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cda9c9b9d5f04825/Code Warehouse/Syn-DiD Model/data/raw data/"/>
    </mc:Choice>
  </mc:AlternateContent>
  <xr:revisionPtr revIDLastSave="17" documentId="13_ncr:1_{9292D3DA-AF18-4488-92A4-1748835C957A}" xr6:coauthVersionLast="47" xr6:coauthVersionMax="47" xr10:uidLastSave="{48E2020E-E823-4CE6-BFF0-4DE14B5D67AE}"/>
  <bookViews>
    <workbookView xWindow="10830" yWindow="1290" windowWidth="21810" windowHeight="18990" xr2:uid="{00000000-000D-0000-FFFF-FFFF00000000}"/>
  </bookViews>
  <sheets>
    <sheet name="能源关键消费和产出" sheetId="1" r:id="rId1"/>
    <sheet name="能源产量" sheetId="2" r:id="rId2"/>
    <sheet name="单位" sheetId="3" r:id="rId3"/>
  </sheets>
  <definedNames>
    <definedName name="_xlnm._FilterDatabase" localSheetId="1" hidden="1">能源产量!$A$1:$M$839</definedName>
    <definedName name="_xlnm._FilterDatabase" localSheetId="0" hidden="1">能源关键消费和产出!$A$1:$J$904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1" i="1" l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E902" i="1"/>
  <c r="D902" i="1"/>
  <c r="E846" i="1"/>
  <c r="D846" i="1"/>
  <c r="E741" i="1"/>
  <c r="D741" i="1"/>
  <c r="E681" i="1"/>
  <c r="D681" i="1"/>
  <c r="E651" i="1"/>
  <c r="D651" i="1"/>
  <c r="E621" i="1"/>
  <c r="D621" i="1"/>
  <c r="E591" i="1"/>
  <c r="D591" i="1"/>
  <c r="E561" i="1"/>
  <c r="D561" i="1"/>
  <c r="E531" i="1"/>
  <c r="D531" i="1"/>
  <c r="E501" i="1"/>
  <c r="D501" i="1"/>
  <c r="E471" i="1" l="1"/>
  <c r="D471" i="1"/>
  <c r="E411" i="1"/>
  <c r="D411" i="1"/>
  <c r="D291" i="1"/>
  <c r="E291" i="1"/>
  <c r="E261" i="1"/>
  <c r="D261" i="1"/>
  <c r="E231" i="1"/>
  <c r="D231" i="1"/>
  <c r="D201" i="1"/>
  <c r="E201" i="1"/>
  <c r="E111" i="1"/>
  <c r="E141" i="1" l="1"/>
  <c r="E81" i="1"/>
</calcChain>
</file>

<file path=xl/sharedStrings.xml><?xml version="1.0" encoding="utf-8"?>
<sst xmlns="http://schemas.openxmlformats.org/spreadsheetml/2006/main" count="3518" uniqueCount="145">
  <si>
    <t>年度</t>
  </si>
  <si>
    <t>1990</t>
  </si>
  <si>
    <r>
      <rPr>
        <sz val="11"/>
        <color indexed="8"/>
        <rFont val="宋体"/>
        <family val="3"/>
        <charset val="134"/>
      </rPr>
      <t>安徽省</t>
    </r>
  </si>
  <si>
    <t>1991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</si>
  <si>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</si>
  <si>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</si>
  <si>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</si>
  <si>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</si>
  <si>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</si>
  <si>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</si>
  <si>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</si>
  <si>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</si>
  <si>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</si>
  <si>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</si>
  <si>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</si>
  <si>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</si>
  <si>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</si>
  <si>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</si>
  <si>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</si>
  <si>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</si>
  <si>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</si>
  <si>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</si>
  <si>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</si>
  <si>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</si>
  <si>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</si>
  <si>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</si>
  <si>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</si>
  <si>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</si>
  <si>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</si>
  <si>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</si>
  <si>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</si>
  <si>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r>
      <rPr>
        <sz val="11"/>
        <color indexed="8"/>
        <rFont val="宋体"/>
        <family val="3"/>
        <charset val="134"/>
      </rPr>
      <t>北京市</t>
    </r>
  </si>
  <si>
    <r>
      <rPr>
        <sz val="11"/>
        <color indexed="8"/>
        <rFont val="宋体"/>
        <family val="3"/>
        <charset val="134"/>
      </rPr>
      <t>福建省</t>
    </r>
  </si>
  <si>
    <r>
      <rPr>
        <sz val="11"/>
        <color indexed="8"/>
        <rFont val="宋体"/>
        <family val="3"/>
        <charset val="134"/>
      </rPr>
      <t>甘肃省</t>
    </r>
  </si>
  <si>
    <r>
      <rPr>
        <sz val="11"/>
        <color indexed="8"/>
        <rFont val="宋体"/>
        <family val="3"/>
        <charset val="134"/>
      </rPr>
      <t>广东省</t>
    </r>
  </si>
  <si>
    <r>
      <rPr>
        <sz val="11"/>
        <color indexed="8"/>
        <rFont val="宋体"/>
        <family val="3"/>
        <charset val="134"/>
      </rPr>
      <t>广西壮族自治区</t>
    </r>
  </si>
  <si>
    <r>
      <rPr>
        <sz val="11"/>
        <color indexed="8"/>
        <rFont val="宋体"/>
        <family val="3"/>
        <charset val="134"/>
      </rPr>
      <t>贵州省</t>
    </r>
  </si>
  <si>
    <r>
      <rPr>
        <sz val="11"/>
        <color indexed="8"/>
        <rFont val="宋体"/>
        <family val="3"/>
        <charset val="134"/>
      </rPr>
      <t>海南省</t>
    </r>
  </si>
  <si>
    <r>
      <rPr>
        <sz val="11"/>
        <color indexed="8"/>
        <rFont val="宋体"/>
        <family val="3"/>
        <charset val="134"/>
      </rPr>
      <t>河北省</t>
    </r>
  </si>
  <si>
    <r>
      <rPr>
        <sz val="11"/>
        <color indexed="8"/>
        <rFont val="宋体"/>
        <family val="3"/>
        <charset val="134"/>
      </rPr>
      <t>河南省</t>
    </r>
  </si>
  <si>
    <r>
      <rPr>
        <sz val="11"/>
        <color indexed="8"/>
        <rFont val="宋体"/>
        <family val="3"/>
        <charset val="134"/>
      </rPr>
      <t>黑龙江省</t>
    </r>
  </si>
  <si>
    <r>
      <rPr>
        <sz val="11"/>
        <color indexed="8"/>
        <rFont val="宋体"/>
        <family val="3"/>
        <charset val="134"/>
      </rPr>
      <t>湖北省</t>
    </r>
  </si>
  <si>
    <r>
      <rPr>
        <sz val="11"/>
        <color indexed="8"/>
        <rFont val="宋体"/>
        <family val="3"/>
        <charset val="134"/>
      </rPr>
      <t>湖南省</t>
    </r>
  </si>
  <si>
    <r>
      <rPr>
        <sz val="11"/>
        <color indexed="8"/>
        <rFont val="宋体"/>
        <family val="3"/>
        <charset val="134"/>
      </rPr>
      <t>吉林省</t>
    </r>
  </si>
  <si>
    <r>
      <rPr>
        <sz val="11"/>
        <color indexed="8"/>
        <rFont val="宋体"/>
        <family val="3"/>
        <charset val="134"/>
      </rPr>
      <t>江苏省</t>
    </r>
  </si>
  <si>
    <r>
      <rPr>
        <sz val="11"/>
        <color indexed="8"/>
        <rFont val="宋体"/>
        <family val="3"/>
        <charset val="134"/>
      </rPr>
      <t>江西省</t>
    </r>
  </si>
  <si>
    <r>
      <rPr>
        <sz val="11"/>
        <color indexed="8"/>
        <rFont val="宋体"/>
        <family val="3"/>
        <charset val="134"/>
      </rPr>
      <t>辽宁省</t>
    </r>
  </si>
  <si>
    <r>
      <rPr>
        <sz val="11"/>
        <color indexed="8"/>
        <rFont val="宋体"/>
        <family val="3"/>
        <charset val="134"/>
      </rPr>
      <t>内蒙古自治区</t>
    </r>
  </si>
  <si>
    <r>
      <rPr>
        <sz val="11"/>
        <color indexed="8"/>
        <rFont val="宋体"/>
        <family val="3"/>
        <charset val="134"/>
      </rPr>
      <t>宁夏回族自治区</t>
    </r>
  </si>
  <si>
    <r>
      <rPr>
        <sz val="11"/>
        <color indexed="8"/>
        <rFont val="宋体"/>
        <family val="3"/>
        <charset val="134"/>
      </rPr>
      <t>青海省</t>
    </r>
  </si>
  <si>
    <r>
      <rPr>
        <sz val="11"/>
        <color indexed="8"/>
        <rFont val="宋体"/>
        <family val="3"/>
        <charset val="134"/>
      </rPr>
      <t>山东省</t>
    </r>
  </si>
  <si>
    <r>
      <rPr>
        <sz val="11"/>
        <color indexed="8"/>
        <rFont val="宋体"/>
        <family val="3"/>
        <charset val="134"/>
      </rPr>
      <t>山西省</t>
    </r>
  </si>
  <si>
    <r>
      <rPr>
        <sz val="11"/>
        <color indexed="8"/>
        <rFont val="宋体"/>
        <family val="3"/>
        <charset val="134"/>
      </rPr>
      <t>陕西省</t>
    </r>
  </si>
  <si>
    <r>
      <rPr>
        <sz val="11"/>
        <color indexed="8"/>
        <rFont val="宋体"/>
        <family val="3"/>
        <charset val="134"/>
      </rPr>
      <t>上海市</t>
    </r>
  </si>
  <si>
    <r>
      <rPr>
        <sz val="11"/>
        <color indexed="8"/>
        <rFont val="宋体"/>
        <family val="3"/>
        <charset val="134"/>
      </rPr>
      <t>四川省</t>
    </r>
  </si>
  <si>
    <r>
      <rPr>
        <sz val="11"/>
        <color indexed="8"/>
        <rFont val="宋体"/>
        <family val="3"/>
        <charset val="134"/>
      </rPr>
      <t>天津市</t>
    </r>
  </si>
  <si>
    <r>
      <rPr>
        <sz val="11"/>
        <color indexed="8"/>
        <rFont val="宋体"/>
        <family val="3"/>
        <charset val="134"/>
      </rPr>
      <t>西藏自治区</t>
    </r>
  </si>
  <si>
    <r>
      <rPr>
        <sz val="11"/>
        <color indexed="8"/>
        <rFont val="宋体"/>
        <family val="3"/>
        <charset val="134"/>
      </rPr>
      <t>新疆维吾尔自治区</t>
    </r>
  </si>
  <si>
    <r>
      <rPr>
        <sz val="11"/>
        <color indexed="8"/>
        <rFont val="宋体"/>
        <family val="3"/>
        <charset val="134"/>
      </rPr>
      <t>云南省</t>
    </r>
  </si>
  <si>
    <r>
      <rPr>
        <sz val="11"/>
        <color indexed="8"/>
        <rFont val="宋体"/>
        <family val="3"/>
        <charset val="134"/>
      </rPr>
      <t>浙江省</t>
    </r>
  </si>
  <si>
    <r>
      <rPr>
        <sz val="11"/>
        <color indexed="8"/>
        <rFont val="宋体"/>
        <family val="3"/>
        <charset val="134"/>
      </rPr>
      <t>重庆市</t>
    </r>
  </si>
  <si>
    <t>省份</t>
  </si>
  <si>
    <r>
      <rPr>
        <sz val="11"/>
        <color indexed="8"/>
        <rFont val="宋体"/>
        <family val="3"/>
        <charset val="134"/>
      </rPr>
      <t>原煤产量</t>
    </r>
  </si>
  <si>
    <r>
      <rPr>
        <sz val="11"/>
        <color indexed="8"/>
        <rFont val="宋体"/>
        <family val="3"/>
        <charset val="134"/>
      </rPr>
      <t>焦炭产量</t>
    </r>
  </si>
  <si>
    <r>
      <rPr>
        <sz val="11"/>
        <color indexed="8"/>
        <rFont val="宋体"/>
        <family val="3"/>
        <charset val="134"/>
      </rPr>
      <t>原油产量</t>
    </r>
  </si>
  <si>
    <r>
      <rPr>
        <sz val="11"/>
        <color indexed="8"/>
        <rFont val="宋体"/>
        <family val="3"/>
        <charset val="134"/>
      </rPr>
      <t>燃料油产量</t>
    </r>
  </si>
  <si>
    <r>
      <rPr>
        <sz val="11"/>
        <color indexed="8"/>
        <rFont val="宋体"/>
        <family val="3"/>
        <charset val="134"/>
      </rPr>
      <t>汽油产量</t>
    </r>
  </si>
  <si>
    <r>
      <rPr>
        <sz val="11"/>
        <color indexed="8"/>
        <rFont val="宋体"/>
        <family val="3"/>
        <charset val="134"/>
      </rPr>
      <t>煤油产量</t>
    </r>
  </si>
  <si>
    <r>
      <rPr>
        <sz val="11"/>
        <color indexed="8"/>
        <rFont val="宋体"/>
        <family val="3"/>
        <charset val="134"/>
      </rPr>
      <t>柴油产量</t>
    </r>
  </si>
  <si>
    <r>
      <rPr>
        <sz val="11"/>
        <color indexed="8"/>
        <rFont val="宋体"/>
        <family val="3"/>
        <charset val="134"/>
      </rPr>
      <t>天然气产量</t>
    </r>
  </si>
  <si>
    <r>
      <rPr>
        <sz val="11"/>
        <color indexed="8"/>
        <rFont val="宋体"/>
        <family val="3"/>
        <charset val="134"/>
      </rPr>
      <t>电力产量</t>
    </r>
  </si>
  <si>
    <r>
      <rPr>
        <sz val="11"/>
        <color indexed="8"/>
        <rFont val="宋体"/>
        <family val="3"/>
        <charset val="134"/>
      </rPr>
      <t>水电量</t>
    </r>
  </si>
  <si>
    <r>
      <rPr>
        <sz val="11"/>
        <color indexed="8"/>
        <rFont val="宋体"/>
        <family val="3"/>
        <charset val="134"/>
      </rPr>
      <t>火电量</t>
    </r>
  </si>
  <si>
    <t>能源消费总量</t>
  </si>
  <si>
    <t>万吨标准煤</t>
  </si>
  <si>
    <t>煤炭消费量</t>
  </si>
  <si>
    <t>万吨</t>
  </si>
  <si>
    <t>焦炭消费量</t>
  </si>
  <si>
    <t>原油消费量</t>
  </si>
  <si>
    <t>汽油消费量</t>
  </si>
  <si>
    <t>煤油消费量</t>
  </si>
  <si>
    <t>柴油消费量</t>
  </si>
  <si>
    <t>燃料油消费量</t>
  </si>
  <si>
    <t>天然气消费量</t>
  </si>
  <si>
    <t>亿立方米</t>
  </si>
  <si>
    <t>电力消费量</t>
  </si>
  <si>
    <t>亿千瓦小时</t>
  </si>
  <si>
    <t>原煤产量</t>
  </si>
  <si>
    <t>焦炭产量</t>
  </si>
  <si>
    <t>原油产量</t>
  </si>
  <si>
    <t>燃料油产量</t>
  </si>
  <si>
    <t>汽油产量</t>
  </si>
  <si>
    <t>煤油产量</t>
  </si>
  <si>
    <t>柴油产量</t>
  </si>
  <si>
    <t>天然气产量</t>
  </si>
  <si>
    <t>电力产量</t>
  </si>
  <si>
    <t>水电量</t>
  </si>
  <si>
    <t>火电量</t>
  </si>
  <si>
    <r>
      <rPr>
        <sz val="11"/>
        <color rgb="FFFF0000"/>
        <rFont val="宋体"/>
        <family val="3"/>
        <charset val="134"/>
      </rPr>
      <t>安徽省</t>
    </r>
  </si>
  <si>
    <t xml:space="preserve">18981.81	</t>
    <phoneticPr fontId="4" type="noConversion"/>
  </si>
  <si>
    <t xml:space="preserve">25986.67	</t>
    <phoneticPr fontId="4" type="noConversion"/>
  </si>
  <si>
    <t>state</t>
    <phoneticPr fontId="4" type="noConversion"/>
  </si>
  <si>
    <t>Anhui</t>
    <phoneticPr fontId="4" type="noConversion"/>
  </si>
  <si>
    <t>Year</t>
    <phoneticPr fontId="4" type="noConversion"/>
  </si>
  <si>
    <t>Total_consump</t>
    <phoneticPr fontId="4" type="noConversion"/>
  </si>
  <si>
    <t>coal_consump</t>
    <phoneticPr fontId="4" type="noConversion"/>
  </si>
  <si>
    <t>gas_consump</t>
    <phoneticPr fontId="4" type="noConversion"/>
  </si>
  <si>
    <t>electri_consump</t>
    <phoneticPr fontId="4" type="noConversion"/>
  </si>
  <si>
    <t>coal_produce</t>
    <phoneticPr fontId="4" type="noConversion"/>
  </si>
  <si>
    <t>electri_produce</t>
    <phoneticPr fontId="4" type="noConversion"/>
  </si>
  <si>
    <t>water_e_produce</t>
    <phoneticPr fontId="4" type="noConversion"/>
  </si>
  <si>
    <t>fire_e_produce</t>
    <phoneticPr fontId="4" type="noConversion"/>
  </si>
  <si>
    <t>Beijing</t>
    <phoneticPr fontId="4" type="noConversion"/>
  </si>
  <si>
    <t>Fujian</t>
    <phoneticPr fontId="4" type="noConversion"/>
  </si>
  <si>
    <t>Gansu</t>
    <phoneticPr fontId="4" type="noConversion"/>
  </si>
  <si>
    <t>Guangdong</t>
    <phoneticPr fontId="4" type="noConversion"/>
  </si>
  <si>
    <t>Guangxi</t>
    <phoneticPr fontId="4" type="noConversion"/>
  </si>
  <si>
    <t>Guizhou</t>
    <phoneticPr fontId="4" type="noConversion"/>
  </si>
  <si>
    <t>Hainan</t>
    <phoneticPr fontId="4" type="noConversion"/>
  </si>
  <si>
    <t>Hebei</t>
    <phoneticPr fontId="4" type="noConversion"/>
  </si>
  <si>
    <t>Henan</t>
    <phoneticPr fontId="4" type="noConversion"/>
  </si>
  <si>
    <t>Heilongjiang</t>
    <phoneticPr fontId="4" type="noConversion"/>
  </si>
  <si>
    <t>Hubei</t>
    <phoneticPr fontId="4" type="noConversion"/>
  </si>
  <si>
    <t>Hunan</t>
    <phoneticPr fontId="4" type="noConversion"/>
  </si>
  <si>
    <t>Jilin</t>
    <phoneticPr fontId="4" type="noConversion"/>
  </si>
  <si>
    <t>Jiangsu</t>
    <phoneticPr fontId="4" type="noConversion"/>
  </si>
  <si>
    <t>Jiangxi</t>
    <phoneticPr fontId="4" type="noConversion"/>
  </si>
  <si>
    <t>Liaoning</t>
    <phoneticPr fontId="4" type="noConversion"/>
  </si>
  <si>
    <t>Inner Mongolia</t>
  </si>
  <si>
    <t>Ningxia</t>
    <phoneticPr fontId="4" type="noConversion"/>
  </si>
  <si>
    <t>Qinghai</t>
    <phoneticPr fontId="4" type="noConversion"/>
  </si>
  <si>
    <t>Shandong</t>
    <phoneticPr fontId="4" type="noConversion"/>
  </si>
  <si>
    <t>Shanxi</t>
    <phoneticPr fontId="4" type="noConversion"/>
  </si>
  <si>
    <t>Shaanxi</t>
    <phoneticPr fontId="4" type="noConversion"/>
  </si>
  <si>
    <t>Shanghai</t>
    <phoneticPr fontId="4" type="noConversion"/>
  </si>
  <si>
    <t>Sichuan</t>
    <phoneticPr fontId="4" type="noConversion"/>
  </si>
  <si>
    <t>Tianjin</t>
    <phoneticPr fontId="4" type="noConversion"/>
  </si>
  <si>
    <t>Tibet</t>
    <phoneticPr fontId="4" type="noConversion"/>
  </si>
  <si>
    <t>Xinjiang</t>
    <phoneticPr fontId="4" type="noConversion"/>
  </si>
  <si>
    <t>Yunnan</t>
    <phoneticPr fontId="4" type="noConversion"/>
  </si>
  <si>
    <t>Zhejiang</t>
    <phoneticPr fontId="4" type="noConversion"/>
  </si>
  <si>
    <t>Chongqing</t>
    <phoneticPr fontId="4" type="noConversion"/>
  </si>
  <si>
    <t>GDP</t>
    <phoneticPr fontId="4" type="noConversion"/>
  </si>
  <si>
    <t>gdp/E</t>
    <phoneticPr fontId="4" type="noConversion"/>
  </si>
  <si>
    <t xml:space="preserve">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</si>
</sst>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_);[Red]\(0.00\)"/>
  </numFmts>
  <fonts count="8" x14ac:knownFonts="1">
    <font>
      <sz val="11"/>
      <color indexed="8"/>
      <name val="宋体"/>
      <charset val="134"/>
      <scheme val="minor"/>
    </font>
    <font>
      <sz val="11"/>
      <color indexed="8"/>
      <name val="Times New Roman"/>
      <family val="1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1"/>
      <color rgb="FF000000"/>
      <name val="Times New Roman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904"/>
  <sheetViews>
    <sheetView tabSelected="1" zoomScaleNormal="100" workbookViewId="0">
      <pane xSplit="2" ySplit="1" topLeftCell="C24" activePane="bottomRight" state="frozen"/>
      <selection pane="topRight" activeCell="C1" sqref="C1"/>
      <selection pane="bottomLeft" activeCell="A2" sqref="A2"/>
      <selection pane="bottomRight" activeCell="G590" sqref="G590"/>
    </sheetView>
  </sheetViews>
  <sheetFormatPr defaultColWidth="9" defaultRowHeight="15" x14ac:dyDescent="0.15"/>
  <cols>
    <col min="1" max="1" width="9" style="2"/>
    <col min="2" max="2" width="16.5" style="2" customWidth="1"/>
    <col min="3" max="10" width="14.5" style="2" customWidth="1"/>
    <col min="11" max="16384" width="9" style="2"/>
  </cols>
  <sheetData>
    <row r="1" spans="1:12" s="1" customFormat="1" x14ac:dyDescent="0.15">
      <c r="A1" s="14" t="s">
        <v>103</v>
      </c>
      <c r="B1" s="14" t="s">
        <v>101</v>
      </c>
      <c r="C1" s="1" t="s">
        <v>104</v>
      </c>
      <c r="D1" s="14" t="s">
        <v>105</v>
      </c>
      <c r="E1" s="14" t="s">
        <v>106</v>
      </c>
      <c r="F1" s="14" t="s">
        <v>107</v>
      </c>
      <c r="G1" s="14" t="s">
        <v>108</v>
      </c>
      <c r="H1" s="1" t="s">
        <v>109</v>
      </c>
      <c r="I1" s="14" t="s">
        <v>110</v>
      </c>
      <c r="J1" s="14" t="s">
        <v>111</v>
      </c>
      <c r="K1" s="1" t="s">
        <v>142</v>
      </c>
      <c r="L1" s="1" t="s">
        <v>143</v>
      </c>
    </row>
    <row r="2" spans="1:12" hidden="1" x14ac:dyDescent="0.15">
      <c r="A2" s="2" t="s">
        <v>6</v>
      </c>
      <c r="B2" s="15" t="s">
        <v>102</v>
      </c>
      <c r="C2" s="2">
        <v>4405</v>
      </c>
      <c r="D2" s="2">
        <v>5073</v>
      </c>
      <c r="E2" s="2">
        <v>0</v>
      </c>
      <c r="F2" s="2">
        <v>315.64999999999998</v>
      </c>
      <c r="G2" s="2">
        <v>4897</v>
      </c>
      <c r="H2" s="2">
        <v>329.33</v>
      </c>
      <c r="I2" s="2">
        <v>9.69</v>
      </c>
      <c r="J2" s="2">
        <v>319.63</v>
      </c>
    </row>
    <row r="3" spans="1:12" hidden="1" x14ac:dyDescent="0.15">
      <c r="A3" s="2" t="s">
        <v>7</v>
      </c>
      <c r="B3" s="15" t="s">
        <v>102</v>
      </c>
      <c r="C3" s="2">
        <v>4575</v>
      </c>
      <c r="D3" s="2">
        <v>5383</v>
      </c>
      <c r="E3" s="2">
        <v>0</v>
      </c>
      <c r="F3" s="2">
        <v>309.19</v>
      </c>
      <c r="G3" s="2">
        <v>4502</v>
      </c>
      <c r="H3" s="2">
        <v>308.82</v>
      </c>
      <c r="I3" s="2">
        <v>9.91</v>
      </c>
      <c r="J3" s="2">
        <v>298.91000000000003</v>
      </c>
    </row>
    <row r="4" spans="1:12" hidden="1" x14ac:dyDescent="0.15">
      <c r="A4" s="2" t="s">
        <v>8</v>
      </c>
      <c r="B4" s="15" t="s">
        <v>102</v>
      </c>
      <c r="C4" s="2">
        <v>4683</v>
      </c>
      <c r="D4" s="2">
        <v>5513</v>
      </c>
      <c r="E4" s="2">
        <v>0</v>
      </c>
      <c r="F4" s="2">
        <v>312.95999999999998</v>
      </c>
      <c r="G4" s="2">
        <v>4522</v>
      </c>
      <c r="H4" s="2">
        <v>308.16000000000003</v>
      </c>
      <c r="I4" s="2">
        <v>9.61</v>
      </c>
      <c r="J4" s="2">
        <v>298.54000000000002</v>
      </c>
    </row>
    <row r="5" spans="1:12" hidden="1" x14ac:dyDescent="0.15">
      <c r="A5" s="2" t="s">
        <v>9</v>
      </c>
      <c r="B5" s="15" t="s">
        <v>102</v>
      </c>
      <c r="C5" s="2">
        <v>4878.82</v>
      </c>
      <c r="D5" s="2">
        <v>5909.39</v>
      </c>
      <c r="E5" s="2">
        <v>0</v>
      </c>
      <c r="F5" s="2">
        <v>338.93</v>
      </c>
      <c r="G5" s="2">
        <v>4678.3100000000004</v>
      </c>
      <c r="H5" s="2">
        <v>355</v>
      </c>
      <c r="I5" s="2">
        <v>4.58</v>
      </c>
      <c r="J5" s="2">
        <v>350.87</v>
      </c>
    </row>
    <row r="6" spans="1:12" hidden="1" x14ac:dyDescent="0.15">
      <c r="A6" s="2" t="s">
        <v>10</v>
      </c>
      <c r="B6" s="15" t="s">
        <v>102</v>
      </c>
      <c r="C6" s="2">
        <v>5118</v>
      </c>
      <c r="D6" s="2">
        <v>6366</v>
      </c>
      <c r="E6" s="2">
        <v>0</v>
      </c>
      <c r="F6" s="2">
        <v>359.62</v>
      </c>
      <c r="G6" s="2">
        <v>5524.98</v>
      </c>
      <c r="H6" s="2">
        <v>398.62</v>
      </c>
      <c r="I6" s="2">
        <v>8.41</v>
      </c>
      <c r="J6" s="2">
        <v>381.22</v>
      </c>
    </row>
    <row r="7" spans="1:12" hidden="1" x14ac:dyDescent="0.15">
      <c r="A7" s="2" t="s">
        <v>11</v>
      </c>
      <c r="B7" s="15" t="s">
        <v>102</v>
      </c>
      <c r="C7" s="2">
        <v>5316</v>
      </c>
      <c r="D7" s="2">
        <v>6679</v>
      </c>
      <c r="E7" s="2">
        <v>0</v>
      </c>
      <c r="F7" s="2">
        <v>389.94</v>
      </c>
      <c r="G7" s="2">
        <v>6137.84</v>
      </c>
      <c r="H7" s="2">
        <v>465.66</v>
      </c>
      <c r="I7" s="2">
        <v>10.51</v>
      </c>
      <c r="J7" s="2">
        <v>455.15</v>
      </c>
    </row>
    <row r="8" spans="1:12" hidden="1" x14ac:dyDescent="0.15">
      <c r="A8" s="2" t="s">
        <v>12</v>
      </c>
      <c r="B8" s="15" t="s">
        <v>102</v>
      </c>
      <c r="C8" s="2">
        <v>5457.09</v>
      </c>
      <c r="D8" s="2">
        <v>7488.61</v>
      </c>
      <c r="E8" s="2">
        <v>0</v>
      </c>
      <c r="F8" s="2">
        <v>445.44</v>
      </c>
      <c r="G8" s="2">
        <v>6726.41</v>
      </c>
      <c r="H8" s="2">
        <v>557.15</v>
      </c>
      <c r="I8" s="2">
        <v>15.6</v>
      </c>
      <c r="J8" s="2">
        <v>541.6</v>
      </c>
    </row>
    <row r="9" spans="1:12" hidden="1" x14ac:dyDescent="0.15">
      <c r="A9" s="2" t="s">
        <v>13</v>
      </c>
      <c r="B9" s="15" t="s">
        <v>102</v>
      </c>
      <c r="C9" s="2">
        <v>6016.89</v>
      </c>
      <c r="D9" s="2">
        <v>7823.06</v>
      </c>
      <c r="E9" s="2">
        <v>0.15</v>
      </c>
      <c r="F9" s="2">
        <v>515.94000000000005</v>
      </c>
      <c r="G9" s="2">
        <v>8147.86</v>
      </c>
      <c r="H9" s="2">
        <v>607.1</v>
      </c>
      <c r="I9" s="2">
        <v>18.11</v>
      </c>
      <c r="J9" s="2">
        <v>587.58000000000004</v>
      </c>
    </row>
    <row r="10" spans="1:12" hidden="1" x14ac:dyDescent="0.15">
      <c r="A10" s="2" t="s">
        <v>14</v>
      </c>
      <c r="B10" s="15" t="s">
        <v>102</v>
      </c>
      <c r="C10" s="2">
        <v>6518</v>
      </c>
      <c r="D10" s="2">
        <v>8339.64</v>
      </c>
      <c r="E10" s="2">
        <v>0.85</v>
      </c>
      <c r="F10" s="2">
        <v>582.16</v>
      </c>
      <c r="G10" s="2">
        <v>8487.9599999999991</v>
      </c>
      <c r="H10" s="2">
        <v>648</v>
      </c>
      <c r="I10" s="2">
        <v>12.52</v>
      </c>
      <c r="J10" s="2">
        <v>636.37</v>
      </c>
    </row>
    <row r="11" spans="1:12" hidden="1" x14ac:dyDescent="0.15">
      <c r="A11" s="2" t="s">
        <v>15</v>
      </c>
      <c r="B11" s="15" t="s">
        <v>102</v>
      </c>
      <c r="C11" s="2">
        <v>7096.39</v>
      </c>
      <c r="D11" s="2">
        <v>8830.52</v>
      </c>
      <c r="E11" s="2">
        <v>1.95</v>
      </c>
      <c r="F11" s="2">
        <v>662.4</v>
      </c>
      <c r="G11" s="2">
        <v>8331.9</v>
      </c>
      <c r="H11" s="2">
        <v>734.39</v>
      </c>
      <c r="I11" s="2">
        <v>15.72</v>
      </c>
      <c r="J11" s="2">
        <v>718.67</v>
      </c>
    </row>
    <row r="12" spans="1:12" hidden="1" x14ac:dyDescent="0.15">
      <c r="A12" s="2" t="s">
        <v>16</v>
      </c>
      <c r="B12" s="15" t="s">
        <v>102</v>
      </c>
      <c r="C12" s="2">
        <v>7752.06</v>
      </c>
      <c r="D12" s="2">
        <v>9783.74</v>
      </c>
      <c r="E12" s="2">
        <v>4.03</v>
      </c>
      <c r="F12" s="2">
        <v>768.7</v>
      </c>
      <c r="G12" s="2">
        <v>9265.65</v>
      </c>
      <c r="H12" s="2">
        <v>873.43</v>
      </c>
      <c r="I12" s="2">
        <v>19.670000000000002</v>
      </c>
      <c r="J12" s="2">
        <v>853.76</v>
      </c>
    </row>
    <row r="13" spans="1:12" hidden="1" x14ac:dyDescent="0.15">
      <c r="A13" s="2" t="s">
        <v>17</v>
      </c>
      <c r="B13" s="15" t="s">
        <v>102</v>
      </c>
      <c r="C13" s="2">
        <v>8325</v>
      </c>
      <c r="D13" s="2">
        <v>11377</v>
      </c>
      <c r="E13" s="2">
        <v>7.17</v>
      </c>
      <c r="F13" s="2">
        <v>858.87</v>
      </c>
      <c r="G13" s="2">
        <v>11649.49</v>
      </c>
      <c r="H13" s="2">
        <v>1124.83</v>
      </c>
      <c r="I13" s="2">
        <v>28.14</v>
      </c>
      <c r="J13" s="2">
        <v>1096.32</v>
      </c>
    </row>
    <row r="14" spans="1:12" hidden="1" x14ac:dyDescent="0.15">
      <c r="A14" s="2" t="s">
        <v>18</v>
      </c>
      <c r="B14" s="15" t="s">
        <v>102</v>
      </c>
      <c r="C14" s="2">
        <v>8896</v>
      </c>
      <c r="D14" s="2">
        <v>12666</v>
      </c>
      <c r="E14" s="2">
        <v>9.77</v>
      </c>
      <c r="F14" s="2">
        <v>952.3</v>
      </c>
      <c r="G14" s="2">
        <v>12848.55</v>
      </c>
      <c r="H14" s="2">
        <v>1320.24</v>
      </c>
      <c r="I14" s="2">
        <v>16.39</v>
      </c>
      <c r="J14" s="2">
        <v>1300.24</v>
      </c>
    </row>
    <row r="15" spans="1:12" hidden="1" x14ac:dyDescent="0.15">
      <c r="A15" s="2" t="s">
        <v>19</v>
      </c>
      <c r="B15" s="15" t="s">
        <v>102</v>
      </c>
      <c r="C15" s="2">
        <v>9706.6</v>
      </c>
      <c r="D15" s="2">
        <v>13375.7</v>
      </c>
      <c r="E15" s="2">
        <v>12.48</v>
      </c>
      <c r="F15" s="2">
        <v>1077.9100000000001</v>
      </c>
      <c r="H15" s="2">
        <v>1444</v>
      </c>
      <c r="I15" s="2">
        <v>18.850000000000001</v>
      </c>
      <c r="J15" s="2">
        <v>1420.18</v>
      </c>
    </row>
    <row r="16" spans="1:12" hidden="1" x14ac:dyDescent="0.15">
      <c r="A16" s="2" t="s">
        <v>20</v>
      </c>
      <c r="B16" s="15" t="s">
        <v>102</v>
      </c>
      <c r="C16" s="2">
        <v>10570</v>
      </c>
      <c r="D16" s="2">
        <v>14538</v>
      </c>
      <c r="E16" s="2">
        <v>20.14</v>
      </c>
      <c r="F16" s="2">
        <v>1221</v>
      </c>
      <c r="H16" s="2">
        <v>1635</v>
      </c>
      <c r="I16" s="2">
        <v>17.899999999999999</v>
      </c>
      <c r="J16" s="2">
        <v>1609.86</v>
      </c>
    </row>
    <row r="17" spans="1:10" hidden="1" x14ac:dyDescent="0.15">
      <c r="A17" s="2" t="s">
        <v>21</v>
      </c>
      <c r="B17" s="15" t="s">
        <v>102</v>
      </c>
      <c r="C17" s="2">
        <v>11357.95</v>
      </c>
      <c r="D17" s="2">
        <v>14704</v>
      </c>
      <c r="E17" s="2">
        <v>24.9</v>
      </c>
      <c r="F17" s="2">
        <v>1361.1</v>
      </c>
      <c r="H17" s="2">
        <v>1771</v>
      </c>
      <c r="I17" s="2">
        <v>19.600000000000001</v>
      </c>
      <c r="J17" s="2">
        <v>1744.11</v>
      </c>
    </row>
    <row r="18" spans="1:10" hidden="1" x14ac:dyDescent="0.15">
      <c r="A18" s="2" t="s">
        <v>22</v>
      </c>
      <c r="B18" s="15" t="s">
        <v>102</v>
      </c>
      <c r="C18" s="2">
        <v>11696</v>
      </c>
      <c r="D18" s="2">
        <v>15665.08</v>
      </c>
      <c r="E18" s="2">
        <v>27.81</v>
      </c>
      <c r="F18" s="2">
        <v>1528.07</v>
      </c>
      <c r="H18" s="2">
        <v>1970</v>
      </c>
      <c r="I18" s="2">
        <v>34.15</v>
      </c>
      <c r="J18" s="2">
        <v>1928.35</v>
      </c>
    </row>
    <row r="19" spans="1:10" hidden="1" x14ac:dyDescent="0.15">
      <c r="A19" s="2" t="s">
        <v>23</v>
      </c>
      <c r="B19" s="15" t="s">
        <v>102</v>
      </c>
      <c r="C19" s="2">
        <v>12011.02</v>
      </c>
      <c r="D19" s="2">
        <v>15786.98</v>
      </c>
      <c r="E19" s="2">
        <v>34.46</v>
      </c>
      <c r="F19" s="2">
        <v>1585.18</v>
      </c>
      <c r="G19" s="2">
        <v>12804</v>
      </c>
      <c r="H19" s="2">
        <v>2074</v>
      </c>
      <c r="I19" s="2">
        <v>40.51</v>
      </c>
      <c r="J19" s="2">
        <v>2017.84</v>
      </c>
    </row>
    <row r="20" spans="1:10" hidden="1" x14ac:dyDescent="0.15">
      <c r="A20" s="2" t="s">
        <v>24</v>
      </c>
      <c r="B20" s="15" t="s">
        <v>102</v>
      </c>
      <c r="C20" s="2">
        <v>12301</v>
      </c>
      <c r="D20" s="2">
        <v>15673.49</v>
      </c>
      <c r="E20" s="2">
        <v>34.83</v>
      </c>
      <c r="F20" s="2">
        <v>1640</v>
      </c>
      <c r="G20" s="2">
        <v>13404</v>
      </c>
      <c r="H20" s="2">
        <v>2062</v>
      </c>
      <c r="I20" s="2">
        <v>48.67</v>
      </c>
      <c r="J20" s="2">
        <v>1988.11</v>
      </c>
    </row>
    <row r="21" spans="1:10" hidden="1" x14ac:dyDescent="0.15">
      <c r="A21" s="2" t="s">
        <v>25</v>
      </c>
      <c r="B21" s="15" t="s">
        <v>102</v>
      </c>
      <c r="C21" s="2">
        <v>12663</v>
      </c>
      <c r="D21" s="2">
        <v>15706.17</v>
      </c>
      <c r="E21" s="2">
        <v>39.18</v>
      </c>
      <c r="F21" s="2">
        <v>1794.98</v>
      </c>
      <c r="G21" s="2">
        <v>12236</v>
      </c>
      <c r="H21" s="2">
        <v>2253</v>
      </c>
      <c r="I21" s="2">
        <v>63.17</v>
      </c>
      <c r="J21" s="2">
        <v>2134.69</v>
      </c>
    </row>
    <row r="22" spans="1:10" hidden="1" x14ac:dyDescent="0.15">
      <c r="A22" s="2" t="s">
        <v>26</v>
      </c>
      <c r="B22" s="15" t="s">
        <v>102</v>
      </c>
      <c r="C22" s="2">
        <v>13019</v>
      </c>
      <c r="D22" s="2">
        <v>16082.22</v>
      </c>
      <c r="E22" s="2">
        <v>44.37</v>
      </c>
      <c r="F22" s="2">
        <v>1921.48</v>
      </c>
      <c r="G22" s="2">
        <v>11724</v>
      </c>
      <c r="H22" s="2">
        <v>2478</v>
      </c>
      <c r="I22" s="2">
        <v>57.13</v>
      </c>
      <c r="J22" s="2">
        <v>2319.56</v>
      </c>
    </row>
    <row r="23" spans="1:10" hidden="1" x14ac:dyDescent="0.15">
      <c r="A23" s="2" t="s">
        <v>27</v>
      </c>
      <c r="B23" s="15" t="s">
        <v>102</v>
      </c>
      <c r="C23" s="2">
        <v>13295</v>
      </c>
      <c r="D23" s="2">
        <v>16673.060000000001</v>
      </c>
      <c r="E23" s="2">
        <v>53.01</v>
      </c>
      <c r="F23" s="2">
        <v>2135.0700000000002</v>
      </c>
      <c r="G23" s="2">
        <v>11412</v>
      </c>
      <c r="H23" s="2">
        <v>2741</v>
      </c>
      <c r="I23" s="2">
        <v>53.84</v>
      </c>
      <c r="J23" s="2">
        <v>2533.7399999999998</v>
      </c>
    </row>
    <row r="24" spans="1:10" x14ac:dyDescent="0.15">
      <c r="A24" s="2" t="s">
        <v>28</v>
      </c>
      <c r="B24" s="15" t="s">
        <v>102</v>
      </c>
      <c r="C24" s="2">
        <v>13870</v>
      </c>
      <c r="D24" s="2">
        <v>16699.740000000002</v>
      </c>
      <c r="E24" s="2">
        <v>59.64</v>
      </c>
      <c r="F24" s="2">
        <v>2300.6799999999998</v>
      </c>
      <c r="G24" s="2">
        <v>10989</v>
      </c>
      <c r="H24" s="2">
        <v>2887</v>
      </c>
      <c r="I24" s="2">
        <v>51.09</v>
      </c>
      <c r="J24" s="2">
        <v>2663.97</v>
      </c>
    </row>
    <row r="25" spans="1:10" hidden="1" x14ac:dyDescent="0.15">
      <c r="A25" s="4" t="s">
        <v>29</v>
      </c>
      <c r="B25" s="15" t="s">
        <v>102</v>
      </c>
      <c r="C25" s="2">
        <v>14698</v>
      </c>
      <c r="D25" s="2">
        <v>18498.2</v>
      </c>
      <c r="E25" s="2">
        <v>63.21</v>
      </c>
      <c r="F25" s="2">
        <v>2428</v>
      </c>
      <c r="G25" s="2">
        <v>11084</v>
      </c>
      <c r="H25" s="2">
        <v>2809</v>
      </c>
      <c r="I25" s="2">
        <v>66.209999999999994</v>
      </c>
      <c r="J25" s="2">
        <v>2555.84</v>
      </c>
    </row>
    <row r="26" spans="1:10" hidden="1" x14ac:dyDescent="0.15">
      <c r="A26" s="4" t="s">
        <v>30</v>
      </c>
      <c r="B26" s="15" t="s">
        <v>102</v>
      </c>
      <c r="C26" s="2">
        <v>15343</v>
      </c>
      <c r="D26" s="2">
        <v>18896.05</v>
      </c>
      <c r="E26" s="2">
        <v>72.02</v>
      </c>
      <c r="F26" s="2">
        <v>2715</v>
      </c>
      <c r="G26" s="2">
        <v>11274</v>
      </c>
      <c r="H26" s="2">
        <v>3044.51</v>
      </c>
      <c r="I26" s="2">
        <v>80.72</v>
      </c>
      <c r="J26" s="2">
        <v>2802.37</v>
      </c>
    </row>
    <row r="27" spans="1:10" hidden="1" x14ac:dyDescent="0.15">
      <c r="A27" s="4">
        <v>2022</v>
      </c>
      <c r="B27" s="15" t="s">
        <v>102</v>
      </c>
      <c r="E27" s="2">
        <v>78</v>
      </c>
      <c r="F27" s="2">
        <v>2993.2</v>
      </c>
      <c r="G27" s="2">
        <v>11176.9</v>
      </c>
      <c r="H27" s="2">
        <v>3135</v>
      </c>
      <c r="I27" s="2">
        <v>52.8</v>
      </c>
      <c r="J27" s="2">
        <v>2882.9</v>
      </c>
    </row>
    <row r="28" spans="1:10" hidden="1" x14ac:dyDescent="0.15">
      <c r="A28" s="2" t="s">
        <v>6</v>
      </c>
      <c r="B28" s="15" t="s">
        <v>112</v>
      </c>
      <c r="C28" s="2">
        <v>3833</v>
      </c>
      <c r="D28" s="2">
        <v>2581</v>
      </c>
      <c r="E28" s="2">
        <v>1.81</v>
      </c>
      <c r="F28" s="2">
        <v>302.97000000000003</v>
      </c>
      <c r="G28" s="2">
        <v>1012</v>
      </c>
      <c r="H28" s="2">
        <v>146.43</v>
      </c>
      <c r="I28" s="2">
        <v>9.19</v>
      </c>
      <c r="J28" s="2">
        <v>136.29</v>
      </c>
    </row>
    <row r="29" spans="1:10" hidden="1" x14ac:dyDescent="0.15">
      <c r="A29" s="2" t="s">
        <v>7</v>
      </c>
      <c r="B29" s="15" t="s">
        <v>112</v>
      </c>
      <c r="C29" s="2">
        <v>3913</v>
      </c>
      <c r="D29" s="2">
        <v>2678</v>
      </c>
      <c r="E29" s="2">
        <v>3.74</v>
      </c>
      <c r="F29" s="2">
        <v>318.18</v>
      </c>
      <c r="G29" s="2">
        <v>989</v>
      </c>
      <c r="H29" s="2">
        <v>144.53</v>
      </c>
      <c r="I29" s="2">
        <v>9.23</v>
      </c>
      <c r="J29" s="2">
        <v>135.31</v>
      </c>
    </row>
    <row r="30" spans="1:10" hidden="1" x14ac:dyDescent="0.15">
      <c r="A30" s="2" t="s">
        <v>8</v>
      </c>
      <c r="B30" s="15" t="s">
        <v>112</v>
      </c>
      <c r="C30" s="2">
        <v>3986</v>
      </c>
      <c r="D30" s="2">
        <v>2651</v>
      </c>
      <c r="E30" s="2">
        <v>7.58</v>
      </c>
      <c r="F30" s="2">
        <v>344.13</v>
      </c>
      <c r="G30" s="2">
        <v>792</v>
      </c>
      <c r="H30" s="2">
        <v>143.18</v>
      </c>
      <c r="I30" s="2">
        <v>8.74</v>
      </c>
      <c r="J30" s="2">
        <v>134.44</v>
      </c>
    </row>
    <row r="31" spans="1:10" hidden="1" x14ac:dyDescent="0.15">
      <c r="A31" s="2" t="s">
        <v>9</v>
      </c>
      <c r="B31" s="15" t="s">
        <v>112</v>
      </c>
      <c r="C31" s="2">
        <v>4144</v>
      </c>
      <c r="D31" s="2">
        <v>2719.78</v>
      </c>
      <c r="E31" s="2">
        <v>10.9</v>
      </c>
      <c r="F31" s="2">
        <v>384.43</v>
      </c>
      <c r="G31" s="2">
        <v>553</v>
      </c>
      <c r="H31" s="2">
        <v>145</v>
      </c>
      <c r="I31" s="2">
        <v>8.64</v>
      </c>
      <c r="J31" s="2">
        <v>136.62</v>
      </c>
    </row>
    <row r="32" spans="1:10" hidden="1" x14ac:dyDescent="0.15">
      <c r="A32" s="2" t="s">
        <v>10</v>
      </c>
      <c r="B32" s="15" t="s">
        <v>112</v>
      </c>
      <c r="C32" s="2">
        <v>4313</v>
      </c>
      <c r="D32" s="2">
        <v>2675</v>
      </c>
      <c r="E32" s="2">
        <v>16.739999999999998</v>
      </c>
      <c r="F32" s="2">
        <v>398.3</v>
      </c>
      <c r="G32" s="2">
        <v>690.22</v>
      </c>
      <c r="H32" s="2">
        <v>133.28</v>
      </c>
      <c r="I32" s="2">
        <v>1.64</v>
      </c>
      <c r="J32" s="2">
        <v>130.35</v>
      </c>
    </row>
    <row r="33" spans="1:10" hidden="1" x14ac:dyDescent="0.15">
      <c r="A33" s="2" t="s">
        <v>11</v>
      </c>
      <c r="B33" s="15" t="s">
        <v>112</v>
      </c>
      <c r="C33" s="2">
        <v>4436</v>
      </c>
      <c r="D33" s="2">
        <v>2531</v>
      </c>
      <c r="E33" s="2">
        <v>21</v>
      </c>
      <c r="F33" s="2">
        <v>436</v>
      </c>
      <c r="G33" s="2">
        <v>880.95</v>
      </c>
      <c r="H33" s="2">
        <v>141.97999999999999</v>
      </c>
      <c r="I33" s="2">
        <v>4.0999999999999996</v>
      </c>
      <c r="J33" s="2">
        <v>136.18</v>
      </c>
    </row>
    <row r="34" spans="1:10" hidden="1" x14ac:dyDescent="0.15">
      <c r="A34" s="2" t="s">
        <v>12</v>
      </c>
      <c r="B34" s="15" t="s">
        <v>112</v>
      </c>
      <c r="C34" s="2">
        <v>4648.2</v>
      </c>
      <c r="D34" s="2">
        <v>2674.02</v>
      </c>
      <c r="E34" s="2">
        <v>21.19</v>
      </c>
      <c r="F34" s="2">
        <v>461.24</v>
      </c>
      <c r="G34" s="2">
        <v>822.57</v>
      </c>
      <c r="H34" s="2">
        <v>192.16</v>
      </c>
      <c r="I34" s="2">
        <v>6.52</v>
      </c>
      <c r="J34" s="2">
        <v>185.64</v>
      </c>
    </row>
    <row r="35" spans="1:10" hidden="1" x14ac:dyDescent="0.15">
      <c r="A35" s="2" t="s">
        <v>13</v>
      </c>
      <c r="B35" s="15" t="s">
        <v>112</v>
      </c>
      <c r="C35" s="2">
        <v>5139.6000000000004</v>
      </c>
      <c r="D35" s="2">
        <v>2939.41</v>
      </c>
      <c r="E35" s="2">
        <v>27.02</v>
      </c>
      <c r="F35" s="2">
        <v>510.11</v>
      </c>
      <c r="G35" s="2">
        <v>1067.96</v>
      </c>
      <c r="H35" s="2">
        <v>203.89</v>
      </c>
      <c r="I35" s="2">
        <v>3.96</v>
      </c>
      <c r="J35" s="2">
        <v>198.07</v>
      </c>
    </row>
    <row r="36" spans="1:10" hidden="1" x14ac:dyDescent="0.15">
      <c r="A36" s="2" t="s">
        <v>14</v>
      </c>
      <c r="B36" s="15" t="s">
        <v>112</v>
      </c>
      <c r="C36" s="2">
        <v>5521.9</v>
      </c>
      <c r="D36" s="2">
        <v>3068.97</v>
      </c>
      <c r="E36" s="2">
        <v>32.04</v>
      </c>
      <c r="F36" s="2">
        <v>570.54</v>
      </c>
      <c r="G36" s="2">
        <v>897.92</v>
      </c>
      <c r="H36" s="2">
        <v>213</v>
      </c>
      <c r="I36" s="2">
        <v>4.71</v>
      </c>
      <c r="J36" s="2">
        <v>209.8</v>
      </c>
    </row>
    <row r="37" spans="1:10" hidden="1" x14ac:dyDescent="0.15">
      <c r="A37" s="2" t="s">
        <v>15</v>
      </c>
      <c r="B37" s="15" t="s">
        <v>112</v>
      </c>
      <c r="C37" s="2">
        <v>5904.11</v>
      </c>
      <c r="D37" s="2">
        <v>3055.67</v>
      </c>
      <c r="E37" s="2">
        <v>40.65</v>
      </c>
      <c r="F37" s="2">
        <v>618.99</v>
      </c>
      <c r="G37" s="2">
        <v>651.07000000000005</v>
      </c>
      <c r="H37" s="2">
        <v>214.85</v>
      </c>
      <c r="I37" s="2">
        <v>4.9400000000000004</v>
      </c>
      <c r="J37" s="2">
        <v>207.05</v>
      </c>
    </row>
    <row r="38" spans="1:10" hidden="1" x14ac:dyDescent="0.15">
      <c r="A38" s="2" t="s">
        <v>16</v>
      </c>
      <c r="B38" s="15" t="s">
        <v>112</v>
      </c>
      <c r="C38" s="2">
        <v>6285.04</v>
      </c>
      <c r="D38" s="2">
        <v>2984.67</v>
      </c>
      <c r="E38" s="2">
        <v>46.64</v>
      </c>
      <c r="F38" s="2">
        <v>675.09</v>
      </c>
      <c r="G38" s="2">
        <v>648.79999999999995</v>
      </c>
      <c r="H38" s="2">
        <v>228.08</v>
      </c>
      <c r="I38" s="2">
        <v>4.93</v>
      </c>
      <c r="J38" s="2">
        <v>223.15</v>
      </c>
    </row>
    <row r="39" spans="1:10" hidden="1" x14ac:dyDescent="0.15">
      <c r="A39" s="2" t="s">
        <v>17</v>
      </c>
      <c r="B39" s="15" t="s">
        <v>112</v>
      </c>
      <c r="C39" s="2">
        <v>6327</v>
      </c>
      <c r="D39" s="2">
        <v>2748</v>
      </c>
      <c r="E39" s="2">
        <v>60.65</v>
      </c>
      <c r="F39" s="2">
        <v>708.15</v>
      </c>
      <c r="G39" s="2">
        <v>578.62</v>
      </c>
      <c r="H39" s="2">
        <v>243.35</v>
      </c>
      <c r="I39" s="2">
        <v>0.36</v>
      </c>
      <c r="J39" s="2">
        <v>242.99</v>
      </c>
    </row>
    <row r="40" spans="1:10" hidden="1" x14ac:dyDescent="0.15">
      <c r="A40" s="2" t="s">
        <v>18</v>
      </c>
      <c r="B40" s="15" t="s">
        <v>112</v>
      </c>
      <c r="C40" s="2">
        <v>6570</v>
      </c>
      <c r="D40" s="2">
        <v>2665</v>
      </c>
      <c r="E40" s="2">
        <v>69.400000000000006</v>
      </c>
      <c r="F40" s="2">
        <v>758.85</v>
      </c>
      <c r="G40" s="2">
        <v>641.25</v>
      </c>
      <c r="H40" s="2">
        <v>242.65</v>
      </c>
      <c r="I40" s="2">
        <v>0.37</v>
      </c>
      <c r="J40" s="2">
        <v>241.04</v>
      </c>
    </row>
    <row r="41" spans="1:10" hidden="1" x14ac:dyDescent="0.15">
      <c r="A41" s="2" t="s">
        <v>19</v>
      </c>
      <c r="B41" s="15" t="s">
        <v>112</v>
      </c>
      <c r="C41" s="2">
        <v>6954.05</v>
      </c>
      <c r="D41" s="2">
        <v>2634.62</v>
      </c>
      <c r="E41" s="2">
        <v>74.790000000000006</v>
      </c>
      <c r="F41" s="2">
        <v>809.9</v>
      </c>
      <c r="H41" s="2">
        <v>269</v>
      </c>
      <c r="I41" s="2">
        <v>4.4000000000000004</v>
      </c>
      <c r="J41" s="2">
        <v>261.8</v>
      </c>
    </row>
    <row r="42" spans="1:10" hidden="1" x14ac:dyDescent="0.15">
      <c r="A42" s="2" t="s">
        <v>20</v>
      </c>
      <c r="B42" s="15" t="s">
        <v>112</v>
      </c>
      <c r="C42" s="2">
        <v>6995</v>
      </c>
      <c r="D42" s="2">
        <v>2366</v>
      </c>
      <c r="E42" s="2">
        <v>73.56</v>
      </c>
      <c r="F42" s="2">
        <v>854</v>
      </c>
      <c r="H42" s="2">
        <v>263</v>
      </c>
      <c r="I42" s="2">
        <v>4.4800000000000004</v>
      </c>
      <c r="J42" s="2">
        <v>255.5</v>
      </c>
    </row>
    <row r="43" spans="1:10" hidden="1" x14ac:dyDescent="0.15">
      <c r="A43" s="2" t="s">
        <v>21</v>
      </c>
      <c r="B43" s="15" t="s">
        <v>112</v>
      </c>
      <c r="C43" s="2">
        <v>7177.68</v>
      </c>
      <c r="D43" s="2">
        <v>2270</v>
      </c>
      <c r="E43" s="2">
        <v>92.07</v>
      </c>
      <c r="F43" s="2">
        <v>911.94</v>
      </c>
      <c r="H43" s="2">
        <v>291</v>
      </c>
      <c r="I43" s="2">
        <v>4.38</v>
      </c>
      <c r="J43" s="2">
        <v>283.2</v>
      </c>
    </row>
    <row r="44" spans="1:10" hidden="1" x14ac:dyDescent="0.15">
      <c r="A44" s="2" t="s">
        <v>22</v>
      </c>
      <c r="B44" s="15" t="s">
        <v>112</v>
      </c>
      <c r="C44" s="2">
        <v>6724</v>
      </c>
      <c r="D44" s="2">
        <v>2019.23</v>
      </c>
      <c r="E44" s="2">
        <v>98.81</v>
      </c>
      <c r="F44" s="2">
        <v>913.11</v>
      </c>
      <c r="H44" s="2">
        <v>336</v>
      </c>
      <c r="I44" s="2">
        <v>4.72</v>
      </c>
      <c r="J44" s="2">
        <v>327.88</v>
      </c>
    </row>
    <row r="45" spans="1:10" hidden="1" x14ac:dyDescent="0.15">
      <c r="A45" s="2" t="s">
        <v>23</v>
      </c>
      <c r="B45" s="15" t="s">
        <v>112</v>
      </c>
      <c r="C45" s="2">
        <v>6831.23</v>
      </c>
      <c r="D45" s="2">
        <v>1736.54</v>
      </c>
      <c r="E45" s="2">
        <v>113.7</v>
      </c>
      <c r="F45" s="2">
        <v>937.05</v>
      </c>
      <c r="G45" s="2">
        <v>457</v>
      </c>
      <c r="H45" s="2">
        <v>369</v>
      </c>
      <c r="I45" s="2">
        <v>6.82</v>
      </c>
      <c r="J45" s="2">
        <v>359.04</v>
      </c>
    </row>
    <row r="46" spans="1:10" hidden="1" x14ac:dyDescent="0.15">
      <c r="A46" s="2" t="s">
        <v>24</v>
      </c>
      <c r="B46" s="15" t="s">
        <v>112</v>
      </c>
      <c r="C46" s="2">
        <v>6803</v>
      </c>
      <c r="D46" s="2">
        <v>1165.18</v>
      </c>
      <c r="E46" s="2">
        <v>146.88</v>
      </c>
      <c r="F46" s="2">
        <v>953</v>
      </c>
      <c r="G46" s="2">
        <v>450</v>
      </c>
      <c r="H46" s="2">
        <v>421</v>
      </c>
      <c r="I46" s="2">
        <v>6.64</v>
      </c>
      <c r="J46" s="2">
        <v>411.16</v>
      </c>
    </row>
    <row r="47" spans="1:10" hidden="1" x14ac:dyDescent="0.15">
      <c r="A47" s="2" t="s">
        <v>25</v>
      </c>
      <c r="B47" s="15" t="s">
        <v>112</v>
      </c>
      <c r="C47" s="2">
        <v>6917</v>
      </c>
      <c r="D47" s="2">
        <v>847.62</v>
      </c>
      <c r="E47" s="2">
        <v>162.31</v>
      </c>
      <c r="F47" s="2">
        <v>1020.27</v>
      </c>
      <c r="G47" s="2">
        <v>318</v>
      </c>
      <c r="H47" s="2">
        <v>434</v>
      </c>
      <c r="I47" s="2">
        <v>12.29</v>
      </c>
      <c r="J47" s="2">
        <v>417.76</v>
      </c>
    </row>
    <row r="48" spans="1:10" hidden="1" x14ac:dyDescent="0.15">
      <c r="A48" s="2" t="s">
        <v>26</v>
      </c>
      <c r="B48" s="15" t="s">
        <v>112</v>
      </c>
      <c r="C48" s="2">
        <v>7088</v>
      </c>
      <c r="D48" s="2">
        <v>490.46</v>
      </c>
      <c r="E48" s="2">
        <v>164.56</v>
      </c>
      <c r="F48" s="2">
        <v>1066.8900000000001</v>
      </c>
      <c r="G48" s="2">
        <v>255</v>
      </c>
      <c r="H48" s="2">
        <v>397</v>
      </c>
      <c r="I48" s="2">
        <v>11.25</v>
      </c>
      <c r="J48" s="2">
        <v>379.7</v>
      </c>
    </row>
    <row r="49" spans="1:10" hidden="1" x14ac:dyDescent="0.15">
      <c r="A49" s="2" t="s">
        <v>27</v>
      </c>
      <c r="B49" s="15" t="s">
        <v>112</v>
      </c>
      <c r="C49" s="2">
        <v>7270</v>
      </c>
      <c r="D49" s="2">
        <v>276.19</v>
      </c>
      <c r="E49" s="2">
        <v>187.88</v>
      </c>
      <c r="F49" s="2">
        <v>1142.3800000000001</v>
      </c>
      <c r="G49" s="2">
        <v>176</v>
      </c>
      <c r="H49" s="2">
        <v>451</v>
      </c>
      <c r="I49" s="2">
        <v>9.91</v>
      </c>
      <c r="J49" s="2">
        <v>434.33</v>
      </c>
    </row>
    <row r="50" spans="1:10" x14ac:dyDescent="0.15">
      <c r="A50" s="2" t="s">
        <v>28</v>
      </c>
      <c r="B50" s="15" t="s">
        <v>112</v>
      </c>
      <c r="C50" s="2">
        <v>7360</v>
      </c>
      <c r="D50" s="2">
        <v>182.8</v>
      </c>
      <c r="E50" s="2">
        <v>189.4</v>
      </c>
      <c r="F50" s="2">
        <v>1166.4000000000001</v>
      </c>
      <c r="G50" s="2">
        <v>36</v>
      </c>
      <c r="H50" s="2">
        <v>464</v>
      </c>
      <c r="I50" s="2">
        <v>10.19</v>
      </c>
      <c r="J50" s="2">
        <v>445.71</v>
      </c>
    </row>
    <row r="51" spans="1:10" s="4" customFormat="1" hidden="1" x14ac:dyDescent="0.15">
      <c r="A51" s="4" t="s">
        <v>29</v>
      </c>
      <c r="B51" s="15" t="s">
        <v>112</v>
      </c>
      <c r="C51" s="4">
        <v>6762.1</v>
      </c>
      <c r="D51" s="4">
        <v>135</v>
      </c>
      <c r="E51" s="9">
        <v>189.12</v>
      </c>
      <c r="F51" s="4">
        <v>1140</v>
      </c>
      <c r="G51" s="4">
        <v>0</v>
      </c>
      <c r="H51" s="4">
        <v>457</v>
      </c>
      <c r="I51" s="4">
        <v>11.46</v>
      </c>
      <c r="J51" s="4">
        <v>436.09</v>
      </c>
    </row>
    <row r="52" spans="1:10" s="4" customFormat="1" hidden="1" x14ac:dyDescent="0.15">
      <c r="A52" s="4" t="s">
        <v>30</v>
      </c>
      <c r="B52" s="15" t="s">
        <v>112</v>
      </c>
      <c r="C52" s="4">
        <v>7103.6</v>
      </c>
      <c r="D52" s="4">
        <v>106.55</v>
      </c>
      <c r="F52" s="4">
        <v>1233</v>
      </c>
      <c r="G52" s="4">
        <v>0</v>
      </c>
      <c r="H52" s="4">
        <v>459</v>
      </c>
      <c r="I52" s="4">
        <v>12.72</v>
      </c>
      <c r="J52" s="4">
        <v>444.6</v>
      </c>
    </row>
    <row r="53" spans="1:10" s="4" customFormat="1" hidden="1" x14ac:dyDescent="0.15">
      <c r="A53" s="4">
        <v>2022</v>
      </c>
      <c r="B53" s="15" t="s">
        <v>112</v>
      </c>
      <c r="F53" s="4">
        <v>1280.8</v>
      </c>
      <c r="G53" s="4">
        <v>0</v>
      </c>
      <c r="H53" s="4">
        <v>449.9</v>
      </c>
      <c r="I53" s="4">
        <v>8.5</v>
      </c>
      <c r="J53" s="4">
        <v>439.6</v>
      </c>
    </row>
    <row r="54" spans="1:10" s="5" customFormat="1" hidden="1" x14ac:dyDescent="0.15">
      <c r="A54" s="5" t="s">
        <v>1</v>
      </c>
      <c r="B54" s="16" t="s">
        <v>113</v>
      </c>
      <c r="C54" s="5">
        <v>1451</v>
      </c>
      <c r="D54" s="5">
        <v>1307</v>
      </c>
      <c r="E54" s="5">
        <v>0</v>
      </c>
      <c r="F54" s="5">
        <v>136.66</v>
      </c>
    </row>
    <row r="55" spans="1:10" hidden="1" x14ac:dyDescent="0.15">
      <c r="A55" s="2" t="s">
        <v>3</v>
      </c>
      <c r="B55" s="15" t="s">
        <v>113</v>
      </c>
      <c r="C55" s="2">
        <v>1451</v>
      </c>
      <c r="D55" s="2">
        <v>1307</v>
      </c>
      <c r="E55" s="2">
        <v>0</v>
      </c>
      <c r="F55" s="2">
        <v>136.66</v>
      </c>
      <c r="G55" s="2">
        <v>857</v>
      </c>
      <c r="H55" s="2">
        <v>151.76</v>
      </c>
      <c r="I55" s="2">
        <v>62.72</v>
      </c>
      <c r="J55" s="2">
        <v>89.03</v>
      </c>
    </row>
    <row r="56" spans="1:10" hidden="1" x14ac:dyDescent="0.15">
      <c r="A56" s="2" t="s">
        <v>4</v>
      </c>
      <c r="B56" s="15" t="s">
        <v>113</v>
      </c>
      <c r="C56" s="2">
        <v>2279.91</v>
      </c>
      <c r="D56" s="2">
        <v>1676.98</v>
      </c>
      <c r="E56" s="2">
        <v>0</v>
      </c>
      <c r="F56" s="2">
        <v>261.27999999999997</v>
      </c>
      <c r="G56" s="2">
        <v>1134.18</v>
      </c>
      <c r="H56" s="2">
        <v>262</v>
      </c>
      <c r="I56" s="2">
        <v>154.91</v>
      </c>
      <c r="J56" s="2">
        <v>106.6</v>
      </c>
    </row>
    <row r="57" spans="1:10" hidden="1" x14ac:dyDescent="0.15">
      <c r="A57" s="2" t="s">
        <v>5</v>
      </c>
      <c r="B57" s="15" t="s">
        <v>113</v>
      </c>
      <c r="C57" s="2">
        <v>2452</v>
      </c>
      <c r="D57" s="2">
        <v>1835</v>
      </c>
      <c r="E57" s="2">
        <v>0</v>
      </c>
      <c r="F57" s="2">
        <v>284.88</v>
      </c>
      <c r="G57" s="2">
        <v>1168</v>
      </c>
      <c r="H57" s="2">
        <v>284.10000000000002</v>
      </c>
      <c r="I57" s="2">
        <v>150.87</v>
      </c>
      <c r="J57" s="2">
        <v>133.22</v>
      </c>
    </row>
    <row r="58" spans="1:10" hidden="1" x14ac:dyDescent="0.15">
      <c r="A58" s="2" t="s">
        <v>6</v>
      </c>
      <c r="B58" s="15" t="s">
        <v>113</v>
      </c>
      <c r="C58" s="2">
        <v>2536</v>
      </c>
      <c r="D58" s="2">
        <v>1708</v>
      </c>
      <c r="E58" s="2">
        <v>0</v>
      </c>
      <c r="F58" s="2">
        <v>310.19</v>
      </c>
      <c r="G58" s="2">
        <v>776</v>
      </c>
      <c r="H58" s="2">
        <v>310.18</v>
      </c>
      <c r="I58" s="2">
        <v>194.13</v>
      </c>
      <c r="J58" s="2">
        <v>116.05</v>
      </c>
    </row>
    <row r="59" spans="1:10" hidden="1" x14ac:dyDescent="0.15">
      <c r="A59" s="2" t="s">
        <v>7</v>
      </c>
      <c r="B59" s="15" t="s">
        <v>113</v>
      </c>
      <c r="C59" s="2">
        <v>2579</v>
      </c>
      <c r="D59" s="2">
        <v>1790</v>
      </c>
      <c r="E59" s="2">
        <v>0</v>
      </c>
      <c r="F59" s="2">
        <v>321.92</v>
      </c>
      <c r="G59" s="2">
        <v>727</v>
      </c>
      <c r="H59" s="2">
        <v>321.92</v>
      </c>
      <c r="I59" s="2">
        <v>184.81</v>
      </c>
      <c r="J59" s="2">
        <v>137.11000000000001</v>
      </c>
    </row>
    <row r="60" spans="1:10" hidden="1" x14ac:dyDescent="0.15">
      <c r="A60" s="2" t="s">
        <v>8</v>
      </c>
      <c r="B60" s="15" t="s">
        <v>113</v>
      </c>
      <c r="C60" s="2">
        <v>2772</v>
      </c>
      <c r="D60" s="2">
        <v>1987</v>
      </c>
      <c r="E60" s="2">
        <v>0</v>
      </c>
      <c r="F60" s="2">
        <v>355.26</v>
      </c>
      <c r="G60" s="2">
        <v>459</v>
      </c>
      <c r="H60" s="2">
        <v>356</v>
      </c>
      <c r="I60" s="2">
        <v>183.83</v>
      </c>
      <c r="J60" s="2">
        <v>172.17</v>
      </c>
    </row>
    <row r="61" spans="1:10" hidden="1" x14ac:dyDescent="0.15">
      <c r="A61" s="2" t="s">
        <v>9</v>
      </c>
      <c r="B61" s="15" t="s">
        <v>113</v>
      </c>
      <c r="C61" s="2">
        <v>3463.4</v>
      </c>
      <c r="D61" s="2">
        <v>2159.61</v>
      </c>
      <c r="E61" s="2">
        <v>0</v>
      </c>
      <c r="F61" s="2">
        <v>401.51</v>
      </c>
      <c r="G61" s="2">
        <v>375.03</v>
      </c>
      <c r="H61" s="2">
        <v>404</v>
      </c>
      <c r="I61" s="2">
        <v>195.22</v>
      </c>
      <c r="J61" s="2">
        <v>208.45</v>
      </c>
    </row>
    <row r="62" spans="1:10" hidden="1" x14ac:dyDescent="0.15">
      <c r="A62" s="2" t="s">
        <v>10</v>
      </c>
      <c r="B62" s="15" t="s">
        <v>113</v>
      </c>
      <c r="C62" s="2">
        <v>3163</v>
      </c>
      <c r="D62" s="2">
        <v>2205</v>
      </c>
      <c r="E62" s="2">
        <v>0</v>
      </c>
      <c r="F62" s="2">
        <v>439.98</v>
      </c>
      <c r="G62" s="2">
        <v>1063</v>
      </c>
      <c r="H62" s="2">
        <v>501.24</v>
      </c>
      <c r="I62" s="2">
        <v>287.75</v>
      </c>
      <c r="J62" s="2">
        <v>211.7</v>
      </c>
    </row>
    <row r="63" spans="1:10" hidden="1" x14ac:dyDescent="0.15">
      <c r="A63" s="2" t="s">
        <v>11</v>
      </c>
      <c r="B63" s="15" t="s">
        <v>113</v>
      </c>
      <c r="C63" s="2">
        <v>4236</v>
      </c>
      <c r="D63" s="2">
        <v>2711</v>
      </c>
      <c r="E63" s="2">
        <v>0</v>
      </c>
      <c r="F63" s="2">
        <v>497.86</v>
      </c>
      <c r="G63" s="2">
        <v>644.51</v>
      </c>
      <c r="H63" s="2">
        <v>533.08000000000004</v>
      </c>
      <c r="I63" s="2">
        <v>224.35</v>
      </c>
      <c r="J63" s="2">
        <v>308.5</v>
      </c>
    </row>
    <row r="64" spans="1:10" hidden="1" x14ac:dyDescent="0.15">
      <c r="A64" s="2" t="s">
        <v>12</v>
      </c>
      <c r="B64" s="15" t="s">
        <v>113</v>
      </c>
      <c r="C64" s="2">
        <v>4808.3</v>
      </c>
      <c r="D64" s="2">
        <v>3271.96</v>
      </c>
      <c r="E64" s="2">
        <v>0</v>
      </c>
      <c r="F64" s="2">
        <v>585.35</v>
      </c>
      <c r="G64" s="2">
        <v>778.22</v>
      </c>
      <c r="H64" s="2">
        <v>610.70000000000005</v>
      </c>
      <c r="I64" s="2">
        <v>188.99</v>
      </c>
      <c r="J64" s="2">
        <v>421.46</v>
      </c>
    </row>
    <row r="65" spans="1:10" hidden="1" x14ac:dyDescent="0.15">
      <c r="A65" s="2" t="s">
        <v>13</v>
      </c>
      <c r="B65" s="15" t="s">
        <v>113</v>
      </c>
      <c r="C65" s="2">
        <v>5448.7</v>
      </c>
      <c r="D65" s="2">
        <v>3806.12</v>
      </c>
      <c r="E65" s="2">
        <v>0.6</v>
      </c>
      <c r="F65" s="2">
        <v>664.35</v>
      </c>
      <c r="G65" s="2">
        <v>1492.61</v>
      </c>
      <c r="H65" s="2">
        <v>674.64</v>
      </c>
      <c r="I65" s="2">
        <v>184.84</v>
      </c>
      <c r="J65" s="2">
        <v>489.52</v>
      </c>
    </row>
    <row r="66" spans="1:10" hidden="1" x14ac:dyDescent="0.15">
      <c r="A66" s="2" t="s">
        <v>14</v>
      </c>
      <c r="B66" s="15" t="s">
        <v>113</v>
      </c>
      <c r="C66" s="2">
        <v>6157.08</v>
      </c>
      <c r="D66" s="2">
        <v>4857.13</v>
      </c>
      <c r="E66" s="2">
        <v>0.51</v>
      </c>
      <c r="F66" s="2">
        <v>756.59</v>
      </c>
      <c r="G66" s="2">
        <v>1823.66</v>
      </c>
      <c r="H66" s="2">
        <v>778</v>
      </c>
      <c r="I66" s="2">
        <v>291</v>
      </c>
      <c r="J66" s="2">
        <v>486.88</v>
      </c>
    </row>
    <row r="67" spans="1:10" hidden="1" x14ac:dyDescent="0.15">
      <c r="A67" s="2" t="s">
        <v>15</v>
      </c>
      <c r="B67" s="15" t="s">
        <v>113</v>
      </c>
      <c r="C67" s="2">
        <v>6840.28</v>
      </c>
      <c r="D67" s="2">
        <v>5395.08</v>
      </c>
      <c r="E67" s="2">
        <v>0.56999999999999995</v>
      </c>
      <c r="F67" s="2">
        <v>866.84</v>
      </c>
      <c r="G67" s="2">
        <v>1932.77</v>
      </c>
      <c r="H67" s="2">
        <v>904.25</v>
      </c>
      <c r="I67" s="2">
        <v>346.82</v>
      </c>
      <c r="J67" s="2">
        <v>555.79999999999995</v>
      </c>
    </row>
    <row r="68" spans="1:10" hidden="1" x14ac:dyDescent="0.15">
      <c r="A68" s="2" t="s">
        <v>16</v>
      </c>
      <c r="B68" s="15" t="s">
        <v>113</v>
      </c>
      <c r="C68" s="2">
        <v>7574.16</v>
      </c>
      <c r="D68" s="2">
        <v>6117.15</v>
      </c>
      <c r="E68" s="2">
        <v>0.48</v>
      </c>
      <c r="F68" s="2">
        <v>1000.33</v>
      </c>
      <c r="G68" s="2">
        <v>2050</v>
      </c>
      <c r="H68" s="2">
        <v>1038.28</v>
      </c>
      <c r="I68" s="2">
        <v>311.58999999999997</v>
      </c>
      <c r="J68" s="2">
        <v>723.63</v>
      </c>
    </row>
    <row r="69" spans="1:10" hidden="1" x14ac:dyDescent="0.15">
      <c r="A69" s="2" t="s">
        <v>17</v>
      </c>
      <c r="B69" s="15" t="s">
        <v>113</v>
      </c>
      <c r="C69" s="2">
        <v>8254</v>
      </c>
      <c r="D69" s="2">
        <v>6596</v>
      </c>
      <c r="E69" s="2">
        <v>1.53</v>
      </c>
      <c r="F69" s="2">
        <v>1149.77</v>
      </c>
      <c r="G69" s="2">
        <v>2350.19</v>
      </c>
      <c r="H69" s="2">
        <v>1127.27</v>
      </c>
      <c r="I69" s="2">
        <v>399.61</v>
      </c>
      <c r="J69" s="2">
        <v>715.97</v>
      </c>
    </row>
    <row r="70" spans="1:10" hidden="1" x14ac:dyDescent="0.15">
      <c r="A70" s="2" t="s">
        <v>18</v>
      </c>
      <c r="B70" s="15" t="s">
        <v>113</v>
      </c>
      <c r="C70" s="2">
        <v>8916</v>
      </c>
      <c r="D70" s="2">
        <v>7109</v>
      </c>
      <c r="E70" s="2">
        <v>8.49</v>
      </c>
      <c r="F70" s="2">
        <v>1215.51</v>
      </c>
      <c r="G70" s="2">
        <v>2466.13</v>
      </c>
      <c r="H70" s="2">
        <v>1170.71</v>
      </c>
      <c r="I70" s="2">
        <v>275.92</v>
      </c>
      <c r="J70" s="2">
        <v>882.3</v>
      </c>
    </row>
    <row r="71" spans="1:10" hidden="1" x14ac:dyDescent="0.15">
      <c r="A71" s="2" t="s">
        <v>19</v>
      </c>
      <c r="B71" s="15" t="s">
        <v>113</v>
      </c>
      <c r="C71" s="2">
        <v>9808.52</v>
      </c>
      <c r="D71" s="2">
        <v>7026.24</v>
      </c>
      <c r="E71" s="2">
        <v>29.1</v>
      </c>
      <c r="F71" s="2">
        <v>1315.09</v>
      </c>
      <c r="H71" s="2">
        <v>1356</v>
      </c>
      <c r="I71" s="2">
        <v>453.69</v>
      </c>
      <c r="J71" s="2">
        <v>890.43</v>
      </c>
    </row>
    <row r="72" spans="1:10" hidden="1" x14ac:dyDescent="0.15">
      <c r="A72" s="2" t="s">
        <v>20</v>
      </c>
      <c r="B72" s="15" t="s">
        <v>113</v>
      </c>
      <c r="C72" s="2">
        <v>10653</v>
      </c>
      <c r="D72" s="2">
        <v>8714</v>
      </c>
      <c r="E72" s="2">
        <v>37.89</v>
      </c>
      <c r="F72" s="2">
        <v>1520</v>
      </c>
      <c r="H72" s="2">
        <v>1580</v>
      </c>
      <c r="I72" s="2">
        <v>285.2</v>
      </c>
      <c r="J72" s="2">
        <v>1272.58</v>
      </c>
    </row>
    <row r="73" spans="1:10" hidden="1" x14ac:dyDescent="0.15">
      <c r="A73" s="2" t="s">
        <v>21</v>
      </c>
      <c r="B73" s="15" t="s">
        <v>113</v>
      </c>
      <c r="C73" s="2">
        <v>11185.44</v>
      </c>
      <c r="D73" s="2">
        <v>8485</v>
      </c>
      <c r="E73" s="2">
        <v>37.49</v>
      </c>
      <c r="F73" s="2">
        <v>1579.51</v>
      </c>
      <c r="H73" s="2">
        <v>1623</v>
      </c>
      <c r="I73" s="2">
        <v>476.2</v>
      </c>
      <c r="J73" s="2">
        <v>1118.97</v>
      </c>
    </row>
    <row r="74" spans="1:10" hidden="1" x14ac:dyDescent="0.15">
      <c r="A74" s="2" t="s">
        <v>22</v>
      </c>
      <c r="B74" s="15" t="s">
        <v>113</v>
      </c>
      <c r="C74" s="2">
        <v>11190</v>
      </c>
      <c r="D74" s="2">
        <v>8078.64</v>
      </c>
      <c r="E74" s="2">
        <v>49.39</v>
      </c>
      <c r="F74" s="2">
        <v>1700.73</v>
      </c>
      <c r="H74" s="2">
        <v>1777</v>
      </c>
      <c r="I74" s="2">
        <v>402.68</v>
      </c>
      <c r="J74" s="2">
        <v>1263.03</v>
      </c>
    </row>
    <row r="75" spans="1:10" hidden="1" x14ac:dyDescent="0.15">
      <c r="A75" s="2" t="s">
        <v>23</v>
      </c>
      <c r="B75" s="15" t="s">
        <v>113</v>
      </c>
      <c r="C75" s="2">
        <v>12109.72</v>
      </c>
      <c r="D75" s="2">
        <v>8198.2999999999993</v>
      </c>
      <c r="E75" s="2">
        <v>50.26</v>
      </c>
      <c r="F75" s="2">
        <v>1855.79</v>
      </c>
      <c r="G75" s="2">
        <v>1589</v>
      </c>
      <c r="H75" s="2">
        <v>1907</v>
      </c>
      <c r="I75" s="2">
        <v>454.4</v>
      </c>
      <c r="J75" s="2">
        <v>1268.92</v>
      </c>
    </row>
    <row r="76" spans="1:10" hidden="1" x14ac:dyDescent="0.15">
      <c r="A76" s="2" t="s">
        <v>24</v>
      </c>
      <c r="B76" s="15" t="s">
        <v>113</v>
      </c>
      <c r="C76" s="2">
        <v>11863</v>
      </c>
      <c r="D76" s="2">
        <v>7659.95</v>
      </c>
      <c r="E76" s="2">
        <v>45.38</v>
      </c>
      <c r="F76" s="2">
        <v>1852</v>
      </c>
      <c r="G76" s="2">
        <v>1591</v>
      </c>
      <c r="H76" s="2">
        <v>1901</v>
      </c>
      <c r="I76" s="2">
        <v>466.07</v>
      </c>
      <c r="J76" s="2">
        <v>1092.25</v>
      </c>
    </row>
    <row r="77" spans="1:10" hidden="1" x14ac:dyDescent="0.15">
      <c r="A77" s="2" t="s">
        <v>25</v>
      </c>
      <c r="B77" s="15" t="s">
        <v>113</v>
      </c>
      <c r="C77" s="2">
        <v>12036</v>
      </c>
      <c r="D77" s="2">
        <v>6826.5</v>
      </c>
      <c r="E77" s="2">
        <v>48.55</v>
      </c>
      <c r="F77" s="2">
        <v>1968.58</v>
      </c>
      <c r="G77" s="2">
        <v>1384</v>
      </c>
      <c r="H77" s="2">
        <v>2007</v>
      </c>
      <c r="I77" s="2">
        <v>644.39</v>
      </c>
      <c r="J77" s="2">
        <v>900.2</v>
      </c>
    </row>
    <row r="78" spans="1:10" hidden="1" x14ac:dyDescent="0.15">
      <c r="A78" s="2" t="s">
        <v>26</v>
      </c>
      <c r="B78" s="15" t="s">
        <v>113</v>
      </c>
      <c r="C78" s="2">
        <v>12890</v>
      </c>
      <c r="D78" s="2">
        <v>7426.08</v>
      </c>
      <c r="E78" s="2">
        <v>50.16</v>
      </c>
      <c r="F78" s="2">
        <v>2112.7199999999998</v>
      </c>
      <c r="G78" s="2">
        <v>1130</v>
      </c>
      <c r="H78" s="2">
        <v>2226</v>
      </c>
      <c r="I78" s="2">
        <v>463.66</v>
      </c>
      <c r="J78" s="2">
        <v>1132.44</v>
      </c>
    </row>
    <row r="79" spans="1:10" hidden="1" x14ac:dyDescent="0.15">
      <c r="A79" s="2" t="s">
        <v>27</v>
      </c>
      <c r="B79" s="15" t="s">
        <v>113</v>
      </c>
      <c r="C79" s="2">
        <v>13131</v>
      </c>
      <c r="D79" s="2">
        <v>8558.85</v>
      </c>
      <c r="E79" s="2">
        <v>51.92</v>
      </c>
      <c r="F79" s="2">
        <v>2313.8200000000002</v>
      </c>
      <c r="G79" s="2">
        <v>941</v>
      </c>
      <c r="H79" s="2">
        <v>2479</v>
      </c>
      <c r="I79" s="2">
        <v>351.17</v>
      </c>
      <c r="J79" s="2">
        <v>1398.71</v>
      </c>
    </row>
    <row r="80" spans="1:10" x14ac:dyDescent="0.15">
      <c r="A80" s="2" t="s">
        <v>28</v>
      </c>
      <c r="B80" s="15" t="s">
        <v>113</v>
      </c>
      <c r="C80" s="2">
        <v>13718</v>
      </c>
      <c r="D80" s="2">
        <v>8718.32</v>
      </c>
      <c r="E80" s="2">
        <v>52.77</v>
      </c>
      <c r="F80" s="2">
        <v>2402.34</v>
      </c>
      <c r="G80" s="2">
        <v>846</v>
      </c>
      <c r="H80" s="2">
        <v>2578</v>
      </c>
      <c r="I80" s="2">
        <v>442.35</v>
      </c>
      <c r="J80" s="2">
        <v>1411.24</v>
      </c>
    </row>
    <row r="81" spans="1:10" s="4" customFormat="1" hidden="1" x14ac:dyDescent="0.15">
      <c r="A81" s="4" t="s">
        <v>29</v>
      </c>
      <c r="B81" s="15" t="s">
        <v>113</v>
      </c>
      <c r="C81" s="4">
        <v>13905</v>
      </c>
      <c r="D81" s="4">
        <v>6716.11</v>
      </c>
      <c r="E81" s="9">
        <f>13905.19*4.7%/13.3</f>
        <v>49.138641353383463</v>
      </c>
      <c r="F81" s="4">
        <v>2483</v>
      </c>
      <c r="G81" s="4">
        <v>659</v>
      </c>
      <c r="H81" s="4">
        <v>2651</v>
      </c>
      <c r="I81" s="4">
        <v>291.77</v>
      </c>
      <c r="J81" s="4">
        <v>1565.31</v>
      </c>
    </row>
    <row r="82" spans="1:10" s="4" customFormat="1" hidden="1" x14ac:dyDescent="0.15">
      <c r="A82" s="4" t="s">
        <v>30</v>
      </c>
      <c r="B82" s="15" t="s">
        <v>113</v>
      </c>
      <c r="F82" s="4">
        <v>2837</v>
      </c>
      <c r="G82" s="4">
        <v>533.98</v>
      </c>
      <c r="H82" s="4">
        <v>2808.2</v>
      </c>
      <c r="I82" s="4">
        <v>181.13</v>
      </c>
      <c r="J82" s="4">
        <v>1711</v>
      </c>
    </row>
    <row r="83" spans="1:10" s="4" customFormat="1" hidden="1" x14ac:dyDescent="0.15">
      <c r="A83" s="4">
        <v>2022</v>
      </c>
      <c r="B83" s="15" t="s">
        <v>113</v>
      </c>
      <c r="F83" s="6"/>
      <c r="G83" s="4">
        <v>443.2</v>
      </c>
      <c r="H83" s="4">
        <v>2882.7</v>
      </c>
      <c r="I83" s="4">
        <v>242.8</v>
      </c>
      <c r="J83" s="4">
        <v>1591.5</v>
      </c>
    </row>
    <row r="84" spans="1:10" s="5" customFormat="1" hidden="1" x14ac:dyDescent="0.15">
      <c r="A84" s="5" t="s">
        <v>1</v>
      </c>
      <c r="B84" s="16" t="s">
        <v>114</v>
      </c>
      <c r="C84" s="5">
        <v>2172</v>
      </c>
      <c r="D84" s="5">
        <v>1858</v>
      </c>
      <c r="E84" s="5">
        <v>0.26</v>
      </c>
      <c r="F84" s="5">
        <v>177.84</v>
      </c>
    </row>
    <row r="85" spans="1:10" hidden="1" x14ac:dyDescent="0.15">
      <c r="A85" s="2" t="s">
        <v>3</v>
      </c>
      <c r="B85" s="15" t="s">
        <v>114</v>
      </c>
      <c r="C85" s="2">
        <v>2172</v>
      </c>
      <c r="D85" s="2">
        <v>1858</v>
      </c>
      <c r="E85" s="2">
        <v>0.26</v>
      </c>
      <c r="F85" s="2">
        <v>177.84</v>
      </c>
      <c r="G85" s="2">
        <v>1543</v>
      </c>
      <c r="H85" s="2">
        <v>188.05</v>
      </c>
      <c r="I85" s="2">
        <v>93.69</v>
      </c>
      <c r="J85" s="2">
        <v>94.36</v>
      </c>
    </row>
    <row r="86" spans="1:10" hidden="1" x14ac:dyDescent="0.15">
      <c r="A86" s="2" t="s">
        <v>4</v>
      </c>
      <c r="B86" s="15" t="s">
        <v>114</v>
      </c>
      <c r="C86" s="2">
        <v>2737.59</v>
      </c>
      <c r="D86" s="2">
        <v>2546.67</v>
      </c>
      <c r="E86" s="2">
        <v>0.62</v>
      </c>
      <c r="F86" s="2">
        <v>241.06</v>
      </c>
      <c r="G86" s="2">
        <v>2466.13</v>
      </c>
      <c r="H86" s="2">
        <v>238</v>
      </c>
      <c r="I86" s="2">
        <v>96.18</v>
      </c>
      <c r="J86" s="2">
        <v>141.56</v>
      </c>
    </row>
    <row r="87" spans="1:10" hidden="1" x14ac:dyDescent="0.15">
      <c r="A87" s="2" t="s">
        <v>5</v>
      </c>
      <c r="B87" s="15" t="s">
        <v>114</v>
      </c>
      <c r="C87" s="2">
        <v>2803</v>
      </c>
      <c r="D87" s="2">
        <v>2619</v>
      </c>
      <c r="E87" s="2">
        <v>0.6</v>
      </c>
      <c r="F87" s="2">
        <v>247.81</v>
      </c>
      <c r="G87" s="2">
        <v>2221</v>
      </c>
      <c r="H87" s="2">
        <v>235.65</v>
      </c>
      <c r="I87" s="2">
        <v>84.32</v>
      </c>
      <c r="J87" s="2">
        <v>151.33000000000001</v>
      </c>
    </row>
    <row r="88" spans="1:10" hidden="1" x14ac:dyDescent="0.15">
      <c r="A88" s="2" t="s">
        <v>6</v>
      </c>
      <c r="B88" s="15" t="s">
        <v>114</v>
      </c>
      <c r="C88" s="2">
        <v>2581</v>
      </c>
      <c r="D88" s="2">
        <v>2374</v>
      </c>
      <c r="E88" s="2">
        <v>0.64</v>
      </c>
      <c r="F88" s="2">
        <v>260.72000000000003</v>
      </c>
      <c r="G88" s="2">
        <v>2293</v>
      </c>
      <c r="H88" s="2">
        <v>246.42</v>
      </c>
      <c r="I88" s="2">
        <v>82.48</v>
      </c>
      <c r="J88" s="2">
        <v>163.91</v>
      </c>
    </row>
    <row r="89" spans="1:10" hidden="1" x14ac:dyDescent="0.15">
      <c r="A89" s="2" t="s">
        <v>7</v>
      </c>
      <c r="B89" s="15" t="s">
        <v>114</v>
      </c>
      <c r="C89" s="2">
        <v>2687</v>
      </c>
      <c r="D89" s="2">
        <v>2374</v>
      </c>
      <c r="E89" s="2">
        <v>2.14</v>
      </c>
      <c r="F89" s="2">
        <v>259.58999999999997</v>
      </c>
      <c r="G89" s="2">
        <v>2316</v>
      </c>
      <c r="H89" s="2">
        <v>250</v>
      </c>
      <c r="I89" s="2">
        <v>92.57</v>
      </c>
      <c r="J89" s="2">
        <v>157.41</v>
      </c>
    </row>
    <row r="90" spans="1:10" hidden="1" x14ac:dyDescent="0.15">
      <c r="A90" s="2" t="s">
        <v>8</v>
      </c>
      <c r="B90" s="15" t="s">
        <v>114</v>
      </c>
      <c r="C90" s="2">
        <v>2917</v>
      </c>
      <c r="D90" s="2">
        <v>2395</v>
      </c>
      <c r="E90" s="2">
        <v>0.14000000000000001</v>
      </c>
      <c r="F90" s="2">
        <v>291.58</v>
      </c>
      <c r="G90" s="2">
        <v>1892</v>
      </c>
      <c r="H90" s="2">
        <v>262.42</v>
      </c>
      <c r="I90" s="2">
        <v>117.47</v>
      </c>
      <c r="J90" s="2">
        <v>144.91999999999999</v>
      </c>
    </row>
    <row r="91" spans="1:10" hidden="1" x14ac:dyDescent="0.15">
      <c r="A91" s="2" t="s">
        <v>9</v>
      </c>
      <c r="B91" s="15" t="s">
        <v>114</v>
      </c>
      <c r="C91" s="2">
        <v>3011.62</v>
      </c>
      <c r="D91" s="2">
        <v>2480.38</v>
      </c>
      <c r="E91" s="2">
        <v>0.85</v>
      </c>
      <c r="F91" s="2">
        <v>295.33</v>
      </c>
      <c r="G91" s="2">
        <v>1632.71</v>
      </c>
      <c r="H91" s="2">
        <v>254</v>
      </c>
      <c r="I91" s="2">
        <v>102.54</v>
      </c>
      <c r="J91" s="2">
        <v>150.97999999999999</v>
      </c>
    </row>
    <row r="92" spans="1:10" hidden="1" x14ac:dyDescent="0.15">
      <c r="A92" s="2" t="s">
        <v>10</v>
      </c>
      <c r="B92" s="15" t="s">
        <v>114</v>
      </c>
      <c r="C92" s="2">
        <v>2905</v>
      </c>
      <c r="D92" s="2">
        <v>2551</v>
      </c>
      <c r="E92" s="2">
        <v>1.19</v>
      </c>
      <c r="F92" s="2">
        <v>306.08999999999997</v>
      </c>
      <c r="G92" s="2">
        <v>1819.05</v>
      </c>
      <c r="H92" s="2">
        <v>302.55</v>
      </c>
      <c r="I92" s="2">
        <v>117.97</v>
      </c>
      <c r="J92" s="2">
        <v>184.13</v>
      </c>
    </row>
    <row r="93" spans="1:10" hidden="1" x14ac:dyDescent="0.15">
      <c r="A93" s="2" t="s">
        <v>11</v>
      </c>
      <c r="B93" s="15" t="s">
        <v>114</v>
      </c>
      <c r="C93" s="2">
        <v>3174</v>
      </c>
      <c r="D93" s="2">
        <v>2798</v>
      </c>
      <c r="E93" s="2">
        <v>2.76</v>
      </c>
      <c r="F93" s="2">
        <v>342.33</v>
      </c>
      <c r="G93" s="2">
        <v>2089.21</v>
      </c>
      <c r="H93" s="2">
        <v>340.18</v>
      </c>
      <c r="I93" s="2">
        <v>105.74</v>
      </c>
      <c r="J93" s="2">
        <v>234.26</v>
      </c>
    </row>
    <row r="94" spans="1:10" hidden="1" x14ac:dyDescent="0.15">
      <c r="A94" s="2" t="s">
        <v>12</v>
      </c>
      <c r="B94" s="15" t="s">
        <v>114</v>
      </c>
      <c r="C94" s="2">
        <v>3525.08</v>
      </c>
      <c r="D94" s="2">
        <v>3218.54</v>
      </c>
      <c r="E94" s="2">
        <v>7.37</v>
      </c>
      <c r="F94" s="2">
        <v>398.33</v>
      </c>
      <c r="G94" s="2">
        <v>2603.27</v>
      </c>
      <c r="H94" s="2">
        <v>404.87</v>
      </c>
      <c r="I94" s="2">
        <v>108.07</v>
      </c>
      <c r="J94" s="2">
        <v>295.95</v>
      </c>
    </row>
    <row r="95" spans="1:10" hidden="1" x14ac:dyDescent="0.15">
      <c r="A95" s="2" t="s">
        <v>13</v>
      </c>
      <c r="B95" s="15" t="s">
        <v>114</v>
      </c>
      <c r="C95" s="2">
        <v>3907.74</v>
      </c>
      <c r="D95" s="2">
        <v>3479.32</v>
      </c>
      <c r="E95" s="2">
        <v>8.5299999999999994</v>
      </c>
      <c r="F95" s="2">
        <v>452</v>
      </c>
      <c r="G95" s="2">
        <v>3539.98</v>
      </c>
      <c r="H95" s="2">
        <v>455.34</v>
      </c>
      <c r="I95" s="2">
        <v>119.42</v>
      </c>
      <c r="J95" s="2">
        <v>334.71</v>
      </c>
    </row>
    <row r="96" spans="1:10" hidden="1" x14ac:dyDescent="0.15">
      <c r="A96" s="2" t="s">
        <v>14</v>
      </c>
      <c r="B96" s="15" t="s">
        <v>114</v>
      </c>
      <c r="C96" s="2">
        <v>4367.7</v>
      </c>
      <c r="D96" s="2">
        <v>3750.67</v>
      </c>
      <c r="E96" s="2">
        <v>9.6199999999999992</v>
      </c>
      <c r="F96" s="2">
        <v>489.48</v>
      </c>
      <c r="G96" s="2">
        <v>3619.84</v>
      </c>
      <c r="H96" s="2">
        <v>506</v>
      </c>
      <c r="I96" s="2">
        <v>165.57</v>
      </c>
      <c r="J96" s="2">
        <v>339.7</v>
      </c>
    </row>
    <row r="97" spans="1:10" hidden="1" x14ac:dyDescent="0.15">
      <c r="A97" s="2" t="s">
        <v>15</v>
      </c>
      <c r="B97" s="15" t="s">
        <v>114</v>
      </c>
      <c r="C97" s="2">
        <v>4743.05</v>
      </c>
      <c r="D97" s="2">
        <v>3959.09</v>
      </c>
      <c r="E97" s="2">
        <v>11.97</v>
      </c>
      <c r="F97" s="2">
        <v>536.33000000000004</v>
      </c>
      <c r="G97" s="2">
        <v>3950.62</v>
      </c>
      <c r="H97" s="2">
        <v>530.13</v>
      </c>
      <c r="I97" s="2">
        <v>170.45</v>
      </c>
      <c r="J97" s="2">
        <v>357.38</v>
      </c>
    </row>
    <row r="98" spans="1:10" hidden="1" x14ac:dyDescent="0.15">
      <c r="A98" s="2" t="s">
        <v>16</v>
      </c>
      <c r="B98" s="15" t="s">
        <v>114</v>
      </c>
      <c r="C98" s="2">
        <v>5100</v>
      </c>
      <c r="D98" s="2">
        <v>4455.1899999999996</v>
      </c>
      <c r="E98" s="2">
        <v>12.97</v>
      </c>
      <c r="F98" s="2">
        <v>614.74</v>
      </c>
      <c r="G98" s="2">
        <v>3949.34</v>
      </c>
      <c r="H98" s="2">
        <v>618.85</v>
      </c>
      <c r="I98" s="2">
        <v>189.08</v>
      </c>
      <c r="J98" s="2">
        <v>424.37</v>
      </c>
    </row>
    <row r="99" spans="1:10" hidden="1" x14ac:dyDescent="0.15">
      <c r="A99" s="2" t="s">
        <v>17</v>
      </c>
      <c r="B99" s="15" t="s">
        <v>114</v>
      </c>
      <c r="C99" s="2">
        <v>5346</v>
      </c>
      <c r="D99" s="2">
        <v>4683</v>
      </c>
      <c r="E99" s="2">
        <v>12.01</v>
      </c>
      <c r="F99" s="2">
        <v>677.76</v>
      </c>
      <c r="G99" s="2">
        <v>4022.24</v>
      </c>
      <c r="H99" s="2">
        <v>697.71</v>
      </c>
      <c r="I99" s="2">
        <v>188.72</v>
      </c>
      <c r="J99" s="2">
        <v>479.27</v>
      </c>
    </row>
    <row r="100" spans="1:10" hidden="1" x14ac:dyDescent="0.15">
      <c r="A100" s="2" t="s">
        <v>18</v>
      </c>
      <c r="B100" s="15" t="s">
        <v>114</v>
      </c>
      <c r="C100" s="2">
        <v>5482</v>
      </c>
      <c r="D100" s="2">
        <v>4479</v>
      </c>
      <c r="E100" s="2">
        <v>12.43</v>
      </c>
      <c r="F100" s="2">
        <v>705.51</v>
      </c>
      <c r="G100" s="2">
        <v>3875.59</v>
      </c>
      <c r="H100" s="2">
        <v>696.65</v>
      </c>
      <c r="I100" s="2">
        <v>250.21</v>
      </c>
      <c r="J100" s="2">
        <v>432.45</v>
      </c>
    </row>
    <row r="101" spans="1:10" hidden="1" x14ac:dyDescent="0.15">
      <c r="A101" s="2" t="s">
        <v>19</v>
      </c>
      <c r="B101" s="15" t="s">
        <v>114</v>
      </c>
      <c r="C101" s="2">
        <v>5923.13</v>
      </c>
      <c r="D101" s="2">
        <v>5389.57</v>
      </c>
      <c r="E101" s="2">
        <v>14.21</v>
      </c>
      <c r="F101" s="2">
        <v>804.43</v>
      </c>
      <c r="H101" s="2">
        <v>792</v>
      </c>
      <c r="I101" s="2">
        <v>262.32</v>
      </c>
      <c r="J101" s="2">
        <v>502.29</v>
      </c>
    </row>
    <row r="102" spans="1:10" hidden="1" x14ac:dyDescent="0.15">
      <c r="A102" s="2" t="s">
        <v>20</v>
      </c>
      <c r="B102" s="15" t="s">
        <v>114</v>
      </c>
      <c r="C102" s="2">
        <v>6496</v>
      </c>
      <c r="D102" s="2">
        <v>6303</v>
      </c>
      <c r="E102" s="2">
        <v>15.58</v>
      </c>
      <c r="F102" s="2">
        <v>923</v>
      </c>
      <c r="H102" s="2">
        <v>1028</v>
      </c>
      <c r="I102" s="2">
        <v>252</v>
      </c>
      <c r="J102" s="2">
        <v>709.9</v>
      </c>
    </row>
    <row r="103" spans="1:10" hidden="1" x14ac:dyDescent="0.15">
      <c r="A103" s="2" t="s">
        <v>21</v>
      </c>
      <c r="B103" s="15" t="s">
        <v>114</v>
      </c>
      <c r="C103" s="2">
        <v>7007.04</v>
      </c>
      <c r="D103" s="2">
        <v>6558</v>
      </c>
      <c r="E103" s="2">
        <v>20.28</v>
      </c>
      <c r="F103" s="2">
        <v>994.56</v>
      </c>
      <c r="H103" s="2">
        <v>1103</v>
      </c>
      <c r="I103" s="2">
        <v>294.67</v>
      </c>
      <c r="J103" s="2">
        <v>717.5</v>
      </c>
    </row>
    <row r="104" spans="1:10" hidden="1" x14ac:dyDescent="0.15">
      <c r="A104" s="2" t="s">
        <v>22</v>
      </c>
      <c r="B104" s="15" t="s">
        <v>114</v>
      </c>
      <c r="C104" s="2">
        <v>7287</v>
      </c>
      <c r="D104" s="2">
        <v>6541.07</v>
      </c>
      <c r="E104" s="2">
        <v>23.23</v>
      </c>
      <c r="F104" s="2">
        <v>1073.25</v>
      </c>
      <c r="H104" s="2">
        <v>1202</v>
      </c>
      <c r="I104" s="2">
        <v>332.98</v>
      </c>
      <c r="J104" s="2">
        <v>734.64</v>
      </c>
    </row>
    <row r="105" spans="1:10" hidden="1" x14ac:dyDescent="0.15">
      <c r="A105" s="2" t="s">
        <v>23</v>
      </c>
      <c r="B105" s="15" t="s">
        <v>114</v>
      </c>
      <c r="C105" s="2">
        <v>7521.45</v>
      </c>
      <c r="D105" s="2">
        <v>6715.87</v>
      </c>
      <c r="E105" s="2">
        <v>25.2</v>
      </c>
      <c r="F105" s="2">
        <v>1095.48</v>
      </c>
      <c r="G105" s="2">
        <v>4753</v>
      </c>
      <c r="H105" s="2">
        <v>1241</v>
      </c>
      <c r="I105" s="2">
        <v>354.18</v>
      </c>
      <c r="J105" s="2">
        <v>731.51</v>
      </c>
    </row>
    <row r="106" spans="1:10" hidden="1" x14ac:dyDescent="0.15">
      <c r="A106" s="2" t="s">
        <v>24</v>
      </c>
      <c r="B106" s="15" t="s">
        <v>114</v>
      </c>
      <c r="C106" s="2">
        <v>7489</v>
      </c>
      <c r="D106" s="2">
        <v>6585.06</v>
      </c>
      <c r="E106" s="2">
        <v>26.04</v>
      </c>
      <c r="F106" s="2">
        <v>1099</v>
      </c>
      <c r="G106" s="2">
        <v>4400</v>
      </c>
      <c r="H106" s="2">
        <v>1242</v>
      </c>
      <c r="I106" s="2">
        <v>335.98</v>
      </c>
      <c r="J106" s="2">
        <v>719.76</v>
      </c>
    </row>
    <row r="107" spans="1:10" hidden="1" x14ac:dyDescent="0.15">
      <c r="A107" s="2" t="s">
        <v>25</v>
      </c>
      <c r="B107" s="15" t="s">
        <v>114</v>
      </c>
      <c r="C107" s="2">
        <v>7300</v>
      </c>
      <c r="D107" s="2">
        <v>6348.4</v>
      </c>
      <c r="E107" s="2">
        <v>26.4</v>
      </c>
      <c r="F107" s="2">
        <v>1065.1500000000001</v>
      </c>
      <c r="G107" s="2">
        <v>4254</v>
      </c>
      <c r="H107" s="2">
        <v>1214</v>
      </c>
      <c r="I107" s="2">
        <v>313.51</v>
      </c>
      <c r="J107" s="2">
        <v>704.18</v>
      </c>
    </row>
    <row r="108" spans="1:10" hidden="1" x14ac:dyDescent="0.15">
      <c r="A108" s="2" t="s">
        <v>26</v>
      </c>
      <c r="B108" s="15" t="s">
        <v>114</v>
      </c>
      <c r="C108" s="2">
        <v>7504</v>
      </c>
      <c r="D108" s="2">
        <v>6336.36</v>
      </c>
      <c r="E108" s="2">
        <v>28.91</v>
      </c>
      <c r="F108" s="2">
        <v>1164.3699999999999</v>
      </c>
      <c r="G108" s="2">
        <v>3738</v>
      </c>
      <c r="H108" s="2">
        <v>1303</v>
      </c>
      <c r="I108" s="2">
        <v>350.58</v>
      </c>
      <c r="J108" s="2">
        <v>694.45</v>
      </c>
    </row>
    <row r="109" spans="1:10" hidden="1" x14ac:dyDescent="0.15">
      <c r="A109" s="2" t="s">
        <v>27</v>
      </c>
      <c r="B109" s="15" t="s">
        <v>114</v>
      </c>
      <c r="C109" s="2">
        <v>7823</v>
      </c>
      <c r="D109" s="2">
        <v>6819.03</v>
      </c>
      <c r="E109" s="2">
        <v>31.17</v>
      </c>
      <c r="F109" s="2">
        <v>1289.52</v>
      </c>
      <c r="G109" s="2">
        <v>3630</v>
      </c>
      <c r="H109" s="2">
        <v>1540</v>
      </c>
      <c r="I109" s="2">
        <v>411.37</v>
      </c>
      <c r="J109" s="2">
        <v>803.44</v>
      </c>
    </row>
    <row r="110" spans="1:10" x14ac:dyDescent="0.15">
      <c r="A110" s="2" t="s">
        <v>28</v>
      </c>
      <c r="B110" s="15" t="s">
        <v>114</v>
      </c>
      <c r="C110" s="2">
        <v>7818</v>
      </c>
      <c r="D110" s="2">
        <v>6810.16</v>
      </c>
      <c r="E110" s="2">
        <v>32.93</v>
      </c>
      <c r="F110" s="2">
        <v>1288.05</v>
      </c>
      <c r="G110" s="2">
        <v>3685</v>
      </c>
      <c r="H110" s="2">
        <v>1631</v>
      </c>
      <c r="I110" s="2">
        <v>496.12</v>
      </c>
      <c r="J110" s="2">
        <v>806.15</v>
      </c>
    </row>
    <row r="111" spans="1:10" s="4" customFormat="1" hidden="1" x14ac:dyDescent="0.15">
      <c r="A111" s="4" t="s">
        <v>29</v>
      </c>
      <c r="B111" s="15" t="s">
        <v>114</v>
      </c>
      <c r="C111" s="4">
        <v>8349.5</v>
      </c>
      <c r="D111" s="4">
        <v>6363.16</v>
      </c>
      <c r="E111" s="9">
        <f>8104.71*5.29%/13.3</f>
        <v>32.2360269924812</v>
      </c>
      <c r="F111" s="4">
        <v>1376</v>
      </c>
      <c r="G111" s="2">
        <v>3859</v>
      </c>
      <c r="H111" s="5">
        <v>1762</v>
      </c>
      <c r="I111" s="2">
        <v>506.81</v>
      </c>
      <c r="J111" s="5">
        <v>875.95</v>
      </c>
    </row>
    <row r="112" spans="1:10" s="4" customFormat="1" hidden="1" x14ac:dyDescent="0.15">
      <c r="A112" s="4" t="s">
        <v>30</v>
      </c>
      <c r="B112" s="15" t="s">
        <v>114</v>
      </c>
      <c r="F112" s="4">
        <v>1495</v>
      </c>
      <c r="G112" s="4">
        <v>4151.1000000000004</v>
      </c>
      <c r="H112" s="4">
        <v>1932.41</v>
      </c>
      <c r="I112" s="4">
        <v>451.8</v>
      </c>
      <c r="J112" s="4">
        <v>1042.3800000000001</v>
      </c>
    </row>
    <row r="113" spans="1:12" s="4" customFormat="1" hidden="1" x14ac:dyDescent="0.15">
      <c r="A113" s="4">
        <v>2022</v>
      </c>
      <c r="B113" s="15" t="s">
        <v>114</v>
      </c>
    </row>
    <row r="114" spans="1:12" s="5" customFormat="1" hidden="1" x14ac:dyDescent="0.15">
      <c r="A114" s="5" t="s">
        <v>1</v>
      </c>
      <c r="B114" s="16" t="s">
        <v>115</v>
      </c>
      <c r="C114" s="5">
        <v>4065</v>
      </c>
      <c r="D114" s="5">
        <v>2991</v>
      </c>
      <c r="F114" s="5">
        <v>359</v>
      </c>
    </row>
    <row r="115" spans="1:12" hidden="1" x14ac:dyDescent="0.15">
      <c r="A115" s="2" t="s">
        <v>3</v>
      </c>
      <c r="B115" s="15" t="s">
        <v>115</v>
      </c>
      <c r="C115" s="2">
        <v>4065</v>
      </c>
      <c r="D115" s="2">
        <v>2991</v>
      </c>
      <c r="F115" s="2">
        <v>359</v>
      </c>
      <c r="G115" s="2">
        <v>933</v>
      </c>
      <c r="H115" s="2">
        <v>394.93</v>
      </c>
      <c r="I115" s="2">
        <v>59.17</v>
      </c>
      <c r="J115" s="2">
        <v>335.73</v>
      </c>
    </row>
    <row r="116" spans="1:12" hidden="1" x14ac:dyDescent="0.15">
      <c r="A116" s="2" t="s">
        <v>4</v>
      </c>
      <c r="B116" s="15" t="s">
        <v>115</v>
      </c>
      <c r="C116" s="2">
        <v>7345.3</v>
      </c>
      <c r="D116" s="2">
        <v>4940.8900000000003</v>
      </c>
      <c r="E116" s="2">
        <v>1.02</v>
      </c>
      <c r="F116" s="2">
        <v>787.66</v>
      </c>
      <c r="G116" s="2">
        <v>1069.3800000000001</v>
      </c>
      <c r="H116" s="2">
        <v>821</v>
      </c>
      <c r="I116" s="2">
        <v>131.1</v>
      </c>
      <c r="J116" s="2">
        <v>583.62</v>
      </c>
    </row>
    <row r="117" spans="1:12" hidden="1" x14ac:dyDescent="0.15">
      <c r="A117" s="2" t="s">
        <v>5</v>
      </c>
      <c r="B117" s="15" t="s">
        <v>115</v>
      </c>
      <c r="C117" s="2">
        <v>7746</v>
      </c>
      <c r="D117" s="2">
        <v>5079</v>
      </c>
      <c r="E117" s="2">
        <v>0.91</v>
      </c>
      <c r="F117" s="2">
        <v>857.68</v>
      </c>
      <c r="G117" s="2">
        <v>962</v>
      </c>
      <c r="H117" s="2">
        <v>908.66</v>
      </c>
      <c r="I117" s="2">
        <v>127.56</v>
      </c>
      <c r="J117" s="2">
        <v>659.63</v>
      </c>
    </row>
    <row r="118" spans="1:12" hidden="1" x14ac:dyDescent="0.15">
      <c r="A118" s="2" t="s">
        <v>6</v>
      </c>
      <c r="B118" s="15" t="s">
        <v>115</v>
      </c>
      <c r="C118" s="2">
        <v>7953</v>
      </c>
      <c r="D118" s="2">
        <v>5051</v>
      </c>
      <c r="E118" s="2">
        <v>2.17</v>
      </c>
      <c r="F118" s="2">
        <v>918.85</v>
      </c>
      <c r="G118" s="2">
        <v>840</v>
      </c>
      <c r="H118" s="2">
        <v>981.15</v>
      </c>
      <c r="I118" s="2">
        <v>153.84</v>
      </c>
      <c r="J118" s="2">
        <v>702.98</v>
      </c>
    </row>
    <row r="119" spans="1:12" hidden="1" x14ac:dyDescent="0.15">
      <c r="A119" s="2" t="s">
        <v>7</v>
      </c>
      <c r="B119" s="15" t="s">
        <v>115</v>
      </c>
      <c r="C119" s="2">
        <v>8376</v>
      </c>
      <c r="D119" s="2">
        <v>5087</v>
      </c>
      <c r="E119" s="2">
        <v>2.2000000000000002</v>
      </c>
      <c r="F119" s="2">
        <v>987.85</v>
      </c>
      <c r="G119" s="2">
        <v>300</v>
      </c>
      <c r="H119" s="2">
        <v>1004.37</v>
      </c>
      <c r="I119" s="2">
        <v>125.32</v>
      </c>
      <c r="J119" s="2">
        <v>748.91</v>
      </c>
    </row>
    <row r="120" spans="1:12" hidden="1" x14ac:dyDescent="0.15">
      <c r="A120" s="2" t="s">
        <v>8</v>
      </c>
      <c r="B120" s="15" t="s">
        <v>115</v>
      </c>
      <c r="C120" s="2">
        <v>8735</v>
      </c>
      <c r="D120" s="2">
        <v>5284</v>
      </c>
      <c r="E120" s="2">
        <v>1.71</v>
      </c>
      <c r="F120" s="2">
        <v>1086.24</v>
      </c>
      <c r="G120" s="2">
        <v>203</v>
      </c>
      <c r="H120" s="2">
        <v>1104.3800000000001</v>
      </c>
      <c r="I120" s="2">
        <v>84.71</v>
      </c>
      <c r="J120" s="2">
        <v>877.22</v>
      </c>
    </row>
    <row r="121" spans="1:12" hidden="1" x14ac:dyDescent="0.15">
      <c r="A121" s="2" t="s">
        <v>9</v>
      </c>
      <c r="B121" s="15" t="s">
        <v>115</v>
      </c>
      <c r="C121" s="2">
        <v>9447.7000000000007</v>
      </c>
      <c r="D121" s="2">
        <v>5890.24</v>
      </c>
      <c r="E121" s="2">
        <v>1.43</v>
      </c>
      <c r="F121" s="2">
        <v>1334.58</v>
      </c>
      <c r="G121" s="2">
        <v>161.71</v>
      </c>
      <c r="H121" s="2">
        <v>1293</v>
      </c>
      <c r="I121" s="2">
        <v>106.11</v>
      </c>
      <c r="J121" s="2">
        <v>1038.6099999999999</v>
      </c>
      <c r="K121" s="2">
        <v>9662.23</v>
      </c>
      <c r="L121" s="2">
        <f t="shared" ref="L121:L139" si="0">K121/F121</f>
        <v>7.2399031905168671</v>
      </c>
    </row>
    <row r="122" spans="1:12" hidden="1" x14ac:dyDescent="0.15">
      <c r="A122" s="2" t="s">
        <v>10</v>
      </c>
      <c r="B122" s="15" t="s">
        <v>115</v>
      </c>
      <c r="C122" s="2">
        <v>10179</v>
      </c>
      <c r="D122" s="2">
        <v>6088</v>
      </c>
      <c r="F122" s="2">
        <v>1458.43</v>
      </c>
      <c r="G122" s="2">
        <v>462.72</v>
      </c>
      <c r="H122" s="2">
        <v>1417.65</v>
      </c>
      <c r="I122" s="2">
        <v>189.74</v>
      </c>
      <c r="J122" s="2">
        <v>1075.18</v>
      </c>
      <c r="K122" s="2">
        <v>12039.2536</v>
      </c>
      <c r="L122" s="2">
        <f t="shared" si="0"/>
        <v>8.254940998196691</v>
      </c>
    </row>
    <row r="123" spans="1:12" hidden="1" x14ac:dyDescent="0.15">
      <c r="A123" s="2" t="s">
        <v>11</v>
      </c>
      <c r="B123" s="15" t="s">
        <v>115</v>
      </c>
      <c r="C123" s="2">
        <v>11355</v>
      </c>
      <c r="D123" s="2">
        <v>6649</v>
      </c>
      <c r="F123" s="2">
        <v>1687.83</v>
      </c>
      <c r="G123" s="2">
        <v>168.71</v>
      </c>
      <c r="H123" s="2">
        <v>1525.53</v>
      </c>
      <c r="I123" s="2">
        <v>108.62</v>
      </c>
      <c r="J123" s="2">
        <v>1209.57</v>
      </c>
      <c r="K123" s="2">
        <v>13502.4249</v>
      </c>
      <c r="L123" s="2">
        <f t="shared" si="0"/>
        <v>7.9998725582552748</v>
      </c>
    </row>
    <row r="124" spans="1:12" hidden="1" x14ac:dyDescent="0.15">
      <c r="A124" s="2" t="s">
        <v>12</v>
      </c>
      <c r="B124" s="15" t="s">
        <v>115</v>
      </c>
      <c r="C124" s="2">
        <v>13099.29</v>
      </c>
      <c r="D124" s="2">
        <v>7910.25</v>
      </c>
      <c r="E124" s="2">
        <v>1.26</v>
      </c>
      <c r="F124" s="2">
        <v>2031.29</v>
      </c>
      <c r="G124" s="2">
        <v>202.34</v>
      </c>
      <c r="H124" s="2">
        <v>1882.68</v>
      </c>
      <c r="I124" s="2">
        <v>180.02</v>
      </c>
      <c r="J124" s="2">
        <v>1399.46</v>
      </c>
      <c r="K124" s="2">
        <v>15844.64</v>
      </c>
      <c r="L124" s="2">
        <f t="shared" si="0"/>
        <v>7.8002845482427423</v>
      </c>
    </row>
    <row r="125" spans="1:12" hidden="1" x14ac:dyDescent="0.15">
      <c r="A125" s="2" t="s">
        <v>13</v>
      </c>
      <c r="B125" s="15" t="s">
        <v>115</v>
      </c>
      <c r="C125" s="2">
        <v>15210.47</v>
      </c>
      <c r="D125" s="2">
        <v>8790.24</v>
      </c>
      <c r="E125" s="2">
        <v>1.62</v>
      </c>
      <c r="F125" s="2">
        <v>2387.14</v>
      </c>
      <c r="G125" s="2">
        <v>557.35</v>
      </c>
      <c r="H125" s="2">
        <v>2141.23</v>
      </c>
      <c r="I125" s="2">
        <v>192.13</v>
      </c>
      <c r="J125" s="2">
        <v>1661.26</v>
      </c>
      <c r="K125" s="2">
        <v>18864.62</v>
      </c>
      <c r="L125" s="2">
        <f t="shared" si="0"/>
        <v>7.9026031150246743</v>
      </c>
    </row>
    <row r="126" spans="1:12" hidden="1" x14ac:dyDescent="0.15">
      <c r="A126" s="2" t="s">
        <v>14</v>
      </c>
      <c r="B126" s="15" t="s">
        <v>115</v>
      </c>
      <c r="C126" s="2">
        <v>17769.400000000001</v>
      </c>
      <c r="D126" s="2">
        <v>9942.3700000000008</v>
      </c>
      <c r="E126" s="2">
        <v>2.4900000000000002</v>
      </c>
      <c r="F126" s="2">
        <v>2673.56</v>
      </c>
      <c r="G126" s="2">
        <v>383.38</v>
      </c>
      <c r="H126" s="2">
        <v>2279</v>
      </c>
      <c r="I126" s="2">
        <v>207.74</v>
      </c>
      <c r="J126" s="2">
        <v>1764.53</v>
      </c>
      <c r="K126" s="2">
        <v>22557.37</v>
      </c>
      <c r="L126" s="2">
        <f t="shared" si="0"/>
        <v>8.4372035787489335</v>
      </c>
    </row>
    <row r="127" spans="1:12" hidden="1" x14ac:dyDescent="0.15">
      <c r="A127" s="2" t="s">
        <v>15</v>
      </c>
      <c r="B127" s="15" t="s">
        <v>115</v>
      </c>
      <c r="C127" s="2">
        <v>19765.22</v>
      </c>
      <c r="D127" s="2">
        <v>11125.98</v>
      </c>
      <c r="E127" s="2">
        <v>14.46</v>
      </c>
      <c r="F127" s="2">
        <v>3004.03</v>
      </c>
      <c r="H127" s="2">
        <v>2465.8200000000002</v>
      </c>
      <c r="I127" s="2">
        <v>267.99</v>
      </c>
      <c r="J127" s="2">
        <v>1884.29</v>
      </c>
      <c r="K127" s="2">
        <v>26587.759999999998</v>
      </c>
      <c r="L127" s="2">
        <f t="shared" si="0"/>
        <v>8.8506972300542923</v>
      </c>
    </row>
    <row r="128" spans="1:12" hidden="1" x14ac:dyDescent="0.15">
      <c r="A128" s="2" t="s">
        <v>16</v>
      </c>
      <c r="B128" s="15" t="s">
        <v>115</v>
      </c>
      <c r="C128" s="2">
        <v>21912.11</v>
      </c>
      <c r="D128" s="2">
        <v>12593.97</v>
      </c>
      <c r="E128" s="2">
        <v>45.69</v>
      </c>
      <c r="F128" s="2">
        <v>3394.05</v>
      </c>
      <c r="H128" s="2">
        <v>2731.97</v>
      </c>
      <c r="I128" s="2">
        <v>241.03</v>
      </c>
      <c r="J128" s="2">
        <v>2187.2399999999998</v>
      </c>
      <c r="K128" s="2">
        <v>31777.01</v>
      </c>
      <c r="L128" s="2">
        <f t="shared" si="0"/>
        <v>9.3625638985872328</v>
      </c>
    </row>
    <row r="129" spans="1:12" hidden="1" x14ac:dyDescent="0.15">
      <c r="A129" s="2" t="s">
        <v>17</v>
      </c>
      <c r="B129" s="15" t="s">
        <v>115</v>
      </c>
      <c r="C129" s="2">
        <v>23476</v>
      </c>
      <c r="D129" s="2">
        <v>13298</v>
      </c>
      <c r="E129" s="2">
        <v>53.58</v>
      </c>
      <c r="F129" s="2">
        <v>3506.78</v>
      </c>
      <c r="G129" s="2">
        <v>10.5</v>
      </c>
      <c r="H129" s="2">
        <v>2716.25</v>
      </c>
      <c r="I129" s="2">
        <v>388.31</v>
      </c>
      <c r="J129" s="2">
        <v>1968.54</v>
      </c>
      <c r="K129" s="2">
        <v>36796.71</v>
      </c>
      <c r="L129" s="2">
        <f t="shared" si="0"/>
        <v>10.493019237020857</v>
      </c>
    </row>
    <row r="130" spans="1:12" hidden="1" x14ac:dyDescent="0.15">
      <c r="A130" s="2" t="s">
        <v>18</v>
      </c>
      <c r="B130" s="15" t="s">
        <v>115</v>
      </c>
      <c r="C130" s="2">
        <v>24654</v>
      </c>
      <c r="D130" s="2">
        <v>13647</v>
      </c>
      <c r="E130" s="2">
        <v>112.86</v>
      </c>
      <c r="F130" s="2">
        <v>3609.64</v>
      </c>
      <c r="G130" s="2">
        <v>0</v>
      </c>
      <c r="H130" s="2">
        <v>2757.61</v>
      </c>
      <c r="I130" s="2">
        <v>269.33999999999997</v>
      </c>
      <c r="J130" s="2">
        <v>2157.62</v>
      </c>
      <c r="K130" s="2">
        <v>39482.559999999998</v>
      </c>
      <c r="L130" s="2">
        <f t="shared" si="0"/>
        <v>10.938088008776498</v>
      </c>
    </row>
    <row r="131" spans="1:12" hidden="1" x14ac:dyDescent="0.15">
      <c r="A131" s="2" t="s">
        <v>19</v>
      </c>
      <c r="B131" s="15" t="s">
        <v>115</v>
      </c>
      <c r="C131" s="2">
        <v>26908.02</v>
      </c>
      <c r="D131" s="2">
        <v>15983.62</v>
      </c>
      <c r="E131" s="2">
        <v>61.56</v>
      </c>
      <c r="F131" s="2">
        <v>4060.13</v>
      </c>
      <c r="G131" s="2">
        <v>0</v>
      </c>
      <c r="H131" s="2">
        <v>3237</v>
      </c>
      <c r="I131" s="2">
        <v>348.86</v>
      </c>
      <c r="J131" s="2">
        <v>2487.86</v>
      </c>
      <c r="K131" s="2">
        <v>46013.06</v>
      </c>
      <c r="L131" s="2">
        <f t="shared" si="0"/>
        <v>11.332903133643503</v>
      </c>
    </row>
    <row r="132" spans="1:12" hidden="1" x14ac:dyDescent="0.15">
      <c r="A132" s="2" t="s">
        <v>20</v>
      </c>
      <c r="B132" s="15" t="s">
        <v>115</v>
      </c>
      <c r="C132" s="2">
        <v>28480</v>
      </c>
      <c r="D132" s="2">
        <v>18439</v>
      </c>
      <c r="E132" s="2">
        <v>144.46</v>
      </c>
      <c r="F132" s="2">
        <v>4399</v>
      </c>
      <c r="G132" s="2">
        <v>0</v>
      </c>
      <c r="H132" s="2">
        <v>3802</v>
      </c>
      <c r="I132" s="2">
        <v>331.03</v>
      </c>
      <c r="J132" s="2">
        <v>3017.97</v>
      </c>
      <c r="K132" s="2">
        <v>53210.28</v>
      </c>
      <c r="L132" s="2">
        <f t="shared" si="0"/>
        <v>12.095994544214594</v>
      </c>
    </row>
    <row r="133" spans="1:12" hidden="1" x14ac:dyDescent="0.15">
      <c r="A133" s="2" t="s">
        <v>21</v>
      </c>
      <c r="B133" s="15" t="s">
        <v>115</v>
      </c>
      <c r="C133" s="2">
        <v>29144.01</v>
      </c>
      <c r="D133" s="2">
        <v>17634</v>
      </c>
      <c r="E133" s="2">
        <v>116.48</v>
      </c>
      <c r="F133" s="2">
        <v>4619.42</v>
      </c>
      <c r="G133" s="2">
        <v>0</v>
      </c>
      <c r="H133" s="2">
        <v>3764</v>
      </c>
      <c r="I133" s="2">
        <v>367.31</v>
      </c>
      <c r="J133" s="2">
        <v>2880.99</v>
      </c>
      <c r="K133" s="2">
        <v>57067.917699999998</v>
      </c>
      <c r="L133" s="2">
        <f t="shared" si="0"/>
        <v>12.353914062804421</v>
      </c>
    </row>
    <row r="134" spans="1:12" hidden="1" x14ac:dyDescent="0.15">
      <c r="A134" s="2" t="s">
        <v>22</v>
      </c>
      <c r="B134" s="15" t="s">
        <v>115</v>
      </c>
      <c r="C134" s="2">
        <v>28480</v>
      </c>
      <c r="D134" s="2">
        <v>17106.78</v>
      </c>
      <c r="E134" s="2">
        <v>124.05</v>
      </c>
      <c r="F134" s="2">
        <v>4830.13</v>
      </c>
      <c r="G134" s="2">
        <v>0</v>
      </c>
      <c r="H134" s="2">
        <v>3875</v>
      </c>
      <c r="I134" s="2">
        <v>388.81</v>
      </c>
      <c r="J134" s="2">
        <v>2973.41</v>
      </c>
      <c r="K134" s="2">
        <v>62474.79</v>
      </c>
      <c r="L134" s="2">
        <f t="shared" si="0"/>
        <v>12.934390999828162</v>
      </c>
    </row>
    <row r="135" spans="1:12" hidden="1" x14ac:dyDescent="0.15">
      <c r="A135" s="2" t="s">
        <v>23</v>
      </c>
      <c r="B135" s="15" t="s">
        <v>115</v>
      </c>
      <c r="C135" s="2">
        <v>29593.26</v>
      </c>
      <c r="D135" s="2">
        <v>17013.71</v>
      </c>
      <c r="E135" s="2">
        <v>133.83000000000001</v>
      </c>
      <c r="F135" s="2">
        <v>5235.2299999999996</v>
      </c>
      <c r="G135" s="2">
        <v>0</v>
      </c>
      <c r="H135" s="2">
        <v>4013</v>
      </c>
      <c r="I135" s="2">
        <v>407.14</v>
      </c>
      <c r="J135" s="2">
        <v>3019.24</v>
      </c>
      <c r="K135" s="2">
        <v>67809.850000000006</v>
      </c>
      <c r="L135" s="2">
        <f t="shared" si="0"/>
        <v>12.952601891416425</v>
      </c>
    </row>
    <row r="136" spans="1:12" hidden="1" x14ac:dyDescent="0.15">
      <c r="A136" s="2" t="s">
        <v>24</v>
      </c>
      <c r="B136" s="15" t="s">
        <v>115</v>
      </c>
      <c r="C136" s="2">
        <v>30117</v>
      </c>
      <c r="D136" s="2">
        <v>16587.32</v>
      </c>
      <c r="E136" s="2" t="s">
        <v>144</v>
      </c>
      <c r="F136" s="2">
        <v>5311</v>
      </c>
      <c r="G136" s="2">
        <v>0</v>
      </c>
      <c r="H136" s="2">
        <v>4035</v>
      </c>
      <c r="I136" s="2">
        <v>436.76</v>
      </c>
      <c r="J136" s="2">
        <v>2934.43</v>
      </c>
      <c r="K136" s="2">
        <v>72812.55</v>
      </c>
      <c r="L136" s="2">
        <f t="shared" si="0"/>
        <v>13.709762756543025</v>
      </c>
    </row>
    <row r="137" spans="1:12" hidden="1" x14ac:dyDescent="0.15">
      <c r="A137" s="2" t="s">
        <v>25</v>
      </c>
      <c r="B137" s="15" t="s">
        <v>115</v>
      </c>
      <c r="C137" s="2">
        <v>31211</v>
      </c>
      <c r="D137" s="2">
        <v>16135.29</v>
      </c>
      <c r="E137" s="2">
        <v>167.79</v>
      </c>
      <c r="F137" s="2">
        <v>5610.13</v>
      </c>
      <c r="G137" s="2">
        <v>0</v>
      </c>
      <c r="H137" s="2">
        <v>4170</v>
      </c>
      <c r="I137" s="2">
        <v>443.34</v>
      </c>
      <c r="J137" s="2">
        <v>2971.7</v>
      </c>
      <c r="K137" s="2">
        <v>80854.91</v>
      </c>
      <c r="L137" s="2">
        <f t="shared" si="0"/>
        <v>14.412305953694478</v>
      </c>
    </row>
    <row r="138" spans="1:12" hidden="1" x14ac:dyDescent="0.15">
      <c r="A138" s="2" t="s">
        <v>26</v>
      </c>
      <c r="B138" s="15" t="s">
        <v>115</v>
      </c>
      <c r="C138" s="2">
        <v>32309</v>
      </c>
      <c r="D138" s="2">
        <v>17172.099999999999</v>
      </c>
      <c r="E138" s="2">
        <v>182.38</v>
      </c>
      <c r="F138" s="2">
        <v>5958.97</v>
      </c>
      <c r="G138" s="2">
        <v>0</v>
      </c>
      <c r="H138" s="2">
        <v>4517</v>
      </c>
      <c r="I138" s="2">
        <v>319.20999999999998</v>
      </c>
      <c r="J138" s="2">
        <v>3327.59</v>
      </c>
      <c r="K138" s="2">
        <v>89705.23</v>
      </c>
      <c r="L138" s="2">
        <f t="shared" si="0"/>
        <v>15.053814669313656</v>
      </c>
    </row>
    <row r="139" spans="1:12" hidden="1" x14ac:dyDescent="0.15">
      <c r="A139" s="2" t="s">
        <v>27</v>
      </c>
      <c r="B139" s="15" t="s">
        <v>115</v>
      </c>
      <c r="C139" s="2">
        <v>33330</v>
      </c>
      <c r="D139" s="2">
        <v>17067.509999999998</v>
      </c>
      <c r="E139" s="2">
        <v>190.64</v>
      </c>
      <c r="F139" s="2">
        <v>6323.35</v>
      </c>
      <c r="G139" s="2">
        <v>0</v>
      </c>
      <c r="H139" s="2">
        <v>4716</v>
      </c>
      <c r="I139" s="2">
        <v>255.65</v>
      </c>
      <c r="J139" s="2">
        <v>3467.52</v>
      </c>
      <c r="K139" s="2">
        <v>97277.77</v>
      </c>
      <c r="L139" s="2">
        <f t="shared" si="0"/>
        <v>15.383897775704334</v>
      </c>
    </row>
    <row r="140" spans="1:12" x14ac:dyDescent="0.15">
      <c r="A140" s="2" t="s">
        <v>28</v>
      </c>
      <c r="B140" s="15" t="s">
        <v>115</v>
      </c>
      <c r="C140" s="2">
        <v>34142</v>
      </c>
      <c r="D140" s="2">
        <v>16833.87</v>
      </c>
      <c r="E140" s="2">
        <v>206.18</v>
      </c>
      <c r="F140" s="2">
        <v>6695.85</v>
      </c>
      <c r="G140" s="2">
        <v>0</v>
      </c>
      <c r="H140" s="2">
        <v>5051</v>
      </c>
      <c r="I140" s="2">
        <v>391.01</v>
      </c>
      <c r="J140" s="2">
        <v>3433.89</v>
      </c>
      <c r="K140" s="5">
        <v>107671.07</v>
      </c>
      <c r="L140" s="5">
        <f>K140/F140</f>
        <v>16.0802691219188</v>
      </c>
    </row>
    <row r="141" spans="1:12" s="4" customFormat="1" hidden="1" x14ac:dyDescent="0.15">
      <c r="A141" s="4" t="s">
        <v>29</v>
      </c>
      <c r="B141" s="15" t="s">
        <v>115</v>
      </c>
      <c r="C141" s="4">
        <v>34483.42</v>
      </c>
      <c r="D141" s="7">
        <v>12797.18</v>
      </c>
      <c r="E141" s="9">
        <f>32818.22*10.3%/13.3</f>
        <v>254.15613984962408</v>
      </c>
      <c r="F141" s="4">
        <v>6926</v>
      </c>
      <c r="G141" s="4">
        <v>0</v>
      </c>
      <c r="H141" s="4">
        <v>5226</v>
      </c>
      <c r="I141" s="4">
        <v>285.42</v>
      </c>
      <c r="J141" s="4">
        <v>3603.12</v>
      </c>
      <c r="K141" s="2"/>
    </row>
    <row r="142" spans="1:12" s="4" customFormat="1" hidden="1" x14ac:dyDescent="0.15">
      <c r="A142" s="4" t="s">
        <v>30</v>
      </c>
      <c r="B142" s="15" t="s">
        <v>115</v>
      </c>
      <c r="F142" s="4">
        <v>7867</v>
      </c>
      <c r="G142" s="4">
        <v>0</v>
      </c>
      <c r="K142" s="2"/>
    </row>
    <row r="143" spans="1:12" s="4" customFormat="1" hidden="1" x14ac:dyDescent="0.15">
      <c r="A143" s="4">
        <v>2022</v>
      </c>
      <c r="B143" s="15" t="s">
        <v>115</v>
      </c>
      <c r="G143" s="4">
        <v>0</v>
      </c>
      <c r="K143" s="2"/>
    </row>
    <row r="144" spans="1:12" s="5" customFormat="1" hidden="1" x14ac:dyDescent="0.15">
      <c r="A144" s="5" t="s">
        <v>1</v>
      </c>
      <c r="B144" s="16" t="s">
        <v>116</v>
      </c>
      <c r="C144" s="5">
        <v>1309</v>
      </c>
      <c r="D144" s="5">
        <v>1562</v>
      </c>
      <c r="F144" s="5">
        <v>125.58</v>
      </c>
      <c r="G144" s="5">
        <v>416.27</v>
      </c>
      <c r="K144" s="2"/>
    </row>
    <row r="145" spans="1:10" hidden="1" x14ac:dyDescent="0.15">
      <c r="A145" s="2" t="s">
        <v>3</v>
      </c>
      <c r="B145" s="15" t="s">
        <v>116</v>
      </c>
      <c r="C145" s="2">
        <v>1309</v>
      </c>
      <c r="D145" s="2">
        <v>1562</v>
      </c>
      <c r="F145" s="2">
        <v>125.58</v>
      </c>
      <c r="G145" s="2">
        <v>426.95</v>
      </c>
      <c r="H145" s="2">
        <v>135.55000000000001</v>
      </c>
      <c r="I145" s="2">
        <v>63.72</v>
      </c>
      <c r="J145" s="2">
        <v>71.83</v>
      </c>
    </row>
    <row r="146" spans="1:10" hidden="1" x14ac:dyDescent="0.15">
      <c r="A146" s="2" t="s">
        <v>4</v>
      </c>
      <c r="B146" s="15" t="s">
        <v>116</v>
      </c>
      <c r="C146" s="2">
        <v>2383.86</v>
      </c>
      <c r="D146" s="2">
        <v>2329.85</v>
      </c>
      <c r="F146" s="2">
        <v>220.77</v>
      </c>
      <c r="G146" s="2">
        <v>561.9</v>
      </c>
      <c r="H146" s="2">
        <v>217</v>
      </c>
      <c r="I146" s="2">
        <v>138.30000000000001</v>
      </c>
      <c r="J146" s="2">
        <v>78.989999999999995</v>
      </c>
    </row>
    <row r="147" spans="1:10" hidden="1" x14ac:dyDescent="0.15">
      <c r="A147" s="2" t="s">
        <v>5</v>
      </c>
      <c r="B147" s="15" t="s">
        <v>116</v>
      </c>
      <c r="C147" s="2">
        <v>2422</v>
      </c>
      <c r="D147" s="2">
        <v>2345</v>
      </c>
      <c r="F147" s="2">
        <v>241.73</v>
      </c>
      <c r="G147" s="2">
        <v>531.33000000000004</v>
      </c>
      <c r="H147" s="2">
        <v>226.14</v>
      </c>
      <c r="I147" s="2">
        <v>138.79</v>
      </c>
      <c r="J147" s="2">
        <v>87.35</v>
      </c>
    </row>
    <row r="148" spans="1:10" hidden="1" x14ac:dyDescent="0.15">
      <c r="A148" s="2" t="s">
        <v>6</v>
      </c>
      <c r="B148" s="15" t="s">
        <v>116</v>
      </c>
      <c r="C148" s="2">
        <v>2605</v>
      </c>
      <c r="D148" s="2">
        <v>2142</v>
      </c>
      <c r="F148" s="2">
        <v>266.95</v>
      </c>
      <c r="G148" s="2">
        <v>472.81</v>
      </c>
      <c r="H148" s="2">
        <v>237.26</v>
      </c>
      <c r="I148" s="2">
        <v>156.58000000000001</v>
      </c>
      <c r="J148" s="2">
        <v>80.680000000000007</v>
      </c>
    </row>
    <row r="149" spans="1:10" hidden="1" x14ac:dyDescent="0.15">
      <c r="A149" s="2" t="s">
        <v>7</v>
      </c>
      <c r="B149" s="15" t="s">
        <v>116</v>
      </c>
      <c r="C149" s="2">
        <v>2438</v>
      </c>
      <c r="D149" s="2">
        <v>2106</v>
      </c>
      <c r="F149" s="2">
        <v>273.58</v>
      </c>
      <c r="G149" s="2">
        <v>430.71</v>
      </c>
      <c r="H149" s="2">
        <v>245</v>
      </c>
      <c r="I149" s="2">
        <v>146.80000000000001</v>
      </c>
      <c r="J149" s="2">
        <v>98.2</v>
      </c>
    </row>
    <row r="150" spans="1:10" hidden="1" x14ac:dyDescent="0.15">
      <c r="A150" s="2" t="s">
        <v>8</v>
      </c>
      <c r="B150" s="15" t="s">
        <v>116</v>
      </c>
      <c r="C150" s="2">
        <v>2473</v>
      </c>
      <c r="D150" s="2">
        <v>2117</v>
      </c>
      <c r="F150" s="2">
        <v>289.06</v>
      </c>
      <c r="G150" s="2">
        <v>346.25</v>
      </c>
      <c r="H150" s="2">
        <v>253.42</v>
      </c>
      <c r="I150" s="2">
        <v>153.94999999999999</v>
      </c>
      <c r="J150" s="2">
        <v>99.47</v>
      </c>
    </row>
    <row r="151" spans="1:10" hidden="1" x14ac:dyDescent="0.15">
      <c r="A151" s="2" t="s">
        <v>9</v>
      </c>
      <c r="B151" s="15" t="s">
        <v>116</v>
      </c>
      <c r="C151" s="2">
        <v>2669.34</v>
      </c>
      <c r="D151" s="2">
        <v>2228.4299999999998</v>
      </c>
      <c r="F151" s="2">
        <v>314.44</v>
      </c>
      <c r="G151" s="2">
        <v>300.26</v>
      </c>
      <c r="H151" s="2">
        <v>289</v>
      </c>
      <c r="I151" s="2">
        <v>168.87</v>
      </c>
      <c r="J151" s="2">
        <v>120.21</v>
      </c>
    </row>
    <row r="152" spans="1:10" hidden="1" x14ac:dyDescent="0.15">
      <c r="A152" s="2" t="s">
        <v>10</v>
      </c>
      <c r="B152" s="15" t="s">
        <v>116</v>
      </c>
      <c r="C152" s="2">
        <v>2669</v>
      </c>
      <c r="D152" s="2">
        <v>2228</v>
      </c>
      <c r="F152" s="2">
        <v>322.02</v>
      </c>
      <c r="G152" s="2">
        <v>260.31</v>
      </c>
      <c r="H152" s="2">
        <v>292.31</v>
      </c>
      <c r="I152" s="2">
        <v>176.09</v>
      </c>
      <c r="J152" s="2">
        <v>116.21</v>
      </c>
    </row>
    <row r="153" spans="1:10" hidden="1" x14ac:dyDescent="0.15">
      <c r="A153" s="2" t="s">
        <v>11</v>
      </c>
      <c r="B153" s="15" t="s">
        <v>116</v>
      </c>
      <c r="C153" s="2">
        <v>3120</v>
      </c>
      <c r="D153" s="2">
        <v>2133</v>
      </c>
      <c r="F153" s="2">
        <v>356.95</v>
      </c>
      <c r="G153" s="2">
        <v>185.31</v>
      </c>
      <c r="H153" s="2">
        <v>307.74</v>
      </c>
      <c r="I153" s="2">
        <v>184.12</v>
      </c>
      <c r="J153" s="2">
        <v>123.61</v>
      </c>
    </row>
    <row r="154" spans="1:10" hidden="1" x14ac:dyDescent="0.15">
      <c r="A154" s="2" t="s">
        <v>12</v>
      </c>
      <c r="B154" s="15" t="s">
        <v>116</v>
      </c>
      <c r="C154" s="2">
        <v>3523.26</v>
      </c>
      <c r="D154" s="2">
        <v>2621.46</v>
      </c>
      <c r="F154" s="2">
        <v>414.93</v>
      </c>
      <c r="G154" s="2">
        <v>188.12</v>
      </c>
      <c r="H154" s="2">
        <v>362.91</v>
      </c>
      <c r="I154" s="2">
        <v>192.63</v>
      </c>
      <c r="J154" s="2">
        <v>170.28</v>
      </c>
    </row>
    <row r="155" spans="1:10" hidden="1" x14ac:dyDescent="0.15">
      <c r="A155" s="2" t="s">
        <v>13</v>
      </c>
      <c r="B155" s="15" t="s">
        <v>116</v>
      </c>
      <c r="C155" s="2">
        <v>4203.28</v>
      </c>
      <c r="D155" s="2">
        <v>3366.71</v>
      </c>
      <c r="E155" s="2">
        <v>0.02</v>
      </c>
      <c r="F155" s="2">
        <v>456.86</v>
      </c>
      <c r="G155" s="2">
        <v>267.06</v>
      </c>
      <c r="H155" s="2">
        <v>378.49</v>
      </c>
      <c r="I155" s="2">
        <v>185.41</v>
      </c>
      <c r="J155" s="2">
        <v>192.02</v>
      </c>
    </row>
    <row r="156" spans="1:10" hidden="1" x14ac:dyDescent="0.15">
      <c r="A156" s="2" t="s">
        <v>14</v>
      </c>
      <c r="B156" s="15" t="s">
        <v>116</v>
      </c>
      <c r="C156" s="2">
        <v>4980.6000000000004</v>
      </c>
      <c r="D156" s="2">
        <v>3733.99</v>
      </c>
      <c r="E156" s="2">
        <v>1.1200000000000001</v>
      </c>
      <c r="F156" s="2">
        <v>510.15</v>
      </c>
      <c r="G156" s="2">
        <v>358.78</v>
      </c>
      <c r="H156" s="2">
        <v>446</v>
      </c>
      <c r="I156" s="2">
        <v>195.82</v>
      </c>
      <c r="J156" s="2">
        <v>250.23</v>
      </c>
    </row>
    <row r="157" spans="1:10" hidden="1" x14ac:dyDescent="0.15">
      <c r="A157" s="2" t="s">
        <v>15</v>
      </c>
      <c r="B157" s="15" t="s">
        <v>116</v>
      </c>
      <c r="C157" s="2">
        <v>5514.69</v>
      </c>
      <c r="D157" s="2">
        <v>4172.8599999999997</v>
      </c>
      <c r="E157" s="2">
        <v>1.22</v>
      </c>
      <c r="F157" s="2">
        <v>579.46</v>
      </c>
      <c r="G157" s="2">
        <v>288.54000000000002</v>
      </c>
      <c r="H157" s="2">
        <v>523.34</v>
      </c>
      <c r="I157" s="2">
        <v>243.69</v>
      </c>
      <c r="J157" s="2">
        <v>279.67</v>
      </c>
    </row>
    <row r="158" spans="1:10" hidden="1" x14ac:dyDescent="0.15">
      <c r="A158" s="2" t="s">
        <v>16</v>
      </c>
      <c r="B158" s="15" t="s">
        <v>116</v>
      </c>
      <c r="C158" s="2">
        <v>6136.67</v>
      </c>
      <c r="D158" s="2">
        <v>4772.1400000000003</v>
      </c>
      <c r="E158" s="2">
        <v>1.34</v>
      </c>
      <c r="F158" s="2">
        <v>681.14</v>
      </c>
      <c r="G158" s="2">
        <v>305.91000000000003</v>
      </c>
      <c r="H158" s="2">
        <v>682.81</v>
      </c>
      <c r="I158" s="2">
        <v>323.52</v>
      </c>
      <c r="J158" s="2">
        <v>355.89</v>
      </c>
    </row>
    <row r="159" spans="1:10" hidden="1" x14ac:dyDescent="0.15">
      <c r="A159" s="2" t="s">
        <v>17</v>
      </c>
      <c r="B159" s="15" t="s">
        <v>116</v>
      </c>
      <c r="C159" s="2">
        <v>6497</v>
      </c>
      <c r="D159" s="2">
        <v>4676</v>
      </c>
      <c r="E159" s="2">
        <v>1.01</v>
      </c>
      <c r="F159" s="2">
        <v>760.79</v>
      </c>
      <c r="G159" s="2">
        <v>191.3</v>
      </c>
      <c r="H159" s="2">
        <v>868.53</v>
      </c>
      <c r="I159" s="2">
        <v>522.97</v>
      </c>
      <c r="J159" s="2">
        <v>301.26</v>
      </c>
    </row>
    <row r="160" spans="1:10" hidden="1" x14ac:dyDescent="0.15">
      <c r="A160" s="2" t="s">
        <v>18</v>
      </c>
      <c r="B160" s="15" t="s">
        <v>116</v>
      </c>
      <c r="C160" s="2">
        <v>7075</v>
      </c>
      <c r="D160" s="2">
        <v>5199</v>
      </c>
      <c r="E160" s="2">
        <v>1.21</v>
      </c>
      <c r="F160" s="2">
        <v>856.29</v>
      </c>
      <c r="G160" s="2">
        <v>259.86</v>
      </c>
      <c r="H160" s="2">
        <v>944.45</v>
      </c>
      <c r="I160" s="2">
        <v>516.77</v>
      </c>
      <c r="J160" s="2">
        <v>409.51</v>
      </c>
    </row>
    <row r="161" spans="1:11" hidden="1" x14ac:dyDescent="0.15">
      <c r="A161" s="2" t="s">
        <v>19</v>
      </c>
      <c r="B161" s="15" t="s">
        <v>116</v>
      </c>
      <c r="C161" s="2">
        <v>7918.97</v>
      </c>
      <c r="D161" s="2">
        <v>6206.82</v>
      </c>
      <c r="E161" s="2">
        <v>1.7</v>
      </c>
      <c r="F161" s="2">
        <v>993.24</v>
      </c>
      <c r="G161" s="2">
        <v>428.48</v>
      </c>
      <c r="H161" s="2">
        <v>1032</v>
      </c>
      <c r="I161" s="2">
        <v>475.26</v>
      </c>
      <c r="J161" s="2">
        <v>543.73</v>
      </c>
    </row>
    <row r="162" spans="1:11" hidden="1" x14ac:dyDescent="0.15">
      <c r="A162" s="2" t="s">
        <v>20</v>
      </c>
      <c r="B162" s="15" t="s">
        <v>116</v>
      </c>
      <c r="C162" s="2">
        <v>8591</v>
      </c>
      <c r="D162" s="2">
        <v>7033</v>
      </c>
      <c r="E162" s="2">
        <v>2.5299999999999998</v>
      </c>
      <c r="F162" s="2">
        <v>1112</v>
      </c>
      <c r="G162" s="2">
        <v>445.37</v>
      </c>
      <c r="H162" s="2">
        <v>1039</v>
      </c>
      <c r="I162" s="2">
        <v>415.49</v>
      </c>
      <c r="J162" s="2">
        <v>623.02</v>
      </c>
    </row>
    <row r="163" spans="1:11" hidden="1" x14ac:dyDescent="0.15">
      <c r="A163" s="2" t="s">
        <v>21</v>
      </c>
      <c r="B163" s="15" t="s">
        <v>116</v>
      </c>
      <c r="C163" s="2">
        <v>9154.5</v>
      </c>
      <c r="D163" s="2">
        <v>7264</v>
      </c>
      <c r="E163" s="2">
        <v>3.18</v>
      </c>
      <c r="F163" s="2">
        <v>1153.8499999999999</v>
      </c>
      <c r="G163" s="2">
        <v>440.96</v>
      </c>
      <c r="H163" s="2">
        <v>1186</v>
      </c>
      <c r="I163" s="2">
        <v>541.55999999999995</v>
      </c>
      <c r="J163" s="2">
        <v>639.83000000000004</v>
      </c>
    </row>
    <row r="164" spans="1:11" hidden="1" x14ac:dyDescent="0.15">
      <c r="A164" s="2" t="s">
        <v>22</v>
      </c>
      <c r="B164" s="15" t="s">
        <v>116</v>
      </c>
      <c r="C164" s="2">
        <v>9100</v>
      </c>
      <c r="D164" s="2">
        <v>7344.11</v>
      </c>
      <c r="E164" s="2">
        <v>4.55</v>
      </c>
      <c r="F164" s="2">
        <v>1237.74</v>
      </c>
      <c r="G164" s="2">
        <v>369.26</v>
      </c>
      <c r="H164" s="2">
        <v>1266</v>
      </c>
      <c r="I164" s="2">
        <v>488.95</v>
      </c>
      <c r="J164" s="2">
        <v>774.21</v>
      </c>
    </row>
    <row r="165" spans="1:11" hidden="1" x14ac:dyDescent="0.15">
      <c r="A165" s="2" t="s">
        <v>23</v>
      </c>
      <c r="B165" s="15" t="s">
        <v>116</v>
      </c>
      <c r="C165" s="2">
        <v>9515.34</v>
      </c>
      <c r="D165" s="2">
        <v>6796.51</v>
      </c>
      <c r="E165" s="2">
        <v>8.25</v>
      </c>
      <c r="F165" s="2">
        <v>1307.99</v>
      </c>
      <c r="G165" s="2">
        <v>341.29</v>
      </c>
      <c r="H165" s="2">
        <v>1336</v>
      </c>
      <c r="I165" s="2">
        <v>654.52</v>
      </c>
      <c r="J165" s="2">
        <v>678.66</v>
      </c>
    </row>
    <row r="166" spans="1:11" hidden="1" x14ac:dyDescent="0.15">
      <c r="A166" s="2" t="s">
        <v>24</v>
      </c>
      <c r="B166" s="15" t="s">
        <v>116</v>
      </c>
      <c r="C166" s="2">
        <v>9806</v>
      </c>
      <c r="D166" s="2">
        <v>6094.82</v>
      </c>
      <c r="E166" s="2">
        <v>8.3699999999999992</v>
      </c>
      <c r="F166" s="2">
        <v>1334</v>
      </c>
      <c r="G166" s="2">
        <v>224.6</v>
      </c>
      <c r="H166" s="2">
        <v>1300</v>
      </c>
      <c r="I166" s="2">
        <v>749.31</v>
      </c>
      <c r="J166" s="2">
        <v>544.33000000000004</v>
      </c>
    </row>
    <row r="167" spans="1:11" hidden="1" x14ac:dyDescent="0.15">
      <c r="A167" s="2" t="s">
        <v>25</v>
      </c>
      <c r="B167" s="15" t="s">
        <v>116</v>
      </c>
      <c r="C167" s="2">
        <v>10110</v>
      </c>
      <c r="D167" s="2">
        <v>6403.86</v>
      </c>
      <c r="E167" s="2">
        <v>15.37</v>
      </c>
      <c r="F167" s="2">
        <v>1359.65</v>
      </c>
      <c r="G167" s="2">
        <v>227.45</v>
      </c>
      <c r="H167" s="2">
        <v>1347</v>
      </c>
      <c r="I167" s="2">
        <v>654.38</v>
      </c>
      <c r="J167" s="2">
        <v>574.49</v>
      </c>
    </row>
    <row r="168" spans="1:11" hidden="1" x14ac:dyDescent="0.15">
      <c r="A168" s="2" t="s">
        <v>26</v>
      </c>
      <c r="B168" s="15" t="s">
        <v>116</v>
      </c>
      <c r="C168" s="2">
        <v>10456</v>
      </c>
      <c r="D168" s="2">
        <v>6617.64</v>
      </c>
      <c r="E168" s="2">
        <v>16.760000000000002</v>
      </c>
      <c r="F168" s="2">
        <v>1444.95</v>
      </c>
      <c r="G168" s="2">
        <v>206.45</v>
      </c>
      <c r="H168" s="2">
        <v>1468</v>
      </c>
      <c r="I168" s="2">
        <v>686.72</v>
      </c>
      <c r="J168" s="2">
        <v>626.83000000000004</v>
      </c>
    </row>
    <row r="169" spans="1:11" hidden="1" x14ac:dyDescent="0.15">
      <c r="A169" s="2" t="s">
        <v>27</v>
      </c>
      <c r="B169" s="15" t="s">
        <v>116</v>
      </c>
      <c r="C169" s="2">
        <v>10823</v>
      </c>
      <c r="D169" s="2">
        <v>7339.78</v>
      </c>
      <c r="E169" s="2">
        <v>22.68</v>
      </c>
      <c r="F169" s="2">
        <v>1703.04</v>
      </c>
      <c r="G169" s="2">
        <v>224.8</v>
      </c>
      <c r="H169" s="2">
        <v>1732</v>
      </c>
      <c r="I169" s="2">
        <v>699.43</v>
      </c>
      <c r="J169" s="2">
        <v>820.61</v>
      </c>
    </row>
    <row r="170" spans="1:11" x14ac:dyDescent="0.15">
      <c r="A170" s="2" t="s">
        <v>28</v>
      </c>
      <c r="B170" s="15" t="s">
        <v>116</v>
      </c>
      <c r="C170" s="2">
        <v>11270</v>
      </c>
      <c r="D170" s="2">
        <v>8021.91</v>
      </c>
      <c r="E170" s="2">
        <v>27.86</v>
      </c>
      <c r="F170" s="2">
        <v>1907.33</v>
      </c>
      <c r="G170" s="2">
        <v>180.07</v>
      </c>
      <c r="H170" s="2">
        <v>1846</v>
      </c>
      <c r="I170" s="2">
        <v>593.41</v>
      </c>
      <c r="J170" s="2">
        <v>1006.51</v>
      </c>
    </row>
    <row r="171" spans="1:11" s="4" customFormat="1" hidden="1" x14ac:dyDescent="0.15">
      <c r="A171" s="4" t="s">
        <v>29</v>
      </c>
      <c r="B171" s="15" t="s">
        <v>116</v>
      </c>
      <c r="C171" s="4">
        <v>11806</v>
      </c>
      <c r="D171" s="4">
        <v>8385.08</v>
      </c>
      <c r="E171" s="9">
        <v>31.9</v>
      </c>
      <c r="F171" s="4">
        <v>2029</v>
      </c>
      <c r="G171" s="8">
        <v>414</v>
      </c>
      <c r="H171" s="4">
        <v>1971</v>
      </c>
      <c r="I171" s="4">
        <v>614.47</v>
      </c>
      <c r="J171" s="4">
        <v>1064.8900000000001</v>
      </c>
      <c r="K171" s="2"/>
    </row>
    <row r="172" spans="1:11" s="4" customFormat="1" hidden="1" x14ac:dyDescent="0.15">
      <c r="A172" s="4" t="s">
        <v>30</v>
      </c>
      <c r="B172" s="15" t="s">
        <v>116</v>
      </c>
      <c r="F172" s="4">
        <v>2238</v>
      </c>
      <c r="G172" s="4">
        <v>279.7</v>
      </c>
      <c r="H172" s="4">
        <v>2081.9299999999998</v>
      </c>
      <c r="I172" s="4">
        <v>517.36</v>
      </c>
      <c r="J172" s="4">
        <v>1118.07</v>
      </c>
      <c r="K172" s="2"/>
    </row>
    <row r="173" spans="1:11" s="4" customFormat="1" hidden="1" x14ac:dyDescent="0.15">
      <c r="A173" s="4">
        <v>2022</v>
      </c>
      <c r="B173" s="15" t="s">
        <v>116</v>
      </c>
      <c r="K173" s="2"/>
    </row>
    <row r="174" spans="1:11" s="5" customFormat="1" hidden="1" x14ac:dyDescent="0.15">
      <c r="A174" s="5" t="s">
        <v>1</v>
      </c>
      <c r="B174" s="5" t="s">
        <v>117</v>
      </c>
      <c r="C174" s="5">
        <v>2133</v>
      </c>
      <c r="D174" s="5">
        <v>2709</v>
      </c>
      <c r="E174" s="5">
        <v>4.74</v>
      </c>
      <c r="F174" s="5">
        <v>103.21</v>
      </c>
      <c r="K174" s="2"/>
    </row>
    <row r="175" spans="1:11" hidden="1" x14ac:dyDescent="0.15">
      <c r="A175" s="2" t="s">
        <v>3</v>
      </c>
      <c r="B175" s="15" t="s">
        <v>117</v>
      </c>
      <c r="C175" s="2">
        <v>2133</v>
      </c>
      <c r="D175" s="2">
        <v>2709</v>
      </c>
      <c r="E175" s="2">
        <v>4.74</v>
      </c>
      <c r="F175" s="2">
        <v>103.21</v>
      </c>
      <c r="G175" s="2">
        <v>3723</v>
      </c>
      <c r="H175" s="2">
        <v>116.03</v>
      </c>
      <c r="I175" s="2">
        <v>44.31</v>
      </c>
      <c r="J175" s="2">
        <v>71.72</v>
      </c>
    </row>
    <row r="176" spans="1:11" hidden="1" x14ac:dyDescent="0.15">
      <c r="A176" s="2" t="s">
        <v>4</v>
      </c>
      <c r="B176" s="15" t="s">
        <v>117</v>
      </c>
      <c r="C176" s="2">
        <v>3183.22</v>
      </c>
      <c r="D176" s="2">
        <v>3945.95</v>
      </c>
      <c r="E176" s="2">
        <v>5.08</v>
      </c>
      <c r="F176" s="2">
        <v>203.7</v>
      </c>
      <c r="G176" s="2">
        <v>5472.14</v>
      </c>
      <c r="H176" s="2">
        <v>232</v>
      </c>
      <c r="I176" s="2">
        <v>114.9</v>
      </c>
      <c r="J176" s="2">
        <v>116.64</v>
      </c>
    </row>
    <row r="177" spans="1:10" hidden="1" x14ac:dyDescent="0.15">
      <c r="A177" s="2" t="s">
        <v>5</v>
      </c>
      <c r="B177" s="15" t="s">
        <v>117</v>
      </c>
      <c r="C177" s="2">
        <v>3690</v>
      </c>
      <c r="D177" s="2">
        <v>4832</v>
      </c>
      <c r="E177" s="2">
        <v>4.49</v>
      </c>
      <c r="F177" s="2">
        <v>224.37</v>
      </c>
      <c r="G177" s="2">
        <v>6143</v>
      </c>
      <c r="H177" s="2">
        <v>248.76</v>
      </c>
      <c r="I177" s="2">
        <v>103.71</v>
      </c>
      <c r="J177" s="2">
        <v>141.94</v>
      </c>
    </row>
    <row r="178" spans="1:10" hidden="1" x14ac:dyDescent="0.15">
      <c r="A178" s="2" t="s">
        <v>6</v>
      </c>
      <c r="B178" s="15" t="s">
        <v>117</v>
      </c>
      <c r="C178" s="2">
        <v>3960</v>
      </c>
      <c r="D178" s="2">
        <v>5176</v>
      </c>
      <c r="E178" s="2">
        <v>4.9800000000000004</v>
      </c>
      <c r="F178" s="2">
        <v>225.87</v>
      </c>
      <c r="G178" s="2">
        <v>6597</v>
      </c>
      <c r="H178" s="2">
        <v>255.75</v>
      </c>
      <c r="I178" s="2">
        <v>110.84</v>
      </c>
      <c r="J178" s="2">
        <v>144.91</v>
      </c>
    </row>
    <row r="179" spans="1:10" hidden="1" x14ac:dyDescent="0.15">
      <c r="A179" s="2" t="s">
        <v>7</v>
      </c>
      <c r="B179" s="15" t="s">
        <v>117</v>
      </c>
      <c r="C179" s="2">
        <v>4315</v>
      </c>
      <c r="D179" s="2">
        <v>5522</v>
      </c>
      <c r="E179" s="2">
        <v>5.56</v>
      </c>
      <c r="F179" s="2">
        <v>249.9</v>
      </c>
      <c r="G179" s="2">
        <v>6561</v>
      </c>
      <c r="H179" s="2">
        <v>291.76</v>
      </c>
      <c r="I179" s="2">
        <v>119.89</v>
      </c>
      <c r="J179" s="2">
        <v>171.88</v>
      </c>
    </row>
    <row r="180" spans="1:10" hidden="1" x14ac:dyDescent="0.15">
      <c r="A180" s="2" t="s">
        <v>8</v>
      </c>
      <c r="B180" s="15" t="s">
        <v>117</v>
      </c>
      <c r="C180" s="2">
        <v>4018</v>
      </c>
      <c r="D180" s="2">
        <v>5028</v>
      </c>
      <c r="E180" s="2">
        <v>6.22</v>
      </c>
      <c r="F180" s="2">
        <v>274.22000000000003</v>
      </c>
      <c r="G180" s="2">
        <v>4025</v>
      </c>
      <c r="H180" s="2">
        <v>334.46</v>
      </c>
      <c r="I180" s="2">
        <v>133.54</v>
      </c>
      <c r="J180" s="2">
        <v>200.92</v>
      </c>
    </row>
    <row r="181" spans="1:10" hidden="1" x14ac:dyDescent="0.15">
      <c r="A181" s="2" t="s">
        <v>9</v>
      </c>
      <c r="B181" s="15" t="s">
        <v>117</v>
      </c>
      <c r="C181" s="2">
        <v>4278.6099999999997</v>
      </c>
      <c r="D181" s="2">
        <v>5146.3</v>
      </c>
      <c r="E181" s="2">
        <v>5.72</v>
      </c>
      <c r="F181" s="2">
        <v>287.77999999999997</v>
      </c>
      <c r="G181" s="2">
        <v>3676.75</v>
      </c>
      <c r="H181" s="2">
        <v>405</v>
      </c>
      <c r="I181" s="2">
        <v>183.44</v>
      </c>
      <c r="J181" s="2">
        <v>221.27</v>
      </c>
    </row>
    <row r="182" spans="1:10" hidden="1" x14ac:dyDescent="0.15">
      <c r="A182" s="2" t="s">
        <v>10</v>
      </c>
      <c r="B182" s="15" t="s">
        <v>117</v>
      </c>
      <c r="C182" s="2">
        <v>4438</v>
      </c>
      <c r="D182" s="2">
        <v>4946</v>
      </c>
      <c r="E182" s="2">
        <v>6</v>
      </c>
      <c r="F182" s="2">
        <v>449.05</v>
      </c>
      <c r="G182" s="2">
        <v>4898.66</v>
      </c>
      <c r="H182" s="2">
        <v>490.51</v>
      </c>
      <c r="I182" s="2">
        <v>221.96</v>
      </c>
      <c r="J182" s="2">
        <v>268.55</v>
      </c>
    </row>
    <row r="183" spans="1:10" hidden="1" x14ac:dyDescent="0.15">
      <c r="A183" s="2" t="s">
        <v>11</v>
      </c>
      <c r="B183" s="15" t="s">
        <v>117</v>
      </c>
      <c r="C183" s="2">
        <v>4470</v>
      </c>
      <c r="D183" s="2">
        <v>5199</v>
      </c>
      <c r="E183" s="2">
        <v>5.48</v>
      </c>
      <c r="F183" s="2">
        <v>491.67</v>
      </c>
      <c r="G183" s="2">
        <v>5001.12</v>
      </c>
      <c r="H183" s="2">
        <v>547.12</v>
      </c>
      <c r="I183" s="2">
        <v>221.53</v>
      </c>
      <c r="J183" s="2">
        <v>325.58999999999997</v>
      </c>
    </row>
    <row r="184" spans="1:10" hidden="1" x14ac:dyDescent="0.15">
      <c r="A184" s="2" t="s">
        <v>12</v>
      </c>
      <c r="B184" s="15" t="s">
        <v>117</v>
      </c>
      <c r="C184" s="2">
        <v>5534.49</v>
      </c>
      <c r="D184" s="2">
        <v>6793.62</v>
      </c>
      <c r="E184" s="2">
        <v>5.45</v>
      </c>
      <c r="F184" s="2">
        <v>551.07000000000005</v>
      </c>
      <c r="G184" s="2">
        <v>7802.51</v>
      </c>
      <c r="H184" s="2">
        <v>640.98</v>
      </c>
      <c r="I184" s="2">
        <v>208.25</v>
      </c>
      <c r="J184" s="2">
        <v>432.74</v>
      </c>
    </row>
    <row r="185" spans="1:10" hidden="1" x14ac:dyDescent="0.15">
      <c r="A185" s="2" t="s">
        <v>13</v>
      </c>
      <c r="B185" s="15" t="s">
        <v>117</v>
      </c>
      <c r="C185" s="2">
        <v>6021</v>
      </c>
      <c r="D185" s="2">
        <v>7993.74</v>
      </c>
      <c r="E185" s="2">
        <v>4.99</v>
      </c>
      <c r="F185" s="2">
        <v>583.26</v>
      </c>
      <c r="G185" s="2">
        <v>7953.02</v>
      </c>
      <c r="H185" s="2">
        <v>720.46</v>
      </c>
      <c r="I185" s="2">
        <v>226.05</v>
      </c>
      <c r="J185" s="2">
        <v>490.4</v>
      </c>
    </row>
    <row r="186" spans="1:10" hidden="1" x14ac:dyDescent="0.15">
      <c r="A186" s="2" t="s">
        <v>14</v>
      </c>
      <c r="B186" s="15" t="s">
        <v>117</v>
      </c>
      <c r="C186" s="2">
        <v>6428.6</v>
      </c>
      <c r="D186" s="2">
        <v>8651.44</v>
      </c>
      <c r="E186" s="2">
        <v>5.44</v>
      </c>
      <c r="F186" s="2">
        <v>486.97</v>
      </c>
      <c r="G186" s="2">
        <v>10795.5</v>
      </c>
      <c r="H186" s="2">
        <v>798</v>
      </c>
      <c r="I186" s="2">
        <v>213.35</v>
      </c>
      <c r="J186" s="2">
        <v>584.29999999999995</v>
      </c>
    </row>
    <row r="187" spans="1:10" hidden="1" x14ac:dyDescent="0.15">
      <c r="A187" s="2" t="s">
        <v>15</v>
      </c>
      <c r="B187" s="15" t="s">
        <v>117</v>
      </c>
      <c r="C187" s="2">
        <v>7045.34</v>
      </c>
      <c r="D187" s="2">
        <v>9938.99</v>
      </c>
      <c r="E187" s="2">
        <v>4.95</v>
      </c>
      <c r="F187" s="2">
        <v>619.59</v>
      </c>
      <c r="G187" s="2">
        <v>11816.59</v>
      </c>
      <c r="H187" s="2">
        <v>986.36</v>
      </c>
      <c r="I187" s="2">
        <v>225.96</v>
      </c>
      <c r="J187" s="2">
        <v>760.39</v>
      </c>
    </row>
    <row r="188" spans="1:10" hidden="1" x14ac:dyDescent="0.15">
      <c r="A188" s="2" t="s">
        <v>16</v>
      </c>
      <c r="B188" s="15" t="s">
        <v>117</v>
      </c>
      <c r="C188" s="2">
        <v>7691.96</v>
      </c>
      <c r="D188" s="2">
        <v>10630.35</v>
      </c>
      <c r="E188" s="2">
        <v>5.14</v>
      </c>
      <c r="F188" s="2">
        <v>714.09</v>
      </c>
      <c r="G188" s="2">
        <v>10864.18</v>
      </c>
      <c r="H188" s="2">
        <v>1166.32</v>
      </c>
      <c r="I188" s="2">
        <v>340.62</v>
      </c>
      <c r="J188" s="2">
        <v>825.71</v>
      </c>
    </row>
    <row r="189" spans="1:10" hidden="1" x14ac:dyDescent="0.15">
      <c r="A189" s="2" t="s">
        <v>17</v>
      </c>
      <c r="B189" s="15" t="s">
        <v>117</v>
      </c>
      <c r="C189" s="2">
        <v>7084</v>
      </c>
      <c r="D189" s="2">
        <v>9732</v>
      </c>
      <c r="E189" s="2">
        <v>4.74</v>
      </c>
      <c r="F189" s="2">
        <v>679.18</v>
      </c>
      <c r="G189" s="2">
        <v>11319.53</v>
      </c>
      <c r="H189" s="2">
        <v>1211.03</v>
      </c>
      <c r="I189" s="2">
        <v>394.04</v>
      </c>
      <c r="J189" s="2">
        <v>816.97</v>
      </c>
    </row>
    <row r="190" spans="1:10" hidden="1" x14ac:dyDescent="0.15">
      <c r="A190" s="2" t="s">
        <v>18</v>
      </c>
      <c r="B190" s="15" t="s">
        <v>117</v>
      </c>
      <c r="C190" s="2">
        <v>7566</v>
      </c>
      <c r="D190" s="2">
        <v>10912</v>
      </c>
      <c r="E190" s="2">
        <v>4.18</v>
      </c>
      <c r="F190" s="2">
        <v>750.3</v>
      </c>
      <c r="G190" s="2">
        <v>13690.74</v>
      </c>
      <c r="H190" s="2">
        <v>1380.02</v>
      </c>
      <c r="I190" s="2">
        <v>400.88</v>
      </c>
      <c r="J190" s="2">
        <v>979.15</v>
      </c>
    </row>
    <row r="191" spans="1:10" hidden="1" x14ac:dyDescent="0.15">
      <c r="A191" s="2" t="s">
        <v>19</v>
      </c>
      <c r="B191" s="15" t="s">
        <v>117</v>
      </c>
      <c r="C191" s="2">
        <v>8175.43</v>
      </c>
      <c r="D191" s="2">
        <v>10908.1</v>
      </c>
      <c r="E191" s="2">
        <v>4.1399999999999997</v>
      </c>
      <c r="F191" s="2">
        <v>835.38</v>
      </c>
      <c r="H191" s="2">
        <v>1386</v>
      </c>
      <c r="I191" s="2">
        <v>416.58</v>
      </c>
      <c r="J191" s="2">
        <v>969.05</v>
      </c>
    </row>
    <row r="192" spans="1:10" hidden="1" x14ac:dyDescent="0.15">
      <c r="A192" s="2" t="s">
        <v>20</v>
      </c>
      <c r="B192" s="15" t="s">
        <v>117</v>
      </c>
      <c r="C192" s="2">
        <v>9068</v>
      </c>
      <c r="D192" s="2">
        <v>12085</v>
      </c>
      <c r="E192" s="2">
        <v>4.76</v>
      </c>
      <c r="F192" s="2">
        <v>944</v>
      </c>
      <c r="H192" s="2">
        <v>1379</v>
      </c>
      <c r="I192" s="2">
        <v>355</v>
      </c>
      <c r="J192" s="2">
        <v>1024</v>
      </c>
    </row>
    <row r="193" spans="1:11" hidden="1" x14ac:dyDescent="0.15">
      <c r="A193" s="2" t="s">
        <v>21</v>
      </c>
      <c r="B193" s="15" t="s">
        <v>117</v>
      </c>
      <c r="C193" s="2">
        <v>9878.3799999999992</v>
      </c>
      <c r="D193" s="2">
        <v>13328</v>
      </c>
      <c r="E193" s="2">
        <v>5.26</v>
      </c>
      <c r="F193" s="2">
        <v>1046.72</v>
      </c>
      <c r="H193" s="2">
        <v>1618</v>
      </c>
      <c r="I193" s="2">
        <v>582.04999999999995</v>
      </c>
      <c r="J193" s="2">
        <v>1026.77</v>
      </c>
    </row>
    <row r="194" spans="1:11" hidden="1" x14ac:dyDescent="0.15">
      <c r="A194" s="2" t="s">
        <v>22</v>
      </c>
      <c r="B194" s="15" t="s">
        <v>117</v>
      </c>
      <c r="C194" s="2">
        <v>9299</v>
      </c>
      <c r="D194" s="2">
        <v>13650.74</v>
      </c>
      <c r="E194" s="2">
        <v>8.42</v>
      </c>
      <c r="F194" s="2">
        <v>1126.27</v>
      </c>
      <c r="H194" s="2">
        <v>1678</v>
      </c>
      <c r="I194" s="2">
        <v>477.8</v>
      </c>
      <c r="J194" s="2">
        <v>1185.44</v>
      </c>
    </row>
    <row r="195" spans="1:11" hidden="1" x14ac:dyDescent="0.15">
      <c r="A195" s="2" t="s">
        <v>23</v>
      </c>
      <c r="B195" s="15" t="s">
        <v>117</v>
      </c>
      <c r="C195" s="2">
        <v>9708.7800000000007</v>
      </c>
      <c r="D195" s="2">
        <v>13117.6</v>
      </c>
      <c r="E195" s="2">
        <v>10.62</v>
      </c>
      <c r="F195" s="2">
        <v>1173.74</v>
      </c>
      <c r="G195" s="2">
        <v>18508</v>
      </c>
      <c r="H195" s="2">
        <v>1746</v>
      </c>
      <c r="I195" s="2">
        <v>683.96</v>
      </c>
      <c r="J195" s="2">
        <v>1045.08</v>
      </c>
    </row>
    <row r="196" spans="1:11" hidden="1" x14ac:dyDescent="0.15">
      <c r="A196" s="2" t="s">
        <v>24</v>
      </c>
      <c r="B196" s="15" t="s">
        <v>117</v>
      </c>
      <c r="C196" s="2">
        <v>9344</v>
      </c>
      <c r="D196" s="2">
        <v>12956.77</v>
      </c>
      <c r="E196" s="2">
        <v>13.32</v>
      </c>
      <c r="F196" s="2">
        <v>1174</v>
      </c>
      <c r="G196" s="2">
        <v>17205</v>
      </c>
      <c r="H196" s="2">
        <v>1815</v>
      </c>
      <c r="I196" s="2">
        <v>789.22</v>
      </c>
      <c r="J196" s="2">
        <v>986.64</v>
      </c>
    </row>
    <row r="197" spans="1:11" hidden="1" x14ac:dyDescent="0.15">
      <c r="A197" s="2" t="s">
        <v>25</v>
      </c>
      <c r="B197" s="15" t="s">
        <v>117</v>
      </c>
      <c r="C197" s="2">
        <v>9606</v>
      </c>
      <c r="D197" s="2">
        <v>13678.92</v>
      </c>
      <c r="E197" s="2">
        <v>17.11</v>
      </c>
      <c r="F197" s="2">
        <v>1241.78</v>
      </c>
      <c r="G197" s="2">
        <v>16851</v>
      </c>
      <c r="H197" s="2">
        <v>1904</v>
      </c>
      <c r="I197" s="2">
        <v>733.73</v>
      </c>
      <c r="J197" s="2">
        <v>1114.21</v>
      </c>
    </row>
    <row r="198" spans="1:11" hidden="1" x14ac:dyDescent="0.15">
      <c r="A198" s="2" t="s">
        <v>26</v>
      </c>
      <c r="B198" s="15" t="s">
        <v>117</v>
      </c>
      <c r="C198" s="2">
        <v>9846</v>
      </c>
      <c r="D198" s="2">
        <v>13634.1</v>
      </c>
      <c r="E198" s="2">
        <v>17.73</v>
      </c>
      <c r="F198" s="2">
        <v>1384.89</v>
      </c>
      <c r="G198" s="2">
        <v>16344</v>
      </c>
      <c r="H198" s="2">
        <v>1932</v>
      </c>
      <c r="I198" s="2">
        <v>723.72</v>
      </c>
      <c r="J198" s="2">
        <v>1136.51</v>
      </c>
    </row>
    <row r="199" spans="1:11" hidden="1" x14ac:dyDescent="0.15">
      <c r="A199" s="2" t="s">
        <v>27</v>
      </c>
      <c r="B199" s="15" t="s">
        <v>117</v>
      </c>
      <c r="C199" s="2">
        <v>10036</v>
      </c>
      <c r="D199" s="2">
        <v>12008.04</v>
      </c>
      <c r="E199" s="2">
        <v>30.82</v>
      </c>
      <c r="F199" s="2">
        <v>1482.12</v>
      </c>
      <c r="G199" s="2">
        <v>14335</v>
      </c>
      <c r="H199" s="2">
        <v>2021</v>
      </c>
      <c r="I199" s="2">
        <v>714.93</v>
      </c>
      <c r="J199" s="2">
        <v>1221.96</v>
      </c>
    </row>
    <row r="200" spans="1:11" x14ac:dyDescent="0.15">
      <c r="A200" s="2" t="s">
        <v>28</v>
      </c>
      <c r="B200" s="15" t="s">
        <v>117</v>
      </c>
      <c r="C200" s="2">
        <v>10423</v>
      </c>
      <c r="D200" s="2">
        <v>12204.17</v>
      </c>
      <c r="E200" s="2">
        <v>36.76</v>
      </c>
      <c r="F200" s="2">
        <v>1540.68</v>
      </c>
      <c r="G200" s="2">
        <v>13168</v>
      </c>
      <c r="H200" s="2">
        <v>2207</v>
      </c>
      <c r="I200" s="2">
        <v>769.36</v>
      </c>
      <c r="J200" s="2">
        <v>1339.53</v>
      </c>
    </row>
    <row r="201" spans="1:11" s="4" customFormat="1" hidden="1" x14ac:dyDescent="0.15">
      <c r="A201" s="4" t="s">
        <v>29</v>
      </c>
      <c r="B201" s="15" t="s">
        <v>117</v>
      </c>
      <c r="C201" s="4">
        <v>10111.120000000001</v>
      </c>
      <c r="D201" s="12">
        <f>2940.68/0.7143</f>
        <v>4116.8696626067476</v>
      </c>
      <c r="E201" s="9">
        <f>450.32/13.3</f>
        <v>33.85864661654135</v>
      </c>
      <c r="F201" s="4">
        <v>1586</v>
      </c>
      <c r="G201" s="4">
        <v>12055</v>
      </c>
      <c r="H201" s="4">
        <v>2305</v>
      </c>
      <c r="I201" s="4">
        <v>831.16</v>
      </c>
      <c r="J201" s="4">
        <v>1332.11</v>
      </c>
      <c r="K201" s="2"/>
    </row>
    <row r="202" spans="1:11" s="4" customFormat="1" hidden="1" x14ac:dyDescent="0.15">
      <c r="A202" s="4" t="s">
        <v>30</v>
      </c>
      <c r="B202" s="15" t="s">
        <v>117</v>
      </c>
      <c r="F202" s="4">
        <v>1743</v>
      </c>
      <c r="K202" s="2"/>
    </row>
    <row r="203" spans="1:11" s="4" customFormat="1" hidden="1" x14ac:dyDescent="0.15">
      <c r="A203" s="4">
        <v>2022</v>
      </c>
      <c r="B203" s="15" t="s">
        <v>117</v>
      </c>
      <c r="K203" s="2"/>
    </row>
    <row r="204" spans="1:11" s="5" customFormat="1" hidden="1" x14ac:dyDescent="0.15">
      <c r="A204" s="5" t="s">
        <v>1</v>
      </c>
      <c r="B204" s="16" t="s">
        <v>118</v>
      </c>
      <c r="C204" s="5">
        <v>121</v>
      </c>
      <c r="D204" s="5">
        <v>68</v>
      </c>
      <c r="F204" s="5">
        <v>13.96</v>
      </c>
      <c r="K204" s="2"/>
    </row>
    <row r="205" spans="1:11" hidden="1" x14ac:dyDescent="0.15">
      <c r="A205" s="2" t="s">
        <v>3</v>
      </c>
      <c r="B205" s="15" t="s">
        <v>118</v>
      </c>
      <c r="C205" s="2">
        <v>121</v>
      </c>
      <c r="D205" s="2">
        <v>68</v>
      </c>
      <c r="F205" s="2">
        <v>13.96</v>
      </c>
      <c r="G205" s="2">
        <v>2</v>
      </c>
      <c r="H205" s="2">
        <v>16.47</v>
      </c>
      <c r="I205" s="2">
        <v>7.02</v>
      </c>
      <c r="J205" s="2">
        <v>9.4499999999999993</v>
      </c>
    </row>
    <row r="206" spans="1:11" hidden="1" x14ac:dyDescent="0.15">
      <c r="A206" s="2" t="s">
        <v>4</v>
      </c>
      <c r="B206" s="15" t="s">
        <v>118</v>
      </c>
      <c r="C206" s="2">
        <v>302.75</v>
      </c>
      <c r="D206" s="2">
        <v>167.96</v>
      </c>
      <c r="F206" s="2">
        <v>32</v>
      </c>
      <c r="G206" s="2">
        <v>1.46</v>
      </c>
      <c r="H206" s="2">
        <v>32</v>
      </c>
      <c r="I206" s="2">
        <v>11.32</v>
      </c>
      <c r="J206" s="2">
        <v>20.21</v>
      </c>
    </row>
    <row r="207" spans="1:11" hidden="1" x14ac:dyDescent="0.15">
      <c r="A207" s="2" t="s">
        <v>5</v>
      </c>
      <c r="B207" s="15" t="s">
        <v>118</v>
      </c>
      <c r="C207" s="2">
        <v>345</v>
      </c>
      <c r="D207" s="2">
        <v>149</v>
      </c>
      <c r="E207" s="2">
        <v>2.38</v>
      </c>
      <c r="F207" s="2">
        <v>32.81</v>
      </c>
      <c r="G207" s="2">
        <v>2</v>
      </c>
      <c r="H207" s="2">
        <v>32.81</v>
      </c>
      <c r="I207" s="2">
        <v>12.15</v>
      </c>
      <c r="J207" s="2">
        <v>20.66</v>
      </c>
    </row>
    <row r="208" spans="1:11" hidden="1" x14ac:dyDescent="0.15">
      <c r="A208" s="2" t="s">
        <v>6</v>
      </c>
      <c r="B208" s="15" t="s">
        <v>118</v>
      </c>
      <c r="C208" s="2">
        <v>390</v>
      </c>
      <c r="D208" s="2">
        <v>138</v>
      </c>
      <c r="E208" s="2">
        <v>5.1100000000000003</v>
      </c>
      <c r="F208" s="2">
        <v>34.6</v>
      </c>
      <c r="G208" s="2">
        <v>2</v>
      </c>
      <c r="H208" s="2">
        <v>34.6</v>
      </c>
      <c r="I208" s="2">
        <v>14.85</v>
      </c>
      <c r="J208" s="2">
        <v>19.75</v>
      </c>
    </row>
    <row r="209" spans="1:10" hidden="1" x14ac:dyDescent="0.15">
      <c r="A209" s="2" t="s">
        <v>7</v>
      </c>
      <c r="B209" s="15" t="s">
        <v>118</v>
      </c>
      <c r="C209" s="2">
        <v>407</v>
      </c>
      <c r="D209" s="2">
        <v>169</v>
      </c>
      <c r="E209" s="2">
        <v>5.58</v>
      </c>
      <c r="F209" s="2">
        <v>36.69</v>
      </c>
      <c r="G209" s="2">
        <v>2</v>
      </c>
      <c r="H209" s="2">
        <v>35.520000000000003</v>
      </c>
      <c r="I209" s="2">
        <v>8.58</v>
      </c>
      <c r="J209" s="2">
        <v>26.93</v>
      </c>
    </row>
    <row r="210" spans="1:10" hidden="1" x14ac:dyDescent="0.15">
      <c r="A210" s="2" t="s">
        <v>8</v>
      </c>
      <c r="B210" s="15" t="s">
        <v>118</v>
      </c>
      <c r="C210" s="2">
        <v>431</v>
      </c>
      <c r="D210" s="2">
        <v>179</v>
      </c>
      <c r="E210" s="2">
        <v>5.0999999999999996</v>
      </c>
      <c r="F210" s="2">
        <v>38.65</v>
      </c>
      <c r="G210" s="2">
        <v>2</v>
      </c>
      <c r="H210" s="2">
        <v>36.979999999999997</v>
      </c>
      <c r="I210" s="2">
        <v>8.1999999999999993</v>
      </c>
      <c r="J210" s="2">
        <v>28.78</v>
      </c>
    </row>
    <row r="211" spans="1:10" hidden="1" x14ac:dyDescent="0.15">
      <c r="A211" s="2" t="s">
        <v>9</v>
      </c>
      <c r="B211" s="15" t="s">
        <v>118</v>
      </c>
      <c r="C211" s="2">
        <v>479.95</v>
      </c>
      <c r="D211" s="2">
        <v>191.63</v>
      </c>
      <c r="E211" s="2">
        <v>5.28</v>
      </c>
      <c r="F211" s="2">
        <v>38.369999999999997</v>
      </c>
      <c r="G211" s="2">
        <v>2</v>
      </c>
      <c r="H211" s="2">
        <v>39</v>
      </c>
      <c r="I211" s="2">
        <v>11.54</v>
      </c>
      <c r="J211" s="2">
        <v>27.51</v>
      </c>
    </row>
    <row r="212" spans="1:10" hidden="1" x14ac:dyDescent="0.15">
      <c r="A212" s="2" t="s">
        <v>10</v>
      </c>
      <c r="B212" s="15" t="s">
        <v>118</v>
      </c>
      <c r="C212" s="2">
        <v>520</v>
      </c>
      <c r="E212" s="2">
        <v>6.56</v>
      </c>
      <c r="F212" s="2">
        <v>44.86</v>
      </c>
      <c r="G212" s="2">
        <v>1.95</v>
      </c>
      <c r="H212" s="2">
        <v>43.89</v>
      </c>
      <c r="I212" s="2">
        <v>15.15</v>
      </c>
      <c r="J212" s="2">
        <v>28.61</v>
      </c>
    </row>
    <row r="213" spans="1:10" hidden="1" x14ac:dyDescent="0.15">
      <c r="A213" s="2" t="s">
        <v>11</v>
      </c>
      <c r="B213" s="15" t="s">
        <v>118</v>
      </c>
      <c r="C213" s="2">
        <v>602</v>
      </c>
      <c r="D213" s="2">
        <v>0</v>
      </c>
      <c r="F213" s="2">
        <v>49</v>
      </c>
      <c r="G213" s="2">
        <v>1.26</v>
      </c>
      <c r="H213" s="2">
        <v>50.11</v>
      </c>
      <c r="I213" s="2">
        <v>13.74</v>
      </c>
      <c r="J213" s="2">
        <v>36.369999999999997</v>
      </c>
    </row>
    <row r="214" spans="1:10" hidden="1" x14ac:dyDescent="0.15">
      <c r="A214" s="2" t="s">
        <v>12</v>
      </c>
      <c r="B214" s="15" t="s">
        <v>118</v>
      </c>
      <c r="C214" s="2">
        <v>683.74</v>
      </c>
      <c r="D214" s="2">
        <v>607.21</v>
      </c>
      <c r="E214" s="2">
        <v>24.08</v>
      </c>
      <c r="F214" s="2">
        <v>59.3</v>
      </c>
      <c r="G214" s="2">
        <v>2</v>
      </c>
      <c r="H214" s="2">
        <v>58.59</v>
      </c>
      <c r="I214" s="2">
        <v>13.22</v>
      </c>
      <c r="J214" s="2">
        <v>45.25</v>
      </c>
    </row>
    <row r="215" spans="1:10" hidden="1" x14ac:dyDescent="0.15">
      <c r="A215" s="2" t="s">
        <v>13</v>
      </c>
      <c r="B215" s="15" t="s">
        <v>118</v>
      </c>
      <c r="C215" s="2">
        <v>742.48</v>
      </c>
      <c r="D215" s="2">
        <v>477.34</v>
      </c>
      <c r="E215" s="2">
        <v>23.89</v>
      </c>
      <c r="F215" s="2">
        <v>68.66</v>
      </c>
      <c r="G215" s="2">
        <v>0</v>
      </c>
      <c r="H215" s="2">
        <v>65.7</v>
      </c>
      <c r="I215" s="2">
        <v>9.23</v>
      </c>
      <c r="J215" s="2">
        <v>56.4</v>
      </c>
    </row>
    <row r="216" spans="1:10" hidden="1" x14ac:dyDescent="0.15">
      <c r="A216" s="2" t="s">
        <v>14</v>
      </c>
      <c r="B216" s="15" t="s">
        <v>118</v>
      </c>
      <c r="C216" s="2">
        <v>819.1</v>
      </c>
      <c r="D216" s="2">
        <v>341.6</v>
      </c>
      <c r="E216" s="2">
        <v>20.97</v>
      </c>
      <c r="F216" s="2">
        <v>81.61</v>
      </c>
      <c r="G216" s="2">
        <v>0</v>
      </c>
      <c r="H216" s="2">
        <v>82</v>
      </c>
      <c r="I216" s="2">
        <v>10.64</v>
      </c>
      <c r="J216" s="2">
        <v>72.459999999999994</v>
      </c>
    </row>
    <row r="217" spans="1:10" hidden="1" x14ac:dyDescent="0.15">
      <c r="A217" s="2" t="s">
        <v>15</v>
      </c>
      <c r="B217" s="15" t="s">
        <v>118</v>
      </c>
      <c r="C217" s="2">
        <v>910.91</v>
      </c>
      <c r="D217" s="2">
        <v>332.23</v>
      </c>
      <c r="E217" s="2">
        <v>23.97</v>
      </c>
      <c r="F217" s="2">
        <v>97.66</v>
      </c>
      <c r="G217" s="2">
        <v>0</v>
      </c>
      <c r="H217" s="2">
        <v>96.98</v>
      </c>
      <c r="I217" s="2">
        <v>11.59</v>
      </c>
      <c r="J217" s="2">
        <v>85.08</v>
      </c>
    </row>
    <row r="218" spans="1:10" hidden="1" x14ac:dyDescent="0.15">
      <c r="A218" s="2" t="s">
        <v>16</v>
      </c>
      <c r="B218" s="15" t="s">
        <v>118</v>
      </c>
      <c r="C218" s="2">
        <v>1016.17</v>
      </c>
      <c r="D218" s="2">
        <v>414.08</v>
      </c>
      <c r="E218" s="2">
        <v>23.4</v>
      </c>
      <c r="F218" s="2">
        <v>113.25</v>
      </c>
      <c r="G218" s="2">
        <v>0</v>
      </c>
      <c r="H218" s="2">
        <v>114.82</v>
      </c>
      <c r="I218" s="2">
        <v>13.09</v>
      </c>
      <c r="J218" s="2">
        <v>101.61</v>
      </c>
    </row>
    <row r="219" spans="1:10" hidden="1" x14ac:dyDescent="0.15">
      <c r="A219" s="2" t="s">
        <v>17</v>
      </c>
      <c r="B219" s="15" t="s">
        <v>118</v>
      </c>
      <c r="C219" s="2">
        <v>1135</v>
      </c>
      <c r="D219" s="2">
        <v>472</v>
      </c>
      <c r="E219" s="2">
        <v>26.78</v>
      </c>
      <c r="F219" s="2">
        <v>122.97</v>
      </c>
      <c r="G219" s="2">
        <v>0</v>
      </c>
      <c r="H219" s="2">
        <v>120.77</v>
      </c>
      <c r="I219" s="2">
        <v>12.72</v>
      </c>
      <c r="J219" s="2">
        <v>107.9</v>
      </c>
    </row>
    <row r="220" spans="1:10" hidden="1" x14ac:dyDescent="0.15">
      <c r="A220" s="2" t="s">
        <v>18</v>
      </c>
      <c r="B220" s="15" t="s">
        <v>118</v>
      </c>
      <c r="C220" s="2">
        <v>1233</v>
      </c>
      <c r="D220" s="2">
        <v>537</v>
      </c>
      <c r="E220" s="2">
        <v>24.94</v>
      </c>
      <c r="F220" s="2">
        <v>133.76</v>
      </c>
      <c r="G220" s="2">
        <v>0</v>
      </c>
      <c r="H220" s="2">
        <v>127.56</v>
      </c>
      <c r="I220" s="2">
        <v>14.95</v>
      </c>
      <c r="J220" s="2">
        <v>112.49</v>
      </c>
    </row>
    <row r="221" spans="1:10" hidden="1" x14ac:dyDescent="0.15">
      <c r="A221" s="2" t="s">
        <v>19</v>
      </c>
      <c r="B221" s="15" t="s">
        <v>118</v>
      </c>
      <c r="C221" s="2">
        <v>1358.51</v>
      </c>
      <c r="D221" s="2">
        <v>647.20000000000005</v>
      </c>
      <c r="E221" s="2">
        <v>29.72</v>
      </c>
      <c r="F221" s="2">
        <v>159.02000000000001</v>
      </c>
      <c r="G221" s="2">
        <v>0</v>
      </c>
      <c r="H221" s="2">
        <v>153</v>
      </c>
      <c r="I221" s="2">
        <v>13.34</v>
      </c>
      <c r="J221" s="2">
        <v>137.38999999999999</v>
      </c>
    </row>
    <row r="222" spans="1:10" hidden="1" x14ac:dyDescent="0.15">
      <c r="A222" s="2" t="s">
        <v>20</v>
      </c>
      <c r="B222" s="15" t="s">
        <v>118</v>
      </c>
      <c r="C222" s="2">
        <v>1601</v>
      </c>
      <c r="D222" s="2">
        <v>815</v>
      </c>
      <c r="E222" s="2">
        <v>48.86</v>
      </c>
      <c r="F222" s="2">
        <v>185</v>
      </c>
      <c r="G222" s="2">
        <v>0</v>
      </c>
      <c r="H222" s="2">
        <v>173</v>
      </c>
      <c r="I222" s="2">
        <v>12.55</v>
      </c>
      <c r="J222" s="2">
        <v>157.24</v>
      </c>
    </row>
    <row r="223" spans="1:10" hidden="1" x14ac:dyDescent="0.15">
      <c r="A223" s="2" t="s">
        <v>21</v>
      </c>
      <c r="B223" s="15" t="s">
        <v>118</v>
      </c>
      <c r="C223" s="2">
        <v>1687.98</v>
      </c>
      <c r="D223" s="2">
        <v>931</v>
      </c>
      <c r="E223" s="2">
        <v>47.49</v>
      </c>
      <c r="F223" s="2">
        <v>210.31</v>
      </c>
      <c r="G223" s="2">
        <v>0</v>
      </c>
      <c r="H223" s="2">
        <v>199</v>
      </c>
      <c r="I223" s="2">
        <v>15.36</v>
      </c>
      <c r="J223" s="2">
        <v>180.96</v>
      </c>
    </row>
    <row r="224" spans="1:10" hidden="1" x14ac:dyDescent="0.15">
      <c r="A224" s="2" t="s">
        <v>22</v>
      </c>
      <c r="B224" s="15" t="s">
        <v>118</v>
      </c>
      <c r="C224" s="2">
        <v>1720</v>
      </c>
      <c r="D224" s="2">
        <v>1008.78</v>
      </c>
      <c r="E224" s="2">
        <v>46.02</v>
      </c>
      <c r="F224" s="2">
        <v>232.02</v>
      </c>
      <c r="G224" s="2">
        <v>0</v>
      </c>
      <c r="H224" s="2">
        <v>231</v>
      </c>
      <c r="I224" s="2">
        <v>23.93</v>
      </c>
      <c r="J224" s="2">
        <v>200.62</v>
      </c>
    </row>
    <row r="225" spans="1:11" hidden="1" x14ac:dyDescent="0.15">
      <c r="A225" s="2" t="s">
        <v>23</v>
      </c>
      <c r="B225" s="15" t="s">
        <v>118</v>
      </c>
      <c r="C225" s="2">
        <v>1819.93</v>
      </c>
      <c r="D225" s="2">
        <v>1018.3</v>
      </c>
      <c r="E225" s="2">
        <v>46</v>
      </c>
      <c r="F225" s="2">
        <v>251.88</v>
      </c>
      <c r="G225" s="2">
        <v>0</v>
      </c>
      <c r="H225" s="2">
        <v>245</v>
      </c>
      <c r="I225" s="2">
        <v>24.55</v>
      </c>
      <c r="J225" s="2">
        <v>215.1</v>
      </c>
    </row>
    <row r="226" spans="1:11" hidden="1" x14ac:dyDescent="0.15">
      <c r="A226" s="2" t="s">
        <v>24</v>
      </c>
      <c r="B226" s="15" t="s">
        <v>118</v>
      </c>
      <c r="C226" s="2">
        <v>1916</v>
      </c>
      <c r="D226" s="2">
        <v>1071.92</v>
      </c>
      <c r="E226" s="2">
        <v>45.65</v>
      </c>
      <c r="F226" s="2">
        <v>272</v>
      </c>
      <c r="G226" s="2">
        <v>0</v>
      </c>
      <c r="H226" s="2">
        <v>261</v>
      </c>
      <c r="I226" s="2">
        <v>11.39</v>
      </c>
      <c r="J226" s="2">
        <v>236.07</v>
      </c>
    </row>
    <row r="227" spans="1:11" hidden="1" x14ac:dyDescent="0.15">
      <c r="A227" s="2" t="s">
        <v>25</v>
      </c>
      <c r="B227" s="15" t="s">
        <v>118</v>
      </c>
      <c r="C227" s="2">
        <v>1984</v>
      </c>
      <c r="D227" s="2">
        <v>1015.31</v>
      </c>
      <c r="E227" s="2">
        <v>40.85</v>
      </c>
      <c r="F227" s="2">
        <v>287.31</v>
      </c>
      <c r="G227" s="2">
        <v>0</v>
      </c>
      <c r="H227" s="2">
        <v>288</v>
      </c>
      <c r="I227" s="2">
        <v>19.13</v>
      </c>
      <c r="J227" s="2">
        <v>199.95</v>
      </c>
    </row>
    <row r="228" spans="1:11" hidden="1" x14ac:dyDescent="0.15">
      <c r="A228" s="2" t="s">
        <v>26</v>
      </c>
      <c r="B228" s="15" t="s">
        <v>118</v>
      </c>
      <c r="C228" s="2">
        <v>2080</v>
      </c>
      <c r="D228" s="2">
        <v>1099.3399999999999</v>
      </c>
      <c r="E228" s="2">
        <v>42.98</v>
      </c>
      <c r="F228" s="2">
        <v>304.95</v>
      </c>
      <c r="G228" s="2">
        <v>0</v>
      </c>
      <c r="H228" s="2">
        <v>305</v>
      </c>
      <c r="I228" s="2">
        <v>26.37</v>
      </c>
      <c r="J228" s="2">
        <v>195.34</v>
      </c>
    </row>
    <row r="229" spans="1:11" hidden="1" x14ac:dyDescent="0.15">
      <c r="A229" s="2" t="s">
        <v>27</v>
      </c>
      <c r="B229" s="15" t="s">
        <v>118</v>
      </c>
      <c r="C229" s="2">
        <v>2170</v>
      </c>
      <c r="D229" s="2">
        <v>1162.67</v>
      </c>
      <c r="E229" s="2">
        <v>44.27</v>
      </c>
      <c r="F229" s="2">
        <v>326.82</v>
      </c>
      <c r="G229" s="2">
        <v>0</v>
      </c>
      <c r="H229" s="2">
        <v>325</v>
      </c>
      <c r="I229" s="2">
        <v>25.51</v>
      </c>
      <c r="J229" s="2">
        <v>211.23</v>
      </c>
    </row>
    <row r="230" spans="1:11" x14ac:dyDescent="0.15">
      <c r="A230" s="2" t="s">
        <v>28</v>
      </c>
      <c r="B230" s="15" t="s">
        <v>118</v>
      </c>
      <c r="C230" s="2">
        <v>2264</v>
      </c>
      <c r="D230" s="2">
        <v>1130.3900000000001</v>
      </c>
      <c r="E230" s="2">
        <v>46.15</v>
      </c>
      <c r="F230" s="2">
        <v>354.89</v>
      </c>
      <c r="G230" s="2">
        <v>0</v>
      </c>
      <c r="H230" s="2">
        <v>346</v>
      </c>
      <c r="I230" s="2">
        <v>17.27</v>
      </c>
      <c r="J230" s="2">
        <v>212.46</v>
      </c>
    </row>
    <row r="231" spans="1:11" s="4" customFormat="1" hidden="1" x14ac:dyDescent="0.15">
      <c r="A231" s="4" t="s">
        <v>29</v>
      </c>
      <c r="B231" s="15" t="s">
        <v>118</v>
      </c>
      <c r="C231" s="4">
        <v>2270.64</v>
      </c>
      <c r="D231" s="12">
        <f>702.42/0.7143</f>
        <v>983.36833263334722</v>
      </c>
      <c r="E231" s="9">
        <f>365.55/13.3</f>
        <v>27.484962406015036</v>
      </c>
      <c r="F231" s="4">
        <v>363</v>
      </c>
      <c r="G231" s="4">
        <v>0</v>
      </c>
      <c r="H231" s="4">
        <v>346</v>
      </c>
      <c r="I231" s="4">
        <v>16.68</v>
      </c>
      <c r="J231" s="4">
        <v>213.06</v>
      </c>
      <c r="K231" s="2"/>
    </row>
    <row r="232" spans="1:11" s="4" customFormat="1" hidden="1" x14ac:dyDescent="0.15">
      <c r="A232" s="4" t="s">
        <v>30</v>
      </c>
      <c r="B232" s="15" t="s">
        <v>118</v>
      </c>
      <c r="F232" s="4">
        <v>405</v>
      </c>
      <c r="G232" s="4">
        <v>0</v>
      </c>
      <c r="K232" s="2"/>
    </row>
    <row r="233" spans="1:11" s="4" customFormat="1" hidden="1" x14ac:dyDescent="0.15">
      <c r="A233" s="4">
        <v>2022</v>
      </c>
      <c r="B233" s="15" t="s">
        <v>118</v>
      </c>
      <c r="K233" s="2"/>
    </row>
    <row r="234" spans="1:11" s="5" customFormat="1" hidden="1" x14ac:dyDescent="0.15">
      <c r="A234" s="5" t="s">
        <v>1</v>
      </c>
      <c r="B234" s="16" t="s">
        <v>119</v>
      </c>
      <c r="C234" s="5">
        <v>6124</v>
      </c>
      <c r="D234" s="5">
        <v>7875</v>
      </c>
      <c r="E234" s="5">
        <v>6.07</v>
      </c>
      <c r="F234" s="5">
        <v>354.16</v>
      </c>
      <c r="K234" s="2"/>
    </row>
    <row r="235" spans="1:11" hidden="1" x14ac:dyDescent="0.15">
      <c r="A235" s="2" t="s">
        <v>3</v>
      </c>
      <c r="B235" s="15" t="s">
        <v>119</v>
      </c>
      <c r="C235" s="2">
        <v>6124</v>
      </c>
      <c r="D235" s="2">
        <v>7875</v>
      </c>
      <c r="E235" s="2">
        <v>6.07</v>
      </c>
      <c r="F235" s="2">
        <v>354.16</v>
      </c>
      <c r="G235" s="2">
        <v>6143</v>
      </c>
      <c r="H235" s="2">
        <v>410.66</v>
      </c>
      <c r="I235" s="2">
        <v>6.32</v>
      </c>
      <c r="J235" s="2">
        <v>404.34</v>
      </c>
    </row>
    <row r="236" spans="1:11" hidden="1" x14ac:dyDescent="0.15">
      <c r="A236" s="2" t="s">
        <v>4</v>
      </c>
      <c r="B236" s="15" t="s">
        <v>119</v>
      </c>
      <c r="C236" s="2">
        <v>8989.5499999999993</v>
      </c>
      <c r="D236" s="2">
        <v>10983.46</v>
      </c>
      <c r="E236" s="2">
        <v>6.89</v>
      </c>
      <c r="F236" s="2">
        <v>602.67999999999995</v>
      </c>
      <c r="G236" s="2">
        <v>8100.51</v>
      </c>
      <c r="H236" s="2">
        <v>607</v>
      </c>
      <c r="I236" s="2">
        <v>12.63</v>
      </c>
      <c r="J236" s="2">
        <v>593.72</v>
      </c>
    </row>
    <row r="237" spans="1:11" hidden="1" x14ac:dyDescent="0.15">
      <c r="A237" s="2" t="s">
        <v>5</v>
      </c>
      <c r="B237" s="15" t="s">
        <v>119</v>
      </c>
      <c r="C237" s="2">
        <v>8938</v>
      </c>
      <c r="D237" s="2">
        <v>11383</v>
      </c>
      <c r="E237" s="2">
        <v>7.31</v>
      </c>
      <c r="F237" s="2">
        <v>630.29</v>
      </c>
      <c r="G237" s="2">
        <v>8169</v>
      </c>
      <c r="H237" s="2">
        <v>651.41</v>
      </c>
      <c r="I237" s="2">
        <v>15.35</v>
      </c>
      <c r="J237" s="2">
        <v>636.05999999999995</v>
      </c>
    </row>
    <row r="238" spans="1:11" hidden="1" x14ac:dyDescent="0.15">
      <c r="A238" s="2" t="s">
        <v>6</v>
      </c>
      <c r="B238" s="15" t="s">
        <v>119</v>
      </c>
      <c r="C238" s="2">
        <v>9033</v>
      </c>
      <c r="D238" s="2">
        <v>11507</v>
      </c>
      <c r="E238" s="2">
        <v>6.45</v>
      </c>
      <c r="F238" s="2">
        <v>670.71</v>
      </c>
      <c r="G238" s="2">
        <v>7879</v>
      </c>
      <c r="H238" s="2">
        <v>694.12</v>
      </c>
      <c r="I238" s="2">
        <v>10.62</v>
      </c>
      <c r="J238" s="2">
        <v>683.5</v>
      </c>
    </row>
    <row r="239" spans="1:11" hidden="1" x14ac:dyDescent="0.15">
      <c r="A239" s="2" t="s">
        <v>7</v>
      </c>
      <c r="B239" s="15" t="s">
        <v>119</v>
      </c>
      <c r="C239" s="2">
        <v>9151</v>
      </c>
      <c r="D239" s="2">
        <v>11416</v>
      </c>
      <c r="E239" s="2">
        <v>6.62</v>
      </c>
      <c r="F239" s="2">
        <v>682.65</v>
      </c>
      <c r="G239" s="2">
        <v>5802</v>
      </c>
      <c r="H239" s="2">
        <v>687.11</v>
      </c>
      <c r="I239" s="2">
        <v>7.76</v>
      </c>
      <c r="J239" s="2">
        <v>679.35</v>
      </c>
    </row>
    <row r="240" spans="1:11" hidden="1" x14ac:dyDescent="0.15">
      <c r="A240" s="2" t="s">
        <v>8</v>
      </c>
      <c r="B240" s="15" t="s">
        <v>119</v>
      </c>
      <c r="C240" s="2">
        <v>9379</v>
      </c>
      <c r="D240" s="2">
        <v>11642</v>
      </c>
      <c r="E240" s="2">
        <v>6.79</v>
      </c>
      <c r="F240" s="2">
        <v>745.72</v>
      </c>
      <c r="G240" s="2">
        <v>5511</v>
      </c>
      <c r="H240" s="2">
        <v>769.64</v>
      </c>
      <c r="I240" s="2">
        <v>2.42</v>
      </c>
      <c r="J240" s="2">
        <v>767.01</v>
      </c>
    </row>
    <row r="241" spans="1:10" hidden="1" x14ac:dyDescent="0.15">
      <c r="A241" s="2" t="s">
        <v>9</v>
      </c>
      <c r="B241" s="15" t="s">
        <v>119</v>
      </c>
      <c r="C241" s="2">
        <v>11195.71</v>
      </c>
      <c r="D241" s="2">
        <v>12115.08</v>
      </c>
      <c r="E241" s="2">
        <v>7.72</v>
      </c>
      <c r="F241" s="2">
        <v>809.34</v>
      </c>
      <c r="G241" s="2">
        <v>5781.21</v>
      </c>
      <c r="H241" s="2">
        <v>844</v>
      </c>
      <c r="I241" s="2">
        <v>4.7</v>
      </c>
      <c r="J241" s="2">
        <v>839.53</v>
      </c>
    </row>
    <row r="242" spans="1:10" hidden="1" x14ac:dyDescent="0.15">
      <c r="A242" s="2" t="s">
        <v>10</v>
      </c>
      <c r="B242" s="15" t="s">
        <v>119</v>
      </c>
      <c r="C242" s="2">
        <v>10391</v>
      </c>
      <c r="D242" s="2">
        <v>12641</v>
      </c>
      <c r="E242" s="2">
        <v>6.97</v>
      </c>
      <c r="F242" s="2">
        <v>869.55</v>
      </c>
      <c r="G242" s="2">
        <v>5865.7</v>
      </c>
      <c r="H242" s="2">
        <v>901.63</v>
      </c>
      <c r="I242" s="2">
        <v>3.62</v>
      </c>
      <c r="J242" s="2">
        <v>897.88</v>
      </c>
    </row>
    <row r="243" spans="1:10" hidden="1" x14ac:dyDescent="0.15">
      <c r="A243" s="2" t="s">
        <v>11</v>
      </c>
      <c r="B243" s="15" t="s">
        <v>119</v>
      </c>
      <c r="C243" s="2">
        <v>13405</v>
      </c>
      <c r="D243" s="2">
        <v>13739</v>
      </c>
      <c r="E243" s="2">
        <v>7.74</v>
      </c>
      <c r="F243" s="2">
        <v>965.08</v>
      </c>
      <c r="G243" s="2">
        <v>6083.7</v>
      </c>
      <c r="H243" s="2">
        <v>1014.26</v>
      </c>
      <c r="I243" s="2">
        <v>3.64</v>
      </c>
      <c r="J243" s="2">
        <v>1010.32</v>
      </c>
    </row>
    <row r="244" spans="1:10" hidden="1" x14ac:dyDescent="0.15">
      <c r="A244" s="2" t="s">
        <v>12</v>
      </c>
      <c r="B244" s="15" t="s">
        <v>119</v>
      </c>
      <c r="C244" s="2">
        <v>15297.89</v>
      </c>
      <c r="D244" s="2">
        <v>14851.4</v>
      </c>
      <c r="E244" s="2">
        <v>8.2799999999999994</v>
      </c>
      <c r="F244" s="2">
        <v>1098.99</v>
      </c>
      <c r="G244" s="2">
        <v>6600.15</v>
      </c>
      <c r="H244" s="2">
        <v>1088.3399999999999</v>
      </c>
      <c r="I244" s="2">
        <v>3.01</v>
      </c>
      <c r="J244" s="2">
        <v>1085.17</v>
      </c>
    </row>
    <row r="245" spans="1:10" hidden="1" x14ac:dyDescent="0.15">
      <c r="A245" s="2" t="s">
        <v>13</v>
      </c>
      <c r="B245" s="15" t="s">
        <v>119</v>
      </c>
      <c r="C245" s="2">
        <v>17347.79</v>
      </c>
      <c r="D245" s="2">
        <v>17073.96</v>
      </c>
      <c r="E245" s="2">
        <v>9.73</v>
      </c>
      <c r="F245" s="2">
        <v>1291.4100000000001</v>
      </c>
      <c r="G245" s="2">
        <v>8651.9699999999993</v>
      </c>
      <c r="H245" s="2">
        <v>1255.56</v>
      </c>
      <c r="I245" s="2">
        <v>4.0199999999999996</v>
      </c>
      <c r="J245" s="2">
        <v>1251.1099999999999</v>
      </c>
    </row>
    <row r="246" spans="1:10" hidden="1" x14ac:dyDescent="0.15">
      <c r="A246" s="2" t="s">
        <v>14</v>
      </c>
      <c r="B246" s="15" t="s">
        <v>119</v>
      </c>
      <c r="C246" s="2">
        <v>19745.099999999999</v>
      </c>
      <c r="D246" s="2">
        <v>20542.39</v>
      </c>
      <c r="E246" s="2">
        <v>9.14</v>
      </c>
      <c r="F246" s="2">
        <v>1501.92</v>
      </c>
      <c r="G246" s="2">
        <v>8639.49</v>
      </c>
      <c r="H246" s="2">
        <v>1339</v>
      </c>
      <c r="I246" s="2">
        <v>5.61</v>
      </c>
      <c r="J246" s="2">
        <v>1332.17</v>
      </c>
    </row>
    <row r="247" spans="1:10" hidden="1" x14ac:dyDescent="0.15">
      <c r="A247" s="2" t="s">
        <v>15</v>
      </c>
      <c r="B247" s="15" t="s">
        <v>119</v>
      </c>
      <c r="C247" s="2">
        <v>21690.37</v>
      </c>
      <c r="D247" s="2">
        <v>21345.42</v>
      </c>
      <c r="E247" s="2">
        <v>2.81</v>
      </c>
      <c r="F247" s="2">
        <v>1734.83</v>
      </c>
      <c r="G247" s="2">
        <v>8364.7099999999991</v>
      </c>
      <c r="H247" s="2">
        <v>1461</v>
      </c>
      <c r="I247" s="2">
        <v>14.42</v>
      </c>
      <c r="J247" s="2">
        <v>1438.88</v>
      </c>
    </row>
    <row r="248" spans="1:10" hidden="1" x14ac:dyDescent="0.15">
      <c r="A248" s="2" t="s">
        <v>16</v>
      </c>
      <c r="B248" s="15" t="s">
        <v>119</v>
      </c>
      <c r="C248" s="2">
        <v>23489.86</v>
      </c>
      <c r="D248" s="2">
        <v>24548.51</v>
      </c>
      <c r="E248" s="2">
        <v>12.05</v>
      </c>
      <c r="F248" s="2">
        <v>2013.68</v>
      </c>
      <c r="G248" s="2">
        <v>8662.98</v>
      </c>
      <c r="H248" s="2">
        <v>1646.24</v>
      </c>
      <c r="I248" s="2">
        <v>5.68</v>
      </c>
      <c r="J248" s="2">
        <v>1633.04</v>
      </c>
    </row>
    <row r="249" spans="1:10" hidden="1" x14ac:dyDescent="0.15">
      <c r="A249" s="2" t="s">
        <v>17</v>
      </c>
      <c r="B249" s="15" t="s">
        <v>119</v>
      </c>
      <c r="C249" s="2">
        <v>24322</v>
      </c>
      <c r="D249" s="2">
        <v>24419</v>
      </c>
      <c r="E249" s="2">
        <v>17.170000000000002</v>
      </c>
      <c r="F249" s="2">
        <v>2095.02</v>
      </c>
      <c r="G249" s="2">
        <v>8145.43</v>
      </c>
      <c r="H249" s="2">
        <v>1527.75</v>
      </c>
      <c r="I249" s="2">
        <v>10.95</v>
      </c>
      <c r="J249" s="2">
        <v>1407.6</v>
      </c>
    </row>
    <row r="250" spans="1:10" hidden="1" x14ac:dyDescent="0.15">
      <c r="A250" s="2" t="s">
        <v>18</v>
      </c>
      <c r="B250" s="15" t="s">
        <v>119</v>
      </c>
      <c r="C250" s="2">
        <v>25419</v>
      </c>
      <c r="D250" s="2">
        <v>26516</v>
      </c>
      <c r="E250" s="2">
        <v>23.11</v>
      </c>
      <c r="F250" s="2">
        <v>2344.1799999999998</v>
      </c>
      <c r="G250" s="2">
        <v>8494.58</v>
      </c>
      <c r="H250" s="2">
        <v>1742.46</v>
      </c>
      <c r="I250" s="2">
        <v>5.71</v>
      </c>
      <c r="J250" s="2">
        <v>1707.18</v>
      </c>
    </row>
    <row r="251" spans="1:10" hidden="1" x14ac:dyDescent="0.15">
      <c r="A251" s="2" t="s">
        <v>19</v>
      </c>
      <c r="B251" s="15" t="s">
        <v>119</v>
      </c>
      <c r="C251" s="2">
        <v>27531.11</v>
      </c>
      <c r="D251" s="2">
        <v>27464.720000000001</v>
      </c>
      <c r="E251" s="2">
        <v>29.47</v>
      </c>
      <c r="F251" s="2">
        <v>2691.52</v>
      </c>
      <c r="H251" s="2">
        <v>1993</v>
      </c>
      <c r="I251" s="2">
        <v>5.55</v>
      </c>
      <c r="J251" s="2">
        <v>1926.28</v>
      </c>
    </row>
    <row r="252" spans="1:10" hidden="1" x14ac:dyDescent="0.15">
      <c r="A252" s="2" t="s">
        <v>20</v>
      </c>
      <c r="B252" s="15" t="s">
        <v>119</v>
      </c>
      <c r="C252" s="2">
        <v>29498</v>
      </c>
      <c r="D252" s="2">
        <v>30792</v>
      </c>
      <c r="E252" s="2">
        <v>35.090000000000003</v>
      </c>
      <c r="F252" s="2">
        <v>2985</v>
      </c>
      <c r="H252" s="2">
        <v>2327</v>
      </c>
      <c r="I252" s="2">
        <v>7.25</v>
      </c>
      <c r="J252" s="2">
        <v>2214.67</v>
      </c>
    </row>
    <row r="253" spans="1:10" hidden="1" x14ac:dyDescent="0.15">
      <c r="A253" s="2" t="s">
        <v>21</v>
      </c>
      <c r="B253" s="15" t="s">
        <v>119</v>
      </c>
      <c r="C253" s="2">
        <v>30250.21</v>
      </c>
      <c r="D253" s="2">
        <v>31359</v>
      </c>
      <c r="E253" s="2">
        <v>45.13</v>
      </c>
      <c r="F253" s="2">
        <v>3077.82</v>
      </c>
      <c r="H253" s="2">
        <v>2411</v>
      </c>
      <c r="I253" s="2">
        <v>4.7</v>
      </c>
      <c r="J253" s="2">
        <v>2246.36</v>
      </c>
    </row>
    <row r="254" spans="1:10" hidden="1" x14ac:dyDescent="0.15">
      <c r="A254" s="2" t="s">
        <v>22</v>
      </c>
      <c r="B254" s="15" t="s">
        <v>119</v>
      </c>
      <c r="C254" s="2">
        <v>29664</v>
      </c>
      <c r="D254" s="2">
        <v>31663.27</v>
      </c>
      <c r="E254" s="2">
        <v>49.86</v>
      </c>
      <c r="F254" s="2">
        <v>3251.19</v>
      </c>
      <c r="H254" s="2">
        <v>2507</v>
      </c>
      <c r="I254" s="2">
        <v>10.93</v>
      </c>
      <c r="J254" s="2">
        <v>2334.06</v>
      </c>
    </row>
    <row r="255" spans="1:10" hidden="1" x14ac:dyDescent="0.15">
      <c r="A255" s="2" t="s">
        <v>23</v>
      </c>
      <c r="B255" s="15" t="s">
        <v>119</v>
      </c>
      <c r="C255" s="2">
        <v>29320.21</v>
      </c>
      <c r="D255" s="2">
        <v>29635.54</v>
      </c>
      <c r="E255" s="2">
        <v>56.08</v>
      </c>
      <c r="F255" s="2">
        <v>3314.11</v>
      </c>
      <c r="G255" s="2">
        <v>7345</v>
      </c>
      <c r="H255" s="2">
        <v>2559</v>
      </c>
      <c r="I255" s="2">
        <v>11</v>
      </c>
      <c r="J255" s="2">
        <v>2368.85</v>
      </c>
    </row>
    <row r="256" spans="1:10" hidden="1" x14ac:dyDescent="0.15">
      <c r="A256" s="2" t="s">
        <v>24</v>
      </c>
      <c r="B256" s="15" t="s">
        <v>119</v>
      </c>
      <c r="C256" s="2">
        <v>31037</v>
      </c>
      <c r="D256" s="2">
        <v>31700.5</v>
      </c>
      <c r="E256" s="2">
        <v>72.97</v>
      </c>
      <c r="F256" s="2">
        <v>3176</v>
      </c>
      <c r="G256" s="2">
        <v>7437</v>
      </c>
      <c r="H256" s="2">
        <v>2498</v>
      </c>
      <c r="I256" s="2">
        <v>9.98</v>
      </c>
      <c r="J256" s="2">
        <v>2291.62</v>
      </c>
    </row>
    <row r="257" spans="1:11" hidden="1" x14ac:dyDescent="0.15">
      <c r="A257" s="2" t="s">
        <v>25</v>
      </c>
      <c r="B257" s="15" t="s">
        <v>119</v>
      </c>
      <c r="C257" s="2">
        <v>31458</v>
      </c>
      <c r="D257" s="2">
        <v>30863.5</v>
      </c>
      <c r="E257" s="2">
        <v>80.95</v>
      </c>
      <c r="F257" s="2">
        <v>3264.52</v>
      </c>
      <c r="G257" s="2">
        <v>6484</v>
      </c>
      <c r="H257" s="2">
        <v>2631</v>
      </c>
      <c r="I257" s="2">
        <v>22.26</v>
      </c>
      <c r="J257" s="2">
        <v>2372.4699999999998</v>
      </c>
    </row>
    <row r="258" spans="1:11" hidden="1" x14ac:dyDescent="0.15">
      <c r="A258" s="2" t="s">
        <v>26</v>
      </c>
      <c r="B258" s="15" t="s">
        <v>119</v>
      </c>
      <c r="C258" s="2">
        <v>32083</v>
      </c>
      <c r="D258" s="2">
        <v>30174.5</v>
      </c>
      <c r="E258" s="2">
        <v>95.12</v>
      </c>
      <c r="F258" s="2">
        <v>3441.74</v>
      </c>
      <c r="G258" s="2">
        <v>6020</v>
      </c>
      <c r="H258" s="2">
        <v>2983</v>
      </c>
      <c r="I258" s="2">
        <v>15.56</v>
      </c>
      <c r="J258" s="2">
        <v>2645.3</v>
      </c>
    </row>
    <row r="259" spans="1:11" hidden="1" x14ac:dyDescent="0.15">
      <c r="A259" s="2" t="s">
        <v>27</v>
      </c>
      <c r="B259" s="15" t="s">
        <v>119</v>
      </c>
      <c r="C259" s="2">
        <v>32185</v>
      </c>
      <c r="D259" s="2">
        <v>29593.75</v>
      </c>
      <c r="E259" s="2">
        <v>133.07</v>
      </c>
      <c r="F259" s="2">
        <v>3665.66</v>
      </c>
      <c r="G259" s="2">
        <v>5559</v>
      </c>
      <c r="H259" s="2">
        <v>3229</v>
      </c>
      <c r="I259" s="2">
        <v>10.54</v>
      </c>
      <c r="J259" s="2">
        <v>2809.74</v>
      </c>
    </row>
    <row r="260" spans="1:11" x14ac:dyDescent="0.15">
      <c r="A260" s="2" t="s">
        <v>28</v>
      </c>
      <c r="B260" s="15" t="s">
        <v>119</v>
      </c>
      <c r="C260" s="2">
        <v>32545</v>
      </c>
      <c r="D260" s="2">
        <v>28738.44</v>
      </c>
      <c r="E260" s="2">
        <v>165.48</v>
      </c>
      <c r="F260" s="2">
        <v>3856.06</v>
      </c>
      <c r="G260" s="2">
        <v>5075</v>
      </c>
      <c r="H260" s="2">
        <v>3298</v>
      </c>
      <c r="I260" s="2">
        <v>16.440000000000001</v>
      </c>
      <c r="J260" s="2">
        <v>2787.25</v>
      </c>
    </row>
    <row r="261" spans="1:11" s="4" customFormat="1" hidden="1" x14ac:dyDescent="0.15">
      <c r="A261" s="4" t="s">
        <v>29</v>
      </c>
      <c r="B261" s="15" t="s">
        <v>119</v>
      </c>
      <c r="C261" s="4">
        <v>32782.76</v>
      </c>
      <c r="D261" s="12">
        <f>C261*80.51%/0.7143</f>
        <v>36950.021105977881</v>
      </c>
      <c r="E261" s="9">
        <f>C261*7%/13.3</f>
        <v>172.54084210526318</v>
      </c>
      <c r="F261" s="4">
        <v>3934</v>
      </c>
      <c r="G261" s="4">
        <v>4975</v>
      </c>
      <c r="H261" s="4">
        <v>3425</v>
      </c>
      <c r="I261" s="4">
        <v>15.17</v>
      </c>
      <c r="J261" s="4">
        <v>2831.73</v>
      </c>
      <c r="K261" s="2"/>
    </row>
    <row r="262" spans="1:11" s="4" customFormat="1" hidden="1" x14ac:dyDescent="0.15">
      <c r="A262" s="4" t="s">
        <v>30</v>
      </c>
      <c r="B262" s="15" t="s">
        <v>119</v>
      </c>
      <c r="F262" s="4">
        <v>4294</v>
      </c>
      <c r="K262" s="2"/>
    </row>
    <row r="263" spans="1:11" s="4" customFormat="1" hidden="1" x14ac:dyDescent="0.15">
      <c r="A263" s="4">
        <v>2022</v>
      </c>
      <c r="B263" s="15" t="s">
        <v>119</v>
      </c>
      <c r="K263" s="2"/>
    </row>
    <row r="264" spans="1:11" s="5" customFormat="1" hidden="1" x14ac:dyDescent="0.15">
      <c r="A264" s="5" t="s">
        <v>1</v>
      </c>
      <c r="B264" s="16" t="s">
        <v>120</v>
      </c>
      <c r="C264" s="5">
        <v>5206</v>
      </c>
      <c r="D264" s="5">
        <v>6099</v>
      </c>
      <c r="E264" s="5">
        <v>10.73</v>
      </c>
      <c r="F264" s="5">
        <v>338.17</v>
      </c>
      <c r="K264" s="2"/>
    </row>
    <row r="265" spans="1:11" hidden="1" x14ac:dyDescent="0.15">
      <c r="A265" s="2" t="s">
        <v>3</v>
      </c>
      <c r="B265" s="15" t="s">
        <v>120</v>
      </c>
      <c r="C265" s="2">
        <v>5206</v>
      </c>
      <c r="D265" s="2">
        <v>6099</v>
      </c>
      <c r="E265" s="2">
        <v>10.73</v>
      </c>
      <c r="F265" s="2">
        <v>338.17</v>
      </c>
      <c r="G265" s="2">
        <v>8973</v>
      </c>
      <c r="H265" s="2">
        <v>356.49</v>
      </c>
      <c r="I265" s="2">
        <v>15.28</v>
      </c>
      <c r="J265" s="2">
        <v>341.03</v>
      </c>
    </row>
    <row r="266" spans="1:11" hidden="1" x14ac:dyDescent="0.15">
      <c r="A266" s="2" t="s">
        <v>4</v>
      </c>
      <c r="B266" s="15" t="s">
        <v>120</v>
      </c>
      <c r="C266" s="2">
        <v>6472.5</v>
      </c>
      <c r="D266" s="2">
        <v>7960.44</v>
      </c>
      <c r="E266" s="2">
        <v>9.3699999999999992</v>
      </c>
      <c r="F266" s="2">
        <v>571.48</v>
      </c>
      <c r="G266" s="2">
        <v>10334.01</v>
      </c>
      <c r="H266" s="2">
        <v>548</v>
      </c>
      <c r="I266" s="2">
        <v>15.64</v>
      </c>
      <c r="J266" s="2">
        <v>532.01</v>
      </c>
    </row>
    <row r="267" spans="1:11" hidden="1" x14ac:dyDescent="0.15">
      <c r="A267" s="2" t="s">
        <v>5</v>
      </c>
      <c r="B267" s="15" t="s">
        <v>120</v>
      </c>
      <c r="C267" s="2">
        <v>6654</v>
      </c>
      <c r="D267" s="2">
        <v>8205</v>
      </c>
      <c r="E267" s="2">
        <v>8.9600000000000009</v>
      </c>
      <c r="F267" s="2">
        <v>613.66999999999996</v>
      </c>
      <c r="G267" s="2">
        <v>10781</v>
      </c>
      <c r="H267" s="2">
        <v>593.99</v>
      </c>
      <c r="I267" s="2">
        <v>16.8</v>
      </c>
      <c r="J267" s="2">
        <v>577.19000000000005</v>
      </c>
    </row>
    <row r="268" spans="1:11" hidden="1" x14ac:dyDescent="0.15">
      <c r="A268" s="2" t="s">
        <v>6</v>
      </c>
      <c r="B268" s="15" t="s">
        <v>120</v>
      </c>
      <c r="C268" s="2">
        <v>6711</v>
      </c>
      <c r="D268" s="2">
        <v>7975</v>
      </c>
      <c r="E268" s="2">
        <v>9.5</v>
      </c>
      <c r="F268" s="2">
        <v>653.26</v>
      </c>
      <c r="G268" s="2">
        <v>10520</v>
      </c>
      <c r="H268" s="2">
        <v>630.83000000000004</v>
      </c>
      <c r="I268" s="2">
        <v>12.33</v>
      </c>
      <c r="J268" s="2">
        <v>618.5</v>
      </c>
    </row>
    <row r="269" spans="1:11" hidden="1" x14ac:dyDescent="0.15">
      <c r="A269" s="2" t="s">
        <v>7</v>
      </c>
      <c r="B269" s="15" t="s">
        <v>120</v>
      </c>
      <c r="C269" s="2">
        <v>7244</v>
      </c>
      <c r="D269" s="2">
        <v>8063</v>
      </c>
      <c r="E269" s="2">
        <v>9.27</v>
      </c>
      <c r="F269" s="2">
        <v>649.88</v>
      </c>
      <c r="G269" s="2">
        <v>9407</v>
      </c>
      <c r="H269" s="2">
        <v>631.04999999999995</v>
      </c>
      <c r="I269" s="2">
        <v>13.7</v>
      </c>
      <c r="J269" s="2">
        <v>617.36</v>
      </c>
    </row>
    <row r="270" spans="1:11" hidden="1" x14ac:dyDescent="0.15">
      <c r="A270" s="2" t="s">
        <v>8</v>
      </c>
      <c r="B270" s="15" t="s">
        <v>120</v>
      </c>
      <c r="C270" s="2">
        <v>7380</v>
      </c>
      <c r="D270" s="2">
        <v>8299</v>
      </c>
      <c r="E270" s="2">
        <v>10.54</v>
      </c>
      <c r="F270" s="2">
        <v>672.09</v>
      </c>
      <c r="G270" s="2">
        <v>8012</v>
      </c>
      <c r="H270" s="2">
        <v>658.97</v>
      </c>
      <c r="I270" s="2">
        <v>15.83</v>
      </c>
      <c r="J270" s="2">
        <v>642.14</v>
      </c>
    </row>
    <row r="271" spans="1:11" hidden="1" x14ac:dyDescent="0.15">
      <c r="A271" s="2" t="s">
        <v>9</v>
      </c>
      <c r="B271" s="15" t="s">
        <v>120</v>
      </c>
      <c r="C271" s="2">
        <v>7918.84</v>
      </c>
      <c r="D271" s="2">
        <v>8724.85</v>
      </c>
      <c r="E271" s="2">
        <v>11.23</v>
      </c>
      <c r="F271" s="2">
        <v>718.52</v>
      </c>
      <c r="G271" s="2">
        <v>7577.9</v>
      </c>
      <c r="H271" s="2">
        <v>695</v>
      </c>
      <c r="I271" s="2">
        <v>15.52</v>
      </c>
      <c r="J271" s="2">
        <v>677.76</v>
      </c>
    </row>
    <row r="272" spans="1:11" hidden="1" x14ac:dyDescent="0.15">
      <c r="A272" s="2" t="s">
        <v>10</v>
      </c>
      <c r="B272" s="15" t="s">
        <v>120</v>
      </c>
      <c r="C272" s="2">
        <v>8244</v>
      </c>
      <c r="D272" s="2">
        <v>9325</v>
      </c>
      <c r="E272" s="2">
        <v>13.11</v>
      </c>
      <c r="F272" s="2">
        <v>808.41</v>
      </c>
      <c r="G272" s="2">
        <v>9170.98</v>
      </c>
      <c r="H272" s="2">
        <v>792.85</v>
      </c>
      <c r="I272" s="2">
        <v>36.130000000000003</v>
      </c>
      <c r="J272" s="2">
        <v>753.81</v>
      </c>
    </row>
    <row r="273" spans="1:10" hidden="1" x14ac:dyDescent="0.15">
      <c r="A273" s="2" t="s">
        <v>11</v>
      </c>
      <c r="B273" s="15" t="s">
        <v>120</v>
      </c>
      <c r="C273" s="2">
        <v>9055</v>
      </c>
      <c r="D273" s="2">
        <v>10333</v>
      </c>
      <c r="E273" s="2">
        <v>14.63</v>
      </c>
      <c r="F273" s="2">
        <v>927.56</v>
      </c>
      <c r="G273" s="2">
        <v>9921.2099999999991</v>
      </c>
      <c r="H273" s="2">
        <v>876.82</v>
      </c>
      <c r="I273" s="2">
        <v>15.52</v>
      </c>
      <c r="J273" s="2">
        <v>858.86</v>
      </c>
    </row>
    <row r="274" spans="1:10" hidden="1" x14ac:dyDescent="0.15">
      <c r="A274" s="2" t="s">
        <v>12</v>
      </c>
      <c r="B274" s="15" t="s">
        <v>120</v>
      </c>
      <c r="C274" s="2">
        <v>10594.88</v>
      </c>
      <c r="D274" s="2">
        <v>11419.97</v>
      </c>
      <c r="E274" s="2">
        <v>16.77</v>
      </c>
      <c r="F274" s="2">
        <v>1054.6400000000001</v>
      </c>
      <c r="G274" s="2">
        <v>11871.01</v>
      </c>
      <c r="H274" s="2">
        <v>1025.0999999999999</v>
      </c>
      <c r="I274" s="2">
        <v>54</v>
      </c>
      <c r="J274" s="2">
        <v>968.26</v>
      </c>
    </row>
    <row r="275" spans="1:10" hidden="1" x14ac:dyDescent="0.15">
      <c r="A275" s="2" t="s">
        <v>13</v>
      </c>
      <c r="B275" s="15" t="s">
        <v>120</v>
      </c>
      <c r="C275" s="2">
        <v>13074.16</v>
      </c>
      <c r="D275" s="2">
        <v>14937.64</v>
      </c>
      <c r="E275" s="2">
        <v>20.29</v>
      </c>
      <c r="F275" s="2">
        <v>1299.6300000000001</v>
      </c>
      <c r="G275" s="2">
        <v>16829.419999999998</v>
      </c>
      <c r="H275" s="2">
        <v>1280.75</v>
      </c>
      <c r="I275" s="2">
        <v>78.36</v>
      </c>
      <c r="J275" s="2">
        <v>1200.8699999999999</v>
      </c>
    </row>
    <row r="276" spans="1:10" hidden="1" x14ac:dyDescent="0.15">
      <c r="A276" s="2" t="s">
        <v>14</v>
      </c>
      <c r="B276" s="15" t="s">
        <v>120</v>
      </c>
      <c r="C276" s="2">
        <v>14624.6</v>
      </c>
      <c r="D276" s="2">
        <v>18467.89</v>
      </c>
      <c r="E276" s="2">
        <v>23.71</v>
      </c>
      <c r="F276" s="2">
        <v>1352.74</v>
      </c>
      <c r="G276" s="2">
        <v>18761.419999999998</v>
      </c>
      <c r="H276" s="2">
        <v>1415</v>
      </c>
      <c r="I276" s="2">
        <v>67.91</v>
      </c>
      <c r="J276" s="2">
        <v>1346.77</v>
      </c>
    </row>
    <row r="277" spans="1:10" hidden="1" x14ac:dyDescent="0.15">
      <c r="A277" s="2" t="s">
        <v>15</v>
      </c>
      <c r="B277" s="15" t="s">
        <v>120</v>
      </c>
      <c r="C277" s="2">
        <v>16235.32</v>
      </c>
      <c r="D277" s="2">
        <v>21002.82</v>
      </c>
      <c r="E277" s="2">
        <v>30.53</v>
      </c>
      <c r="F277" s="2">
        <v>1534.21</v>
      </c>
      <c r="G277" s="2">
        <v>19532.189999999999</v>
      </c>
      <c r="H277" s="2">
        <v>1600.5</v>
      </c>
      <c r="I277" s="2">
        <v>88.26</v>
      </c>
      <c r="J277" s="2">
        <v>1512.35</v>
      </c>
    </row>
    <row r="278" spans="1:10" hidden="1" x14ac:dyDescent="0.15">
      <c r="A278" s="2" t="s">
        <v>16</v>
      </c>
      <c r="B278" s="15" t="s">
        <v>120</v>
      </c>
      <c r="C278" s="2">
        <v>17841</v>
      </c>
      <c r="D278" s="2">
        <v>23171</v>
      </c>
      <c r="E278" s="2">
        <v>33.14</v>
      </c>
      <c r="F278" s="2">
        <v>1864.14</v>
      </c>
      <c r="G278" s="2">
        <v>19287.150000000001</v>
      </c>
      <c r="H278" s="2">
        <v>1918.26</v>
      </c>
      <c r="I278" s="2">
        <v>88.53</v>
      </c>
      <c r="J278" s="2">
        <v>1829.73</v>
      </c>
    </row>
    <row r="279" spans="1:10" hidden="1" x14ac:dyDescent="0.15">
      <c r="A279" s="2" t="s">
        <v>17</v>
      </c>
      <c r="B279" s="15" t="s">
        <v>120</v>
      </c>
      <c r="C279" s="2">
        <v>18976</v>
      </c>
      <c r="D279" s="2">
        <v>23868</v>
      </c>
      <c r="E279" s="2">
        <v>38.229999999999997</v>
      </c>
      <c r="F279" s="2">
        <v>2092.63</v>
      </c>
      <c r="G279" s="2">
        <v>21305.66</v>
      </c>
      <c r="H279" s="2">
        <v>1977.78</v>
      </c>
      <c r="I279" s="2">
        <v>98.77</v>
      </c>
      <c r="J279" s="2">
        <v>1754.92</v>
      </c>
    </row>
    <row r="280" spans="1:10" hidden="1" x14ac:dyDescent="0.15">
      <c r="A280" s="2" t="s">
        <v>18</v>
      </c>
      <c r="B280" s="15" t="s">
        <v>120</v>
      </c>
      <c r="C280" s="2">
        <v>19751</v>
      </c>
      <c r="D280" s="2">
        <v>24445</v>
      </c>
      <c r="E280" s="2">
        <v>41.5</v>
      </c>
      <c r="F280" s="2">
        <v>2275.19</v>
      </c>
      <c r="G280" s="2">
        <v>23018.12</v>
      </c>
      <c r="H280" s="2">
        <v>2055.46</v>
      </c>
      <c r="I280" s="2">
        <v>93.15</v>
      </c>
      <c r="J280" s="2">
        <v>1952.61</v>
      </c>
    </row>
    <row r="281" spans="1:10" hidden="1" x14ac:dyDescent="0.15">
      <c r="A281" s="2" t="s">
        <v>19</v>
      </c>
      <c r="B281" s="15" t="s">
        <v>120</v>
      </c>
      <c r="C281" s="2">
        <v>21437.759999999998</v>
      </c>
      <c r="D281" s="2">
        <v>26050</v>
      </c>
      <c r="E281" s="2">
        <v>47.15</v>
      </c>
      <c r="F281" s="2">
        <v>2353.96</v>
      </c>
      <c r="H281" s="2">
        <v>2192</v>
      </c>
      <c r="I281" s="2">
        <v>91.67</v>
      </c>
      <c r="J281" s="2">
        <v>2092.09</v>
      </c>
    </row>
    <row r="282" spans="1:10" hidden="1" x14ac:dyDescent="0.15">
      <c r="A282" s="2" t="s">
        <v>20</v>
      </c>
      <c r="B282" s="15" t="s">
        <v>120</v>
      </c>
      <c r="C282" s="2">
        <v>23062</v>
      </c>
      <c r="D282" s="2">
        <v>28374</v>
      </c>
      <c r="E282" s="2">
        <v>54.96</v>
      </c>
      <c r="F282" s="2">
        <v>2823</v>
      </c>
      <c r="H282" s="2">
        <v>2585</v>
      </c>
      <c r="I282" s="2">
        <v>103.42</v>
      </c>
      <c r="J282" s="2">
        <v>2467.2399999999998</v>
      </c>
    </row>
    <row r="283" spans="1:10" hidden="1" x14ac:dyDescent="0.15">
      <c r="A283" s="2" t="s">
        <v>21</v>
      </c>
      <c r="B283" s="15" t="s">
        <v>120</v>
      </c>
      <c r="C283" s="2">
        <v>23647.11</v>
      </c>
      <c r="D283" s="2">
        <v>25240</v>
      </c>
      <c r="E283" s="2">
        <v>73.92</v>
      </c>
      <c r="F283" s="2">
        <v>2926.2</v>
      </c>
      <c r="H283" s="2">
        <v>2643</v>
      </c>
      <c r="I283" s="2">
        <v>136.72</v>
      </c>
      <c r="J283" s="2">
        <v>2489.42</v>
      </c>
    </row>
    <row r="284" spans="1:10" hidden="1" x14ac:dyDescent="0.15">
      <c r="A284" s="2" t="s">
        <v>22</v>
      </c>
      <c r="B284" s="15" t="s">
        <v>120</v>
      </c>
      <c r="C284" s="2">
        <v>21909</v>
      </c>
      <c r="D284" s="2">
        <v>25058.14</v>
      </c>
      <c r="E284" s="2">
        <v>79.77</v>
      </c>
      <c r="F284" s="2">
        <v>2899.18</v>
      </c>
      <c r="H284" s="2">
        <v>2864</v>
      </c>
      <c r="I284" s="2">
        <v>114.71</v>
      </c>
      <c r="J284" s="2">
        <v>2741.34</v>
      </c>
    </row>
    <row r="285" spans="1:10" hidden="1" x14ac:dyDescent="0.15">
      <c r="A285" s="2" t="s">
        <v>23</v>
      </c>
      <c r="B285" s="15" t="s">
        <v>120</v>
      </c>
      <c r="C285" s="2">
        <v>22889.93</v>
      </c>
      <c r="D285" s="2">
        <v>24249.88</v>
      </c>
      <c r="E285" s="2">
        <v>76.87</v>
      </c>
      <c r="F285" s="2">
        <v>2919.57</v>
      </c>
      <c r="G285" s="2">
        <v>14416</v>
      </c>
      <c r="H285" s="2">
        <v>2741</v>
      </c>
      <c r="I285" s="2">
        <v>98.95</v>
      </c>
      <c r="J285" s="2">
        <v>2633.91</v>
      </c>
    </row>
    <row r="286" spans="1:10" hidden="1" x14ac:dyDescent="0.15">
      <c r="A286" s="2" t="s">
        <v>24</v>
      </c>
      <c r="B286" s="15" t="s">
        <v>120</v>
      </c>
      <c r="C286" s="2">
        <v>22343</v>
      </c>
      <c r="D286" s="2">
        <v>24253.68</v>
      </c>
      <c r="E286" s="2">
        <v>87.14</v>
      </c>
      <c r="F286" s="2">
        <v>2880</v>
      </c>
      <c r="G286" s="2">
        <v>13596</v>
      </c>
      <c r="H286" s="2">
        <v>2625</v>
      </c>
      <c r="I286" s="2">
        <v>110.16</v>
      </c>
      <c r="J286" s="2">
        <v>2498.9899999999998</v>
      </c>
    </row>
    <row r="287" spans="1:10" hidden="1" x14ac:dyDescent="0.15">
      <c r="A287" s="2" t="s">
        <v>25</v>
      </c>
      <c r="B287" s="15" t="s">
        <v>120</v>
      </c>
      <c r="C287" s="2">
        <v>22323</v>
      </c>
      <c r="D287" s="2">
        <v>23662.33</v>
      </c>
      <c r="E287" s="2">
        <v>90.38</v>
      </c>
      <c r="F287" s="2">
        <v>2989.15</v>
      </c>
      <c r="G287" s="2">
        <v>11947</v>
      </c>
      <c r="H287" s="2">
        <v>2653</v>
      </c>
      <c r="I287" s="2">
        <v>95.54</v>
      </c>
      <c r="J287" s="2">
        <v>2526.0500000000002</v>
      </c>
    </row>
    <row r="288" spans="1:10" hidden="1" x14ac:dyDescent="0.15">
      <c r="A288" s="2" t="s">
        <v>26</v>
      </c>
      <c r="B288" s="15" t="s">
        <v>120</v>
      </c>
      <c r="C288" s="2">
        <v>22162</v>
      </c>
      <c r="D288" s="2">
        <v>22976.12</v>
      </c>
      <c r="E288" s="2">
        <v>100.17</v>
      </c>
      <c r="F288" s="2">
        <v>3166.17</v>
      </c>
      <c r="G288" s="2">
        <v>11751</v>
      </c>
      <c r="H288" s="2">
        <v>2747</v>
      </c>
      <c r="I288" s="2">
        <v>101.23</v>
      </c>
      <c r="J288" s="2">
        <v>2581.06</v>
      </c>
    </row>
    <row r="289" spans="1:11" hidden="1" x14ac:dyDescent="0.15">
      <c r="A289" s="2" t="s">
        <v>27</v>
      </c>
      <c r="B289" s="15" t="s">
        <v>120</v>
      </c>
      <c r="C289" s="2">
        <v>22659</v>
      </c>
      <c r="D289" s="2">
        <v>22332.79</v>
      </c>
      <c r="E289" s="2">
        <v>106.31</v>
      </c>
      <c r="F289" s="2">
        <v>3417.68</v>
      </c>
      <c r="G289" s="2">
        <v>11467</v>
      </c>
      <c r="H289" s="2">
        <v>3060</v>
      </c>
      <c r="I289" s="2">
        <v>143.94999999999999</v>
      </c>
      <c r="J289" s="2">
        <v>2774.96</v>
      </c>
    </row>
    <row r="290" spans="1:11" x14ac:dyDescent="0.15">
      <c r="A290" s="2" t="s">
        <v>28</v>
      </c>
      <c r="B290" s="15" t="s">
        <v>120</v>
      </c>
      <c r="C290" s="2">
        <v>22300</v>
      </c>
      <c r="D290" s="2">
        <v>20045.45</v>
      </c>
      <c r="E290" s="2">
        <v>109.34</v>
      </c>
      <c r="F290" s="2">
        <v>3364.17</v>
      </c>
      <c r="G290" s="2">
        <v>10938</v>
      </c>
      <c r="H290" s="2">
        <v>2888</v>
      </c>
      <c r="I290" s="2">
        <v>145.06</v>
      </c>
      <c r="J290" s="2">
        <v>2553.5</v>
      </c>
    </row>
    <row r="291" spans="1:11" s="4" customFormat="1" hidden="1" x14ac:dyDescent="0.15">
      <c r="A291" s="4" t="s">
        <v>29</v>
      </c>
      <c r="B291" s="15" t="s">
        <v>120</v>
      </c>
      <c r="C291" s="4">
        <v>22752</v>
      </c>
      <c r="D291" s="12">
        <f>C291*67.6%/0.7143</f>
        <v>21532.06215875682</v>
      </c>
      <c r="E291" s="9">
        <f>C291*5.9%/13.3</f>
        <v>100.92992481203008</v>
      </c>
      <c r="F291" s="4">
        <v>3392</v>
      </c>
      <c r="G291" s="2">
        <v>10647</v>
      </c>
      <c r="H291" s="2">
        <v>2906</v>
      </c>
      <c r="I291" s="2">
        <v>140.21</v>
      </c>
      <c r="J291" s="2">
        <v>2515.14</v>
      </c>
      <c r="K291" s="2"/>
    </row>
    <row r="292" spans="1:11" s="4" customFormat="1" hidden="1" x14ac:dyDescent="0.15">
      <c r="A292" s="4" t="s">
        <v>30</v>
      </c>
      <c r="B292" s="15" t="s">
        <v>120</v>
      </c>
      <c r="F292" s="4">
        <v>3647</v>
      </c>
      <c r="K292" s="2"/>
    </row>
    <row r="293" spans="1:11" s="4" customFormat="1" hidden="1" x14ac:dyDescent="0.15">
      <c r="A293" s="4">
        <v>2022</v>
      </c>
      <c r="B293" s="15" t="s">
        <v>120</v>
      </c>
      <c r="K293" s="2"/>
    </row>
    <row r="294" spans="1:11" s="5" customFormat="1" hidden="1" x14ac:dyDescent="0.15">
      <c r="A294" s="5" t="s">
        <v>1</v>
      </c>
      <c r="B294" s="16" t="s">
        <v>121</v>
      </c>
      <c r="C294" s="5">
        <v>5285</v>
      </c>
      <c r="D294" s="5">
        <v>6517</v>
      </c>
      <c r="E294" s="5">
        <v>22.47</v>
      </c>
      <c r="F294" s="5">
        <v>296.38</v>
      </c>
      <c r="K294" s="2"/>
    </row>
    <row r="295" spans="1:11" hidden="1" x14ac:dyDescent="0.15">
      <c r="A295" s="2" t="s">
        <v>3</v>
      </c>
      <c r="B295" s="15" t="s">
        <v>121</v>
      </c>
      <c r="C295" s="2">
        <v>5285</v>
      </c>
      <c r="D295" s="2">
        <v>6517</v>
      </c>
      <c r="E295" s="2">
        <v>22.47</v>
      </c>
      <c r="F295" s="2">
        <v>296.38</v>
      </c>
      <c r="G295" s="2">
        <v>8514</v>
      </c>
      <c r="H295" s="2">
        <v>316.33999999999997</v>
      </c>
      <c r="I295" s="2">
        <v>5.82</v>
      </c>
      <c r="J295" s="2">
        <v>310.52</v>
      </c>
    </row>
    <row r="296" spans="1:11" hidden="1" x14ac:dyDescent="0.15">
      <c r="A296" s="2" t="s">
        <v>4</v>
      </c>
      <c r="B296" s="15" t="s">
        <v>121</v>
      </c>
      <c r="C296" s="2">
        <v>5935.31</v>
      </c>
      <c r="D296" s="2">
        <v>6188.05</v>
      </c>
      <c r="E296" s="2">
        <v>25.91</v>
      </c>
      <c r="F296" s="2">
        <v>409.38</v>
      </c>
      <c r="G296" s="2">
        <v>7937.6</v>
      </c>
      <c r="H296" s="2">
        <v>388</v>
      </c>
      <c r="I296" s="2">
        <v>6.69</v>
      </c>
      <c r="J296" s="2">
        <v>381.3</v>
      </c>
    </row>
    <row r="297" spans="1:11" hidden="1" x14ac:dyDescent="0.15">
      <c r="A297" s="2" t="s">
        <v>5</v>
      </c>
      <c r="B297" s="15" t="s">
        <v>121</v>
      </c>
      <c r="C297" s="2">
        <v>5869</v>
      </c>
      <c r="D297" s="2">
        <v>5991</v>
      </c>
      <c r="E297" s="2">
        <v>23.32</v>
      </c>
      <c r="F297" s="2">
        <v>380.22</v>
      </c>
      <c r="G297" s="2">
        <v>8198</v>
      </c>
      <c r="H297" s="2">
        <v>410.25</v>
      </c>
      <c r="I297" s="2">
        <v>5.1100000000000003</v>
      </c>
      <c r="J297" s="2">
        <v>405.14</v>
      </c>
    </row>
    <row r="298" spans="1:11" hidden="1" x14ac:dyDescent="0.15">
      <c r="A298" s="2" t="s">
        <v>6</v>
      </c>
      <c r="B298" s="15" t="s">
        <v>121</v>
      </c>
      <c r="C298" s="2">
        <v>6435</v>
      </c>
      <c r="D298" s="2">
        <v>6674</v>
      </c>
      <c r="E298" s="2">
        <v>23.4</v>
      </c>
      <c r="F298" s="2">
        <v>429.83</v>
      </c>
      <c r="G298" s="2">
        <v>8518</v>
      </c>
      <c r="H298" s="2">
        <v>432.9</v>
      </c>
      <c r="I298" s="2">
        <v>10.85</v>
      </c>
      <c r="J298" s="2">
        <v>422.02</v>
      </c>
    </row>
    <row r="299" spans="1:11" hidden="1" x14ac:dyDescent="0.15">
      <c r="A299" s="2" t="s">
        <v>7</v>
      </c>
      <c r="B299" s="15" t="s">
        <v>121</v>
      </c>
      <c r="C299" s="2">
        <v>5975</v>
      </c>
      <c r="D299" s="2">
        <v>5963</v>
      </c>
      <c r="E299" s="2">
        <v>23.3</v>
      </c>
      <c r="F299" s="2">
        <v>407.93</v>
      </c>
      <c r="G299" s="2">
        <v>7092</v>
      </c>
      <c r="H299" s="2">
        <v>423.82</v>
      </c>
      <c r="I299" s="2">
        <v>12.65</v>
      </c>
      <c r="J299" s="2">
        <v>411.17</v>
      </c>
    </row>
    <row r="300" spans="1:11" hidden="1" x14ac:dyDescent="0.15">
      <c r="A300" s="2" t="s">
        <v>8</v>
      </c>
      <c r="B300" s="15" t="s">
        <v>121</v>
      </c>
      <c r="C300" s="2">
        <v>6058</v>
      </c>
      <c r="D300" s="2">
        <v>5687</v>
      </c>
      <c r="E300" s="2">
        <v>22.35</v>
      </c>
      <c r="F300" s="2">
        <v>422.58</v>
      </c>
      <c r="G300" s="2">
        <v>6230</v>
      </c>
      <c r="H300" s="2">
        <v>411.53</v>
      </c>
      <c r="I300" s="2">
        <v>9.23</v>
      </c>
      <c r="J300" s="2">
        <v>402.31</v>
      </c>
    </row>
    <row r="301" spans="1:11" hidden="1" x14ac:dyDescent="0.15">
      <c r="A301" s="2" t="s">
        <v>9</v>
      </c>
      <c r="B301" s="15" t="s">
        <v>121</v>
      </c>
      <c r="C301" s="2">
        <v>6166.15</v>
      </c>
      <c r="D301" s="2">
        <v>5815.15</v>
      </c>
      <c r="E301" s="2">
        <v>23.04</v>
      </c>
      <c r="F301" s="2">
        <v>442.28</v>
      </c>
      <c r="G301" s="2">
        <v>4974.3599999999997</v>
      </c>
      <c r="H301" s="2">
        <v>427</v>
      </c>
      <c r="I301" s="2">
        <v>13.19</v>
      </c>
      <c r="J301" s="2">
        <v>413.54</v>
      </c>
    </row>
    <row r="302" spans="1:11" hidden="1" x14ac:dyDescent="0.15">
      <c r="A302" s="2" t="s">
        <v>10</v>
      </c>
      <c r="B302" s="15" t="s">
        <v>121</v>
      </c>
      <c r="C302" s="2">
        <v>6037</v>
      </c>
      <c r="D302" s="2">
        <v>5537</v>
      </c>
      <c r="E302" s="2">
        <v>22.03</v>
      </c>
      <c r="F302" s="2">
        <v>468.13</v>
      </c>
      <c r="G302" s="2">
        <v>5686.73</v>
      </c>
      <c r="H302" s="2">
        <v>438.37</v>
      </c>
      <c r="I302" s="2">
        <v>12.76</v>
      </c>
      <c r="J302" s="2">
        <v>425.41</v>
      </c>
    </row>
    <row r="303" spans="1:11" hidden="1" x14ac:dyDescent="0.15">
      <c r="A303" s="2" t="s">
        <v>11</v>
      </c>
      <c r="B303" s="15" t="s">
        <v>121</v>
      </c>
      <c r="C303" s="2">
        <v>6004</v>
      </c>
      <c r="D303" s="2">
        <v>5543</v>
      </c>
      <c r="E303" s="2">
        <v>20.22</v>
      </c>
      <c r="F303" s="2">
        <v>463.02</v>
      </c>
      <c r="G303" s="2">
        <v>5882.58</v>
      </c>
      <c r="H303" s="2">
        <v>459.28</v>
      </c>
      <c r="I303" s="2">
        <v>15.09</v>
      </c>
      <c r="J303" s="2">
        <v>444.19</v>
      </c>
    </row>
    <row r="304" spans="1:11" hidden="1" x14ac:dyDescent="0.15">
      <c r="A304" s="2" t="s">
        <v>12</v>
      </c>
      <c r="B304" s="15" t="s">
        <v>121</v>
      </c>
      <c r="C304" s="2">
        <v>6713.52</v>
      </c>
      <c r="D304" s="2">
        <v>6490.46</v>
      </c>
      <c r="E304" s="2">
        <v>20.96</v>
      </c>
      <c r="F304" s="2">
        <v>503.63</v>
      </c>
      <c r="G304" s="2">
        <v>6669.2</v>
      </c>
      <c r="H304" s="2">
        <v>493.78</v>
      </c>
      <c r="I304" s="2">
        <v>11.72</v>
      </c>
      <c r="J304" s="2">
        <v>483.12</v>
      </c>
    </row>
    <row r="305" spans="1:10" hidden="1" x14ac:dyDescent="0.15">
      <c r="A305" s="2" t="s">
        <v>13</v>
      </c>
      <c r="B305" s="15" t="s">
        <v>121</v>
      </c>
      <c r="C305" s="2">
        <v>7465.67</v>
      </c>
      <c r="D305" s="2">
        <v>7347.39</v>
      </c>
      <c r="E305" s="2">
        <v>20.34</v>
      </c>
      <c r="F305" s="2">
        <v>541.65</v>
      </c>
      <c r="G305" s="2">
        <v>8476.49</v>
      </c>
      <c r="H305" s="2">
        <v>501.83</v>
      </c>
      <c r="I305" s="2">
        <v>13.96</v>
      </c>
      <c r="J305" s="2">
        <v>484.98</v>
      </c>
    </row>
    <row r="306" spans="1:10" hidden="1" x14ac:dyDescent="0.15">
      <c r="A306" s="2" t="s">
        <v>14</v>
      </c>
      <c r="B306" s="15" t="s">
        <v>121</v>
      </c>
      <c r="C306" s="2">
        <v>8026.2</v>
      </c>
      <c r="D306" s="2">
        <v>8559.73</v>
      </c>
      <c r="E306" s="2">
        <v>24.43</v>
      </c>
      <c r="F306" s="2">
        <v>555.85</v>
      </c>
      <c r="G306" s="2">
        <v>9503.2000000000007</v>
      </c>
      <c r="H306" s="2">
        <v>596</v>
      </c>
      <c r="I306" s="2">
        <v>14.7</v>
      </c>
      <c r="J306" s="2">
        <v>581.13</v>
      </c>
    </row>
    <row r="307" spans="1:10" hidden="1" x14ac:dyDescent="0.15">
      <c r="A307" s="2" t="s">
        <v>15</v>
      </c>
      <c r="B307" s="15" t="s">
        <v>121</v>
      </c>
      <c r="C307" s="2">
        <v>8727.5</v>
      </c>
      <c r="D307" s="2">
        <v>9025.0400000000009</v>
      </c>
      <c r="E307" s="2">
        <v>24.53</v>
      </c>
      <c r="F307" s="2">
        <v>596.86</v>
      </c>
      <c r="G307" s="2">
        <v>10282.44</v>
      </c>
      <c r="H307" s="2">
        <v>646.59</v>
      </c>
      <c r="I307" s="2">
        <v>14.74</v>
      </c>
      <c r="J307" s="2">
        <v>629.64</v>
      </c>
    </row>
    <row r="308" spans="1:10" hidden="1" x14ac:dyDescent="0.15">
      <c r="A308" s="2" t="s">
        <v>16</v>
      </c>
      <c r="B308" s="15" t="s">
        <v>121</v>
      </c>
      <c r="C308" s="2">
        <v>9374.49</v>
      </c>
      <c r="D308" s="2">
        <v>9852.64</v>
      </c>
      <c r="E308" s="2">
        <v>30.7</v>
      </c>
      <c r="F308" s="2">
        <v>642.94000000000005</v>
      </c>
      <c r="G308" s="2">
        <v>10065.11</v>
      </c>
      <c r="H308" s="2">
        <v>685.21</v>
      </c>
      <c r="I308" s="2">
        <v>10.41</v>
      </c>
      <c r="J308" s="2">
        <v>670.32</v>
      </c>
    </row>
    <row r="309" spans="1:10" hidden="1" x14ac:dyDescent="0.15">
      <c r="A309" s="2" t="s">
        <v>17</v>
      </c>
      <c r="B309" s="15" t="s">
        <v>121</v>
      </c>
      <c r="C309" s="2">
        <v>9979</v>
      </c>
      <c r="D309" s="2">
        <v>11204</v>
      </c>
      <c r="E309" s="2">
        <v>31.47</v>
      </c>
      <c r="F309" s="2">
        <v>697.1</v>
      </c>
      <c r="G309" s="2">
        <v>9760.1200000000008</v>
      </c>
      <c r="H309" s="2">
        <v>732.96</v>
      </c>
      <c r="I309" s="2">
        <v>17.559999999999999</v>
      </c>
      <c r="J309" s="2">
        <v>696.62</v>
      </c>
    </row>
    <row r="310" spans="1:10" hidden="1" x14ac:dyDescent="0.15">
      <c r="A310" s="2" t="s">
        <v>18</v>
      </c>
      <c r="B310" s="15" t="s">
        <v>121</v>
      </c>
      <c r="C310" s="2">
        <v>10467</v>
      </c>
      <c r="D310" s="2">
        <v>11050</v>
      </c>
      <c r="E310" s="2">
        <v>30</v>
      </c>
      <c r="F310" s="2">
        <v>688.66</v>
      </c>
      <c r="G310" s="2">
        <v>8748.7199999999993</v>
      </c>
      <c r="H310" s="2">
        <v>722.95</v>
      </c>
      <c r="I310" s="2">
        <v>17.09</v>
      </c>
      <c r="J310" s="2">
        <v>685.91</v>
      </c>
    </row>
    <row r="311" spans="1:10" hidden="1" x14ac:dyDescent="0.15">
      <c r="A311" s="2" t="s">
        <v>19</v>
      </c>
      <c r="B311" s="15" t="s">
        <v>121</v>
      </c>
      <c r="C311" s="2">
        <v>11233.51</v>
      </c>
      <c r="D311" s="2">
        <v>12219.13</v>
      </c>
      <c r="E311" s="2">
        <v>29.9</v>
      </c>
      <c r="F311" s="2">
        <v>747.84</v>
      </c>
      <c r="H311" s="2">
        <v>777</v>
      </c>
      <c r="I311" s="2">
        <v>22.53</v>
      </c>
      <c r="J311" s="2">
        <v>720.35</v>
      </c>
    </row>
    <row r="312" spans="1:10" hidden="1" x14ac:dyDescent="0.15">
      <c r="A312" s="2" t="s">
        <v>20</v>
      </c>
      <c r="B312" s="15" t="s">
        <v>121</v>
      </c>
      <c r="C312" s="2">
        <v>12119</v>
      </c>
      <c r="D312" s="2">
        <v>13200</v>
      </c>
      <c r="E312" s="2">
        <v>31</v>
      </c>
      <c r="F312" s="2">
        <v>817</v>
      </c>
      <c r="H312" s="2">
        <v>835</v>
      </c>
      <c r="I312" s="2">
        <v>17.02</v>
      </c>
      <c r="J312" s="2">
        <v>771.57</v>
      </c>
    </row>
    <row r="313" spans="1:10" hidden="1" x14ac:dyDescent="0.15">
      <c r="A313" s="2" t="s">
        <v>21</v>
      </c>
      <c r="B313" s="15" t="s">
        <v>121</v>
      </c>
      <c r="C313" s="2">
        <v>12757.8</v>
      </c>
      <c r="D313" s="2">
        <v>13965</v>
      </c>
      <c r="E313" s="2">
        <v>33.68</v>
      </c>
      <c r="F313" s="2">
        <v>827.9</v>
      </c>
      <c r="H313" s="2">
        <v>849</v>
      </c>
      <c r="I313" s="2">
        <v>16.34</v>
      </c>
      <c r="J313" s="2">
        <v>765.88</v>
      </c>
    </row>
    <row r="314" spans="1:10" hidden="1" x14ac:dyDescent="0.15">
      <c r="A314" s="2" t="s">
        <v>22</v>
      </c>
      <c r="B314" s="15" t="s">
        <v>121</v>
      </c>
      <c r="C314" s="2">
        <v>11853</v>
      </c>
      <c r="D314" s="2">
        <v>13266.81</v>
      </c>
      <c r="E314" s="2">
        <v>34.770000000000003</v>
      </c>
      <c r="F314" s="2">
        <v>845.2</v>
      </c>
      <c r="H314" s="2">
        <v>839</v>
      </c>
      <c r="I314" s="2">
        <v>30.52</v>
      </c>
      <c r="J314" s="2">
        <v>732.66</v>
      </c>
    </row>
    <row r="315" spans="1:10" hidden="1" x14ac:dyDescent="0.15">
      <c r="A315" s="2" t="s">
        <v>23</v>
      </c>
      <c r="B315" s="15" t="s">
        <v>121</v>
      </c>
      <c r="C315" s="2">
        <v>11954.9</v>
      </c>
      <c r="D315" s="2">
        <v>13595.53</v>
      </c>
      <c r="E315" s="2">
        <v>35.479999999999997</v>
      </c>
      <c r="F315" s="2">
        <v>859.42</v>
      </c>
      <c r="G315" s="2">
        <v>7059</v>
      </c>
      <c r="H315" s="2">
        <v>889</v>
      </c>
      <c r="I315" s="2">
        <v>20.04</v>
      </c>
      <c r="J315" s="2">
        <v>795.87</v>
      </c>
    </row>
    <row r="316" spans="1:10" hidden="1" x14ac:dyDescent="0.15">
      <c r="A316" s="2" t="s">
        <v>24</v>
      </c>
      <c r="B316" s="15" t="s">
        <v>121</v>
      </c>
      <c r="C316" s="2">
        <v>11104</v>
      </c>
      <c r="D316" s="2">
        <v>12465.43</v>
      </c>
      <c r="E316" s="2">
        <v>35.82</v>
      </c>
      <c r="F316" s="2">
        <v>869</v>
      </c>
      <c r="G316" s="2">
        <v>6551</v>
      </c>
      <c r="H316" s="2">
        <v>874</v>
      </c>
      <c r="I316" s="2">
        <v>16.86</v>
      </c>
      <c r="J316" s="2">
        <v>790.43</v>
      </c>
    </row>
    <row r="317" spans="1:10" hidden="1" x14ac:dyDescent="0.15">
      <c r="A317" s="2" t="s">
        <v>25</v>
      </c>
      <c r="B317" s="15" t="s">
        <v>121</v>
      </c>
      <c r="C317" s="2">
        <v>11070</v>
      </c>
      <c r="D317" s="2">
        <v>12741.39</v>
      </c>
      <c r="E317" s="2">
        <v>38.04</v>
      </c>
      <c r="F317" s="2">
        <v>896.62</v>
      </c>
      <c r="G317" s="2">
        <v>5890</v>
      </c>
      <c r="H317" s="2">
        <v>900</v>
      </c>
      <c r="I317" s="2">
        <v>16.87</v>
      </c>
      <c r="J317" s="2">
        <v>803.48</v>
      </c>
    </row>
    <row r="318" spans="1:10" hidden="1" x14ac:dyDescent="0.15">
      <c r="A318" s="2" t="s">
        <v>26</v>
      </c>
      <c r="B318" s="15" t="s">
        <v>121</v>
      </c>
      <c r="C318" s="2">
        <v>11258</v>
      </c>
      <c r="D318" s="2">
        <v>12891.15</v>
      </c>
      <c r="E318" s="2">
        <v>40.56</v>
      </c>
      <c r="F318" s="2">
        <v>928.57</v>
      </c>
      <c r="G318" s="2">
        <v>6196</v>
      </c>
      <c r="H318" s="2">
        <v>954</v>
      </c>
      <c r="I318" s="2">
        <v>21.02</v>
      </c>
      <c r="J318" s="2">
        <v>821.13</v>
      </c>
    </row>
    <row r="319" spans="1:10" hidden="1" x14ac:dyDescent="0.15">
      <c r="A319" s="2" t="s">
        <v>27</v>
      </c>
      <c r="B319" s="15" t="s">
        <v>121</v>
      </c>
      <c r="C319" s="2">
        <v>11436</v>
      </c>
      <c r="D319" s="2">
        <v>13370.83</v>
      </c>
      <c r="E319" s="2">
        <v>43.84</v>
      </c>
      <c r="F319" s="2">
        <v>973.88</v>
      </c>
      <c r="G319" s="2">
        <v>6133</v>
      </c>
      <c r="H319" s="2">
        <v>1047</v>
      </c>
      <c r="I319" s="2">
        <v>26.2</v>
      </c>
      <c r="J319" s="2">
        <v>876.2</v>
      </c>
    </row>
    <row r="320" spans="1:10" x14ac:dyDescent="0.15">
      <c r="A320" s="2" t="s">
        <v>28</v>
      </c>
      <c r="B320" s="15" t="s">
        <v>121</v>
      </c>
      <c r="C320" s="2">
        <v>11614</v>
      </c>
      <c r="D320" s="2">
        <v>14142.64</v>
      </c>
      <c r="E320" s="2">
        <v>44.37</v>
      </c>
      <c r="F320" s="2">
        <v>995.63</v>
      </c>
      <c r="G320" s="2">
        <v>5391</v>
      </c>
      <c r="H320" s="2">
        <v>1112</v>
      </c>
      <c r="I320" s="2">
        <v>27.71</v>
      </c>
      <c r="J320" s="2">
        <v>911.73</v>
      </c>
    </row>
    <row r="321" spans="1:11" s="4" customFormat="1" hidden="1" x14ac:dyDescent="0.15">
      <c r="A321" s="4" t="s">
        <v>29</v>
      </c>
      <c r="B321" s="15" t="s">
        <v>121</v>
      </c>
      <c r="C321" s="4">
        <v>11525.1</v>
      </c>
      <c r="D321" s="12"/>
      <c r="E321" s="9"/>
      <c r="F321" s="4">
        <v>1014</v>
      </c>
      <c r="G321" s="4">
        <v>5558</v>
      </c>
      <c r="H321" s="4">
        <v>1138</v>
      </c>
      <c r="I321" s="4">
        <v>31.99</v>
      </c>
      <c r="J321" s="4">
        <v>921.77</v>
      </c>
      <c r="K321" s="2"/>
    </row>
    <row r="322" spans="1:11" s="4" customFormat="1" hidden="1" x14ac:dyDescent="0.15">
      <c r="A322" s="4" t="s">
        <v>30</v>
      </c>
      <c r="B322" s="15" t="s">
        <v>121</v>
      </c>
      <c r="F322" s="4">
        <v>1089</v>
      </c>
      <c r="K322" s="2"/>
    </row>
    <row r="323" spans="1:11" s="4" customFormat="1" hidden="1" x14ac:dyDescent="0.15">
      <c r="A323" s="4">
        <v>2022</v>
      </c>
      <c r="B323" s="15" t="s">
        <v>121</v>
      </c>
      <c r="K323" s="2"/>
    </row>
    <row r="324" spans="1:11" s="5" customFormat="1" hidden="1" x14ac:dyDescent="0.15">
      <c r="A324" s="5" t="s">
        <v>1</v>
      </c>
      <c r="B324" s="16" t="s">
        <v>122</v>
      </c>
      <c r="C324" s="5">
        <v>3997</v>
      </c>
      <c r="D324" s="5">
        <v>3343</v>
      </c>
      <c r="E324" s="5">
        <v>0.57999999999999996</v>
      </c>
      <c r="F324" s="5">
        <v>281.33</v>
      </c>
      <c r="K324" s="2"/>
    </row>
    <row r="325" spans="1:11" hidden="1" x14ac:dyDescent="0.15">
      <c r="A325" s="2" t="s">
        <v>3</v>
      </c>
      <c r="B325" s="15" t="s">
        <v>122</v>
      </c>
      <c r="C325" s="2">
        <v>3997</v>
      </c>
      <c r="D325" s="2">
        <v>3343</v>
      </c>
      <c r="E325" s="2">
        <v>0.57999999999999996</v>
      </c>
      <c r="F325" s="2">
        <v>281.33</v>
      </c>
      <c r="G325" s="2">
        <v>810</v>
      </c>
      <c r="H325" s="2">
        <v>349.49</v>
      </c>
      <c r="I325" s="2">
        <v>225.48</v>
      </c>
      <c r="J325" s="2">
        <v>124.01</v>
      </c>
    </row>
    <row r="326" spans="1:11" hidden="1" x14ac:dyDescent="0.15">
      <c r="A326" s="2" t="s">
        <v>4</v>
      </c>
      <c r="B326" s="15" t="s">
        <v>122</v>
      </c>
      <c r="C326" s="2">
        <v>5655.48</v>
      </c>
      <c r="D326" s="2">
        <v>5403.88</v>
      </c>
      <c r="E326" s="2">
        <v>0.76</v>
      </c>
      <c r="F326" s="2">
        <v>414.99</v>
      </c>
      <c r="G326" s="2">
        <v>1533.31</v>
      </c>
      <c r="H326" s="2">
        <v>453</v>
      </c>
      <c r="I326" s="2">
        <v>258.82</v>
      </c>
      <c r="J326" s="2">
        <v>193.71</v>
      </c>
    </row>
    <row r="327" spans="1:11" hidden="1" x14ac:dyDescent="0.15">
      <c r="A327" s="2" t="s">
        <v>5</v>
      </c>
      <c r="B327" s="15" t="s">
        <v>122</v>
      </c>
      <c r="C327" s="2">
        <v>5998</v>
      </c>
      <c r="D327" s="2">
        <v>5664</v>
      </c>
      <c r="E327" s="2">
        <v>0.71</v>
      </c>
      <c r="F327" s="2">
        <v>430.01</v>
      </c>
      <c r="G327" s="2">
        <v>1521</v>
      </c>
      <c r="H327" s="2">
        <v>476.04</v>
      </c>
      <c r="I327" s="2">
        <v>270.7</v>
      </c>
      <c r="J327" s="2">
        <v>204.89</v>
      </c>
    </row>
    <row r="328" spans="1:11" hidden="1" x14ac:dyDescent="0.15">
      <c r="A328" s="2" t="s">
        <v>6</v>
      </c>
      <c r="B328" s="15" t="s">
        <v>122</v>
      </c>
      <c r="C328" s="2">
        <v>6109</v>
      </c>
      <c r="D328" s="2">
        <v>5904</v>
      </c>
      <c r="E328" s="2">
        <v>0.66</v>
      </c>
      <c r="F328" s="2">
        <v>444.85</v>
      </c>
      <c r="G328" s="2">
        <v>1517</v>
      </c>
      <c r="H328" s="2">
        <v>490.45</v>
      </c>
      <c r="I328" s="2">
        <v>245.26</v>
      </c>
      <c r="J328" s="2">
        <v>244.61</v>
      </c>
    </row>
    <row r="329" spans="1:11" hidden="1" x14ac:dyDescent="0.15">
      <c r="A329" s="2" t="s">
        <v>7</v>
      </c>
      <c r="B329" s="15" t="s">
        <v>122</v>
      </c>
      <c r="C329" s="2">
        <v>6046</v>
      </c>
      <c r="D329" s="2">
        <v>5911</v>
      </c>
      <c r="E329" s="2">
        <v>0.82</v>
      </c>
      <c r="F329" s="2">
        <v>454.52</v>
      </c>
      <c r="G329" s="2">
        <v>1326</v>
      </c>
      <c r="H329" s="2">
        <v>506.14</v>
      </c>
      <c r="I329" s="2">
        <v>262.20999999999998</v>
      </c>
      <c r="J329" s="2">
        <v>243.93</v>
      </c>
    </row>
    <row r="330" spans="1:11" hidden="1" x14ac:dyDescent="0.15">
      <c r="A330" s="2" t="s">
        <v>8</v>
      </c>
      <c r="B330" s="15" t="s">
        <v>122</v>
      </c>
      <c r="C330" s="2">
        <v>5988</v>
      </c>
      <c r="D330" s="2">
        <v>5993</v>
      </c>
      <c r="E330" s="2">
        <v>0.92</v>
      </c>
      <c r="F330" s="2">
        <v>487.65</v>
      </c>
      <c r="G330" s="2">
        <v>445</v>
      </c>
      <c r="H330" s="2">
        <v>508</v>
      </c>
      <c r="I330" s="2">
        <v>225.01</v>
      </c>
      <c r="J330" s="2">
        <v>283</v>
      </c>
    </row>
    <row r="331" spans="1:11" hidden="1" x14ac:dyDescent="0.15">
      <c r="A331" s="2" t="s">
        <v>9</v>
      </c>
      <c r="B331" s="15" t="s">
        <v>122</v>
      </c>
      <c r="C331" s="2">
        <v>6269.09</v>
      </c>
      <c r="D331" s="2">
        <v>6050.62</v>
      </c>
      <c r="E331" s="2">
        <v>0.91</v>
      </c>
      <c r="F331" s="2">
        <v>503.02</v>
      </c>
      <c r="G331" s="2">
        <v>389.32</v>
      </c>
      <c r="H331" s="2">
        <v>559</v>
      </c>
      <c r="I331" s="2">
        <v>281.39999999999998</v>
      </c>
      <c r="J331" s="2">
        <v>277.73</v>
      </c>
    </row>
    <row r="332" spans="1:11" hidden="1" x14ac:dyDescent="0.15">
      <c r="A332" s="2" t="s">
        <v>10</v>
      </c>
      <c r="B332" s="15" t="s">
        <v>122</v>
      </c>
      <c r="C332" s="2">
        <v>6052</v>
      </c>
      <c r="D332" s="2">
        <v>6096</v>
      </c>
      <c r="E332" s="2">
        <v>0.76</v>
      </c>
      <c r="F332" s="2">
        <v>526.03</v>
      </c>
      <c r="G332" s="2">
        <v>1016.54</v>
      </c>
      <c r="H332" s="2">
        <v>598</v>
      </c>
      <c r="I332" s="2">
        <v>275.12</v>
      </c>
      <c r="J332" s="2">
        <v>322.88</v>
      </c>
    </row>
    <row r="333" spans="1:11" hidden="1" x14ac:dyDescent="0.15">
      <c r="A333" s="2" t="s">
        <v>11</v>
      </c>
      <c r="B333" s="15" t="s">
        <v>122</v>
      </c>
      <c r="C333" s="2">
        <v>6713</v>
      </c>
      <c r="D333" s="2">
        <v>6483</v>
      </c>
      <c r="E333" s="2">
        <v>0.91</v>
      </c>
      <c r="F333" s="2">
        <v>567.42999999999995</v>
      </c>
      <c r="G333" s="2">
        <v>372.55</v>
      </c>
      <c r="H333" s="2">
        <v>606.57000000000005</v>
      </c>
      <c r="I333" s="2">
        <v>272.58</v>
      </c>
      <c r="J333" s="2">
        <v>333.98</v>
      </c>
    </row>
    <row r="334" spans="1:11" hidden="1" x14ac:dyDescent="0.15">
      <c r="A334" s="2" t="s">
        <v>12</v>
      </c>
      <c r="B334" s="15" t="s">
        <v>122</v>
      </c>
      <c r="C334" s="2">
        <v>7707.7</v>
      </c>
      <c r="D334" s="2">
        <v>7238.46</v>
      </c>
      <c r="E334" s="2">
        <v>0.94</v>
      </c>
      <c r="F334" s="2">
        <v>629.20000000000005</v>
      </c>
      <c r="G334" s="2">
        <v>366.4</v>
      </c>
      <c r="H334" s="2">
        <v>780.46</v>
      </c>
      <c r="I334" s="2">
        <v>380.64</v>
      </c>
      <c r="J334" s="2">
        <v>395.32</v>
      </c>
    </row>
    <row r="335" spans="1:11" hidden="1" x14ac:dyDescent="0.15">
      <c r="A335" s="2" t="s">
        <v>13</v>
      </c>
      <c r="B335" s="15" t="s">
        <v>122</v>
      </c>
      <c r="C335" s="2">
        <v>9120</v>
      </c>
      <c r="D335" s="2">
        <v>8053.71</v>
      </c>
      <c r="E335" s="2">
        <v>0.94</v>
      </c>
      <c r="F335" s="2">
        <v>699.41</v>
      </c>
      <c r="G335" s="2">
        <v>1016.62</v>
      </c>
      <c r="H335" s="2">
        <v>1096.77</v>
      </c>
      <c r="I335" s="2">
        <v>697.24</v>
      </c>
      <c r="J335" s="2">
        <v>396.8</v>
      </c>
    </row>
    <row r="336" spans="1:11" hidden="1" x14ac:dyDescent="0.15">
      <c r="A336" s="2" t="s">
        <v>14</v>
      </c>
      <c r="B336" s="15" t="s">
        <v>122</v>
      </c>
      <c r="C336" s="2">
        <v>9850.5</v>
      </c>
      <c r="D336" s="2">
        <v>8652.64</v>
      </c>
      <c r="E336" s="2">
        <v>6.11</v>
      </c>
      <c r="F336" s="2">
        <v>788.91</v>
      </c>
      <c r="G336" s="2">
        <v>1010.39</v>
      </c>
      <c r="H336" s="2">
        <v>1290</v>
      </c>
      <c r="I336" s="2">
        <v>813.65</v>
      </c>
      <c r="J336" s="2">
        <v>476.15</v>
      </c>
    </row>
    <row r="337" spans="1:11" hidden="1" x14ac:dyDescent="0.15">
      <c r="A337" s="2" t="s">
        <v>15</v>
      </c>
      <c r="B337" s="15" t="s">
        <v>122</v>
      </c>
      <c r="C337" s="2">
        <v>10796.76</v>
      </c>
      <c r="D337" s="2">
        <v>9651.64</v>
      </c>
      <c r="E337" s="2">
        <v>6.64</v>
      </c>
      <c r="F337" s="2">
        <v>894.76</v>
      </c>
      <c r="G337" s="2">
        <v>1116.29</v>
      </c>
      <c r="H337" s="2">
        <v>1306.67</v>
      </c>
      <c r="I337" s="2">
        <v>756.06</v>
      </c>
      <c r="J337" s="2">
        <v>548.41</v>
      </c>
    </row>
    <row r="338" spans="1:11" hidden="1" x14ac:dyDescent="0.15">
      <c r="A338" s="2" t="s">
        <v>16</v>
      </c>
      <c r="B338" s="15" t="s">
        <v>122</v>
      </c>
      <c r="C338" s="2">
        <v>11860.59</v>
      </c>
      <c r="D338" s="2">
        <v>10534.62</v>
      </c>
      <c r="E338" s="2">
        <v>8.6300000000000008</v>
      </c>
      <c r="F338" s="2">
        <v>1009.23</v>
      </c>
      <c r="G338" s="2">
        <v>1084.26</v>
      </c>
      <c r="H338" s="2">
        <v>1588.39</v>
      </c>
      <c r="I338" s="2">
        <v>937.7</v>
      </c>
      <c r="J338" s="2">
        <v>644.4</v>
      </c>
    </row>
    <row r="339" spans="1:11" hidden="1" x14ac:dyDescent="0.15">
      <c r="A339" s="2" t="s">
        <v>17</v>
      </c>
      <c r="B339" s="15" t="s">
        <v>122</v>
      </c>
      <c r="C339" s="2">
        <v>12845</v>
      </c>
      <c r="D339" s="2">
        <v>10196</v>
      </c>
      <c r="E339" s="2">
        <v>15.6</v>
      </c>
      <c r="F339" s="2">
        <v>1076.24</v>
      </c>
      <c r="G339" s="2">
        <v>1073.19</v>
      </c>
      <c r="H339" s="2">
        <v>1828.44</v>
      </c>
      <c r="I339" s="2">
        <v>1272.47</v>
      </c>
      <c r="J339" s="2">
        <v>525.63</v>
      </c>
    </row>
    <row r="340" spans="1:11" hidden="1" x14ac:dyDescent="0.15">
      <c r="A340" s="2" t="s">
        <v>18</v>
      </c>
      <c r="B340" s="15" t="s">
        <v>122</v>
      </c>
      <c r="C340" s="2">
        <v>13708</v>
      </c>
      <c r="D340" s="2">
        <v>11100</v>
      </c>
      <c r="E340" s="2">
        <v>16.52</v>
      </c>
      <c r="F340" s="2">
        <v>1183.04</v>
      </c>
      <c r="G340" s="2">
        <v>1058.45</v>
      </c>
      <c r="H340" s="2">
        <v>1818.06</v>
      </c>
      <c r="I340" s="2">
        <v>1205.92</v>
      </c>
      <c r="J340" s="2">
        <v>606.07000000000005</v>
      </c>
    </row>
    <row r="341" spans="1:11" hidden="1" x14ac:dyDescent="0.15">
      <c r="A341" s="2" t="s">
        <v>19</v>
      </c>
      <c r="B341" s="15" t="s">
        <v>122</v>
      </c>
      <c r="C341" s="2">
        <v>15137.59</v>
      </c>
      <c r="D341" s="2">
        <v>13470.06</v>
      </c>
      <c r="E341" s="2">
        <v>19.559999999999999</v>
      </c>
      <c r="F341" s="2">
        <v>1330.44</v>
      </c>
      <c r="H341" s="2">
        <v>2043</v>
      </c>
      <c r="I341" s="2">
        <v>1263.83</v>
      </c>
      <c r="J341" s="2">
        <v>752.72</v>
      </c>
    </row>
    <row r="342" spans="1:11" hidden="1" x14ac:dyDescent="0.15">
      <c r="A342" s="2" t="s">
        <v>20</v>
      </c>
      <c r="B342" s="15" t="s">
        <v>122</v>
      </c>
      <c r="C342" s="2">
        <v>16579</v>
      </c>
      <c r="D342" s="2">
        <v>15805</v>
      </c>
      <c r="E342" s="2">
        <v>24.92</v>
      </c>
      <c r="F342" s="2">
        <v>1573</v>
      </c>
      <c r="H342" s="2">
        <v>2086</v>
      </c>
      <c r="I342" s="2">
        <v>1163.8900000000001</v>
      </c>
      <c r="J342" s="2">
        <v>913.63</v>
      </c>
    </row>
    <row r="343" spans="1:11" hidden="1" x14ac:dyDescent="0.15">
      <c r="A343" s="2" t="s">
        <v>21</v>
      </c>
      <c r="B343" s="15" t="s">
        <v>122</v>
      </c>
      <c r="C343" s="2">
        <v>17674.66</v>
      </c>
      <c r="D343" s="2">
        <v>15799</v>
      </c>
      <c r="E343" s="2">
        <v>29.28</v>
      </c>
      <c r="F343" s="2">
        <v>1642.74</v>
      </c>
      <c r="H343" s="2">
        <v>2238</v>
      </c>
      <c r="I343" s="2">
        <v>1415.34</v>
      </c>
      <c r="J343" s="2">
        <v>813.88</v>
      </c>
    </row>
    <row r="344" spans="1:11" hidden="1" x14ac:dyDescent="0.15">
      <c r="A344" s="2" t="s">
        <v>22</v>
      </c>
      <c r="B344" s="15" t="s">
        <v>122</v>
      </c>
      <c r="C344" s="2">
        <v>15703</v>
      </c>
      <c r="D344" s="2">
        <v>12166.72</v>
      </c>
      <c r="E344" s="2">
        <v>31.97</v>
      </c>
      <c r="F344" s="2">
        <v>1629.75</v>
      </c>
      <c r="H344" s="2">
        <v>2237</v>
      </c>
      <c r="I344" s="2">
        <v>1202.96</v>
      </c>
      <c r="J344" s="2">
        <v>1021.59</v>
      </c>
    </row>
    <row r="345" spans="1:11" hidden="1" x14ac:dyDescent="0.15">
      <c r="A345" s="2" t="s">
        <v>23</v>
      </c>
      <c r="B345" s="15" t="s">
        <v>122</v>
      </c>
      <c r="C345" s="2">
        <v>16320.26</v>
      </c>
      <c r="D345" s="2">
        <v>11887.83</v>
      </c>
      <c r="E345" s="2">
        <v>40.24</v>
      </c>
      <c r="F345" s="2">
        <v>1656.54</v>
      </c>
      <c r="G345" s="2">
        <v>1057</v>
      </c>
      <c r="H345" s="2">
        <v>2351</v>
      </c>
      <c r="I345" s="2">
        <v>1375.99</v>
      </c>
      <c r="J345" s="2">
        <v>966.39</v>
      </c>
    </row>
    <row r="346" spans="1:11" hidden="1" x14ac:dyDescent="0.15">
      <c r="A346" s="2" t="s">
        <v>24</v>
      </c>
      <c r="B346" s="15" t="s">
        <v>122</v>
      </c>
      <c r="C346" s="2">
        <v>15477</v>
      </c>
      <c r="D346" s="2">
        <v>11035.08</v>
      </c>
      <c r="E346" s="2">
        <v>40.26</v>
      </c>
      <c r="F346" s="2">
        <v>1665</v>
      </c>
      <c r="G346" s="2">
        <v>860</v>
      </c>
      <c r="H346" s="2">
        <v>2341</v>
      </c>
      <c r="I346" s="2">
        <v>1328.47</v>
      </c>
      <c r="J346" s="2">
        <v>993.76</v>
      </c>
    </row>
    <row r="347" spans="1:11" hidden="1" x14ac:dyDescent="0.15">
      <c r="A347" s="2" t="s">
        <v>25</v>
      </c>
      <c r="B347" s="15" t="s">
        <v>122</v>
      </c>
      <c r="C347" s="2">
        <v>15897</v>
      </c>
      <c r="D347" s="2">
        <v>10739.77</v>
      </c>
      <c r="E347" s="2">
        <v>41.5</v>
      </c>
      <c r="F347" s="2">
        <v>1763.11</v>
      </c>
      <c r="G347" s="2">
        <v>594</v>
      </c>
      <c r="H347" s="2">
        <v>2479</v>
      </c>
      <c r="I347" s="2">
        <v>1410.72</v>
      </c>
      <c r="J347" s="2">
        <v>1016.5</v>
      </c>
    </row>
    <row r="348" spans="1:11" hidden="1" x14ac:dyDescent="0.15">
      <c r="A348" s="2" t="s">
        <v>26</v>
      </c>
      <c r="B348" s="15" t="s">
        <v>122</v>
      </c>
      <c r="C348" s="2">
        <v>16180</v>
      </c>
      <c r="D348" s="2">
        <v>10721.23</v>
      </c>
      <c r="E348" s="2">
        <v>52.5</v>
      </c>
      <c r="F348" s="2">
        <v>1869</v>
      </c>
      <c r="G348" s="2">
        <v>316</v>
      </c>
      <c r="H348" s="2">
        <v>2631</v>
      </c>
      <c r="I348" s="2">
        <v>1504.24</v>
      </c>
      <c r="J348" s="2">
        <v>1047.1400000000001</v>
      </c>
    </row>
    <row r="349" spans="1:11" hidden="1" x14ac:dyDescent="0.15">
      <c r="A349" s="2" t="s">
        <v>27</v>
      </c>
      <c r="B349" s="15" t="s">
        <v>122</v>
      </c>
      <c r="C349" s="2">
        <v>16682</v>
      </c>
      <c r="D349" s="2">
        <v>11100.11</v>
      </c>
      <c r="E349" s="2">
        <v>62.7</v>
      </c>
      <c r="F349" s="2">
        <v>2071.4299999999998</v>
      </c>
      <c r="G349" s="2">
        <v>119</v>
      </c>
      <c r="H349" s="2">
        <v>2817</v>
      </c>
      <c r="I349" s="2">
        <v>1465.49</v>
      </c>
      <c r="J349" s="2">
        <v>1238.3900000000001</v>
      </c>
    </row>
    <row r="350" spans="1:11" x14ac:dyDescent="0.15">
      <c r="A350" s="2" t="s">
        <v>28</v>
      </c>
      <c r="B350" s="15" t="s">
        <v>122</v>
      </c>
      <c r="C350" s="2">
        <v>17316</v>
      </c>
      <c r="D350" s="2">
        <v>11768.33</v>
      </c>
      <c r="E350" s="2">
        <v>68.459999999999994</v>
      </c>
      <c r="F350" s="2">
        <v>2214.3000000000002</v>
      </c>
      <c r="G350" s="2">
        <v>41</v>
      </c>
      <c r="H350" s="2">
        <v>2958</v>
      </c>
      <c r="I350" s="2">
        <v>1356.98</v>
      </c>
      <c r="J350" s="2">
        <v>1469.94</v>
      </c>
    </row>
    <row r="351" spans="1:11" s="4" customFormat="1" hidden="1" x14ac:dyDescent="0.15">
      <c r="A351" s="4" t="s">
        <v>29</v>
      </c>
      <c r="B351" s="15" t="s">
        <v>122</v>
      </c>
      <c r="C351" s="4">
        <v>16251.46</v>
      </c>
      <c r="D351" s="12"/>
      <c r="E351" s="9"/>
      <c r="F351" s="4">
        <v>2144</v>
      </c>
      <c r="G351" s="4">
        <v>40</v>
      </c>
      <c r="H351" s="4">
        <v>3016</v>
      </c>
      <c r="I351" s="4">
        <v>1647.22</v>
      </c>
      <c r="J351" s="4">
        <v>1222.23</v>
      </c>
      <c r="K351" s="2"/>
    </row>
    <row r="352" spans="1:11" s="4" customFormat="1" hidden="1" x14ac:dyDescent="0.15">
      <c r="A352" s="4" t="s">
        <v>30</v>
      </c>
      <c r="B352" s="15" t="s">
        <v>122</v>
      </c>
      <c r="F352" s="4">
        <v>2472</v>
      </c>
      <c r="K352" s="2"/>
    </row>
    <row r="353" spans="1:11" s="4" customFormat="1" hidden="1" x14ac:dyDescent="0.15">
      <c r="A353" s="4">
        <v>2022</v>
      </c>
      <c r="B353" s="15" t="s">
        <v>122</v>
      </c>
      <c r="K353" s="2"/>
    </row>
    <row r="354" spans="1:11" s="5" customFormat="1" hidden="1" x14ac:dyDescent="0.15">
      <c r="A354" s="5" t="s">
        <v>1</v>
      </c>
      <c r="B354" s="16" t="s">
        <v>123</v>
      </c>
      <c r="C354" s="5">
        <v>3821</v>
      </c>
      <c r="D354" s="5">
        <v>3956</v>
      </c>
      <c r="F354" s="5">
        <v>226.73</v>
      </c>
      <c r="K354" s="2"/>
    </row>
    <row r="355" spans="1:11" hidden="1" x14ac:dyDescent="0.15">
      <c r="A355" s="2" t="s">
        <v>3</v>
      </c>
      <c r="B355" s="15" t="s">
        <v>123</v>
      </c>
      <c r="C355" s="2">
        <v>3821</v>
      </c>
      <c r="D355" s="2">
        <v>3956</v>
      </c>
      <c r="F355" s="2">
        <v>226.73</v>
      </c>
      <c r="G355" s="2">
        <v>3314</v>
      </c>
      <c r="H355" s="2">
        <v>221.25</v>
      </c>
      <c r="I355" s="2">
        <v>107.63</v>
      </c>
      <c r="J355" s="2">
        <v>113.62</v>
      </c>
    </row>
    <row r="356" spans="1:11" hidden="1" x14ac:dyDescent="0.15">
      <c r="A356" s="2" t="s">
        <v>4</v>
      </c>
      <c r="B356" s="15" t="s">
        <v>123</v>
      </c>
      <c r="C356" s="2">
        <v>5425.61</v>
      </c>
      <c r="D356" s="2">
        <v>5590.53</v>
      </c>
      <c r="F356" s="2">
        <v>374.76</v>
      </c>
      <c r="G356" s="2">
        <v>5564.51</v>
      </c>
      <c r="H356" s="2">
        <v>333</v>
      </c>
      <c r="I356" s="2">
        <v>157.97</v>
      </c>
      <c r="J356" s="2">
        <v>174.86</v>
      </c>
    </row>
    <row r="357" spans="1:11" hidden="1" x14ac:dyDescent="0.15">
      <c r="A357" s="2" t="s">
        <v>5</v>
      </c>
      <c r="B357" s="15" t="s">
        <v>123</v>
      </c>
      <c r="C357" s="2">
        <v>5473</v>
      </c>
      <c r="D357" s="2">
        <v>5805</v>
      </c>
      <c r="F357" s="2">
        <v>351.97</v>
      </c>
      <c r="G357" s="2">
        <v>5989</v>
      </c>
      <c r="H357" s="2">
        <v>339.09</v>
      </c>
      <c r="I357" s="2">
        <v>166.02</v>
      </c>
      <c r="J357" s="2">
        <v>173.07</v>
      </c>
    </row>
    <row r="358" spans="1:11" hidden="1" x14ac:dyDescent="0.15">
      <c r="A358" s="2" t="s">
        <v>6</v>
      </c>
      <c r="B358" s="15" t="s">
        <v>123</v>
      </c>
      <c r="C358" s="2">
        <v>4808</v>
      </c>
      <c r="D358" s="2">
        <v>4703</v>
      </c>
      <c r="F358" s="2">
        <v>355.39</v>
      </c>
      <c r="G358" s="2">
        <v>4410</v>
      </c>
      <c r="H358" s="2">
        <v>345.96</v>
      </c>
      <c r="I358" s="2">
        <v>192.99</v>
      </c>
      <c r="J358" s="2">
        <v>152.96</v>
      </c>
    </row>
    <row r="359" spans="1:11" hidden="1" x14ac:dyDescent="0.15">
      <c r="A359" s="2" t="s">
        <v>7</v>
      </c>
      <c r="B359" s="15" t="s">
        <v>123</v>
      </c>
      <c r="C359" s="2">
        <v>4894</v>
      </c>
      <c r="D359" s="2">
        <v>4785</v>
      </c>
      <c r="F359" s="2">
        <v>368.5</v>
      </c>
      <c r="G359" s="2">
        <v>4352</v>
      </c>
      <c r="H359" s="2">
        <v>345.69</v>
      </c>
      <c r="I359" s="2">
        <v>193.69</v>
      </c>
      <c r="J359" s="2">
        <v>152.01</v>
      </c>
    </row>
    <row r="360" spans="1:11" hidden="1" x14ac:dyDescent="0.15">
      <c r="A360" s="2" t="s">
        <v>8</v>
      </c>
      <c r="B360" s="15" t="s">
        <v>123</v>
      </c>
      <c r="C360" s="2">
        <v>4087</v>
      </c>
      <c r="D360" s="2">
        <v>3618</v>
      </c>
      <c r="F360" s="2">
        <v>376.74</v>
      </c>
      <c r="G360" s="2">
        <v>1433</v>
      </c>
      <c r="H360" s="2">
        <v>332.51</v>
      </c>
      <c r="I360" s="2">
        <v>165.38</v>
      </c>
      <c r="J360" s="2">
        <v>167.14</v>
      </c>
    </row>
    <row r="361" spans="1:11" hidden="1" x14ac:dyDescent="0.15">
      <c r="A361" s="2" t="s">
        <v>9</v>
      </c>
      <c r="B361" s="15" t="s">
        <v>123</v>
      </c>
      <c r="C361" s="2">
        <v>4070.71</v>
      </c>
      <c r="D361" s="2">
        <v>3335.36</v>
      </c>
      <c r="F361" s="2">
        <v>406.12</v>
      </c>
      <c r="G361" s="2">
        <v>1490.81</v>
      </c>
      <c r="H361" s="2">
        <v>354</v>
      </c>
      <c r="I361" s="2">
        <v>191.15</v>
      </c>
      <c r="J361" s="2">
        <v>163.27000000000001</v>
      </c>
    </row>
    <row r="362" spans="1:11" hidden="1" x14ac:dyDescent="0.15">
      <c r="A362" s="2" t="s">
        <v>10</v>
      </c>
      <c r="B362" s="15" t="s">
        <v>123</v>
      </c>
      <c r="C362" s="2">
        <v>4622</v>
      </c>
      <c r="D362" s="2">
        <v>4100</v>
      </c>
      <c r="F362" s="2">
        <v>439.68</v>
      </c>
      <c r="G362" s="2">
        <v>3673.35</v>
      </c>
      <c r="H362" s="2">
        <v>401.84</v>
      </c>
      <c r="I362" s="2">
        <v>212.01</v>
      </c>
      <c r="J362" s="2">
        <v>189.07</v>
      </c>
    </row>
    <row r="363" spans="1:11" hidden="1" x14ac:dyDescent="0.15">
      <c r="A363" s="2" t="s">
        <v>11</v>
      </c>
      <c r="B363" s="15" t="s">
        <v>123</v>
      </c>
      <c r="C363" s="2">
        <v>5382</v>
      </c>
      <c r="D363" s="2">
        <v>4287</v>
      </c>
      <c r="F363" s="2">
        <v>476</v>
      </c>
      <c r="G363" s="2">
        <v>1845.42</v>
      </c>
      <c r="H363" s="2">
        <v>425.54</v>
      </c>
      <c r="I363" s="2">
        <v>227.93</v>
      </c>
      <c r="J363" s="2">
        <v>197.61</v>
      </c>
    </row>
    <row r="364" spans="1:11" hidden="1" x14ac:dyDescent="0.15">
      <c r="A364" s="2" t="s">
        <v>12</v>
      </c>
      <c r="B364" s="15" t="s">
        <v>123</v>
      </c>
      <c r="C364" s="2">
        <v>6297.5</v>
      </c>
      <c r="D364" s="2">
        <v>4984.25</v>
      </c>
      <c r="F364" s="2">
        <v>546.95000000000005</v>
      </c>
      <c r="G364" s="2">
        <v>2366.69</v>
      </c>
      <c r="H364" s="2">
        <v>537.76</v>
      </c>
      <c r="I364" s="2">
        <v>242.97</v>
      </c>
      <c r="J364" s="2">
        <v>294.79000000000002</v>
      </c>
    </row>
    <row r="365" spans="1:11" hidden="1" x14ac:dyDescent="0.15">
      <c r="A365" s="2" t="s">
        <v>13</v>
      </c>
      <c r="B365" s="15" t="s">
        <v>123</v>
      </c>
      <c r="C365" s="2">
        <v>7599.2</v>
      </c>
      <c r="D365" s="2">
        <v>6039.79</v>
      </c>
      <c r="E365" s="2">
        <v>0.06</v>
      </c>
      <c r="F365" s="2">
        <v>662.61</v>
      </c>
      <c r="G365" s="2">
        <v>6016.57</v>
      </c>
      <c r="H365" s="2">
        <v>651.11</v>
      </c>
      <c r="I365" s="2">
        <v>280.93</v>
      </c>
      <c r="J365" s="2">
        <v>371.31</v>
      </c>
    </row>
    <row r="366" spans="1:11" hidden="1" x14ac:dyDescent="0.15">
      <c r="A366" s="2" t="s">
        <v>14</v>
      </c>
      <c r="B366" s="15" t="s">
        <v>123</v>
      </c>
      <c r="C366" s="2">
        <v>9110.1</v>
      </c>
      <c r="D366" s="2">
        <v>8739.2900000000009</v>
      </c>
      <c r="E366" s="2">
        <v>1</v>
      </c>
      <c r="F366" s="2">
        <v>674.43</v>
      </c>
      <c r="G366" s="2">
        <v>5735</v>
      </c>
      <c r="H366" s="2">
        <v>644</v>
      </c>
      <c r="I366" s="2">
        <v>241.28</v>
      </c>
      <c r="J366" s="2">
        <v>403.13</v>
      </c>
    </row>
    <row r="367" spans="1:11" hidden="1" x14ac:dyDescent="0.15">
      <c r="A367" s="2" t="s">
        <v>15</v>
      </c>
      <c r="B367" s="15" t="s">
        <v>123</v>
      </c>
      <c r="C367" s="2">
        <v>9879.18</v>
      </c>
      <c r="D367" s="2">
        <v>9438.51</v>
      </c>
      <c r="E367" s="2">
        <v>4.25</v>
      </c>
      <c r="F367" s="2">
        <v>768.78</v>
      </c>
      <c r="G367" s="2">
        <v>5948.84</v>
      </c>
      <c r="H367" s="2">
        <v>754.9</v>
      </c>
      <c r="I367" s="2">
        <v>290.69</v>
      </c>
      <c r="J367" s="2">
        <v>464.08</v>
      </c>
    </row>
    <row r="368" spans="1:11" hidden="1" x14ac:dyDescent="0.15">
      <c r="A368" s="2" t="s">
        <v>16</v>
      </c>
      <c r="B368" s="15" t="s">
        <v>123</v>
      </c>
      <c r="C368" s="2">
        <v>10796.51</v>
      </c>
      <c r="D368" s="2">
        <v>10277.39</v>
      </c>
      <c r="E368" s="2">
        <v>5.84</v>
      </c>
      <c r="F368" s="2">
        <v>890.58</v>
      </c>
      <c r="G368" s="2">
        <v>6217.16</v>
      </c>
      <c r="H368" s="2">
        <v>860.15</v>
      </c>
      <c r="I368" s="2">
        <v>312.56</v>
      </c>
      <c r="J368" s="2">
        <v>547.59</v>
      </c>
    </row>
    <row r="369" spans="1:11" hidden="1" x14ac:dyDescent="0.15">
      <c r="A369" s="2" t="s">
        <v>17</v>
      </c>
      <c r="B369" s="15" t="s">
        <v>123</v>
      </c>
      <c r="C369" s="2">
        <v>12355</v>
      </c>
      <c r="D369" s="2">
        <v>10169</v>
      </c>
      <c r="E369" s="2">
        <v>8.23</v>
      </c>
      <c r="F369" s="2">
        <v>1128.54</v>
      </c>
      <c r="G369" s="2">
        <v>6153.86</v>
      </c>
      <c r="H369" s="2">
        <v>927.25</v>
      </c>
      <c r="I369" s="2">
        <v>407</v>
      </c>
      <c r="J369" s="2">
        <v>520.05999999999995</v>
      </c>
    </row>
    <row r="370" spans="1:11" hidden="1" x14ac:dyDescent="0.15">
      <c r="A370" s="2" t="s">
        <v>18</v>
      </c>
      <c r="B370" s="15" t="s">
        <v>123</v>
      </c>
      <c r="C370" s="2">
        <v>13331</v>
      </c>
      <c r="D370" s="2">
        <v>10751</v>
      </c>
      <c r="E370" s="2">
        <v>10.23</v>
      </c>
      <c r="F370" s="2">
        <v>1232.19</v>
      </c>
      <c r="G370" s="2">
        <v>6572.85</v>
      </c>
      <c r="H370" s="2">
        <v>1027.95</v>
      </c>
      <c r="I370" s="2">
        <v>409.43</v>
      </c>
      <c r="J370" s="2">
        <v>618.51</v>
      </c>
    </row>
    <row r="371" spans="1:11" hidden="1" x14ac:dyDescent="0.15">
      <c r="A371" s="2" t="s">
        <v>19</v>
      </c>
      <c r="B371" s="15" t="s">
        <v>123</v>
      </c>
      <c r="C371" s="2">
        <v>14880.06</v>
      </c>
      <c r="D371" s="2">
        <v>11323.33</v>
      </c>
      <c r="E371" s="2">
        <v>11.25</v>
      </c>
      <c r="F371" s="2">
        <v>1171.9100000000001</v>
      </c>
      <c r="H371" s="2">
        <v>1226</v>
      </c>
      <c r="I371" s="2">
        <v>502.53</v>
      </c>
      <c r="J371" s="2">
        <v>723.75</v>
      </c>
    </row>
    <row r="372" spans="1:11" hidden="1" x14ac:dyDescent="0.15">
      <c r="A372" s="2" t="s">
        <v>20</v>
      </c>
      <c r="B372" s="15" t="s">
        <v>123</v>
      </c>
      <c r="C372" s="2">
        <v>16161</v>
      </c>
      <c r="D372" s="2">
        <v>13006</v>
      </c>
      <c r="E372" s="2">
        <v>15.34</v>
      </c>
      <c r="F372" s="2">
        <v>1545</v>
      </c>
      <c r="H372" s="2">
        <v>1347</v>
      </c>
      <c r="I372" s="2">
        <v>459.03</v>
      </c>
      <c r="J372" s="2">
        <v>880.78</v>
      </c>
    </row>
    <row r="373" spans="1:11" hidden="1" x14ac:dyDescent="0.15">
      <c r="A373" s="2" t="s">
        <v>21</v>
      </c>
      <c r="B373" s="15" t="s">
        <v>123</v>
      </c>
      <c r="C373" s="2">
        <v>16744.080000000002</v>
      </c>
      <c r="D373" s="2">
        <v>12084</v>
      </c>
      <c r="E373" s="2">
        <v>18.79</v>
      </c>
      <c r="F373" s="2">
        <v>1582.34</v>
      </c>
      <c r="H373" s="2">
        <v>1398</v>
      </c>
      <c r="I373" s="2">
        <v>602.70000000000005</v>
      </c>
      <c r="J373" s="2">
        <v>779.17</v>
      </c>
    </row>
    <row r="374" spans="1:11" hidden="1" x14ac:dyDescent="0.15">
      <c r="A374" s="2" t="s">
        <v>22</v>
      </c>
      <c r="B374" s="15" t="s">
        <v>123</v>
      </c>
      <c r="C374" s="2">
        <v>14919</v>
      </c>
      <c r="D374" s="2">
        <v>11223.84</v>
      </c>
      <c r="E374" s="2">
        <v>20.46</v>
      </c>
      <c r="F374" s="2">
        <v>1423.09</v>
      </c>
      <c r="H374" s="2">
        <v>1356</v>
      </c>
      <c r="I374" s="2">
        <v>507.14</v>
      </c>
      <c r="J374" s="2">
        <v>841.89</v>
      </c>
    </row>
    <row r="375" spans="1:11" hidden="1" x14ac:dyDescent="0.15">
      <c r="A375" s="2" t="s">
        <v>23</v>
      </c>
      <c r="B375" s="15" t="s">
        <v>123</v>
      </c>
      <c r="C375" s="2">
        <v>15316.84</v>
      </c>
      <c r="D375" s="2">
        <v>10899.51</v>
      </c>
      <c r="E375" s="2">
        <v>24.4</v>
      </c>
      <c r="F375" s="2">
        <v>1430.88</v>
      </c>
      <c r="G375" s="2">
        <v>5554</v>
      </c>
      <c r="H375" s="2">
        <v>1337</v>
      </c>
      <c r="I375" s="2">
        <v>559.86</v>
      </c>
      <c r="J375" s="2">
        <v>765.69</v>
      </c>
    </row>
    <row r="376" spans="1:11" hidden="1" x14ac:dyDescent="0.15">
      <c r="A376" s="2" t="s">
        <v>24</v>
      </c>
      <c r="B376" s="15" t="s">
        <v>123</v>
      </c>
      <c r="C376" s="2">
        <v>14514</v>
      </c>
      <c r="D376" s="2">
        <v>10228.9</v>
      </c>
      <c r="E376" s="2">
        <v>26.53</v>
      </c>
      <c r="F376" s="2">
        <v>1448</v>
      </c>
      <c r="G376" s="2">
        <v>3559</v>
      </c>
      <c r="H376" s="2">
        <v>1314</v>
      </c>
      <c r="I376" s="2">
        <v>572.52</v>
      </c>
      <c r="J376" s="2">
        <v>712.65</v>
      </c>
    </row>
    <row r="377" spans="1:11" hidden="1" x14ac:dyDescent="0.15">
      <c r="A377" s="2" t="s">
        <v>25</v>
      </c>
      <c r="B377" s="15" t="s">
        <v>123</v>
      </c>
      <c r="C377" s="2">
        <v>14845</v>
      </c>
      <c r="D377" s="2">
        <v>10768.56</v>
      </c>
      <c r="E377" s="2">
        <v>26.86</v>
      </c>
      <c r="F377" s="2">
        <v>1495.65</v>
      </c>
      <c r="G377" s="2">
        <v>2787</v>
      </c>
      <c r="H377" s="2">
        <v>1385</v>
      </c>
      <c r="I377" s="2">
        <v>621.51</v>
      </c>
      <c r="J377" s="2">
        <v>723.32</v>
      </c>
    </row>
    <row r="378" spans="1:11" hidden="1" x14ac:dyDescent="0.15">
      <c r="A378" s="2" t="s">
        <v>26</v>
      </c>
      <c r="B378" s="15" t="s">
        <v>123</v>
      </c>
      <c r="C378" s="2">
        <v>15200</v>
      </c>
      <c r="D378" s="2">
        <v>11018.5</v>
      </c>
      <c r="E378" s="2">
        <v>27.07</v>
      </c>
      <c r="F378" s="2">
        <v>1581.51</v>
      </c>
      <c r="G378" s="2">
        <v>1938</v>
      </c>
      <c r="H378" s="2">
        <v>1438</v>
      </c>
      <c r="I378" s="2">
        <v>594.91999999999996</v>
      </c>
      <c r="J378" s="2">
        <v>787.67</v>
      </c>
    </row>
    <row r="379" spans="1:11" hidden="1" x14ac:dyDescent="0.15">
      <c r="A379" s="2" t="s">
        <v>27</v>
      </c>
      <c r="B379" s="15" t="s">
        <v>123</v>
      </c>
      <c r="C379" s="2">
        <v>15544</v>
      </c>
      <c r="D379" s="2">
        <v>10922.31</v>
      </c>
      <c r="E379" s="2">
        <v>30.47</v>
      </c>
      <c r="F379" s="2">
        <v>1745.24</v>
      </c>
      <c r="G379" s="2">
        <v>1900</v>
      </c>
      <c r="H379" s="2">
        <v>1540</v>
      </c>
      <c r="I379" s="2">
        <v>535.75</v>
      </c>
      <c r="J379" s="2">
        <v>923.42</v>
      </c>
    </row>
    <row r="380" spans="1:11" x14ac:dyDescent="0.15">
      <c r="A380" s="2" t="s">
        <v>28</v>
      </c>
      <c r="B380" s="15" t="s">
        <v>123</v>
      </c>
      <c r="C380" s="2">
        <v>16001</v>
      </c>
      <c r="D380" s="2">
        <v>10664.02</v>
      </c>
      <c r="E380" s="2">
        <v>32.9</v>
      </c>
      <c r="F380" s="2">
        <v>1864.32</v>
      </c>
      <c r="G380" s="2">
        <v>1473</v>
      </c>
      <c r="H380" s="2">
        <v>1559</v>
      </c>
      <c r="I380" s="2">
        <v>543.97</v>
      </c>
      <c r="J380" s="2">
        <v>914.6</v>
      </c>
    </row>
    <row r="381" spans="1:11" s="4" customFormat="1" hidden="1" x14ac:dyDescent="0.15">
      <c r="A381" s="4" t="s">
        <v>29</v>
      </c>
      <c r="B381" s="15" t="s">
        <v>123</v>
      </c>
      <c r="D381" s="12"/>
      <c r="E381" s="9"/>
      <c r="F381" s="4">
        <v>1929</v>
      </c>
      <c r="G381" s="4">
        <v>1068</v>
      </c>
      <c r="H381" s="4">
        <v>1554</v>
      </c>
      <c r="I381" s="4">
        <v>573.66</v>
      </c>
      <c r="J381" s="4">
        <v>851.87</v>
      </c>
      <c r="K381" s="2"/>
    </row>
    <row r="382" spans="1:11" s="4" customFormat="1" hidden="1" x14ac:dyDescent="0.15">
      <c r="A382" s="4" t="s">
        <v>30</v>
      </c>
      <c r="B382" s="15" t="s">
        <v>123</v>
      </c>
      <c r="F382" s="4">
        <v>2155</v>
      </c>
      <c r="K382" s="2"/>
    </row>
    <row r="383" spans="1:11" s="4" customFormat="1" hidden="1" x14ac:dyDescent="0.15">
      <c r="A383" s="4">
        <v>2022</v>
      </c>
      <c r="B383" s="15" t="s">
        <v>123</v>
      </c>
      <c r="K383" s="2"/>
    </row>
    <row r="384" spans="1:11" s="5" customFormat="1" hidden="1" x14ac:dyDescent="0.15">
      <c r="A384" s="5" t="s">
        <v>1</v>
      </c>
      <c r="B384" s="16" t="s">
        <v>124</v>
      </c>
      <c r="C384" s="5">
        <v>3523</v>
      </c>
      <c r="D384" s="5">
        <v>4015</v>
      </c>
      <c r="E384" s="5">
        <v>0.98</v>
      </c>
      <c r="F384" s="5">
        <v>190.77</v>
      </c>
      <c r="K384" s="2"/>
    </row>
    <row r="385" spans="1:10" hidden="1" x14ac:dyDescent="0.15">
      <c r="A385" s="2" t="s">
        <v>3</v>
      </c>
      <c r="B385" s="15" t="s">
        <v>124</v>
      </c>
      <c r="C385" s="2">
        <v>3523</v>
      </c>
      <c r="D385" s="2">
        <v>4015</v>
      </c>
      <c r="E385" s="2">
        <v>0.98</v>
      </c>
      <c r="F385" s="2">
        <v>190.77</v>
      </c>
      <c r="G385" s="2">
        <v>2559</v>
      </c>
      <c r="H385" s="2">
        <v>199.8</v>
      </c>
      <c r="I385" s="2">
        <v>64.3</v>
      </c>
      <c r="J385" s="2">
        <v>135.5</v>
      </c>
    </row>
    <row r="386" spans="1:10" hidden="1" x14ac:dyDescent="0.15">
      <c r="A386" s="2" t="s">
        <v>4</v>
      </c>
      <c r="B386" s="15" t="s">
        <v>124</v>
      </c>
      <c r="C386" s="2">
        <v>4109.1000000000004</v>
      </c>
      <c r="D386" s="2">
        <v>4815.88</v>
      </c>
      <c r="E386" s="2">
        <v>1.83</v>
      </c>
      <c r="F386" s="2">
        <v>267.60000000000002</v>
      </c>
      <c r="G386" s="2">
        <v>2644.31</v>
      </c>
      <c r="H386" s="2">
        <v>285</v>
      </c>
      <c r="I386" s="2">
        <v>83.16</v>
      </c>
      <c r="J386" s="2">
        <v>201.45</v>
      </c>
    </row>
    <row r="387" spans="1:10" hidden="1" x14ac:dyDescent="0.15">
      <c r="A387" s="2" t="s">
        <v>5</v>
      </c>
      <c r="B387" s="15" t="s">
        <v>124</v>
      </c>
      <c r="C387" s="2">
        <v>4175</v>
      </c>
      <c r="D387" s="2">
        <v>5137</v>
      </c>
      <c r="E387" s="2">
        <v>2.1</v>
      </c>
      <c r="F387" s="2">
        <v>274.3</v>
      </c>
      <c r="G387" s="2">
        <v>2600</v>
      </c>
      <c r="H387" s="2">
        <v>293.98</v>
      </c>
      <c r="I387" s="2">
        <v>60.91</v>
      </c>
      <c r="J387" s="2">
        <v>233.07</v>
      </c>
    </row>
    <row r="388" spans="1:10" hidden="1" x14ac:dyDescent="0.15">
      <c r="A388" s="2" t="s">
        <v>6</v>
      </c>
      <c r="B388" s="15" t="s">
        <v>124</v>
      </c>
      <c r="C388" s="2">
        <v>4333</v>
      </c>
      <c r="D388" s="2">
        <v>4970</v>
      </c>
      <c r="E388" s="2">
        <v>2.95</v>
      </c>
      <c r="F388" s="2">
        <v>287.8</v>
      </c>
      <c r="G388" s="2">
        <v>2677</v>
      </c>
      <c r="H388" s="2">
        <v>280.02999999999997</v>
      </c>
      <c r="I388" s="2">
        <v>40.67</v>
      </c>
      <c r="J388" s="2">
        <v>239.37</v>
      </c>
    </row>
    <row r="389" spans="1:10" hidden="1" x14ac:dyDescent="0.15">
      <c r="A389" s="2" t="s">
        <v>7</v>
      </c>
      <c r="B389" s="15" t="s">
        <v>124</v>
      </c>
      <c r="C389" s="2">
        <v>3751</v>
      </c>
      <c r="D389" s="2">
        <v>4182</v>
      </c>
      <c r="E389" s="2">
        <v>3.22</v>
      </c>
      <c r="F389" s="2">
        <v>270.58</v>
      </c>
      <c r="G389" s="2">
        <v>2130</v>
      </c>
      <c r="H389" s="2">
        <v>281.27999999999997</v>
      </c>
      <c r="I389" s="2">
        <v>39.31</v>
      </c>
      <c r="J389" s="2">
        <v>241.96</v>
      </c>
    </row>
    <row r="390" spans="1:10" hidden="1" x14ac:dyDescent="0.15">
      <c r="A390" s="2" t="s">
        <v>8</v>
      </c>
      <c r="B390" s="15" t="s">
        <v>124</v>
      </c>
      <c r="C390" s="2">
        <v>3693</v>
      </c>
      <c r="D390" s="2">
        <v>4243</v>
      </c>
      <c r="E390" s="2">
        <v>3.04</v>
      </c>
      <c r="F390" s="2">
        <v>295.45999999999998</v>
      </c>
      <c r="G390" s="2">
        <v>1682</v>
      </c>
      <c r="H390" s="2">
        <v>299.57</v>
      </c>
      <c r="I390" s="2">
        <v>44.89</v>
      </c>
      <c r="J390" s="2">
        <v>254.64</v>
      </c>
    </row>
    <row r="391" spans="1:10" hidden="1" x14ac:dyDescent="0.15">
      <c r="A391" s="2" t="s">
        <v>9</v>
      </c>
      <c r="B391" s="15" t="s">
        <v>124</v>
      </c>
      <c r="C391" s="2">
        <v>3766.41</v>
      </c>
      <c r="D391" s="2">
        <v>4212.7</v>
      </c>
      <c r="E391" s="2">
        <v>2.98</v>
      </c>
      <c r="F391" s="2">
        <v>291.37</v>
      </c>
      <c r="G391" s="2">
        <v>1636.71</v>
      </c>
      <c r="H391" s="2">
        <v>314</v>
      </c>
      <c r="I391" s="2">
        <v>47.84</v>
      </c>
      <c r="J391" s="2">
        <v>265.48</v>
      </c>
    </row>
    <row r="392" spans="1:10" hidden="1" x14ac:dyDescent="0.15">
      <c r="A392" s="2" t="s">
        <v>10</v>
      </c>
      <c r="B392" s="15" t="s">
        <v>124</v>
      </c>
      <c r="C392" s="2">
        <v>3863</v>
      </c>
      <c r="D392" s="2">
        <v>4484</v>
      </c>
      <c r="E392" s="2">
        <v>3.02</v>
      </c>
      <c r="F392" s="2">
        <v>323.36</v>
      </c>
      <c r="G392" s="2">
        <v>1761.95</v>
      </c>
      <c r="H392" s="2">
        <v>329.57</v>
      </c>
      <c r="I392" s="2">
        <v>58.13</v>
      </c>
      <c r="J392" s="2">
        <v>270.83</v>
      </c>
    </row>
    <row r="393" spans="1:10" hidden="1" x14ac:dyDescent="0.15">
      <c r="A393" s="2" t="s">
        <v>11</v>
      </c>
      <c r="B393" s="15" t="s">
        <v>124</v>
      </c>
      <c r="C393" s="2">
        <v>4531</v>
      </c>
      <c r="D393" s="2">
        <v>4664</v>
      </c>
      <c r="E393" s="2">
        <v>3.02</v>
      </c>
      <c r="F393" s="2">
        <v>344.54</v>
      </c>
      <c r="G393" s="2">
        <v>1685.25</v>
      </c>
      <c r="H393" s="2">
        <v>295.64999999999998</v>
      </c>
      <c r="I393" s="2">
        <v>44.57</v>
      </c>
      <c r="J393" s="2">
        <v>250.37</v>
      </c>
    </row>
    <row r="394" spans="1:10" hidden="1" x14ac:dyDescent="0.15">
      <c r="A394" s="2" t="s">
        <v>12</v>
      </c>
      <c r="B394" s="15" t="s">
        <v>124</v>
      </c>
      <c r="C394" s="2">
        <v>5173.5</v>
      </c>
      <c r="D394" s="2">
        <v>5202.0600000000004</v>
      </c>
      <c r="E394" s="2">
        <v>3.08</v>
      </c>
      <c r="F394" s="2">
        <v>359.4</v>
      </c>
      <c r="G394" s="2">
        <v>2037.63</v>
      </c>
      <c r="H394" s="2">
        <v>338.83</v>
      </c>
      <c r="I394" s="2">
        <v>40.799999999999997</v>
      </c>
      <c r="J394" s="2">
        <v>297.39</v>
      </c>
    </row>
    <row r="395" spans="1:10" hidden="1" x14ac:dyDescent="0.15">
      <c r="A395" s="2" t="s">
        <v>13</v>
      </c>
      <c r="B395" s="15" t="s">
        <v>124</v>
      </c>
      <c r="C395" s="2">
        <v>5602.51</v>
      </c>
      <c r="D395" s="2">
        <v>5715.02</v>
      </c>
      <c r="E395" s="2">
        <v>4</v>
      </c>
      <c r="F395" s="2">
        <v>383.06</v>
      </c>
      <c r="G395" s="2">
        <v>2589.96</v>
      </c>
      <c r="H395" s="2">
        <v>386.19</v>
      </c>
      <c r="I395" s="2">
        <v>56.35</v>
      </c>
      <c r="J395" s="2">
        <v>329.15</v>
      </c>
    </row>
    <row r="396" spans="1:10" hidden="1" x14ac:dyDescent="0.15">
      <c r="A396" s="2" t="s">
        <v>14</v>
      </c>
      <c r="B396" s="15" t="s">
        <v>124</v>
      </c>
      <c r="C396" s="2">
        <v>5957.6</v>
      </c>
      <c r="D396" s="2">
        <v>6802.48</v>
      </c>
      <c r="E396" s="2">
        <v>6.18</v>
      </c>
      <c r="F396" s="2">
        <v>378.23</v>
      </c>
      <c r="G396" s="2">
        <v>2715.11</v>
      </c>
      <c r="H396" s="2">
        <v>433</v>
      </c>
      <c r="I396" s="2">
        <v>78.3</v>
      </c>
      <c r="J396" s="2">
        <v>354.16</v>
      </c>
    </row>
    <row r="397" spans="1:10" hidden="1" x14ac:dyDescent="0.15">
      <c r="A397" s="2" t="s">
        <v>15</v>
      </c>
      <c r="B397" s="15" t="s">
        <v>124</v>
      </c>
      <c r="C397" s="2">
        <v>6622.41</v>
      </c>
      <c r="D397" s="2">
        <v>7548.83</v>
      </c>
      <c r="E397" s="2">
        <v>6</v>
      </c>
      <c r="F397" s="2">
        <v>412.45</v>
      </c>
      <c r="G397" s="2">
        <v>3004.05</v>
      </c>
      <c r="H397" s="2">
        <v>443.2</v>
      </c>
      <c r="I397" s="2">
        <v>54.6</v>
      </c>
      <c r="J397" s="2">
        <v>385.76</v>
      </c>
    </row>
    <row r="398" spans="1:10" hidden="1" x14ac:dyDescent="0.15">
      <c r="A398" s="2" t="s">
        <v>16</v>
      </c>
      <c r="B398" s="15" t="s">
        <v>124</v>
      </c>
      <c r="C398" s="2">
        <v>7346.11</v>
      </c>
      <c r="D398" s="2">
        <v>7846.56</v>
      </c>
      <c r="E398" s="2">
        <v>6.47</v>
      </c>
      <c r="F398" s="2">
        <v>462.64</v>
      </c>
      <c r="G398" s="2">
        <v>3354.18</v>
      </c>
      <c r="H398" s="2">
        <v>494.76</v>
      </c>
      <c r="I398" s="2">
        <v>61.83</v>
      </c>
      <c r="J398" s="2">
        <v>422.74</v>
      </c>
    </row>
    <row r="399" spans="1:10" hidden="1" x14ac:dyDescent="0.15">
      <c r="A399" s="2" t="s">
        <v>17</v>
      </c>
      <c r="B399" s="15" t="s">
        <v>124</v>
      </c>
      <c r="C399" s="2">
        <v>7221</v>
      </c>
      <c r="D399" s="2">
        <v>8367</v>
      </c>
      <c r="E399" s="2">
        <v>13.83</v>
      </c>
      <c r="F399" s="2">
        <v>496.49</v>
      </c>
      <c r="G399" s="2">
        <v>3980.09</v>
      </c>
      <c r="H399" s="2">
        <v>577.66999999999996</v>
      </c>
      <c r="I399" s="2">
        <v>58.91</v>
      </c>
      <c r="J399" s="2">
        <v>398.63</v>
      </c>
    </row>
    <row r="400" spans="1:10" hidden="1" x14ac:dyDescent="0.15">
      <c r="A400" s="2" t="s">
        <v>18</v>
      </c>
      <c r="B400" s="15" t="s">
        <v>124</v>
      </c>
      <c r="C400" s="2">
        <v>7698</v>
      </c>
      <c r="D400" s="2">
        <v>8589</v>
      </c>
      <c r="E400" s="2">
        <v>16.66</v>
      </c>
      <c r="F400" s="2">
        <v>515.25</v>
      </c>
      <c r="G400" s="2">
        <v>4401.46</v>
      </c>
      <c r="H400" s="2">
        <v>541.83000000000004</v>
      </c>
      <c r="I400" s="2">
        <v>56.28</v>
      </c>
      <c r="J400" s="2">
        <v>458.61</v>
      </c>
    </row>
    <row r="401" spans="1:11" hidden="1" x14ac:dyDescent="0.15">
      <c r="A401" s="2" t="s">
        <v>19</v>
      </c>
      <c r="B401" s="15" t="s">
        <v>124</v>
      </c>
      <c r="C401" s="2">
        <v>8297.31</v>
      </c>
      <c r="D401" s="2">
        <v>9582.66</v>
      </c>
      <c r="E401" s="2">
        <v>22.01</v>
      </c>
      <c r="F401" s="2">
        <v>576.98</v>
      </c>
      <c r="H401" s="2">
        <v>605</v>
      </c>
      <c r="I401" s="2">
        <v>105.5</v>
      </c>
      <c r="J401" s="2">
        <v>463.29</v>
      </c>
    </row>
    <row r="402" spans="1:11" hidden="1" x14ac:dyDescent="0.15">
      <c r="A402" s="2" t="s">
        <v>20</v>
      </c>
      <c r="B402" s="15" t="s">
        <v>124</v>
      </c>
      <c r="C402" s="2">
        <v>9103</v>
      </c>
      <c r="D402" s="2">
        <v>11035</v>
      </c>
      <c r="E402" s="2">
        <v>19.38</v>
      </c>
      <c r="F402" s="2">
        <v>631</v>
      </c>
      <c r="H402" s="2">
        <v>710</v>
      </c>
      <c r="I402" s="2">
        <v>62.9</v>
      </c>
      <c r="J402" s="2">
        <v>591.97</v>
      </c>
    </row>
    <row r="403" spans="1:11" hidden="1" x14ac:dyDescent="0.15">
      <c r="A403" s="2" t="s">
        <v>21</v>
      </c>
      <c r="B403" s="15" t="s">
        <v>124</v>
      </c>
      <c r="C403" s="2">
        <v>9443.0400000000009</v>
      </c>
      <c r="D403" s="2">
        <v>11083</v>
      </c>
      <c r="E403" s="2">
        <v>22.79</v>
      </c>
      <c r="F403" s="2">
        <v>787.05</v>
      </c>
      <c r="H403" s="2">
        <v>692</v>
      </c>
      <c r="I403" s="2">
        <v>65.78</v>
      </c>
      <c r="J403" s="2">
        <v>577.62</v>
      </c>
    </row>
    <row r="404" spans="1:11" hidden="1" x14ac:dyDescent="0.15">
      <c r="A404" s="2" t="s">
        <v>22</v>
      </c>
      <c r="B404" s="15" t="s">
        <v>124</v>
      </c>
      <c r="C404" s="2">
        <v>8645</v>
      </c>
      <c r="D404" s="2">
        <v>10413.74</v>
      </c>
      <c r="E404" s="2">
        <v>24.05</v>
      </c>
      <c r="F404" s="2">
        <v>653.85</v>
      </c>
      <c r="H404" s="2">
        <v>779</v>
      </c>
      <c r="I404" s="2">
        <v>118.48</v>
      </c>
      <c r="J404" s="2">
        <v>606.13</v>
      </c>
    </row>
    <row r="405" spans="1:11" hidden="1" x14ac:dyDescent="0.15">
      <c r="A405" s="2" t="s">
        <v>23</v>
      </c>
      <c r="B405" s="15" t="s">
        <v>124</v>
      </c>
      <c r="C405" s="2">
        <v>8559.7900000000009</v>
      </c>
      <c r="D405" s="2">
        <v>10379.34</v>
      </c>
      <c r="E405" s="2">
        <v>22.58</v>
      </c>
      <c r="F405" s="2">
        <v>667.81</v>
      </c>
      <c r="G405" s="2">
        <v>3100</v>
      </c>
      <c r="H405" s="2">
        <v>781</v>
      </c>
      <c r="I405" s="2">
        <v>72.55</v>
      </c>
      <c r="J405" s="2">
        <v>647.82000000000005</v>
      </c>
    </row>
    <row r="406" spans="1:11" hidden="1" x14ac:dyDescent="0.15">
      <c r="A406" s="2" t="s">
        <v>24</v>
      </c>
      <c r="B406" s="15" t="s">
        <v>124</v>
      </c>
      <c r="C406" s="2">
        <v>7020</v>
      </c>
      <c r="D406" s="2">
        <v>8632.01</v>
      </c>
      <c r="E406" s="2">
        <v>20.65</v>
      </c>
      <c r="F406" s="2">
        <v>652</v>
      </c>
      <c r="G406" s="2">
        <v>2634</v>
      </c>
      <c r="H406" s="2">
        <v>731</v>
      </c>
      <c r="I406" s="2">
        <v>58.42</v>
      </c>
      <c r="J406" s="2">
        <v>597.04999999999995</v>
      </c>
    </row>
    <row r="407" spans="1:11" hidden="1" x14ac:dyDescent="0.15">
      <c r="A407" s="2" t="s">
        <v>25</v>
      </c>
      <c r="B407" s="15" t="s">
        <v>124</v>
      </c>
      <c r="C407" s="2">
        <v>6886</v>
      </c>
      <c r="D407" s="2">
        <v>8349.2900000000009</v>
      </c>
      <c r="E407" s="2">
        <v>23</v>
      </c>
      <c r="F407" s="2">
        <v>667.63</v>
      </c>
      <c r="G407" s="2">
        <v>1684</v>
      </c>
      <c r="H407" s="2">
        <v>760</v>
      </c>
      <c r="I407" s="2">
        <v>82.42</v>
      </c>
      <c r="J407" s="2">
        <v>592.28</v>
      </c>
    </row>
    <row r="408" spans="1:11" hidden="1" x14ac:dyDescent="0.15">
      <c r="A408" s="2" t="s">
        <v>26</v>
      </c>
      <c r="B408" s="15" t="s">
        <v>124</v>
      </c>
      <c r="C408" s="2">
        <v>6881</v>
      </c>
      <c r="D408" s="2">
        <v>8270.5499999999993</v>
      </c>
      <c r="E408" s="2">
        <v>24.91</v>
      </c>
      <c r="F408" s="2">
        <v>702.98</v>
      </c>
      <c r="G408" s="2">
        <v>1639</v>
      </c>
      <c r="H408" s="2">
        <v>760</v>
      </c>
      <c r="I408" s="2">
        <v>63.47</v>
      </c>
      <c r="J408" s="2">
        <v>620.75</v>
      </c>
    </row>
    <row r="409" spans="1:11" hidden="1" x14ac:dyDescent="0.15">
      <c r="A409" s="2" t="s">
        <v>27</v>
      </c>
      <c r="B409" s="15" t="s">
        <v>124</v>
      </c>
      <c r="C409" s="2">
        <v>7000</v>
      </c>
      <c r="D409" s="2">
        <v>8553.18</v>
      </c>
      <c r="E409" s="2">
        <v>29.71</v>
      </c>
      <c r="F409" s="2">
        <v>750.57</v>
      </c>
      <c r="G409" s="2">
        <v>1620</v>
      </c>
      <c r="H409" s="2">
        <v>869</v>
      </c>
      <c r="I409" s="2">
        <v>63.4</v>
      </c>
      <c r="J409" s="2">
        <v>676.94</v>
      </c>
    </row>
    <row r="410" spans="1:11" x14ac:dyDescent="0.15">
      <c r="A410" s="2" t="s">
        <v>28</v>
      </c>
      <c r="B410" s="15" t="s">
        <v>124</v>
      </c>
      <c r="C410" s="2">
        <v>7132</v>
      </c>
      <c r="D410" s="2">
        <v>8730.65</v>
      </c>
      <c r="E410" s="2">
        <v>30.17</v>
      </c>
      <c r="F410" s="2">
        <v>780.37</v>
      </c>
      <c r="G410" s="2">
        <v>1256</v>
      </c>
      <c r="H410" s="2">
        <v>946</v>
      </c>
      <c r="I410" s="2">
        <v>66.760000000000005</v>
      </c>
      <c r="J410" s="2">
        <v>725.24</v>
      </c>
    </row>
    <row r="411" spans="1:11" s="4" customFormat="1" hidden="1" x14ac:dyDescent="0.15">
      <c r="A411" s="4" t="s">
        <v>29</v>
      </c>
      <c r="B411" s="15" t="s">
        <v>124</v>
      </c>
      <c r="C411" s="13">
        <v>7185.7</v>
      </c>
      <c r="D411" s="12">
        <f>C411*66.8%/0.7143</f>
        <v>6719.9322413551708</v>
      </c>
      <c r="E411" s="9">
        <f>C411*5.8%/13.3</f>
        <v>31.336135338345859</v>
      </c>
      <c r="F411" s="4">
        <v>805</v>
      </c>
      <c r="G411" s="4">
        <v>1040</v>
      </c>
      <c r="H411" s="4">
        <v>1019</v>
      </c>
      <c r="I411" s="4">
        <v>93.84</v>
      </c>
      <c r="J411" s="4">
        <v>750.21</v>
      </c>
      <c r="K411" s="2"/>
    </row>
    <row r="412" spans="1:11" s="4" customFormat="1" hidden="1" x14ac:dyDescent="0.15">
      <c r="A412" s="4" t="s">
        <v>30</v>
      </c>
      <c r="B412" s="15" t="s">
        <v>124</v>
      </c>
      <c r="F412" s="4">
        <v>843</v>
      </c>
      <c r="K412" s="2"/>
    </row>
    <row r="413" spans="1:11" s="4" customFormat="1" hidden="1" x14ac:dyDescent="0.15">
      <c r="A413" s="4">
        <v>2022</v>
      </c>
      <c r="B413" s="15" t="s">
        <v>124</v>
      </c>
      <c r="K413" s="2"/>
    </row>
    <row r="414" spans="1:11" s="5" customFormat="1" hidden="1" x14ac:dyDescent="0.15">
      <c r="A414" s="5" t="s">
        <v>1</v>
      </c>
      <c r="B414" s="16" t="s">
        <v>125</v>
      </c>
      <c r="C414" s="5">
        <v>5509</v>
      </c>
      <c r="D414" s="5">
        <v>6223</v>
      </c>
      <c r="E414" s="5">
        <v>0.38</v>
      </c>
      <c r="F414" s="5">
        <v>411.81</v>
      </c>
      <c r="K414" s="2"/>
    </row>
    <row r="415" spans="1:11" hidden="1" x14ac:dyDescent="0.15">
      <c r="A415" s="2" t="s">
        <v>3</v>
      </c>
      <c r="B415" s="15" t="s">
        <v>125</v>
      </c>
      <c r="C415" s="2">
        <v>5509</v>
      </c>
      <c r="D415" s="2">
        <v>6223</v>
      </c>
      <c r="E415" s="2">
        <v>0.38</v>
      </c>
      <c r="F415" s="2">
        <v>411.81</v>
      </c>
      <c r="G415" s="2">
        <v>2471</v>
      </c>
      <c r="H415" s="2">
        <v>441.2</v>
      </c>
      <c r="I415" s="2">
        <v>0.5</v>
      </c>
      <c r="J415" s="2">
        <v>440.7</v>
      </c>
    </row>
    <row r="416" spans="1:11" hidden="1" x14ac:dyDescent="0.15">
      <c r="A416" s="2" t="s">
        <v>4</v>
      </c>
      <c r="B416" s="15" t="s">
        <v>125</v>
      </c>
      <c r="C416" s="2">
        <v>8047.18</v>
      </c>
      <c r="D416" s="2">
        <v>8935.51</v>
      </c>
      <c r="E416" s="2">
        <v>0.19</v>
      </c>
      <c r="F416" s="2">
        <v>684.8</v>
      </c>
      <c r="G416" s="2">
        <v>2650.72</v>
      </c>
      <c r="H416" s="2">
        <v>700</v>
      </c>
      <c r="I416" s="2">
        <v>0.35</v>
      </c>
      <c r="J416" s="2">
        <v>698.42</v>
      </c>
    </row>
    <row r="417" spans="1:10" hidden="1" x14ac:dyDescent="0.15">
      <c r="A417" s="2" t="s">
        <v>5</v>
      </c>
      <c r="B417" s="15" t="s">
        <v>125</v>
      </c>
      <c r="C417" s="2">
        <v>8111</v>
      </c>
      <c r="D417" s="2">
        <v>8833</v>
      </c>
      <c r="E417" s="2">
        <v>0.14000000000000001</v>
      </c>
      <c r="F417" s="2">
        <v>748.57</v>
      </c>
      <c r="G417" s="2">
        <v>2607</v>
      </c>
      <c r="H417" s="2">
        <v>756.87</v>
      </c>
      <c r="I417" s="2">
        <v>0.49</v>
      </c>
      <c r="J417" s="2">
        <v>756.39</v>
      </c>
    </row>
    <row r="418" spans="1:10" hidden="1" x14ac:dyDescent="0.15">
      <c r="A418" s="2" t="s">
        <v>6</v>
      </c>
      <c r="B418" s="15" t="s">
        <v>125</v>
      </c>
      <c r="C418" s="2">
        <v>7991</v>
      </c>
      <c r="D418" s="2">
        <v>8491</v>
      </c>
      <c r="E418" s="2">
        <v>0.12</v>
      </c>
      <c r="F418" s="2">
        <v>777.63</v>
      </c>
      <c r="G418" s="2">
        <v>2506</v>
      </c>
      <c r="H418" s="2">
        <v>777</v>
      </c>
      <c r="I418" s="2">
        <v>0.46</v>
      </c>
      <c r="J418" s="2">
        <v>776.54</v>
      </c>
    </row>
    <row r="419" spans="1:10" hidden="1" x14ac:dyDescent="0.15">
      <c r="A419" s="2" t="s">
        <v>7</v>
      </c>
      <c r="B419" s="15" t="s">
        <v>125</v>
      </c>
      <c r="C419" s="2">
        <v>8118</v>
      </c>
      <c r="D419" s="2">
        <v>8571</v>
      </c>
      <c r="E419" s="2">
        <v>0.17</v>
      </c>
      <c r="F419" s="2">
        <v>786.02</v>
      </c>
      <c r="G419" s="2">
        <v>2379</v>
      </c>
      <c r="H419" s="2">
        <v>754.27</v>
      </c>
      <c r="I419" s="2">
        <v>0.28999999999999998</v>
      </c>
      <c r="J419" s="2">
        <v>753.97</v>
      </c>
    </row>
    <row r="420" spans="1:10" hidden="1" x14ac:dyDescent="0.15">
      <c r="A420" s="2" t="s">
        <v>8</v>
      </c>
      <c r="B420" s="15" t="s">
        <v>125</v>
      </c>
      <c r="C420" s="2">
        <v>8164</v>
      </c>
      <c r="D420" s="2">
        <v>8714</v>
      </c>
      <c r="E420" s="2">
        <v>0.22</v>
      </c>
      <c r="F420" s="2">
        <v>848.74</v>
      </c>
      <c r="G420" s="2">
        <v>2292</v>
      </c>
      <c r="H420" s="2">
        <v>787.06</v>
      </c>
      <c r="I420" s="2">
        <v>0.04</v>
      </c>
      <c r="J420" s="2">
        <v>787.03</v>
      </c>
    </row>
    <row r="421" spans="1:10" hidden="1" x14ac:dyDescent="0.15">
      <c r="A421" s="2" t="s">
        <v>9</v>
      </c>
      <c r="B421" s="15" t="s">
        <v>125</v>
      </c>
      <c r="C421" s="2">
        <v>8612.43</v>
      </c>
      <c r="D421" s="2">
        <v>8769.7999999999993</v>
      </c>
      <c r="E421" s="2">
        <v>0.24</v>
      </c>
      <c r="F421" s="2">
        <v>971.34</v>
      </c>
      <c r="G421" s="2">
        <v>2479.02</v>
      </c>
      <c r="H421" s="2">
        <v>910</v>
      </c>
      <c r="I421" s="2">
        <v>0.13</v>
      </c>
      <c r="J421" s="2">
        <v>909.57</v>
      </c>
    </row>
    <row r="422" spans="1:10" hidden="1" x14ac:dyDescent="0.15">
      <c r="A422" s="2" t="s">
        <v>10</v>
      </c>
      <c r="B422" s="15" t="s">
        <v>125</v>
      </c>
      <c r="C422" s="2">
        <v>8881</v>
      </c>
      <c r="D422" s="2">
        <v>8963</v>
      </c>
      <c r="E422" s="2">
        <v>0.23</v>
      </c>
      <c r="F422" s="2">
        <v>1078.44</v>
      </c>
      <c r="G422" s="2">
        <v>2505.14</v>
      </c>
      <c r="H422" s="2">
        <v>987.47</v>
      </c>
      <c r="I422" s="2">
        <v>0.2</v>
      </c>
      <c r="J422" s="2">
        <v>986.49</v>
      </c>
    </row>
    <row r="423" spans="1:10" hidden="1" x14ac:dyDescent="0.15">
      <c r="A423" s="2" t="s">
        <v>11</v>
      </c>
      <c r="B423" s="15" t="s">
        <v>125</v>
      </c>
      <c r="C423" s="2">
        <v>9609</v>
      </c>
      <c r="D423" s="2">
        <v>9663</v>
      </c>
      <c r="E423" s="2">
        <v>1.01</v>
      </c>
      <c r="F423" s="2">
        <v>1244.5999999999999</v>
      </c>
      <c r="G423" s="2">
        <v>2593.59</v>
      </c>
      <c r="H423" s="2">
        <v>1116.56</v>
      </c>
      <c r="I423" s="2">
        <v>1.03</v>
      </c>
      <c r="J423" s="2">
        <v>1115.53</v>
      </c>
    </row>
    <row r="424" spans="1:10" hidden="1" x14ac:dyDescent="0.15">
      <c r="A424" s="2" t="s">
        <v>12</v>
      </c>
      <c r="B424" s="15" t="s">
        <v>125</v>
      </c>
      <c r="C424" s="2">
        <v>11060.15</v>
      </c>
      <c r="D424" s="2">
        <v>10848.82</v>
      </c>
      <c r="E424" s="2">
        <v>0.62</v>
      </c>
      <c r="F424" s="2">
        <v>1505.13</v>
      </c>
      <c r="G424" s="2">
        <v>2760.4</v>
      </c>
      <c r="H424" s="2">
        <v>1336.77</v>
      </c>
      <c r="I424" s="2">
        <v>4</v>
      </c>
      <c r="J424" s="2">
        <v>1332.77</v>
      </c>
    </row>
    <row r="425" spans="1:10" hidden="1" x14ac:dyDescent="0.15">
      <c r="A425" s="2" t="s">
        <v>13</v>
      </c>
      <c r="B425" s="15" t="s">
        <v>125</v>
      </c>
      <c r="C425" s="2">
        <v>13651.69</v>
      </c>
      <c r="D425" s="2">
        <v>13272.08</v>
      </c>
      <c r="E425" s="2">
        <v>3.14</v>
      </c>
      <c r="F425" s="2">
        <v>1820.08</v>
      </c>
      <c r="G425" s="2">
        <v>2763.13</v>
      </c>
      <c r="H425" s="2">
        <v>1554.89</v>
      </c>
      <c r="I425" s="2">
        <v>3</v>
      </c>
      <c r="J425" s="2">
        <v>1550.78</v>
      </c>
    </row>
    <row r="426" spans="1:10" hidden="1" x14ac:dyDescent="0.15">
      <c r="A426" s="2" t="s">
        <v>14</v>
      </c>
      <c r="B426" s="15" t="s">
        <v>125</v>
      </c>
      <c r="C426" s="2">
        <v>16895.400000000001</v>
      </c>
      <c r="D426" s="2">
        <v>16778.57</v>
      </c>
      <c r="E426" s="2">
        <v>13.62</v>
      </c>
      <c r="F426" s="2">
        <v>2193.4499999999998</v>
      </c>
      <c r="G426" s="2">
        <v>2817.56</v>
      </c>
      <c r="H426" s="2">
        <v>2120</v>
      </c>
      <c r="I426" s="2">
        <v>2.66</v>
      </c>
      <c r="J426" s="2">
        <v>2114.0300000000002</v>
      </c>
    </row>
    <row r="427" spans="1:10" hidden="1" x14ac:dyDescent="0.15">
      <c r="A427" s="2" t="s">
        <v>15</v>
      </c>
      <c r="B427" s="15" t="s">
        <v>125</v>
      </c>
      <c r="C427" s="2">
        <v>18742.189999999999</v>
      </c>
      <c r="D427" s="2">
        <v>18427.68</v>
      </c>
      <c r="E427" s="2">
        <v>31.3</v>
      </c>
      <c r="F427" s="2">
        <v>2569.75</v>
      </c>
      <c r="G427" s="2">
        <v>3047.53</v>
      </c>
      <c r="H427" s="2">
        <v>2535.52</v>
      </c>
      <c r="I427" s="2">
        <v>3.05</v>
      </c>
      <c r="J427" s="2">
        <v>2512.58</v>
      </c>
    </row>
    <row r="428" spans="1:10" hidden="1" x14ac:dyDescent="0.15">
      <c r="A428" s="2" t="s">
        <v>16</v>
      </c>
      <c r="B428" s="15" t="s">
        <v>125</v>
      </c>
      <c r="C428" s="2">
        <v>20604.43</v>
      </c>
      <c r="D428" s="2">
        <v>19951.8</v>
      </c>
      <c r="E428" s="2">
        <v>44.58</v>
      </c>
      <c r="F428" s="2">
        <v>2952.02</v>
      </c>
      <c r="G428" s="2">
        <v>2480.1999999999998</v>
      </c>
      <c r="H428" s="2">
        <v>2674.6</v>
      </c>
      <c r="I428" s="2">
        <v>2.95</v>
      </c>
      <c r="J428" s="2">
        <v>2577.39</v>
      </c>
    </row>
    <row r="429" spans="1:10" hidden="1" x14ac:dyDescent="0.15">
      <c r="A429" s="2" t="s">
        <v>17</v>
      </c>
      <c r="B429" s="15" t="s">
        <v>125</v>
      </c>
      <c r="C429" s="2">
        <v>22232</v>
      </c>
      <c r="D429" s="2">
        <v>20737</v>
      </c>
      <c r="E429" s="2">
        <v>63.13</v>
      </c>
      <c r="F429" s="2">
        <v>3118.33</v>
      </c>
      <c r="G429" s="2">
        <v>2430.11</v>
      </c>
      <c r="H429" s="2">
        <v>2815.03</v>
      </c>
      <c r="I429" s="2">
        <v>6.65</v>
      </c>
      <c r="J429" s="2">
        <v>2631.34</v>
      </c>
    </row>
    <row r="430" spans="1:10" hidden="1" x14ac:dyDescent="0.15">
      <c r="A430" s="2" t="s">
        <v>18</v>
      </c>
      <c r="B430" s="15" t="s">
        <v>125</v>
      </c>
      <c r="C430" s="2">
        <v>23709</v>
      </c>
      <c r="D430" s="2">
        <v>21003</v>
      </c>
      <c r="E430" s="2">
        <v>63.43</v>
      </c>
      <c r="F430" s="2">
        <v>3313.98</v>
      </c>
      <c r="G430" s="2">
        <v>2397.44</v>
      </c>
      <c r="H430" s="2">
        <v>2928.41</v>
      </c>
      <c r="I430" s="2">
        <v>2.23</v>
      </c>
      <c r="J430" s="2">
        <v>2762.15</v>
      </c>
    </row>
    <row r="431" spans="1:10" hidden="1" x14ac:dyDescent="0.15">
      <c r="A431" s="2" t="s">
        <v>19</v>
      </c>
      <c r="B431" s="15" t="s">
        <v>125</v>
      </c>
      <c r="C431" s="2">
        <v>25773.71</v>
      </c>
      <c r="D431" s="2">
        <v>23100.48</v>
      </c>
      <c r="E431" s="2">
        <v>71.569999999999993</v>
      </c>
      <c r="F431" s="2">
        <v>3864.37</v>
      </c>
      <c r="H431" s="2">
        <v>3359</v>
      </c>
      <c r="I431" s="2">
        <v>2.98</v>
      </c>
      <c r="J431" s="2">
        <v>3166.32</v>
      </c>
    </row>
    <row r="432" spans="1:10" hidden="1" x14ac:dyDescent="0.15">
      <c r="A432" s="2" t="s">
        <v>20</v>
      </c>
      <c r="B432" s="15" t="s">
        <v>125</v>
      </c>
      <c r="C432" s="2">
        <v>27589</v>
      </c>
      <c r="D432" s="2">
        <v>27364</v>
      </c>
      <c r="E432" s="2">
        <v>93.74</v>
      </c>
      <c r="F432" s="2">
        <v>4282</v>
      </c>
      <c r="H432" s="2">
        <v>3763</v>
      </c>
      <c r="I432" s="2">
        <v>2.02</v>
      </c>
      <c r="J432" s="2">
        <v>3562.63</v>
      </c>
    </row>
    <row r="433" spans="1:11" hidden="1" x14ac:dyDescent="0.15">
      <c r="A433" s="2" t="s">
        <v>21</v>
      </c>
      <c r="B433" s="15" t="s">
        <v>125</v>
      </c>
      <c r="C433" s="2">
        <v>28849.84</v>
      </c>
      <c r="D433" s="2">
        <v>27762</v>
      </c>
      <c r="E433" s="2">
        <v>113.14</v>
      </c>
      <c r="F433" s="2">
        <v>4580.91</v>
      </c>
      <c r="H433" s="2">
        <v>4001</v>
      </c>
      <c r="I433" s="2">
        <v>11.22</v>
      </c>
      <c r="J433" s="2">
        <v>3779.05</v>
      </c>
    </row>
    <row r="434" spans="1:11" hidden="1" x14ac:dyDescent="0.15">
      <c r="A434" s="2" t="s">
        <v>22</v>
      </c>
      <c r="B434" s="15" t="s">
        <v>125</v>
      </c>
      <c r="C434" s="2">
        <v>29205</v>
      </c>
      <c r="D434" s="2">
        <v>27946.07</v>
      </c>
      <c r="E434" s="2">
        <v>124.47</v>
      </c>
      <c r="F434" s="2">
        <v>4956.62</v>
      </c>
      <c r="H434" s="2">
        <v>4321</v>
      </c>
      <c r="I434" s="2">
        <v>11.09</v>
      </c>
      <c r="J434" s="2">
        <v>4099.24</v>
      </c>
    </row>
    <row r="435" spans="1:11" hidden="1" x14ac:dyDescent="0.15">
      <c r="A435" s="2" t="s">
        <v>23</v>
      </c>
      <c r="B435" s="15" t="s">
        <v>125</v>
      </c>
      <c r="C435" s="2">
        <v>29863.03</v>
      </c>
      <c r="D435" s="2">
        <v>26912.61</v>
      </c>
      <c r="E435" s="2">
        <v>127.7</v>
      </c>
      <c r="F435" s="2">
        <v>5012.54</v>
      </c>
      <c r="G435" s="2">
        <v>2019</v>
      </c>
      <c r="H435" s="2">
        <v>4346</v>
      </c>
      <c r="I435" s="2">
        <v>11.65</v>
      </c>
      <c r="J435" s="2">
        <v>4093.76</v>
      </c>
    </row>
    <row r="436" spans="1:11" hidden="1" x14ac:dyDescent="0.15">
      <c r="A436" s="2" t="s">
        <v>24</v>
      </c>
      <c r="B436" s="15" t="s">
        <v>125</v>
      </c>
      <c r="C436" s="2">
        <v>30374</v>
      </c>
      <c r="D436" s="2">
        <v>27209.119999999999</v>
      </c>
      <c r="E436" s="2">
        <v>165.02</v>
      </c>
      <c r="F436" s="2">
        <v>5115</v>
      </c>
      <c r="G436" s="2">
        <v>1919</v>
      </c>
      <c r="H436" s="2">
        <v>4361</v>
      </c>
      <c r="I436" s="2">
        <v>11.69</v>
      </c>
      <c r="J436" s="2">
        <v>4104.3100000000004</v>
      </c>
    </row>
    <row r="437" spans="1:11" hidden="1" x14ac:dyDescent="0.15">
      <c r="A437" s="2" t="s">
        <v>25</v>
      </c>
      <c r="B437" s="15" t="s">
        <v>125</v>
      </c>
      <c r="C437" s="2">
        <v>31210</v>
      </c>
      <c r="D437" s="2">
        <v>28048.13</v>
      </c>
      <c r="E437" s="2">
        <v>172.73</v>
      </c>
      <c r="F437" s="2">
        <v>5458.95</v>
      </c>
      <c r="G437" s="2">
        <v>1368</v>
      </c>
      <c r="H437" s="2">
        <v>4709</v>
      </c>
      <c r="I437" s="2">
        <v>17.350000000000001</v>
      </c>
      <c r="J437" s="2">
        <v>4403.0200000000004</v>
      </c>
    </row>
    <row r="438" spans="1:11" hidden="1" x14ac:dyDescent="0.15">
      <c r="A438" s="2" t="s">
        <v>26</v>
      </c>
      <c r="B438" s="15" t="s">
        <v>125</v>
      </c>
      <c r="C438" s="2">
        <v>31602</v>
      </c>
      <c r="D438" s="2">
        <v>26620.03</v>
      </c>
      <c r="E438" s="2">
        <v>237.69</v>
      </c>
      <c r="F438" s="2">
        <v>5807.89</v>
      </c>
      <c r="G438" s="2">
        <v>1278</v>
      </c>
      <c r="H438" s="2">
        <v>4924</v>
      </c>
      <c r="I438" s="2">
        <v>28.93</v>
      </c>
      <c r="J438" s="2">
        <v>4536.8999999999996</v>
      </c>
    </row>
    <row r="439" spans="1:11" hidden="1" x14ac:dyDescent="0.15">
      <c r="A439" s="2" t="s">
        <v>27</v>
      </c>
      <c r="B439" s="15" t="s">
        <v>125</v>
      </c>
      <c r="C439" s="2">
        <v>31635</v>
      </c>
      <c r="D439" s="2">
        <v>25407.279999999999</v>
      </c>
      <c r="E439" s="2">
        <v>276.20999999999998</v>
      </c>
      <c r="F439" s="2">
        <v>6128.27</v>
      </c>
      <c r="G439" s="2">
        <v>1246</v>
      </c>
      <c r="H439" s="2">
        <v>5146</v>
      </c>
      <c r="I439" s="2">
        <v>33.22</v>
      </c>
      <c r="J439" s="2">
        <v>4578.08</v>
      </c>
    </row>
    <row r="440" spans="1:11" x14ac:dyDescent="0.15">
      <c r="A440" s="2" t="s">
        <v>28</v>
      </c>
      <c r="B440" s="15" t="s">
        <v>125</v>
      </c>
      <c r="C440" s="2">
        <v>32526</v>
      </c>
      <c r="D440" s="2">
        <v>24902.05</v>
      </c>
      <c r="E440" s="2">
        <v>288.06</v>
      </c>
      <c r="F440" s="2">
        <v>6264.36</v>
      </c>
      <c r="G440" s="2">
        <v>1103</v>
      </c>
      <c r="H440" s="2">
        <v>5166</v>
      </c>
      <c r="I440" s="2">
        <v>30.76</v>
      </c>
      <c r="J440" s="2">
        <v>4468.8100000000004</v>
      </c>
    </row>
    <row r="441" spans="1:11" s="4" customFormat="1" hidden="1" x14ac:dyDescent="0.15">
      <c r="A441" s="4" t="s">
        <v>29</v>
      </c>
      <c r="B441" s="15" t="s">
        <v>125</v>
      </c>
      <c r="C441" s="4">
        <v>32672.49</v>
      </c>
      <c r="D441" s="12"/>
      <c r="E441" s="9"/>
      <c r="F441" s="4">
        <v>6374</v>
      </c>
      <c r="G441" s="4">
        <v>1022</v>
      </c>
      <c r="H441" s="4">
        <v>5218</v>
      </c>
      <c r="I441" s="4">
        <v>32.17</v>
      </c>
      <c r="J441" s="4">
        <v>4433.91</v>
      </c>
      <c r="K441" s="2"/>
    </row>
    <row r="442" spans="1:11" s="4" customFormat="1" hidden="1" x14ac:dyDescent="0.15">
      <c r="A442" s="4" t="s">
        <v>30</v>
      </c>
      <c r="B442" s="15" t="s">
        <v>125</v>
      </c>
      <c r="F442" s="4">
        <v>7101</v>
      </c>
      <c r="K442" s="2"/>
    </row>
    <row r="443" spans="1:11" s="4" customFormat="1" hidden="1" x14ac:dyDescent="0.15">
      <c r="A443" s="4">
        <v>2022</v>
      </c>
      <c r="B443" s="15" t="s">
        <v>125</v>
      </c>
      <c r="K443" s="2"/>
    </row>
    <row r="444" spans="1:11" s="5" customFormat="1" hidden="1" x14ac:dyDescent="0.15">
      <c r="A444" s="5" t="s">
        <v>1</v>
      </c>
      <c r="B444" s="16" t="s">
        <v>126</v>
      </c>
      <c r="C444" s="5">
        <v>1732</v>
      </c>
      <c r="D444" s="5">
        <v>2266</v>
      </c>
      <c r="F444" s="5">
        <v>127.65</v>
      </c>
      <c r="K444" s="2"/>
    </row>
    <row r="445" spans="1:11" hidden="1" x14ac:dyDescent="0.15">
      <c r="A445" s="2" t="s">
        <v>3</v>
      </c>
      <c r="B445" s="15" t="s">
        <v>126</v>
      </c>
      <c r="C445" s="2">
        <v>1732</v>
      </c>
      <c r="D445" s="2">
        <v>2266</v>
      </c>
      <c r="F445" s="2">
        <v>127.65</v>
      </c>
      <c r="G445" s="2">
        <v>2123</v>
      </c>
      <c r="H445" s="2">
        <v>129.96</v>
      </c>
      <c r="I445" s="2">
        <v>31.93</v>
      </c>
      <c r="J445" s="2">
        <v>98.03</v>
      </c>
    </row>
    <row r="446" spans="1:11" hidden="1" x14ac:dyDescent="0.15">
      <c r="A446" s="2" t="s">
        <v>4</v>
      </c>
      <c r="B446" s="15" t="s">
        <v>126</v>
      </c>
      <c r="C446" s="2">
        <v>2391.66</v>
      </c>
      <c r="D446" s="2">
        <v>3039.37</v>
      </c>
      <c r="F446" s="2">
        <v>181.21</v>
      </c>
      <c r="G446" s="2">
        <v>2877.9</v>
      </c>
      <c r="H446" s="2">
        <v>176</v>
      </c>
      <c r="I446" s="2">
        <v>55.13</v>
      </c>
      <c r="J446" s="2">
        <v>121.35</v>
      </c>
    </row>
    <row r="447" spans="1:11" hidden="1" x14ac:dyDescent="0.15">
      <c r="A447" s="2" t="s">
        <v>5</v>
      </c>
      <c r="B447" s="15" t="s">
        <v>126</v>
      </c>
      <c r="C447" s="2">
        <v>2155</v>
      </c>
      <c r="D447" s="2">
        <v>2706</v>
      </c>
      <c r="F447" s="2">
        <v>190.22</v>
      </c>
      <c r="G447" s="2">
        <v>2438</v>
      </c>
      <c r="H447" s="2">
        <v>183.29</v>
      </c>
      <c r="I447" s="2">
        <v>46.98</v>
      </c>
      <c r="J447" s="2">
        <v>136.31</v>
      </c>
    </row>
    <row r="448" spans="1:11" hidden="1" x14ac:dyDescent="0.15">
      <c r="A448" s="2" t="s">
        <v>6</v>
      </c>
      <c r="B448" s="15" t="s">
        <v>126</v>
      </c>
      <c r="C448" s="2">
        <v>2132</v>
      </c>
      <c r="D448" s="2">
        <v>2542</v>
      </c>
      <c r="F448" s="2">
        <v>186.08</v>
      </c>
      <c r="G448" s="2">
        <v>2064</v>
      </c>
      <c r="H448" s="2">
        <v>179.82</v>
      </c>
      <c r="I448" s="2">
        <v>60.52</v>
      </c>
      <c r="J448" s="2">
        <v>119.3</v>
      </c>
    </row>
    <row r="449" spans="1:10" hidden="1" x14ac:dyDescent="0.15">
      <c r="A449" s="2" t="s">
        <v>7</v>
      </c>
      <c r="B449" s="15" t="s">
        <v>126</v>
      </c>
      <c r="C449" s="2">
        <v>2028</v>
      </c>
      <c r="D449" s="2">
        <v>2408</v>
      </c>
      <c r="F449" s="2">
        <v>188</v>
      </c>
      <c r="G449" s="2">
        <v>2108</v>
      </c>
      <c r="H449" s="2">
        <v>181.06</v>
      </c>
      <c r="I449" s="2">
        <v>60.4</v>
      </c>
      <c r="J449" s="2">
        <v>120.66</v>
      </c>
    </row>
    <row r="450" spans="1:10" hidden="1" x14ac:dyDescent="0.15">
      <c r="A450" s="2" t="s">
        <v>8</v>
      </c>
      <c r="B450" s="15" t="s">
        <v>126</v>
      </c>
      <c r="C450" s="2">
        <v>2134</v>
      </c>
      <c r="D450" s="2">
        <v>2435</v>
      </c>
      <c r="F450" s="2">
        <v>193.91</v>
      </c>
      <c r="G450" s="2">
        <v>1731</v>
      </c>
      <c r="H450" s="2">
        <v>187.8</v>
      </c>
      <c r="I450" s="2">
        <v>53.08</v>
      </c>
      <c r="J450" s="2">
        <v>134.72</v>
      </c>
    </row>
    <row r="451" spans="1:10" hidden="1" x14ac:dyDescent="0.15">
      <c r="A451" s="2" t="s">
        <v>9</v>
      </c>
      <c r="B451" s="15" t="s">
        <v>126</v>
      </c>
      <c r="C451" s="2">
        <v>2505</v>
      </c>
      <c r="D451" s="2">
        <v>2468.63</v>
      </c>
      <c r="F451" s="2">
        <v>208.15</v>
      </c>
      <c r="G451" s="2">
        <v>1813.76</v>
      </c>
      <c r="H451" s="2">
        <v>203</v>
      </c>
      <c r="I451" s="2">
        <v>53.5</v>
      </c>
      <c r="J451" s="2">
        <v>149.85</v>
      </c>
    </row>
    <row r="452" spans="1:10" hidden="1" x14ac:dyDescent="0.15">
      <c r="A452" s="2" t="s">
        <v>10</v>
      </c>
      <c r="B452" s="15" t="s">
        <v>126</v>
      </c>
      <c r="C452" s="2">
        <v>2329</v>
      </c>
      <c r="D452" s="2">
        <v>2584</v>
      </c>
      <c r="F452" s="2">
        <v>222.29</v>
      </c>
      <c r="G452" s="2">
        <v>1515.09</v>
      </c>
      <c r="H452" s="2">
        <v>216.95</v>
      </c>
      <c r="I452" s="2">
        <v>54.73</v>
      </c>
      <c r="J452" s="2">
        <v>162.22</v>
      </c>
    </row>
    <row r="453" spans="1:10" hidden="1" x14ac:dyDescent="0.15">
      <c r="A453" s="2" t="s">
        <v>11</v>
      </c>
      <c r="B453" s="15" t="s">
        <v>126</v>
      </c>
      <c r="C453" s="2">
        <v>2933</v>
      </c>
      <c r="D453" s="2">
        <v>2557</v>
      </c>
      <c r="F453" s="2">
        <v>246.56</v>
      </c>
      <c r="G453" s="2">
        <v>1375.04</v>
      </c>
      <c r="H453" s="2">
        <v>247.99</v>
      </c>
      <c r="I453" s="2">
        <v>61.51</v>
      </c>
      <c r="J453" s="2">
        <v>186.48</v>
      </c>
    </row>
    <row r="454" spans="1:10" hidden="1" x14ac:dyDescent="0.15">
      <c r="A454" s="2" t="s">
        <v>12</v>
      </c>
      <c r="B454" s="15" t="s">
        <v>126</v>
      </c>
      <c r="C454" s="2">
        <v>3426</v>
      </c>
      <c r="D454" s="2">
        <v>3088.6</v>
      </c>
      <c r="E454" s="2">
        <v>0</v>
      </c>
      <c r="F454" s="2">
        <v>299.52999999999997</v>
      </c>
      <c r="G454" s="2">
        <v>951.66</v>
      </c>
      <c r="H454" s="2">
        <v>320.94</v>
      </c>
      <c r="I454" s="2">
        <v>47.64</v>
      </c>
      <c r="J454" s="2">
        <v>273.3</v>
      </c>
    </row>
    <row r="455" spans="1:10" hidden="1" x14ac:dyDescent="0.15">
      <c r="A455" s="2" t="s">
        <v>13</v>
      </c>
      <c r="B455" s="15" t="s">
        <v>126</v>
      </c>
      <c r="C455" s="2">
        <v>3814</v>
      </c>
      <c r="D455" s="2">
        <v>3943.91</v>
      </c>
      <c r="E455" s="2">
        <v>0</v>
      </c>
      <c r="F455" s="2">
        <v>389.2</v>
      </c>
      <c r="G455" s="2">
        <v>2871.75</v>
      </c>
      <c r="H455" s="2">
        <v>378.98</v>
      </c>
      <c r="I455" s="2">
        <v>75.55</v>
      </c>
      <c r="J455" s="2">
        <v>303.43</v>
      </c>
    </row>
    <row r="456" spans="1:10" hidden="1" x14ac:dyDescent="0.15">
      <c r="A456" s="2" t="s">
        <v>14</v>
      </c>
      <c r="B456" s="15" t="s">
        <v>126</v>
      </c>
      <c r="C456" s="2">
        <v>4286</v>
      </c>
      <c r="D456" s="2">
        <v>4242.8999999999996</v>
      </c>
      <c r="E456" s="2">
        <v>0.11</v>
      </c>
      <c r="F456" s="2">
        <v>391.98</v>
      </c>
      <c r="G456" s="2">
        <v>2565.0500000000002</v>
      </c>
      <c r="H456" s="2">
        <v>373</v>
      </c>
      <c r="I456" s="2">
        <v>67.88</v>
      </c>
      <c r="J456" s="2">
        <v>305.61</v>
      </c>
    </row>
    <row r="457" spans="1:10" hidden="1" x14ac:dyDescent="0.15">
      <c r="A457" s="2" t="s">
        <v>15</v>
      </c>
      <c r="B457" s="15" t="s">
        <v>126</v>
      </c>
      <c r="C457" s="2">
        <v>4660.51</v>
      </c>
      <c r="D457" s="2">
        <v>4592.26</v>
      </c>
      <c r="E457" s="2">
        <v>0.68</v>
      </c>
      <c r="F457" s="2">
        <v>453.28</v>
      </c>
      <c r="G457" s="2">
        <v>2783.42</v>
      </c>
      <c r="H457" s="2">
        <v>439.9</v>
      </c>
      <c r="I457" s="2">
        <v>95.4</v>
      </c>
      <c r="J457" s="2">
        <v>344.49</v>
      </c>
    </row>
    <row r="458" spans="1:10" hidden="1" x14ac:dyDescent="0.15">
      <c r="A458" s="2" t="s">
        <v>16</v>
      </c>
      <c r="B458" s="15" t="s">
        <v>126</v>
      </c>
      <c r="C458" s="2">
        <v>5053.76</v>
      </c>
      <c r="D458" s="2">
        <v>5169.99</v>
      </c>
      <c r="E458" s="2">
        <v>1.04</v>
      </c>
      <c r="F458" s="2">
        <v>516.09</v>
      </c>
      <c r="G458" s="2">
        <v>2997.24</v>
      </c>
      <c r="H458" s="2">
        <v>502.01</v>
      </c>
      <c r="I458" s="2">
        <v>85.06</v>
      </c>
      <c r="J458" s="2">
        <v>416.95</v>
      </c>
    </row>
    <row r="459" spans="1:10" hidden="1" x14ac:dyDescent="0.15">
      <c r="A459" s="2" t="s">
        <v>17</v>
      </c>
      <c r="B459" s="15" t="s">
        <v>126</v>
      </c>
      <c r="C459" s="2">
        <v>5383</v>
      </c>
      <c r="D459" s="2">
        <v>5267</v>
      </c>
      <c r="E459" s="2">
        <v>2.5</v>
      </c>
      <c r="F459" s="2">
        <v>546.77</v>
      </c>
      <c r="G459" s="2">
        <v>3302.98</v>
      </c>
      <c r="H459" s="2">
        <v>576.14</v>
      </c>
      <c r="I459" s="2">
        <v>167.26</v>
      </c>
      <c r="J459" s="2">
        <v>407.54</v>
      </c>
    </row>
    <row r="460" spans="1:10" hidden="1" x14ac:dyDescent="0.15">
      <c r="A460" s="2" t="s">
        <v>18</v>
      </c>
      <c r="B460" s="15" t="s">
        <v>126</v>
      </c>
      <c r="C460" s="2">
        <v>5813</v>
      </c>
      <c r="D460" s="2">
        <v>5356</v>
      </c>
      <c r="E460" s="2">
        <v>2.58</v>
      </c>
      <c r="F460" s="2">
        <v>609.22</v>
      </c>
      <c r="G460" s="2">
        <v>2982.47</v>
      </c>
      <c r="H460" s="2">
        <v>532.91</v>
      </c>
      <c r="I460" s="2">
        <v>85.07</v>
      </c>
      <c r="J460" s="2">
        <v>447.42</v>
      </c>
    </row>
    <row r="461" spans="1:10" hidden="1" x14ac:dyDescent="0.15">
      <c r="A461" s="2" t="s">
        <v>19</v>
      </c>
      <c r="B461" s="15" t="s">
        <v>126</v>
      </c>
      <c r="C461" s="2">
        <v>6354.88</v>
      </c>
      <c r="D461" s="2">
        <v>6246.24</v>
      </c>
      <c r="E461" s="2">
        <v>3.85</v>
      </c>
      <c r="F461" s="2">
        <v>700.51</v>
      </c>
      <c r="H461" s="2">
        <v>664</v>
      </c>
      <c r="I461" s="2">
        <v>117.85</v>
      </c>
      <c r="J461" s="2">
        <v>545.36</v>
      </c>
    </row>
    <row r="462" spans="1:10" hidden="1" x14ac:dyDescent="0.15">
      <c r="A462" s="2" t="s">
        <v>20</v>
      </c>
      <c r="B462" s="15" t="s">
        <v>126</v>
      </c>
      <c r="C462" s="2">
        <v>6928</v>
      </c>
      <c r="D462" s="2">
        <v>6988</v>
      </c>
      <c r="E462" s="2">
        <v>6.34</v>
      </c>
      <c r="F462" s="2">
        <v>835</v>
      </c>
      <c r="H462" s="2">
        <v>730</v>
      </c>
      <c r="I462" s="2">
        <v>79.819999999999993</v>
      </c>
      <c r="J462" s="2">
        <v>648.70000000000005</v>
      </c>
    </row>
    <row r="463" spans="1:10" hidden="1" x14ac:dyDescent="0.15">
      <c r="A463" s="2" t="s">
        <v>21</v>
      </c>
      <c r="B463" s="15" t="s">
        <v>126</v>
      </c>
      <c r="C463" s="2">
        <v>7232.92</v>
      </c>
      <c r="D463" s="2">
        <v>6802</v>
      </c>
      <c r="E463" s="2">
        <v>10.039999999999999</v>
      </c>
      <c r="F463" s="2">
        <v>867.67</v>
      </c>
      <c r="H463" s="2">
        <v>728</v>
      </c>
      <c r="I463" s="2">
        <v>111.66</v>
      </c>
      <c r="J463" s="2">
        <v>615.04</v>
      </c>
    </row>
    <row r="464" spans="1:10" hidden="1" x14ac:dyDescent="0.15">
      <c r="A464" s="2" t="s">
        <v>22</v>
      </c>
      <c r="B464" s="15" t="s">
        <v>126</v>
      </c>
      <c r="C464" s="2">
        <v>7583</v>
      </c>
      <c r="D464" s="2">
        <v>7254.69</v>
      </c>
      <c r="E464" s="2">
        <v>13.43</v>
      </c>
      <c r="F464" s="2">
        <v>947.11</v>
      </c>
      <c r="H464" s="2">
        <v>875</v>
      </c>
      <c r="I464" s="2">
        <v>128.93</v>
      </c>
      <c r="J464" s="2">
        <v>745.34</v>
      </c>
    </row>
    <row r="465" spans="1:11" hidden="1" x14ac:dyDescent="0.15">
      <c r="A465" s="2" t="s">
        <v>23</v>
      </c>
      <c r="B465" s="15" t="s">
        <v>126</v>
      </c>
      <c r="C465" s="2">
        <v>8055.36</v>
      </c>
      <c r="D465" s="2">
        <v>7477.31</v>
      </c>
      <c r="E465" s="2">
        <v>15.19</v>
      </c>
      <c r="F465" s="2">
        <v>1018.52</v>
      </c>
      <c r="G465" s="2">
        <v>2814</v>
      </c>
      <c r="H465" s="2">
        <v>882</v>
      </c>
      <c r="I465" s="2">
        <v>138.16</v>
      </c>
      <c r="J465" s="2">
        <v>734.55</v>
      </c>
    </row>
    <row r="466" spans="1:11" hidden="1" x14ac:dyDescent="0.15">
      <c r="A466" s="2" t="s">
        <v>24</v>
      </c>
      <c r="B466" s="15" t="s">
        <v>126</v>
      </c>
      <c r="C466" s="2">
        <v>8423</v>
      </c>
      <c r="D466" s="2">
        <v>7658.74</v>
      </c>
      <c r="E466" s="2">
        <v>18.02</v>
      </c>
      <c r="F466" s="2">
        <v>1087</v>
      </c>
      <c r="G466" s="2">
        <v>2271</v>
      </c>
      <c r="H466" s="2">
        <v>982</v>
      </c>
      <c r="I466" s="2">
        <v>178.31</v>
      </c>
      <c r="J466" s="2">
        <v>785.61</v>
      </c>
    </row>
    <row r="467" spans="1:11" hidden="1" x14ac:dyDescent="0.15">
      <c r="A467" s="2" t="s">
        <v>25</v>
      </c>
      <c r="B467" s="15" t="s">
        <v>126</v>
      </c>
      <c r="C467" s="2">
        <v>8730</v>
      </c>
      <c r="D467" s="2">
        <v>7533.19</v>
      </c>
      <c r="E467" s="2">
        <v>20.04</v>
      </c>
      <c r="F467" s="2">
        <v>1182.5</v>
      </c>
      <c r="G467" s="2">
        <v>1557</v>
      </c>
      <c r="H467" s="2">
        <v>1085</v>
      </c>
      <c r="I467" s="2">
        <v>198.53</v>
      </c>
      <c r="J467" s="2">
        <v>856.93</v>
      </c>
    </row>
    <row r="468" spans="1:11" hidden="1" x14ac:dyDescent="0.15">
      <c r="A468" s="2" t="s">
        <v>26</v>
      </c>
      <c r="B468" s="15" t="s">
        <v>126</v>
      </c>
      <c r="C468" s="2">
        <v>8972</v>
      </c>
      <c r="D468" s="2">
        <v>7671.45</v>
      </c>
      <c r="E468" s="2">
        <v>21.73</v>
      </c>
      <c r="F468" s="2">
        <v>1293.98</v>
      </c>
      <c r="G468" s="2">
        <v>939</v>
      </c>
      <c r="H468" s="2">
        <v>1160</v>
      </c>
      <c r="I468" s="2">
        <v>153.21</v>
      </c>
      <c r="J468" s="2">
        <v>949</v>
      </c>
    </row>
    <row r="469" spans="1:11" hidden="1" x14ac:dyDescent="0.15">
      <c r="A469" s="2" t="s">
        <v>27</v>
      </c>
      <c r="B469" s="15" t="s">
        <v>126</v>
      </c>
      <c r="C469" s="2">
        <v>9286</v>
      </c>
      <c r="D469" s="2">
        <v>7877.77</v>
      </c>
      <c r="E469" s="2">
        <v>25.93</v>
      </c>
      <c r="F469" s="2">
        <v>1428.77</v>
      </c>
      <c r="G469" s="2">
        <v>551</v>
      </c>
      <c r="H469" s="2">
        <v>1286</v>
      </c>
      <c r="I469" s="2">
        <v>120.28</v>
      </c>
      <c r="J469" s="2">
        <v>1073.43</v>
      </c>
    </row>
    <row r="470" spans="1:11" x14ac:dyDescent="0.15">
      <c r="A470" s="2" t="s">
        <v>28</v>
      </c>
      <c r="B470" s="15" t="s">
        <v>126</v>
      </c>
      <c r="C470" s="2">
        <v>9665</v>
      </c>
      <c r="D470" s="2">
        <v>7995.94</v>
      </c>
      <c r="E470" s="2">
        <v>26.96</v>
      </c>
      <c r="F470" s="2">
        <v>1535.7</v>
      </c>
      <c r="G470" s="2">
        <v>504</v>
      </c>
      <c r="H470" s="2">
        <v>1376</v>
      </c>
      <c r="I470" s="2">
        <v>167.74</v>
      </c>
      <c r="J470" s="2">
        <v>1100.96</v>
      </c>
    </row>
    <row r="471" spans="1:11" s="4" customFormat="1" hidden="1" x14ac:dyDescent="0.15">
      <c r="A471" s="4" t="s">
        <v>29</v>
      </c>
      <c r="B471" s="15" t="s">
        <v>126</v>
      </c>
      <c r="C471" s="4">
        <v>9808.6</v>
      </c>
      <c r="D471" s="12">
        <f>C471*62.9%/0.7143</f>
        <v>8637.2804143917128</v>
      </c>
      <c r="E471" s="9">
        <f>C471*3.8%/13.3</f>
        <v>28.024571428571431</v>
      </c>
      <c r="F471" s="4">
        <v>1627</v>
      </c>
      <c r="G471" s="4">
        <v>314</v>
      </c>
      <c r="H471" s="4">
        <v>1445</v>
      </c>
      <c r="I471" s="4">
        <v>144.88999999999999</v>
      </c>
      <c r="J471" s="4">
        <v>1167.3900000000001</v>
      </c>
      <c r="K471" s="2"/>
    </row>
    <row r="472" spans="1:11" s="4" customFormat="1" hidden="1" x14ac:dyDescent="0.15">
      <c r="A472" s="4" t="s">
        <v>30</v>
      </c>
      <c r="B472" s="15" t="s">
        <v>126</v>
      </c>
      <c r="F472" s="4">
        <v>1863</v>
      </c>
      <c r="K472" s="2"/>
    </row>
    <row r="473" spans="1:11" s="4" customFormat="1" hidden="1" x14ac:dyDescent="0.15">
      <c r="A473" s="4">
        <v>2022</v>
      </c>
      <c r="B473" s="15" t="s">
        <v>126</v>
      </c>
      <c r="K473" s="2"/>
    </row>
    <row r="474" spans="1:11" hidden="1" x14ac:dyDescent="0.15">
      <c r="A474" s="2" t="s">
        <v>1</v>
      </c>
      <c r="B474" s="15" t="s">
        <v>127</v>
      </c>
      <c r="C474" s="2">
        <v>7856</v>
      </c>
      <c r="D474" s="2">
        <v>8252</v>
      </c>
      <c r="E474" s="2">
        <v>20.420000000000002</v>
      </c>
      <c r="F474" s="2">
        <v>462.19</v>
      </c>
    </row>
    <row r="475" spans="1:11" hidden="1" x14ac:dyDescent="0.15">
      <c r="A475" s="2" t="s">
        <v>3</v>
      </c>
      <c r="B475" s="15" t="s">
        <v>127</v>
      </c>
      <c r="C475" s="2">
        <v>7856</v>
      </c>
      <c r="D475" s="2">
        <v>8252</v>
      </c>
      <c r="E475" s="2">
        <v>20.420000000000002</v>
      </c>
      <c r="F475" s="2">
        <v>462.19</v>
      </c>
      <c r="G475" s="2">
        <v>5235</v>
      </c>
      <c r="H475" s="2">
        <v>446.51</v>
      </c>
      <c r="I475" s="2">
        <v>40.35</v>
      </c>
      <c r="J475" s="2">
        <v>406.08</v>
      </c>
    </row>
    <row r="476" spans="1:11" hidden="1" x14ac:dyDescent="0.15">
      <c r="A476" s="2" t="s">
        <v>4</v>
      </c>
      <c r="B476" s="15" t="s">
        <v>127</v>
      </c>
      <c r="C476" s="2">
        <v>9671.49</v>
      </c>
      <c r="D476" s="2">
        <v>9362.86</v>
      </c>
      <c r="E476" s="2">
        <v>21.12</v>
      </c>
      <c r="F476" s="2">
        <v>622.80999999999995</v>
      </c>
      <c r="G476" s="2">
        <v>5626.44</v>
      </c>
      <c r="H476" s="2">
        <v>540</v>
      </c>
      <c r="I476" s="2">
        <v>41.71</v>
      </c>
      <c r="J476" s="2">
        <v>496.63</v>
      </c>
    </row>
    <row r="477" spans="1:11" hidden="1" x14ac:dyDescent="0.15">
      <c r="A477" s="2" t="s">
        <v>5</v>
      </c>
      <c r="B477" s="15" t="s">
        <v>127</v>
      </c>
      <c r="C477" s="2">
        <v>9738</v>
      </c>
      <c r="D477" s="2">
        <v>9308</v>
      </c>
      <c r="E477" s="2">
        <v>19.62</v>
      </c>
      <c r="F477" s="2">
        <v>661.12</v>
      </c>
      <c r="G477" s="2">
        <v>6041</v>
      </c>
      <c r="H477" s="2">
        <v>583.96</v>
      </c>
      <c r="I477" s="2">
        <v>45.15</v>
      </c>
      <c r="J477" s="2">
        <v>537.89</v>
      </c>
    </row>
    <row r="478" spans="1:11" hidden="1" x14ac:dyDescent="0.15">
      <c r="A478" s="2" t="s">
        <v>6</v>
      </c>
      <c r="B478" s="15" t="s">
        <v>127</v>
      </c>
      <c r="C478" s="2">
        <v>9474</v>
      </c>
      <c r="D478" s="2">
        <v>9035</v>
      </c>
      <c r="E478" s="2">
        <v>20.75</v>
      </c>
      <c r="F478" s="2">
        <v>711.41</v>
      </c>
      <c r="G478" s="2">
        <v>5884</v>
      </c>
      <c r="H478" s="2">
        <v>615.23</v>
      </c>
      <c r="I478" s="2">
        <v>28.83</v>
      </c>
      <c r="J478" s="2">
        <v>585.17999999999995</v>
      </c>
    </row>
    <row r="479" spans="1:11" hidden="1" x14ac:dyDescent="0.15">
      <c r="A479" s="2" t="s">
        <v>7</v>
      </c>
      <c r="B479" s="15" t="s">
        <v>127</v>
      </c>
      <c r="C479" s="2">
        <v>9106</v>
      </c>
      <c r="D479" s="2">
        <v>8682</v>
      </c>
      <c r="E479" s="2">
        <v>18.89</v>
      </c>
      <c r="F479" s="2">
        <v>674.55</v>
      </c>
      <c r="G479" s="2">
        <v>5786</v>
      </c>
      <c r="H479" s="2">
        <v>608.08000000000004</v>
      </c>
      <c r="I479" s="2">
        <v>21.56</v>
      </c>
      <c r="J479" s="2">
        <v>581.04999999999995</v>
      </c>
    </row>
    <row r="480" spans="1:11" hidden="1" x14ac:dyDescent="0.15">
      <c r="A480" s="2" t="s">
        <v>8</v>
      </c>
      <c r="B480" s="15" t="s">
        <v>127</v>
      </c>
      <c r="C480" s="2">
        <v>9384</v>
      </c>
      <c r="D480" s="2">
        <v>8462</v>
      </c>
      <c r="E480" s="2">
        <v>18.75</v>
      </c>
      <c r="F480" s="2">
        <v>756.11</v>
      </c>
      <c r="G480" s="2">
        <v>4779</v>
      </c>
      <c r="H480" s="2">
        <v>610.48</v>
      </c>
      <c r="I480" s="2">
        <v>25.54</v>
      </c>
      <c r="J480" s="2">
        <v>584.94000000000005</v>
      </c>
    </row>
    <row r="481" spans="1:10" hidden="1" x14ac:dyDescent="0.15">
      <c r="A481" s="2" t="s">
        <v>9</v>
      </c>
      <c r="B481" s="15" t="s">
        <v>127</v>
      </c>
      <c r="C481" s="2">
        <v>10655.82</v>
      </c>
      <c r="D481" s="2">
        <v>9582.18</v>
      </c>
      <c r="E481" s="2">
        <v>20.149999999999999</v>
      </c>
      <c r="F481" s="2">
        <v>748.89</v>
      </c>
      <c r="G481" s="2">
        <v>4454.8900000000003</v>
      </c>
      <c r="H481" s="2">
        <v>646</v>
      </c>
      <c r="I481" s="2">
        <v>14.89</v>
      </c>
      <c r="J481" s="2">
        <v>628</v>
      </c>
    </row>
    <row r="482" spans="1:10" hidden="1" x14ac:dyDescent="0.15">
      <c r="A482" s="2" t="s">
        <v>10</v>
      </c>
      <c r="B482" s="15" t="s">
        <v>127</v>
      </c>
      <c r="C482" s="2">
        <v>10656</v>
      </c>
      <c r="D482" s="2">
        <v>9084</v>
      </c>
      <c r="E482" s="2">
        <v>18.93</v>
      </c>
      <c r="F482" s="2">
        <v>809.42</v>
      </c>
      <c r="G482" s="2">
        <v>4468.1499999999996</v>
      </c>
      <c r="H482" s="2">
        <v>662.12</v>
      </c>
      <c r="I482" s="2">
        <v>22.72</v>
      </c>
      <c r="J482" s="2">
        <v>638.67999999999995</v>
      </c>
    </row>
    <row r="483" spans="1:10" hidden="1" x14ac:dyDescent="0.15">
      <c r="A483" s="2" t="s">
        <v>11</v>
      </c>
      <c r="B483" s="15" t="s">
        <v>127</v>
      </c>
      <c r="C483" s="2">
        <v>10602</v>
      </c>
      <c r="D483" s="2">
        <v>9355</v>
      </c>
      <c r="E483" s="2">
        <v>18.809999999999999</v>
      </c>
      <c r="F483" s="2">
        <v>859.2</v>
      </c>
      <c r="G483" s="2">
        <v>5180.7700000000004</v>
      </c>
      <c r="H483" s="2">
        <v>725.27</v>
      </c>
      <c r="I483" s="2">
        <v>14.46</v>
      </c>
      <c r="J483" s="2">
        <v>709.29</v>
      </c>
    </row>
    <row r="484" spans="1:10" hidden="1" x14ac:dyDescent="0.15">
      <c r="A484" s="2" t="s">
        <v>12</v>
      </c>
      <c r="B484" s="15" t="s">
        <v>127</v>
      </c>
      <c r="C484" s="2">
        <v>11253.34</v>
      </c>
      <c r="D484" s="2">
        <v>10453.84</v>
      </c>
      <c r="E484" s="2">
        <v>18.82</v>
      </c>
      <c r="F484" s="2">
        <v>886.88</v>
      </c>
      <c r="G484" s="2">
        <v>5870.69</v>
      </c>
      <c r="H484" s="2">
        <v>837.11</v>
      </c>
      <c r="I484" s="2">
        <v>22.97</v>
      </c>
      <c r="J484" s="2">
        <v>812.3</v>
      </c>
    </row>
    <row r="485" spans="1:10" hidden="1" x14ac:dyDescent="0.15">
      <c r="A485" s="2" t="s">
        <v>13</v>
      </c>
      <c r="B485" s="15" t="s">
        <v>127</v>
      </c>
      <c r="C485" s="2">
        <v>13074.15</v>
      </c>
      <c r="D485" s="2">
        <v>11944.98</v>
      </c>
      <c r="E485" s="2">
        <v>15.81</v>
      </c>
      <c r="F485" s="2">
        <v>1058.0999999999999</v>
      </c>
      <c r="G485" s="2">
        <v>6641.94</v>
      </c>
      <c r="H485" s="2">
        <v>874.85</v>
      </c>
      <c r="I485" s="2">
        <v>38.590000000000003</v>
      </c>
      <c r="J485" s="2">
        <v>834.48</v>
      </c>
    </row>
    <row r="486" spans="1:10" hidden="1" x14ac:dyDescent="0.15">
      <c r="A486" s="2" t="s">
        <v>14</v>
      </c>
      <c r="B486" s="15" t="s">
        <v>127</v>
      </c>
      <c r="C486" s="2">
        <v>14684.9</v>
      </c>
      <c r="D486" s="2">
        <v>13069.67</v>
      </c>
      <c r="E486" s="2">
        <v>14.81</v>
      </c>
      <c r="F486" s="2">
        <v>1110.56</v>
      </c>
      <c r="G486" s="2">
        <v>6395.03</v>
      </c>
      <c r="H486" s="2">
        <v>904</v>
      </c>
      <c r="I486" s="2">
        <v>56.73</v>
      </c>
      <c r="J486" s="2">
        <v>845</v>
      </c>
    </row>
    <row r="487" spans="1:10" hidden="1" x14ac:dyDescent="0.15">
      <c r="A487" s="2" t="s">
        <v>15</v>
      </c>
      <c r="B487" s="15" t="s">
        <v>127</v>
      </c>
      <c r="C487" s="2">
        <v>15883.16</v>
      </c>
      <c r="D487" s="2">
        <v>14211.31</v>
      </c>
      <c r="E487" s="2">
        <v>13.1</v>
      </c>
      <c r="F487" s="2">
        <v>1228.28</v>
      </c>
      <c r="G487" s="2">
        <v>7367.27</v>
      </c>
      <c r="H487" s="2">
        <v>1014.54</v>
      </c>
      <c r="I487" s="2">
        <v>47.03</v>
      </c>
      <c r="J487" s="2">
        <v>962.82</v>
      </c>
    </row>
    <row r="488" spans="1:10" hidden="1" x14ac:dyDescent="0.15">
      <c r="A488" s="2" t="s">
        <v>16</v>
      </c>
      <c r="B488" s="15" t="s">
        <v>127</v>
      </c>
      <c r="C488" s="2">
        <v>17379.47</v>
      </c>
      <c r="D488" s="2">
        <v>15224.32</v>
      </c>
      <c r="E488" s="2">
        <v>14.24</v>
      </c>
      <c r="F488" s="2">
        <v>1359.51</v>
      </c>
      <c r="G488" s="2">
        <v>6349.09</v>
      </c>
      <c r="H488" s="2">
        <v>1115.03</v>
      </c>
      <c r="I488" s="2">
        <v>43.81</v>
      </c>
      <c r="J488" s="2">
        <v>1065.26</v>
      </c>
    </row>
    <row r="489" spans="1:10" hidden="1" x14ac:dyDescent="0.15">
      <c r="A489" s="2" t="s">
        <v>17</v>
      </c>
      <c r="B489" s="15" t="s">
        <v>127</v>
      </c>
      <c r="C489" s="2">
        <v>17801</v>
      </c>
      <c r="D489" s="2">
        <v>15347</v>
      </c>
      <c r="E489" s="2">
        <v>16.21</v>
      </c>
      <c r="F489" s="2">
        <v>1411.99</v>
      </c>
      <c r="G489" s="2">
        <v>6495.12</v>
      </c>
      <c r="H489" s="2">
        <v>1137.8399999999999</v>
      </c>
      <c r="I489" s="2">
        <v>38.58</v>
      </c>
      <c r="J489" s="2">
        <v>1085.26</v>
      </c>
    </row>
    <row r="490" spans="1:10" hidden="1" x14ac:dyDescent="0.15">
      <c r="A490" s="2" t="s">
        <v>18</v>
      </c>
      <c r="B490" s="15" t="s">
        <v>127</v>
      </c>
      <c r="C490" s="2">
        <v>19112</v>
      </c>
      <c r="D490" s="2">
        <v>16033</v>
      </c>
      <c r="E490" s="2">
        <v>16.440000000000001</v>
      </c>
      <c r="F490" s="2">
        <v>1488.17</v>
      </c>
      <c r="G490" s="2">
        <v>6624.17</v>
      </c>
      <c r="H490" s="2">
        <v>1162.51</v>
      </c>
      <c r="I490" s="2">
        <v>28.81</v>
      </c>
      <c r="J490" s="2">
        <v>1117.1500000000001</v>
      </c>
    </row>
    <row r="491" spans="1:10" hidden="1" x14ac:dyDescent="0.15">
      <c r="A491" s="2" t="s">
        <v>19</v>
      </c>
      <c r="B491" s="15" t="s">
        <v>127</v>
      </c>
      <c r="C491" s="2">
        <v>20946.52</v>
      </c>
      <c r="D491" s="2">
        <v>16908.43</v>
      </c>
      <c r="E491" s="2">
        <v>19.02</v>
      </c>
      <c r="F491" s="2">
        <v>1715.26</v>
      </c>
      <c r="H491" s="2">
        <v>1295</v>
      </c>
      <c r="I491" s="2">
        <v>43.98</v>
      </c>
      <c r="J491" s="2">
        <v>1204.04</v>
      </c>
    </row>
    <row r="492" spans="1:10" hidden="1" x14ac:dyDescent="0.15">
      <c r="A492" s="2" t="s">
        <v>20</v>
      </c>
      <c r="B492" s="15" t="s">
        <v>127</v>
      </c>
      <c r="C492" s="2">
        <v>22712</v>
      </c>
      <c r="D492" s="2">
        <v>18054</v>
      </c>
      <c r="E492" s="2">
        <v>39.07</v>
      </c>
      <c r="F492" s="2">
        <v>1862</v>
      </c>
      <c r="H492" s="2">
        <v>1370</v>
      </c>
      <c r="I492" s="2">
        <v>31.69</v>
      </c>
      <c r="J492" s="2">
        <v>1260.4000000000001</v>
      </c>
    </row>
    <row r="493" spans="1:10" hidden="1" x14ac:dyDescent="0.15">
      <c r="A493" s="2" t="s">
        <v>21</v>
      </c>
      <c r="B493" s="15" t="s">
        <v>127</v>
      </c>
      <c r="C493" s="2">
        <v>23526.400000000001</v>
      </c>
      <c r="D493" s="2">
        <v>18219</v>
      </c>
      <c r="E493" s="2">
        <v>63.72</v>
      </c>
      <c r="F493" s="2">
        <v>1899.88</v>
      </c>
      <c r="H493" s="2">
        <v>1441</v>
      </c>
      <c r="I493" s="2">
        <v>38.24</v>
      </c>
      <c r="J493" s="2">
        <v>1304.3499999999999</v>
      </c>
    </row>
    <row r="494" spans="1:10" hidden="1" x14ac:dyDescent="0.15">
      <c r="A494" s="2" t="s">
        <v>22</v>
      </c>
      <c r="B494" s="15" t="s">
        <v>127</v>
      </c>
      <c r="C494" s="2">
        <v>21721</v>
      </c>
      <c r="D494" s="2">
        <v>18132.77</v>
      </c>
      <c r="E494" s="2">
        <v>78.680000000000007</v>
      </c>
      <c r="F494" s="2">
        <v>2008.46</v>
      </c>
      <c r="H494" s="2">
        <v>1554</v>
      </c>
      <c r="I494" s="2">
        <v>61.11</v>
      </c>
      <c r="J494" s="2">
        <v>1333.65</v>
      </c>
    </row>
    <row r="495" spans="1:10" hidden="1" x14ac:dyDescent="0.15">
      <c r="A495" s="2" t="s">
        <v>23</v>
      </c>
      <c r="B495" s="15" t="s">
        <v>127</v>
      </c>
      <c r="C495" s="2">
        <v>21803.38</v>
      </c>
      <c r="D495" s="2">
        <v>18002.27</v>
      </c>
      <c r="E495" s="2">
        <v>84</v>
      </c>
      <c r="F495" s="2">
        <v>2038.73</v>
      </c>
      <c r="G495" s="2">
        <v>5001</v>
      </c>
      <c r="H495" s="2">
        <v>1656</v>
      </c>
      <c r="I495" s="2">
        <v>41.8</v>
      </c>
      <c r="J495" s="2">
        <v>1369.64</v>
      </c>
    </row>
    <row r="496" spans="1:10" hidden="1" x14ac:dyDescent="0.15">
      <c r="A496" s="2" t="s">
        <v>24</v>
      </c>
      <c r="B496" s="15" t="s">
        <v>127</v>
      </c>
      <c r="C496" s="2">
        <v>21362</v>
      </c>
      <c r="D496" s="2">
        <v>17028.080000000002</v>
      </c>
      <c r="E496" s="2">
        <v>55.35</v>
      </c>
      <c r="F496" s="2">
        <v>1985</v>
      </c>
      <c r="G496" s="2">
        <v>4752</v>
      </c>
      <c r="H496" s="2">
        <v>1665</v>
      </c>
      <c r="I496" s="2">
        <v>32.28</v>
      </c>
      <c r="J496" s="2">
        <v>1357.71</v>
      </c>
    </row>
    <row r="497" spans="1:11" hidden="1" x14ac:dyDescent="0.15">
      <c r="A497" s="2" t="s">
        <v>25</v>
      </c>
      <c r="B497" s="15" t="s">
        <v>127</v>
      </c>
      <c r="C497" s="2">
        <v>20847</v>
      </c>
      <c r="D497" s="2">
        <v>16943.7</v>
      </c>
      <c r="E497" s="2">
        <v>50.63</v>
      </c>
      <c r="F497" s="2">
        <v>2037.4</v>
      </c>
      <c r="G497" s="2">
        <v>4170</v>
      </c>
      <c r="H497" s="2">
        <v>1779</v>
      </c>
      <c r="I497" s="2">
        <v>47.03</v>
      </c>
      <c r="J497" s="2">
        <v>1399.56</v>
      </c>
    </row>
    <row r="498" spans="1:11" hidden="1" x14ac:dyDescent="0.15">
      <c r="A498" s="2" t="s">
        <v>26</v>
      </c>
      <c r="B498" s="15" t="s">
        <v>127</v>
      </c>
      <c r="C498" s="2">
        <v>21365</v>
      </c>
      <c r="D498" s="2">
        <v>17587.169999999998</v>
      </c>
      <c r="E498" s="2">
        <v>62.05</v>
      </c>
      <c r="F498" s="2">
        <v>2135.5</v>
      </c>
      <c r="G498" s="2">
        <v>3630</v>
      </c>
      <c r="H498" s="2">
        <v>1844</v>
      </c>
      <c r="I498" s="2">
        <v>30.31</v>
      </c>
      <c r="J498" s="2">
        <v>1415.04</v>
      </c>
    </row>
    <row r="499" spans="1:11" hidden="1" x14ac:dyDescent="0.15">
      <c r="A499" s="2" t="s">
        <v>27</v>
      </c>
      <c r="B499" s="15" t="s">
        <v>127</v>
      </c>
      <c r="C499" s="2">
        <v>22321</v>
      </c>
      <c r="D499" s="2">
        <v>17904.400000000001</v>
      </c>
      <c r="E499" s="2">
        <v>73.16</v>
      </c>
      <c r="F499" s="2">
        <v>2302.38</v>
      </c>
      <c r="G499" s="2">
        <v>3403</v>
      </c>
      <c r="H499" s="2">
        <v>1986</v>
      </c>
      <c r="I499" s="2">
        <v>33.57</v>
      </c>
      <c r="J499" s="2">
        <v>1453.8</v>
      </c>
    </row>
    <row r="500" spans="1:11" x14ac:dyDescent="0.15">
      <c r="A500" s="2" t="s">
        <v>28</v>
      </c>
      <c r="B500" s="15" t="s">
        <v>127</v>
      </c>
      <c r="C500" s="2">
        <v>23749</v>
      </c>
      <c r="D500" s="2">
        <v>18710.78</v>
      </c>
      <c r="E500" s="2">
        <v>75.010000000000005</v>
      </c>
      <c r="F500" s="2">
        <v>2401.4699999999998</v>
      </c>
      <c r="G500" s="2">
        <v>3292</v>
      </c>
      <c r="H500" s="2">
        <v>2073</v>
      </c>
      <c r="I500" s="2">
        <v>43.58</v>
      </c>
      <c r="J500" s="2">
        <v>1476.74</v>
      </c>
    </row>
    <row r="501" spans="1:11" s="4" customFormat="1" hidden="1" x14ac:dyDescent="0.15">
      <c r="A501" s="4" t="s">
        <v>29</v>
      </c>
      <c r="B501" s="15" t="s">
        <v>127</v>
      </c>
      <c r="C501" s="4">
        <v>23199.5</v>
      </c>
      <c r="D501" s="12">
        <f>C501*57.5%/0.7143</f>
        <v>18675.223995520089</v>
      </c>
      <c r="E501" s="9">
        <f>C501*4.2%/13.3</f>
        <v>73.26157894736842</v>
      </c>
      <c r="F501" s="4">
        <v>2423</v>
      </c>
      <c r="G501" s="4">
        <v>3129</v>
      </c>
      <c r="H501" s="4">
        <v>2135</v>
      </c>
      <c r="I501" s="4">
        <v>56.55</v>
      </c>
      <c r="J501" s="4">
        <v>1506.84</v>
      </c>
      <c r="K501" s="2"/>
    </row>
    <row r="502" spans="1:11" s="4" customFormat="1" hidden="1" x14ac:dyDescent="0.15">
      <c r="A502" s="4" t="s">
        <v>30</v>
      </c>
      <c r="B502" s="15" t="s">
        <v>127</v>
      </c>
      <c r="F502" s="4">
        <v>2576</v>
      </c>
      <c r="K502" s="2"/>
    </row>
    <row r="503" spans="1:11" s="4" customFormat="1" hidden="1" x14ac:dyDescent="0.15">
      <c r="A503" s="4">
        <v>2022</v>
      </c>
      <c r="B503" s="15" t="s">
        <v>127</v>
      </c>
      <c r="K503" s="2"/>
    </row>
    <row r="504" spans="1:11" s="5" customFormat="1" hidden="1" x14ac:dyDescent="0.15">
      <c r="A504" s="5" t="s">
        <v>1</v>
      </c>
      <c r="B504" s="5" t="s">
        <v>128</v>
      </c>
      <c r="C504" s="5">
        <v>2424</v>
      </c>
      <c r="D504" s="5">
        <v>3953</v>
      </c>
      <c r="E504" s="5">
        <v>0</v>
      </c>
      <c r="F504" s="5">
        <v>121.82</v>
      </c>
      <c r="K504" s="2"/>
    </row>
    <row r="505" spans="1:11" hidden="1" x14ac:dyDescent="0.15">
      <c r="A505" s="2" t="s">
        <v>3</v>
      </c>
      <c r="B505" s="2" t="s">
        <v>128</v>
      </c>
      <c r="C505" s="2">
        <v>2424</v>
      </c>
      <c r="D505" s="2">
        <v>3953</v>
      </c>
      <c r="E505" s="2">
        <v>0</v>
      </c>
      <c r="F505" s="2">
        <v>121.82</v>
      </c>
      <c r="G505" s="2">
        <v>4923</v>
      </c>
      <c r="H505" s="2">
        <v>189.04</v>
      </c>
      <c r="I505" s="2">
        <v>1.24</v>
      </c>
      <c r="J505" s="2">
        <v>187.59</v>
      </c>
    </row>
    <row r="506" spans="1:11" hidden="1" x14ac:dyDescent="0.15">
      <c r="A506" s="2" t="s">
        <v>4</v>
      </c>
      <c r="B506" s="2" t="s">
        <v>128</v>
      </c>
      <c r="C506" s="2">
        <v>2632.3</v>
      </c>
      <c r="D506" s="2">
        <v>4420.04</v>
      </c>
      <c r="E506" s="2">
        <v>0</v>
      </c>
      <c r="F506" s="2">
        <v>186.83</v>
      </c>
      <c r="G506" s="2">
        <v>7055.21</v>
      </c>
      <c r="H506" s="2">
        <v>279</v>
      </c>
      <c r="I506" s="2">
        <v>1.43</v>
      </c>
      <c r="J506" s="2">
        <v>277.11</v>
      </c>
    </row>
    <row r="507" spans="1:11" hidden="1" x14ac:dyDescent="0.15">
      <c r="A507" s="2" t="s">
        <v>5</v>
      </c>
      <c r="B507" s="2" t="s">
        <v>128</v>
      </c>
      <c r="C507" s="2">
        <v>2822</v>
      </c>
      <c r="D507" s="2">
        <v>4886</v>
      </c>
      <c r="E507" s="2">
        <v>0</v>
      </c>
      <c r="F507" s="2">
        <v>202.15</v>
      </c>
      <c r="G507" s="2">
        <v>7317</v>
      </c>
      <c r="H507" s="2">
        <v>323.77999999999997</v>
      </c>
      <c r="I507" s="2">
        <v>1.25</v>
      </c>
      <c r="J507" s="2">
        <v>322.52999999999997</v>
      </c>
    </row>
    <row r="508" spans="1:11" hidden="1" x14ac:dyDescent="0.15">
      <c r="A508" s="2" t="s">
        <v>6</v>
      </c>
      <c r="B508" s="2" t="s">
        <v>128</v>
      </c>
      <c r="C508" s="2">
        <v>3374</v>
      </c>
      <c r="D508" s="2">
        <v>5800</v>
      </c>
      <c r="E508" s="2">
        <v>0</v>
      </c>
      <c r="F508" s="2">
        <v>211.61</v>
      </c>
      <c r="G508" s="2">
        <v>8303</v>
      </c>
      <c r="H508" s="2">
        <v>342.23</v>
      </c>
      <c r="I508" s="2">
        <v>1.0900000000000001</v>
      </c>
      <c r="J508" s="2">
        <v>340.85</v>
      </c>
    </row>
    <row r="509" spans="1:11" hidden="1" x14ac:dyDescent="0.15">
      <c r="A509" s="2" t="s">
        <v>7</v>
      </c>
      <c r="B509" s="2" t="s">
        <v>128</v>
      </c>
      <c r="C509" s="2">
        <v>3050</v>
      </c>
      <c r="D509" s="2">
        <v>5282</v>
      </c>
      <c r="E509" s="2">
        <v>0</v>
      </c>
      <c r="F509" s="2">
        <v>189.56</v>
      </c>
      <c r="G509" s="2">
        <v>7769</v>
      </c>
      <c r="H509" s="2">
        <v>350.41</v>
      </c>
      <c r="I509" s="2">
        <v>1.84</v>
      </c>
      <c r="J509" s="2">
        <v>347.94</v>
      </c>
    </row>
    <row r="510" spans="1:11" hidden="1" x14ac:dyDescent="0.15">
      <c r="A510" s="2" t="s">
        <v>8</v>
      </c>
      <c r="B510" s="2" t="s">
        <v>128</v>
      </c>
      <c r="C510" s="2">
        <v>3803</v>
      </c>
      <c r="D510" s="2">
        <v>5525</v>
      </c>
      <c r="E510" s="2">
        <v>0</v>
      </c>
      <c r="F510" s="2">
        <v>236.77</v>
      </c>
      <c r="G510" s="2">
        <v>7071</v>
      </c>
      <c r="H510" s="2">
        <v>380.61</v>
      </c>
      <c r="I510" s="2">
        <v>1.65</v>
      </c>
      <c r="J510" s="2">
        <v>378.18</v>
      </c>
    </row>
    <row r="511" spans="1:11" hidden="1" x14ac:dyDescent="0.15">
      <c r="A511" s="2" t="s">
        <v>9</v>
      </c>
      <c r="B511" s="2" t="s">
        <v>128</v>
      </c>
      <c r="C511" s="2">
        <v>3549.33</v>
      </c>
      <c r="D511" s="2">
        <v>5907.99</v>
      </c>
      <c r="E511" s="2">
        <v>0.01</v>
      </c>
      <c r="F511" s="2">
        <v>254.21</v>
      </c>
      <c r="G511" s="2">
        <v>7247.29</v>
      </c>
      <c r="H511" s="2">
        <v>439</v>
      </c>
      <c r="I511" s="2">
        <v>5.59</v>
      </c>
      <c r="J511" s="2">
        <v>432.09</v>
      </c>
    </row>
    <row r="512" spans="1:11" hidden="1" x14ac:dyDescent="0.15">
      <c r="A512" s="2" t="s">
        <v>10</v>
      </c>
      <c r="B512" s="2" t="s">
        <v>128</v>
      </c>
      <c r="C512" s="2">
        <v>4073</v>
      </c>
      <c r="D512" s="2">
        <v>6265</v>
      </c>
      <c r="E512" s="2">
        <v>0.14000000000000001</v>
      </c>
      <c r="F512" s="2">
        <v>279.68</v>
      </c>
      <c r="G512" s="2">
        <v>8162.89</v>
      </c>
      <c r="H512" s="2">
        <v>465.49</v>
      </c>
      <c r="I512" s="2">
        <v>6.19</v>
      </c>
      <c r="J512" s="2">
        <v>456.93</v>
      </c>
    </row>
    <row r="513" spans="1:10" hidden="1" x14ac:dyDescent="0.15">
      <c r="A513" s="2" t="s">
        <v>11</v>
      </c>
      <c r="B513" s="2" t="s">
        <v>128</v>
      </c>
      <c r="C513" s="2">
        <v>4560</v>
      </c>
      <c r="D513" s="2">
        <v>6864</v>
      </c>
      <c r="E513" s="2">
        <v>0.22</v>
      </c>
      <c r="F513" s="2">
        <v>320.44</v>
      </c>
      <c r="G513" s="2">
        <v>8880.2999999999993</v>
      </c>
      <c r="H513" s="2">
        <v>514.85</v>
      </c>
      <c r="I513" s="2">
        <v>6.69</v>
      </c>
      <c r="J513" s="2">
        <v>507.3</v>
      </c>
    </row>
    <row r="514" spans="1:10" hidden="1" x14ac:dyDescent="0.15">
      <c r="A514" s="2" t="s">
        <v>12</v>
      </c>
      <c r="B514" s="2" t="s">
        <v>128</v>
      </c>
      <c r="C514" s="2">
        <v>5777.85</v>
      </c>
      <c r="D514" s="2">
        <v>9024.6299999999992</v>
      </c>
      <c r="E514" s="2">
        <v>2.04</v>
      </c>
      <c r="F514" s="2">
        <v>406.62</v>
      </c>
      <c r="G514" s="2">
        <v>11959.35</v>
      </c>
      <c r="H514" s="2">
        <v>647.73</v>
      </c>
      <c r="I514" s="2">
        <v>7.07</v>
      </c>
      <c r="J514" s="2">
        <v>639.53</v>
      </c>
    </row>
    <row r="515" spans="1:10" hidden="1" x14ac:dyDescent="0.15">
      <c r="A515" s="2" t="s">
        <v>13</v>
      </c>
      <c r="B515" s="2" t="s">
        <v>128</v>
      </c>
      <c r="C515" s="2">
        <v>7622.54</v>
      </c>
      <c r="D515" s="2">
        <v>11391.44</v>
      </c>
      <c r="E515" s="2">
        <v>4.42</v>
      </c>
      <c r="F515" s="2">
        <v>535.58000000000004</v>
      </c>
      <c r="G515" s="2">
        <v>21235.21</v>
      </c>
      <c r="H515" s="2">
        <v>816.44</v>
      </c>
      <c r="I515" s="2">
        <v>8.49</v>
      </c>
      <c r="J515" s="2">
        <v>805.84</v>
      </c>
    </row>
    <row r="516" spans="1:10" hidden="1" x14ac:dyDescent="0.15">
      <c r="A516" s="2" t="s">
        <v>14</v>
      </c>
      <c r="B516" s="2" t="s">
        <v>128</v>
      </c>
      <c r="C516" s="2">
        <v>9642.6</v>
      </c>
      <c r="D516" s="2">
        <v>13921.81</v>
      </c>
      <c r="E516" s="2">
        <v>6.35</v>
      </c>
      <c r="F516" s="2">
        <v>667.72</v>
      </c>
      <c r="G516" s="2">
        <v>25607.69</v>
      </c>
      <c r="H516" s="2">
        <v>1057</v>
      </c>
      <c r="I516" s="2">
        <v>11.55</v>
      </c>
      <c r="J516" s="2">
        <v>1042.28</v>
      </c>
    </row>
    <row r="517" spans="1:10" hidden="1" x14ac:dyDescent="0.15">
      <c r="A517" s="2" t="s">
        <v>15</v>
      </c>
      <c r="B517" s="2" t="s">
        <v>128</v>
      </c>
      <c r="C517" s="2">
        <v>11163.11</v>
      </c>
      <c r="D517" s="2">
        <v>16188.88</v>
      </c>
      <c r="E517" s="2">
        <v>14.38</v>
      </c>
      <c r="F517" s="2">
        <v>884.91</v>
      </c>
      <c r="G517" s="2">
        <v>29759.63</v>
      </c>
      <c r="H517" s="2">
        <v>1412.54</v>
      </c>
      <c r="I517" s="2">
        <v>12.8</v>
      </c>
      <c r="J517" s="2">
        <v>1395.93</v>
      </c>
    </row>
    <row r="518" spans="1:10" hidden="1" x14ac:dyDescent="0.15">
      <c r="A518" s="2" t="s">
        <v>16</v>
      </c>
      <c r="B518" s="2" t="s">
        <v>128</v>
      </c>
      <c r="C518" s="2">
        <v>12723.24</v>
      </c>
      <c r="D518" s="2">
        <v>18531.509999999998</v>
      </c>
      <c r="E518" s="2">
        <v>26.51</v>
      </c>
      <c r="F518" s="2">
        <v>1160.21</v>
      </c>
      <c r="G518" s="2">
        <v>35437.94</v>
      </c>
      <c r="H518" s="2">
        <v>1931.95</v>
      </c>
      <c r="I518" s="2">
        <v>11.86</v>
      </c>
      <c r="J518" s="2">
        <v>1876.83</v>
      </c>
    </row>
    <row r="519" spans="1:10" hidden="1" x14ac:dyDescent="0.15">
      <c r="A519" s="2" t="s">
        <v>17</v>
      </c>
      <c r="B519" s="2" t="s">
        <v>128</v>
      </c>
      <c r="C519" s="2">
        <v>14100</v>
      </c>
      <c r="D519" s="2">
        <v>22242</v>
      </c>
      <c r="E519" s="2">
        <v>30.53</v>
      </c>
      <c r="F519" s="2">
        <v>1220.57</v>
      </c>
      <c r="G519" s="2">
        <v>50222.82</v>
      </c>
      <c r="H519" s="2">
        <v>2183.85</v>
      </c>
      <c r="I519" s="2">
        <v>11.18</v>
      </c>
      <c r="J519" s="2">
        <v>2071.98</v>
      </c>
    </row>
    <row r="520" spans="1:10" hidden="1" x14ac:dyDescent="0.15">
      <c r="A520" s="2" t="s">
        <v>18</v>
      </c>
      <c r="B520" s="2" t="s">
        <v>128</v>
      </c>
      <c r="C520" s="2">
        <v>15344</v>
      </c>
      <c r="D520" s="2">
        <v>24047</v>
      </c>
      <c r="E520" s="2">
        <v>44.29</v>
      </c>
      <c r="F520" s="2">
        <v>1287.93</v>
      </c>
      <c r="G520" s="2">
        <v>60058.45</v>
      </c>
      <c r="H520" s="2">
        <v>2242.37</v>
      </c>
      <c r="I520" s="2">
        <v>14.82</v>
      </c>
      <c r="J520" s="2">
        <v>2073.4899999999998</v>
      </c>
    </row>
    <row r="521" spans="1:10" hidden="1" x14ac:dyDescent="0.15">
      <c r="A521" s="2" t="s">
        <v>19</v>
      </c>
      <c r="B521" s="2" t="s">
        <v>128</v>
      </c>
      <c r="C521" s="2">
        <v>16820.3</v>
      </c>
      <c r="D521" s="2">
        <v>27004.04</v>
      </c>
      <c r="E521" s="2">
        <v>45.3</v>
      </c>
      <c r="F521" s="2">
        <v>1536.83</v>
      </c>
      <c r="H521" s="2">
        <v>2489</v>
      </c>
      <c r="I521" s="2">
        <v>16.29</v>
      </c>
      <c r="J521" s="2">
        <v>2226.5500000000002</v>
      </c>
    </row>
    <row r="522" spans="1:10" hidden="1" x14ac:dyDescent="0.15">
      <c r="A522" s="2" t="s">
        <v>20</v>
      </c>
      <c r="B522" s="2" t="s">
        <v>128</v>
      </c>
      <c r="C522" s="2">
        <v>18737</v>
      </c>
      <c r="D522" s="2">
        <v>34684</v>
      </c>
      <c r="E522" s="2">
        <v>40.840000000000003</v>
      </c>
      <c r="F522" s="2">
        <v>1834</v>
      </c>
      <c r="H522" s="2">
        <v>2973</v>
      </c>
      <c r="I522" s="2">
        <v>12.21</v>
      </c>
      <c r="J522" s="2">
        <v>2639</v>
      </c>
    </row>
    <row r="523" spans="1:10" hidden="1" x14ac:dyDescent="0.15">
      <c r="A523" s="2" t="s">
        <v>21</v>
      </c>
      <c r="B523" s="2" t="s">
        <v>128</v>
      </c>
      <c r="C523" s="2">
        <v>19785.71</v>
      </c>
      <c r="D523" s="2">
        <v>36620</v>
      </c>
      <c r="E523" s="2">
        <v>37.840000000000003</v>
      </c>
      <c r="F523" s="2">
        <v>2016.78</v>
      </c>
      <c r="H523" s="2">
        <v>3172</v>
      </c>
      <c r="I523" s="2">
        <v>17.66</v>
      </c>
      <c r="J523" s="2">
        <v>2845.29</v>
      </c>
    </row>
    <row r="524" spans="1:10" hidden="1" x14ac:dyDescent="0.15">
      <c r="A524" s="2" t="s">
        <v>22</v>
      </c>
      <c r="B524" s="2" t="s">
        <v>128</v>
      </c>
      <c r="C524" s="2">
        <v>17681</v>
      </c>
      <c r="D524" s="2">
        <v>34915.72</v>
      </c>
      <c r="E524" s="2">
        <v>43.51</v>
      </c>
      <c r="F524" s="2">
        <v>2181.9</v>
      </c>
      <c r="H524" s="2">
        <v>3567</v>
      </c>
      <c r="I524" s="2">
        <v>19.739999999999998</v>
      </c>
      <c r="J524" s="2">
        <v>3167.64</v>
      </c>
    </row>
    <row r="525" spans="1:10" hidden="1" x14ac:dyDescent="0.15">
      <c r="A525" s="2" t="s">
        <v>23</v>
      </c>
      <c r="B525" s="2" t="s">
        <v>128</v>
      </c>
      <c r="C525" s="2">
        <v>18309.060000000001</v>
      </c>
      <c r="D525" s="2">
        <v>36465.97</v>
      </c>
      <c r="E525" s="2">
        <v>44.53</v>
      </c>
      <c r="F525" s="2">
        <v>2416.7399999999998</v>
      </c>
      <c r="G525" s="2">
        <v>99391</v>
      </c>
      <c r="H525" s="2">
        <v>3977</v>
      </c>
      <c r="I525" s="2">
        <v>37.49</v>
      </c>
      <c r="J525" s="2">
        <v>3522.75</v>
      </c>
    </row>
    <row r="526" spans="1:10" hidden="1" x14ac:dyDescent="0.15">
      <c r="A526" s="2" t="s">
        <v>24</v>
      </c>
      <c r="B526" s="2" t="s">
        <v>128</v>
      </c>
      <c r="C526" s="2">
        <v>18784</v>
      </c>
      <c r="D526" s="2">
        <v>36283.33</v>
      </c>
      <c r="E526" s="2">
        <v>39.15</v>
      </c>
      <c r="F526" s="2">
        <v>2543</v>
      </c>
      <c r="G526" s="2">
        <v>90957</v>
      </c>
      <c r="H526" s="2">
        <v>3929</v>
      </c>
      <c r="I526" s="2">
        <v>36.42</v>
      </c>
      <c r="J526" s="2">
        <v>3427.49</v>
      </c>
    </row>
    <row r="527" spans="1:10" hidden="1" x14ac:dyDescent="0.15">
      <c r="A527" s="2" t="s">
        <v>25</v>
      </c>
      <c r="B527" s="2" t="s">
        <v>128</v>
      </c>
      <c r="C527" s="2">
        <v>19310</v>
      </c>
      <c r="D527" s="2">
        <v>36460.550000000003</v>
      </c>
      <c r="E527" s="2">
        <v>45.06</v>
      </c>
      <c r="F527" s="2">
        <v>2605.0300000000002</v>
      </c>
      <c r="G527" s="2">
        <v>84559</v>
      </c>
      <c r="H527" s="2">
        <v>3950</v>
      </c>
      <c r="I527" s="2">
        <v>27.48</v>
      </c>
      <c r="J527" s="2">
        <v>3374.88</v>
      </c>
    </row>
    <row r="528" spans="1:10" hidden="1" x14ac:dyDescent="0.15">
      <c r="A528" s="2" t="s">
        <v>26</v>
      </c>
      <c r="B528" s="2" t="s">
        <v>128</v>
      </c>
      <c r="C528" s="2">
        <v>19763</v>
      </c>
      <c r="D528" s="2">
        <v>38372.19</v>
      </c>
      <c r="E528" s="2">
        <v>52.04</v>
      </c>
      <c r="F528" s="2">
        <v>2891.87</v>
      </c>
      <c r="G528" s="2">
        <v>90597</v>
      </c>
      <c r="H528" s="2">
        <v>4413</v>
      </c>
      <c r="I528" s="2">
        <v>20.11</v>
      </c>
      <c r="J528" s="2">
        <v>3741.98</v>
      </c>
    </row>
    <row r="529" spans="1:11" hidden="1" x14ac:dyDescent="0.15">
      <c r="A529" s="2" t="s">
        <v>27</v>
      </c>
      <c r="B529" s="2" t="s">
        <v>128</v>
      </c>
      <c r="C529" s="2">
        <v>23068</v>
      </c>
      <c r="D529" s="2">
        <v>44138.47</v>
      </c>
      <c r="E529" s="2">
        <v>61.97</v>
      </c>
      <c r="F529" s="2">
        <v>3353.44</v>
      </c>
      <c r="G529" s="2">
        <v>99102</v>
      </c>
      <c r="H529" s="2">
        <v>4961</v>
      </c>
      <c r="I529" s="2">
        <v>36.49</v>
      </c>
      <c r="J529" s="2">
        <v>4164.4799999999996</v>
      </c>
    </row>
    <row r="530" spans="1:11" x14ac:dyDescent="0.15">
      <c r="A530" s="2" t="s">
        <v>28</v>
      </c>
      <c r="B530" s="2" t="s">
        <v>128</v>
      </c>
      <c r="C530" s="2">
        <v>25346</v>
      </c>
      <c r="D530" s="2">
        <v>49035.95</v>
      </c>
      <c r="E530" s="2">
        <v>64.180000000000007</v>
      </c>
      <c r="F530" s="2">
        <v>3653.02</v>
      </c>
      <c r="G530" s="2">
        <v>109068</v>
      </c>
      <c r="H530" s="2">
        <v>5495</v>
      </c>
      <c r="I530" s="2">
        <v>58.07</v>
      </c>
      <c r="J530" s="2">
        <v>4608.41</v>
      </c>
    </row>
    <row r="531" spans="1:11" s="4" customFormat="1" hidden="1" x14ac:dyDescent="0.15">
      <c r="A531" s="4" t="s">
        <v>29</v>
      </c>
      <c r="B531" s="2" t="s">
        <v>128</v>
      </c>
      <c r="C531" s="4">
        <v>27133.65</v>
      </c>
      <c r="D531" s="12">
        <f>C531*101.86%/0.7143</f>
        <v>38692.896388072237</v>
      </c>
      <c r="E531" s="9">
        <f>C531*2.55%/13.3</f>
        <v>52.023163533834577</v>
      </c>
      <c r="F531" s="4">
        <v>3900</v>
      </c>
      <c r="G531" s="4">
        <v>102551</v>
      </c>
      <c r="H531" s="4">
        <v>5811</v>
      </c>
      <c r="I531" s="4">
        <v>57.35</v>
      </c>
      <c r="J531" s="4">
        <v>4841.2</v>
      </c>
      <c r="K531" s="2"/>
    </row>
    <row r="532" spans="1:11" s="4" customFormat="1" hidden="1" x14ac:dyDescent="0.15">
      <c r="A532" s="4" t="s">
        <v>30</v>
      </c>
      <c r="B532" s="2" t="s">
        <v>128</v>
      </c>
      <c r="F532" s="4">
        <v>3957</v>
      </c>
      <c r="K532" s="2"/>
    </row>
    <row r="533" spans="1:11" s="4" customFormat="1" hidden="1" x14ac:dyDescent="0.15">
      <c r="A533" s="4">
        <v>2022</v>
      </c>
      <c r="B533" s="2" t="s">
        <v>128</v>
      </c>
      <c r="K533" s="2"/>
    </row>
    <row r="534" spans="1:11" s="5" customFormat="1" hidden="1" x14ac:dyDescent="0.15">
      <c r="A534" s="5" t="s">
        <v>1</v>
      </c>
      <c r="B534" s="16" t="s">
        <v>129</v>
      </c>
      <c r="C534" s="5">
        <v>707</v>
      </c>
      <c r="D534" s="5">
        <v>885</v>
      </c>
      <c r="E534" s="5">
        <v>7.0000000000000007E-2</v>
      </c>
      <c r="F534" s="5">
        <v>55.02</v>
      </c>
      <c r="K534" s="2"/>
    </row>
    <row r="535" spans="1:11" hidden="1" x14ac:dyDescent="0.15">
      <c r="A535" s="2" t="s">
        <v>3</v>
      </c>
      <c r="B535" s="15" t="s">
        <v>129</v>
      </c>
      <c r="C535" s="2">
        <v>707</v>
      </c>
      <c r="D535" s="2">
        <v>885</v>
      </c>
      <c r="E535" s="2">
        <v>7.0000000000000007E-2</v>
      </c>
      <c r="F535" s="2">
        <v>55.02</v>
      </c>
      <c r="G535" s="2">
        <v>1403</v>
      </c>
      <c r="H535" s="2">
        <v>63.11</v>
      </c>
      <c r="I535" s="2">
        <v>8.3800000000000008</v>
      </c>
      <c r="J535" s="2">
        <v>54.73</v>
      </c>
    </row>
    <row r="536" spans="1:11" hidden="1" x14ac:dyDescent="0.15">
      <c r="A536" s="2" t="s">
        <v>4</v>
      </c>
      <c r="B536" s="15" t="s">
        <v>129</v>
      </c>
      <c r="C536" s="2">
        <v>759.06</v>
      </c>
      <c r="D536" s="2">
        <v>1079.3599999999999</v>
      </c>
      <c r="E536" s="2">
        <v>0.15</v>
      </c>
      <c r="F536" s="2">
        <v>92.38</v>
      </c>
      <c r="G536" s="2">
        <v>1480.33</v>
      </c>
      <c r="H536" s="2">
        <v>108</v>
      </c>
      <c r="I536" s="2">
        <v>9.3000000000000007</v>
      </c>
      <c r="J536" s="2">
        <v>98.48</v>
      </c>
    </row>
    <row r="537" spans="1:11" hidden="1" x14ac:dyDescent="0.15">
      <c r="A537" s="2" t="s">
        <v>5</v>
      </c>
      <c r="B537" s="15" t="s">
        <v>129</v>
      </c>
      <c r="C537" s="2">
        <v>801</v>
      </c>
      <c r="D537" s="2">
        <v>1111</v>
      </c>
      <c r="E537" s="2">
        <v>0.11</v>
      </c>
      <c r="F537" s="2">
        <v>100.39</v>
      </c>
      <c r="G537" s="2">
        <v>1616</v>
      </c>
      <c r="H537" s="2">
        <v>111.63</v>
      </c>
      <c r="I537" s="2">
        <v>8.33</v>
      </c>
      <c r="J537" s="2">
        <v>103.3</v>
      </c>
    </row>
    <row r="538" spans="1:11" hidden="1" x14ac:dyDescent="0.15">
      <c r="A538" s="2" t="s">
        <v>6</v>
      </c>
      <c r="B538" s="15" t="s">
        <v>129</v>
      </c>
      <c r="C538" s="2">
        <v>805</v>
      </c>
      <c r="D538" s="2">
        <v>1093</v>
      </c>
      <c r="E538" s="2">
        <v>0.03</v>
      </c>
      <c r="F538" s="2">
        <v>102.44</v>
      </c>
      <c r="G538" s="2">
        <v>1670</v>
      </c>
      <c r="H538" s="2">
        <v>113.42</v>
      </c>
      <c r="I538" s="2">
        <v>7.01</v>
      </c>
      <c r="J538" s="2">
        <v>106.41</v>
      </c>
    </row>
    <row r="539" spans="1:11" hidden="1" x14ac:dyDescent="0.15">
      <c r="A539" s="2" t="s">
        <v>7</v>
      </c>
      <c r="B539" s="15" t="s">
        <v>129</v>
      </c>
      <c r="C539" s="2">
        <v>827</v>
      </c>
      <c r="D539" s="2">
        <v>1087</v>
      </c>
      <c r="E539" s="2">
        <v>0.11</v>
      </c>
      <c r="F539" s="2">
        <v>106.95</v>
      </c>
      <c r="G539" s="2">
        <v>1583</v>
      </c>
      <c r="H539" s="2">
        <v>110.63</v>
      </c>
      <c r="I539" s="2">
        <v>8.0299999999999994</v>
      </c>
      <c r="J539" s="2">
        <v>102.6</v>
      </c>
    </row>
    <row r="540" spans="1:11" hidden="1" x14ac:dyDescent="0.15">
      <c r="A540" s="2" t="s">
        <v>8</v>
      </c>
      <c r="B540" s="15" t="s">
        <v>129</v>
      </c>
      <c r="C540" s="2">
        <v>848</v>
      </c>
      <c r="D540" s="2">
        <v>1042</v>
      </c>
      <c r="E540" s="2">
        <v>0.12</v>
      </c>
      <c r="F540" s="2">
        <v>115.32</v>
      </c>
      <c r="G540" s="2">
        <v>1531</v>
      </c>
      <c r="H540" s="2">
        <v>112.28</v>
      </c>
      <c r="I540" s="2">
        <v>9.82</v>
      </c>
      <c r="J540" s="2">
        <v>102.46</v>
      </c>
    </row>
    <row r="541" spans="1:11" hidden="1" x14ac:dyDescent="0.15">
      <c r="A541" s="2" t="s">
        <v>9</v>
      </c>
      <c r="B541" s="15" t="s">
        <v>129</v>
      </c>
      <c r="C541" s="2">
        <v>1179.43</v>
      </c>
      <c r="D541" s="2">
        <v>1041.8900000000001</v>
      </c>
      <c r="E541" s="2">
        <v>0.12</v>
      </c>
      <c r="F541" s="2">
        <v>136.16999999999999</v>
      </c>
      <c r="G541" s="2">
        <v>1581</v>
      </c>
      <c r="H541" s="2">
        <v>137</v>
      </c>
      <c r="I541" s="2">
        <v>8.18</v>
      </c>
      <c r="J541" s="2">
        <v>128.43</v>
      </c>
    </row>
    <row r="542" spans="1:11" hidden="1" x14ac:dyDescent="0.15">
      <c r="A542" s="2" t="s">
        <v>10</v>
      </c>
      <c r="B542" s="15" t="s">
        <v>129</v>
      </c>
      <c r="F542" s="2">
        <v>151.81</v>
      </c>
      <c r="G542" s="2">
        <v>1635.72</v>
      </c>
      <c r="H542" s="2">
        <v>150.30000000000001</v>
      </c>
      <c r="I542" s="2">
        <v>7.59</v>
      </c>
      <c r="J542" s="2">
        <v>142.71</v>
      </c>
    </row>
    <row r="543" spans="1:11" hidden="1" x14ac:dyDescent="0.15">
      <c r="A543" s="2" t="s">
        <v>11</v>
      </c>
      <c r="B543" s="15" t="s">
        <v>129</v>
      </c>
      <c r="C543" s="2">
        <v>1378</v>
      </c>
      <c r="D543" s="2">
        <v>0</v>
      </c>
      <c r="F543" s="2">
        <v>178.76</v>
      </c>
      <c r="G543" s="2">
        <v>1707.31</v>
      </c>
      <c r="H543" s="2">
        <v>171.02</v>
      </c>
      <c r="I543" s="2">
        <v>7.78</v>
      </c>
      <c r="J543" s="2">
        <v>163.24</v>
      </c>
    </row>
    <row r="544" spans="1:11" hidden="1" x14ac:dyDescent="0.15">
      <c r="A544" s="2" t="s">
        <v>12</v>
      </c>
      <c r="B544" s="15" t="s">
        <v>129</v>
      </c>
      <c r="C544" s="2">
        <v>2014.82</v>
      </c>
      <c r="D544" s="2">
        <v>2965.1</v>
      </c>
      <c r="E544" s="2">
        <v>10.1</v>
      </c>
      <c r="F544" s="2">
        <v>212</v>
      </c>
      <c r="G544" s="2">
        <v>2047.9</v>
      </c>
      <c r="H544" s="2">
        <v>206.13</v>
      </c>
      <c r="I544" s="2">
        <v>7.28</v>
      </c>
      <c r="J544" s="2">
        <v>198.85</v>
      </c>
    </row>
    <row r="545" spans="1:10" hidden="1" x14ac:dyDescent="0.15">
      <c r="A545" s="2" t="s">
        <v>13</v>
      </c>
      <c r="B545" s="15" t="s">
        <v>129</v>
      </c>
      <c r="C545" s="2">
        <v>2322.23</v>
      </c>
      <c r="D545" s="2">
        <v>2761.19</v>
      </c>
      <c r="E545" s="2">
        <v>6.77</v>
      </c>
      <c r="F545" s="2">
        <v>272.83</v>
      </c>
      <c r="G545" s="2">
        <v>2432.6999999999998</v>
      </c>
      <c r="H545" s="2">
        <v>253.66</v>
      </c>
      <c r="I545" s="2">
        <v>9.4</v>
      </c>
      <c r="J545" s="2">
        <v>243.99</v>
      </c>
    </row>
    <row r="546" spans="1:10" hidden="1" x14ac:dyDescent="0.15">
      <c r="A546" s="2" t="s">
        <v>14</v>
      </c>
      <c r="B546" s="15" t="s">
        <v>129</v>
      </c>
      <c r="C546" s="2">
        <v>2509.6</v>
      </c>
      <c r="D546" s="2">
        <v>3248.93</v>
      </c>
      <c r="E546" s="2">
        <v>6.63</v>
      </c>
      <c r="F546" s="2">
        <v>302.88</v>
      </c>
      <c r="G546" s="2">
        <v>2607.86</v>
      </c>
      <c r="H546" s="2">
        <v>313</v>
      </c>
      <c r="I546" s="2">
        <v>16.41</v>
      </c>
      <c r="J546" s="2">
        <v>295.19</v>
      </c>
    </row>
    <row r="547" spans="1:10" hidden="1" x14ac:dyDescent="0.15">
      <c r="A547" s="2" t="s">
        <v>15</v>
      </c>
      <c r="B547" s="15" t="s">
        <v>129</v>
      </c>
      <c r="C547" s="2">
        <v>2801.53</v>
      </c>
      <c r="D547" s="2">
        <v>3489.61</v>
      </c>
      <c r="E547" s="2">
        <v>7.94</v>
      </c>
      <c r="F547" s="2">
        <v>377.85</v>
      </c>
      <c r="G547" s="2">
        <v>3273.02</v>
      </c>
      <c r="H547" s="2">
        <v>388.42</v>
      </c>
      <c r="I547" s="2">
        <v>16.38</v>
      </c>
      <c r="J547" s="2">
        <v>367.31</v>
      </c>
    </row>
    <row r="548" spans="1:10" hidden="1" x14ac:dyDescent="0.15">
      <c r="A548" s="2" t="s">
        <v>16</v>
      </c>
      <c r="B548" s="15" t="s">
        <v>129</v>
      </c>
      <c r="C548" s="2">
        <v>3047</v>
      </c>
      <c r="D548" s="2">
        <v>4135</v>
      </c>
      <c r="E548" s="2">
        <v>8.99</v>
      </c>
      <c r="F548" s="2">
        <v>439.78</v>
      </c>
      <c r="G548" s="2">
        <v>3771.84</v>
      </c>
      <c r="H548" s="2">
        <v>452.96</v>
      </c>
      <c r="I548" s="2">
        <v>17.47</v>
      </c>
      <c r="J548" s="2">
        <v>432.45</v>
      </c>
    </row>
    <row r="549" spans="1:10" hidden="1" x14ac:dyDescent="0.15">
      <c r="A549" s="2" t="s">
        <v>17</v>
      </c>
      <c r="B549" s="15" t="s">
        <v>129</v>
      </c>
      <c r="C549" s="2">
        <v>3229</v>
      </c>
      <c r="D549" s="2">
        <v>4287</v>
      </c>
      <c r="E549" s="2">
        <v>11</v>
      </c>
      <c r="F549" s="2">
        <v>439.62</v>
      </c>
      <c r="G549" s="2">
        <v>4325.3500000000004</v>
      </c>
      <c r="H549" s="2">
        <v>471.17</v>
      </c>
      <c r="I549" s="2">
        <v>16.079999999999998</v>
      </c>
      <c r="J549" s="2">
        <v>449.28</v>
      </c>
    </row>
    <row r="550" spans="1:10" hidden="1" x14ac:dyDescent="0.15">
      <c r="A550" s="2" t="s">
        <v>18</v>
      </c>
      <c r="B550" s="15" t="s">
        <v>129</v>
      </c>
      <c r="C550" s="2">
        <v>3388</v>
      </c>
      <c r="D550" s="2">
        <v>4781</v>
      </c>
      <c r="E550" s="2">
        <v>11.98</v>
      </c>
      <c r="F550" s="2">
        <v>470.32</v>
      </c>
      <c r="G550" s="2">
        <v>5509.53</v>
      </c>
      <c r="H550" s="2">
        <v>479.85</v>
      </c>
      <c r="I550" s="2">
        <v>17.36</v>
      </c>
      <c r="J550" s="2">
        <v>454.6</v>
      </c>
    </row>
    <row r="551" spans="1:10" hidden="1" x14ac:dyDescent="0.15">
      <c r="A551" s="2" t="s">
        <v>19</v>
      </c>
      <c r="B551" s="15" t="s">
        <v>129</v>
      </c>
      <c r="C551" s="2">
        <v>3681.1</v>
      </c>
      <c r="D551" s="2">
        <v>5764.92</v>
      </c>
      <c r="E551" s="2">
        <v>15.48</v>
      </c>
      <c r="F551" s="2">
        <v>546.77</v>
      </c>
      <c r="H551" s="2">
        <v>587</v>
      </c>
      <c r="I551" s="2">
        <v>18.02</v>
      </c>
      <c r="J551" s="2">
        <v>551.36</v>
      </c>
    </row>
    <row r="552" spans="1:10" hidden="1" x14ac:dyDescent="0.15">
      <c r="A552" s="2" t="s">
        <v>20</v>
      </c>
      <c r="B552" s="15" t="s">
        <v>129</v>
      </c>
      <c r="C552" s="2">
        <v>4316</v>
      </c>
      <c r="D552" s="2">
        <v>7947</v>
      </c>
      <c r="E552" s="2">
        <v>18.579999999999998</v>
      </c>
      <c r="F552" s="2">
        <v>725</v>
      </c>
      <c r="H552" s="2">
        <v>939</v>
      </c>
      <c r="I552" s="2">
        <v>16.75</v>
      </c>
      <c r="J552" s="2">
        <v>909.42</v>
      </c>
    </row>
    <row r="553" spans="1:10" hidden="1" x14ac:dyDescent="0.15">
      <c r="A553" s="2" t="s">
        <v>21</v>
      </c>
      <c r="B553" s="15" t="s">
        <v>129</v>
      </c>
      <c r="C553" s="2">
        <v>4562.3900000000003</v>
      </c>
      <c r="D553" s="2">
        <v>8055</v>
      </c>
      <c r="E553" s="2">
        <v>20.48</v>
      </c>
      <c r="F553" s="2">
        <v>741.8</v>
      </c>
      <c r="H553" s="2">
        <v>1010</v>
      </c>
      <c r="I553" s="2">
        <v>19.059999999999999</v>
      </c>
      <c r="J553" s="2">
        <v>954.7</v>
      </c>
    </row>
    <row r="554" spans="1:10" hidden="1" x14ac:dyDescent="0.15">
      <c r="A554" s="2" t="s">
        <v>22</v>
      </c>
      <c r="B554" s="15" t="s">
        <v>129</v>
      </c>
      <c r="C554" s="2">
        <v>4781</v>
      </c>
      <c r="D554" s="2">
        <v>8533.51</v>
      </c>
      <c r="E554" s="2">
        <v>19.57</v>
      </c>
      <c r="F554" s="2">
        <v>811.18</v>
      </c>
      <c r="H554" s="2">
        <v>1105</v>
      </c>
      <c r="I554" s="2">
        <v>18.760000000000002</v>
      </c>
      <c r="J554" s="2">
        <v>1011.6</v>
      </c>
    </row>
    <row r="555" spans="1:10" hidden="1" x14ac:dyDescent="0.15">
      <c r="A555" s="2" t="s">
        <v>23</v>
      </c>
      <c r="B555" s="15" t="s">
        <v>129</v>
      </c>
      <c r="C555" s="2">
        <v>4946.1000000000004</v>
      </c>
      <c r="D555" s="2">
        <v>8857</v>
      </c>
      <c r="E555" s="2">
        <v>17.88</v>
      </c>
      <c r="F555" s="2">
        <v>848.75</v>
      </c>
      <c r="G555" s="2">
        <v>8563</v>
      </c>
      <c r="H555" s="2">
        <v>1196</v>
      </c>
      <c r="I555" s="2">
        <v>17.46</v>
      </c>
      <c r="J555" s="2">
        <v>1086.8900000000001</v>
      </c>
    </row>
    <row r="556" spans="1:10" hidden="1" x14ac:dyDescent="0.15">
      <c r="A556" s="2" t="s">
        <v>24</v>
      </c>
      <c r="B556" s="15" t="s">
        <v>129</v>
      </c>
      <c r="C556" s="2">
        <v>5438</v>
      </c>
      <c r="D556" s="2">
        <v>8928.41</v>
      </c>
      <c r="E556" s="2">
        <v>20.05</v>
      </c>
      <c r="F556" s="2">
        <v>878</v>
      </c>
      <c r="G556" s="2">
        <v>7976</v>
      </c>
      <c r="H556" s="2">
        <v>1155</v>
      </c>
      <c r="I556" s="2">
        <v>15.53</v>
      </c>
      <c r="J556" s="2">
        <v>1017.09</v>
      </c>
    </row>
    <row r="557" spans="1:10" hidden="1" x14ac:dyDescent="0.15">
      <c r="A557" s="2" t="s">
        <v>25</v>
      </c>
      <c r="B557" s="15" t="s">
        <v>129</v>
      </c>
      <c r="C557" s="2">
        <v>5591</v>
      </c>
      <c r="D557" s="2">
        <v>8680.01</v>
      </c>
      <c r="E557" s="2">
        <v>22.4</v>
      </c>
      <c r="F557" s="2">
        <v>886.91</v>
      </c>
      <c r="G557" s="2">
        <v>7069</v>
      </c>
      <c r="H557" s="2">
        <v>1144</v>
      </c>
      <c r="I557" s="2">
        <v>14.02</v>
      </c>
      <c r="J557" s="2">
        <v>953.56</v>
      </c>
    </row>
    <row r="558" spans="1:10" hidden="1" x14ac:dyDescent="0.15">
      <c r="A558" s="2" t="s">
        <v>26</v>
      </c>
      <c r="B558" s="15" t="s">
        <v>129</v>
      </c>
      <c r="C558" s="2">
        <v>6461</v>
      </c>
      <c r="D558" s="2">
        <v>11046.2</v>
      </c>
      <c r="E558" s="2">
        <v>19.989999999999998</v>
      </c>
      <c r="F558" s="2">
        <v>978.3</v>
      </c>
      <c r="G558" s="2">
        <v>7644</v>
      </c>
      <c r="H558" s="2">
        <v>1406</v>
      </c>
      <c r="I558" s="2">
        <v>15.45</v>
      </c>
      <c r="J558" s="2">
        <v>1167.1400000000001</v>
      </c>
    </row>
    <row r="559" spans="1:10" hidden="1" x14ac:dyDescent="0.15">
      <c r="A559" s="2" t="s">
        <v>27</v>
      </c>
      <c r="B559" s="15" t="s">
        <v>129</v>
      </c>
      <c r="C559" s="2">
        <v>7100</v>
      </c>
      <c r="D559" s="2">
        <v>12711.22</v>
      </c>
      <c r="E559" s="2">
        <v>20.96</v>
      </c>
      <c r="F559" s="2">
        <v>1064.8499999999999</v>
      </c>
      <c r="G559" s="2">
        <v>7840</v>
      </c>
      <c r="H559" s="2">
        <v>1672</v>
      </c>
      <c r="I559" s="2">
        <v>19.760000000000002</v>
      </c>
      <c r="J559" s="2">
        <v>1367.77</v>
      </c>
    </row>
    <row r="560" spans="1:10" x14ac:dyDescent="0.15">
      <c r="A560" s="2" t="s">
        <v>28</v>
      </c>
      <c r="B560" s="15" t="s">
        <v>129</v>
      </c>
      <c r="C560" s="2">
        <v>7648</v>
      </c>
      <c r="D560" s="2">
        <v>13724.01</v>
      </c>
      <c r="E560" s="2">
        <v>25.35</v>
      </c>
      <c r="F560" s="2">
        <v>1083.9000000000001</v>
      </c>
      <c r="G560" s="2">
        <v>7477</v>
      </c>
      <c r="H560" s="2">
        <v>1766</v>
      </c>
      <c r="I560" s="2">
        <v>21.87</v>
      </c>
      <c r="J560" s="2">
        <v>1443.87</v>
      </c>
    </row>
    <row r="561" spans="1:11" s="4" customFormat="1" hidden="1" x14ac:dyDescent="0.15">
      <c r="A561" s="4" t="s">
        <v>29</v>
      </c>
      <c r="B561" s="15" t="s">
        <v>129</v>
      </c>
      <c r="C561" s="4">
        <v>7933</v>
      </c>
      <c r="D561" s="12">
        <f>C561*81.7%/0.7143</f>
        <v>9073.5839283214336</v>
      </c>
      <c r="E561" s="9">
        <f>C561*4.3%/13.3</f>
        <v>25.648045112781951</v>
      </c>
      <c r="F561" s="4">
        <v>1038</v>
      </c>
      <c r="G561" s="4">
        <v>8152</v>
      </c>
      <c r="H561" s="4">
        <v>1882</v>
      </c>
      <c r="I561" s="4">
        <v>22.5</v>
      </c>
      <c r="J561" s="4">
        <v>1529.99</v>
      </c>
      <c r="K561" s="2"/>
    </row>
    <row r="562" spans="1:11" s="4" customFormat="1" hidden="1" x14ac:dyDescent="0.15">
      <c r="A562" s="4" t="s">
        <v>30</v>
      </c>
      <c r="B562" s="15" t="s">
        <v>129</v>
      </c>
      <c r="F562" s="4">
        <v>1158</v>
      </c>
      <c r="K562" s="2"/>
    </row>
    <row r="563" spans="1:11" s="4" customFormat="1" hidden="1" x14ac:dyDescent="0.15">
      <c r="A563" s="4">
        <v>2022</v>
      </c>
      <c r="B563" s="15" t="s">
        <v>129</v>
      </c>
      <c r="K563" s="2"/>
    </row>
    <row r="564" spans="1:11" s="5" customFormat="1" hidden="1" x14ac:dyDescent="0.15">
      <c r="A564" s="5" t="s">
        <v>1</v>
      </c>
      <c r="B564" s="16" t="s">
        <v>130</v>
      </c>
      <c r="C564" s="5">
        <v>507</v>
      </c>
      <c r="D564" s="5">
        <v>471</v>
      </c>
      <c r="E564" s="5">
        <v>0.39</v>
      </c>
      <c r="F564" s="5">
        <v>42.21</v>
      </c>
      <c r="K564" s="2"/>
    </row>
    <row r="565" spans="1:11" hidden="1" x14ac:dyDescent="0.15">
      <c r="A565" s="2" t="s">
        <v>3</v>
      </c>
      <c r="B565" s="15" t="s">
        <v>130</v>
      </c>
      <c r="C565" s="2">
        <v>507</v>
      </c>
      <c r="D565" s="2">
        <v>471</v>
      </c>
      <c r="E565" s="2">
        <v>0.39</v>
      </c>
      <c r="F565" s="2">
        <v>42.21</v>
      </c>
      <c r="G565" s="2">
        <v>287</v>
      </c>
      <c r="H565" s="2">
        <v>59.81</v>
      </c>
      <c r="I565" s="2">
        <v>44</v>
      </c>
      <c r="J565" s="2">
        <v>15.81</v>
      </c>
    </row>
    <row r="566" spans="1:11" hidden="1" x14ac:dyDescent="0.15">
      <c r="A566" s="2" t="s">
        <v>4</v>
      </c>
      <c r="B566" s="15" t="s">
        <v>130</v>
      </c>
      <c r="C566" s="2">
        <v>688.04</v>
      </c>
      <c r="D566" s="2">
        <v>461.81</v>
      </c>
      <c r="E566" s="2">
        <v>0.64</v>
      </c>
      <c r="F566" s="2">
        <v>69.02</v>
      </c>
      <c r="G566" s="2">
        <v>277.62</v>
      </c>
      <c r="H566" s="2">
        <v>60</v>
      </c>
      <c r="I566" s="2">
        <v>42.57</v>
      </c>
      <c r="J566" s="2">
        <v>17.850000000000001</v>
      </c>
    </row>
    <row r="567" spans="1:11" hidden="1" x14ac:dyDescent="0.15">
      <c r="A567" s="2" t="s">
        <v>5</v>
      </c>
      <c r="B567" s="15" t="s">
        <v>130</v>
      </c>
      <c r="C567" s="2">
        <v>698</v>
      </c>
      <c r="D567" s="2">
        <v>493</v>
      </c>
      <c r="E567" s="2">
        <v>1.23</v>
      </c>
      <c r="F567" s="2">
        <v>72.06</v>
      </c>
      <c r="G567" s="2">
        <v>297</v>
      </c>
      <c r="H567" s="2">
        <v>61.75</v>
      </c>
      <c r="I567" s="2">
        <v>33.54</v>
      </c>
      <c r="J567" s="2">
        <v>28.21</v>
      </c>
    </row>
    <row r="568" spans="1:11" hidden="1" x14ac:dyDescent="0.15">
      <c r="A568" s="2" t="s">
        <v>6</v>
      </c>
      <c r="B568" s="15" t="s">
        <v>130</v>
      </c>
      <c r="C568" s="2">
        <v>707</v>
      </c>
      <c r="D568" s="2">
        <v>550</v>
      </c>
      <c r="E568" s="2">
        <v>2.2000000000000002</v>
      </c>
      <c r="F568" s="2">
        <v>87.68</v>
      </c>
      <c r="G568" s="2">
        <v>329</v>
      </c>
      <c r="H568" s="2">
        <v>84.26</v>
      </c>
      <c r="I568" s="2">
        <v>50.2</v>
      </c>
      <c r="J568" s="2">
        <v>34.06</v>
      </c>
    </row>
    <row r="569" spans="1:11" hidden="1" x14ac:dyDescent="0.15">
      <c r="A569" s="2" t="s">
        <v>7</v>
      </c>
      <c r="B569" s="15" t="s">
        <v>130</v>
      </c>
      <c r="C569" s="2">
        <v>739</v>
      </c>
      <c r="D569" s="2">
        <v>538</v>
      </c>
      <c r="E569" s="2">
        <v>2.68</v>
      </c>
      <c r="F569" s="2">
        <v>94.35</v>
      </c>
      <c r="G569" s="2">
        <v>321</v>
      </c>
      <c r="H569" s="2">
        <v>100.49</v>
      </c>
      <c r="I569" s="2">
        <v>66.55</v>
      </c>
      <c r="J569" s="2">
        <v>33.93</v>
      </c>
    </row>
    <row r="570" spans="1:11" hidden="1" x14ac:dyDescent="0.15">
      <c r="A570" s="2" t="s">
        <v>8</v>
      </c>
      <c r="B570" s="15" t="s">
        <v>130</v>
      </c>
      <c r="C570" s="2">
        <v>939</v>
      </c>
      <c r="D570" s="2">
        <v>637</v>
      </c>
      <c r="E570" s="2">
        <v>3.47</v>
      </c>
      <c r="F570" s="2">
        <v>107.24</v>
      </c>
      <c r="G570" s="2">
        <v>214</v>
      </c>
      <c r="H570" s="2">
        <v>114.36</v>
      </c>
      <c r="I570" s="2">
        <v>87.48</v>
      </c>
      <c r="J570" s="2">
        <v>26.88</v>
      </c>
    </row>
    <row r="571" spans="1:11" hidden="1" x14ac:dyDescent="0.15">
      <c r="A571" s="2" t="s">
        <v>9</v>
      </c>
      <c r="B571" s="15" t="s">
        <v>130</v>
      </c>
      <c r="C571" s="2">
        <v>897.2</v>
      </c>
      <c r="D571" s="2">
        <v>522.20000000000005</v>
      </c>
      <c r="E571" s="2">
        <v>3.91</v>
      </c>
      <c r="F571" s="2">
        <v>109.1</v>
      </c>
      <c r="G571" s="2">
        <v>145.44</v>
      </c>
      <c r="H571" s="2">
        <v>134</v>
      </c>
      <c r="I571" s="2">
        <v>107.69</v>
      </c>
      <c r="J571" s="2">
        <v>26.1</v>
      </c>
    </row>
    <row r="572" spans="1:11" hidden="1" x14ac:dyDescent="0.15">
      <c r="A572" s="2" t="s">
        <v>10</v>
      </c>
      <c r="B572" s="15" t="s">
        <v>130</v>
      </c>
      <c r="C572" s="2">
        <v>930</v>
      </c>
      <c r="D572" s="2">
        <v>642</v>
      </c>
      <c r="E572" s="2">
        <v>5.85</v>
      </c>
      <c r="F572" s="2">
        <v>111.81</v>
      </c>
      <c r="G572" s="2">
        <v>192</v>
      </c>
      <c r="H572" s="2">
        <v>141.66999999999999</v>
      </c>
      <c r="I572" s="2">
        <v>94.59</v>
      </c>
      <c r="J572" s="2">
        <v>44.98</v>
      </c>
    </row>
    <row r="573" spans="1:11" hidden="1" x14ac:dyDescent="0.15">
      <c r="A573" s="2" t="s">
        <v>11</v>
      </c>
      <c r="B573" s="15" t="s">
        <v>130</v>
      </c>
      <c r="C573" s="2">
        <v>1019</v>
      </c>
      <c r="D573" s="2">
        <v>620</v>
      </c>
      <c r="E573" s="2">
        <v>11.27</v>
      </c>
      <c r="F573" s="2">
        <v>132.66999999999999</v>
      </c>
      <c r="G573" s="2">
        <v>249.77</v>
      </c>
      <c r="H573" s="2">
        <v>139.49</v>
      </c>
      <c r="I573" s="2">
        <v>88.97</v>
      </c>
      <c r="J573" s="2">
        <v>50.52</v>
      </c>
    </row>
    <row r="574" spans="1:11" hidden="1" x14ac:dyDescent="0.15">
      <c r="A574" s="2" t="s">
        <v>12</v>
      </c>
      <c r="B574" s="15" t="s">
        <v>130</v>
      </c>
      <c r="C574" s="2">
        <v>1122.7</v>
      </c>
      <c r="D574" s="2">
        <v>675.43</v>
      </c>
      <c r="E574" s="2">
        <v>15.15</v>
      </c>
      <c r="F574" s="2">
        <v>158.51</v>
      </c>
      <c r="G574" s="2">
        <v>310.57</v>
      </c>
      <c r="H574" s="2">
        <v>130.47999999999999</v>
      </c>
      <c r="I574" s="2">
        <v>66.599999999999994</v>
      </c>
      <c r="J574" s="2">
        <v>63.88</v>
      </c>
    </row>
    <row r="575" spans="1:11" hidden="1" x14ac:dyDescent="0.15">
      <c r="A575" s="2" t="s">
        <v>13</v>
      </c>
      <c r="B575" s="15" t="s">
        <v>130</v>
      </c>
      <c r="C575" s="2">
        <v>1364.4</v>
      </c>
      <c r="D575" s="2">
        <v>680.05</v>
      </c>
      <c r="E575" s="2">
        <v>17.91</v>
      </c>
      <c r="F575" s="2">
        <v>199.64</v>
      </c>
      <c r="G575" s="2">
        <v>452.26</v>
      </c>
      <c r="H575" s="2">
        <v>172.51</v>
      </c>
      <c r="I575" s="2">
        <v>111.3</v>
      </c>
      <c r="J575" s="2">
        <v>61.21</v>
      </c>
    </row>
    <row r="576" spans="1:11" hidden="1" x14ac:dyDescent="0.15">
      <c r="A576" s="2" t="s">
        <v>14</v>
      </c>
      <c r="B576" s="15" t="s">
        <v>130</v>
      </c>
      <c r="C576" s="2">
        <v>1670.2</v>
      </c>
      <c r="D576" s="2">
        <v>698.97</v>
      </c>
      <c r="E576" s="2">
        <v>22.11</v>
      </c>
      <c r="F576" s="2">
        <v>206.56</v>
      </c>
      <c r="G576" s="2">
        <v>595.66</v>
      </c>
      <c r="H576" s="2">
        <v>216</v>
      </c>
      <c r="I576" s="2">
        <v>160.58000000000001</v>
      </c>
      <c r="J576" s="2">
        <v>55.63</v>
      </c>
    </row>
    <row r="577" spans="1:11" hidden="1" x14ac:dyDescent="0.15">
      <c r="A577" s="2" t="s">
        <v>15</v>
      </c>
      <c r="B577" s="15" t="s">
        <v>130</v>
      </c>
      <c r="C577" s="2">
        <v>1903.22</v>
      </c>
      <c r="D577" s="2">
        <v>912.39</v>
      </c>
      <c r="E577" s="2">
        <v>22.78</v>
      </c>
      <c r="F577" s="2">
        <v>246.04</v>
      </c>
      <c r="G577" s="2">
        <v>694.8</v>
      </c>
      <c r="H577" s="2">
        <v>281.62</v>
      </c>
      <c r="I577" s="2">
        <v>209.58</v>
      </c>
      <c r="J577" s="2">
        <v>72.040000000000006</v>
      </c>
    </row>
    <row r="578" spans="1:11" hidden="1" x14ac:dyDescent="0.15">
      <c r="A578" s="2" t="s">
        <v>16</v>
      </c>
      <c r="B578" s="15" t="s">
        <v>130</v>
      </c>
      <c r="C578" s="2">
        <v>2094.89</v>
      </c>
      <c r="D578" s="2">
        <v>1058.19</v>
      </c>
      <c r="E578" s="2">
        <v>20.25</v>
      </c>
      <c r="F578" s="2">
        <v>287.11</v>
      </c>
      <c r="G578" s="2">
        <v>963.64</v>
      </c>
      <c r="H578" s="2">
        <v>307.66000000000003</v>
      </c>
      <c r="I578" s="2">
        <v>207.76</v>
      </c>
      <c r="J578" s="2">
        <v>99.9</v>
      </c>
    </row>
    <row r="579" spans="1:11" hidden="1" x14ac:dyDescent="0.15">
      <c r="A579" s="2" t="s">
        <v>17</v>
      </c>
      <c r="B579" s="15" t="s">
        <v>130</v>
      </c>
      <c r="C579" s="2">
        <v>2279</v>
      </c>
      <c r="D579" s="2">
        <v>1316</v>
      </c>
      <c r="E579" s="2">
        <v>22.9</v>
      </c>
      <c r="F579" s="2">
        <v>313.23</v>
      </c>
      <c r="G579" s="2">
        <v>1293.6400000000001</v>
      </c>
      <c r="H579" s="2">
        <v>310.45999999999998</v>
      </c>
      <c r="I579" s="2">
        <v>207.1</v>
      </c>
      <c r="J579" s="2">
        <v>103.23</v>
      </c>
    </row>
    <row r="580" spans="1:11" hidden="1" x14ac:dyDescent="0.15">
      <c r="A580" s="2" t="s">
        <v>18</v>
      </c>
      <c r="B580" s="15" t="s">
        <v>130</v>
      </c>
      <c r="C580" s="2">
        <v>2348</v>
      </c>
      <c r="D580" s="2">
        <v>1310</v>
      </c>
      <c r="E580" s="2">
        <v>24.56</v>
      </c>
      <c r="F580" s="2">
        <v>337.24</v>
      </c>
      <c r="G580" s="2">
        <v>1283.6099999999999</v>
      </c>
      <c r="H580" s="2">
        <v>377.94</v>
      </c>
      <c r="I580" s="2">
        <v>276.32</v>
      </c>
      <c r="J580" s="2">
        <v>101.62</v>
      </c>
    </row>
    <row r="581" spans="1:11" hidden="1" x14ac:dyDescent="0.15">
      <c r="A581" s="2" t="s">
        <v>19</v>
      </c>
      <c r="B581" s="15" t="s">
        <v>130</v>
      </c>
      <c r="C581" s="2">
        <v>2568.2600000000002</v>
      </c>
      <c r="D581" s="2">
        <v>1270.68</v>
      </c>
      <c r="E581" s="2">
        <v>23.72</v>
      </c>
      <c r="F581" s="2">
        <v>465.18</v>
      </c>
      <c r="H581" s="2">
        <v>468</v>
      </c>
      <c r="I581" s="2">
        <v>371.11</v>
      </c>
      <c r="J581" s="2">
        <v>97.15</v>
      </c>
    </row>
    <row r="582" spans="1:11" hidden="1" x14ac:dyDescent="0.15">
      <c r="A582" s="2" t="s">
        <v>20</v>
      </c>
      <c r="B582" s="15" t="s">
        <v>130</v>
      </c>
      <c r="C582" s="2">
        <v>3189</v>
      </c>
      <c r="D582" s="2">
        <v>1508</v>
      </c>
      <c r="E582" s="2">
        <v>32.049999999999997</v>
      </c>
      <c r="F582" s="2">
        <v>561</v>
      </c>
      <c r="H582" s="2">
        <v>463</v>
      </c>
      <c r="I582" s="2">
        <v>370.87</v>
      </c>
      <c r="J582" s="2">
        <v>91.8</v>
      </c>
    </row>
    <row r="583" spans="1:11" hidden="1" x14ac:dyDescent="0.15">
      <c r="A583" s="2" t="s">
        <v>21</v>
      </c>
      <c r="B583" s="15" t="s">
        <v>130</v>
      </c>
      <c r="C583" s="2">
        <v>3524.06</v>
      </c>
      <c r="D583" s="2">
        <v>1859</v>
      </c>
      <c r="E583" s="2">
        <v>40.11</v>
      </c>
      <c r="F583" s="2">
        <v>602.22</v>
      </c>
      <c r="H583" s="2">
        <v>584</v>
      </c>
      <c r="I583" s="2">
        <v>455.5</v>
      </c>
      <c r="J583" s="2">
        <v>114.7</v>
      </c>
    </row>
    <row r="584" spans="1:11" hidden="1" x14ac:dyDescent="0.15">
      <c r="A584" s="2" t="s">
        <v>22</v>
      </c>
      <c r="B584" s="15" t="s">
        <v>130</v>
      </c>
      <c r="C584" s="2">
        <v>3768</v>
      </c>
      <c r="D584" s="2">
        <v>2073.15</v>
      </c>
      <c r="E584" s="2">
        <v>41.56</v>
      </c>
      <c r="F584" s="2">
        <v>676.29</v>
      </c>
      <c r="H584" s="2">
        <v>611</v>
      </c>
      <c r="I584" s="2">
        <v>435.49</v>
      </c>
      <c r="J584" s="2">
        <v>134.43</v>
      </c>
    </row>
    <row r="585" spans="1:11" hidden="1" x14ac:dyDescent="0.15">
      <c r="A585" s="2" t="s">
        <v>23</v>
      </c>
      <c r="B585" s="15" t="s">
        <v>130</v>
      </c>
      <c r="C585" s="2">
        <v>3991.7</v>
      </c>
      <c r="D585" s="2">
        <v>1816.51</v>
      </c>
      <c r="E585" s="2">
        <v>40.590000000000003</v>
      </c>
      <c r="F585" s="2">
        <v>723.21</v>
      </c>
      <c r="G585" s="2">
        <v>1833</v>
      </c>
      <c r="H585" s="2">
        <v>581</v>
      </c>
      <c r="I585" s="2">
        <v>391.28</v>
      </c>
      <c r="J585" s="2">
        <v>129.86000000000001</v>
      </c>
    </row>
    <row r="586" spans="1:11" hidden="1" x14ac:dyDescent="0.15">
      <c r="A586" s="2" t="s">
        <v>24</v>
      </c>
      <c r="B586" s="15" t="s">
        <v>130</v>
      </c>
      <c r="C586" s="2">
        <v>4125</v>
      </c>
      <c r="D586" s="2">
        <v>1508.12</v>
      </c>
      <c r="E586" s="2">
        <v>44.38</v>
      </c>
      <c r="F586" s="2">
        <v>658</v>
      </c>
      <c r="G586" s="2">
        <v>816</v>
      </c>
      <c r="H586" s="2">
        <v>566</v>
      </c>
      <c r="I586" s="2">
        <v>364.33</v>
      </c>
      <c r="J586" s="2">
        <v>122</v>
      </c>
    </row>
    <row r="587" spans="1:11" hidden="1" x14ac:dyDescent="0.15">
      <c r="A587" s="2" t="s">
        <v>25</v>
      </c>
      <c r="B587" s="15" t="s">
        <v>130</v>
      </c>
      <c r="C587" s="2">
        <v>4101</v>
      </c>
      <c r="D587" s="2">
        <v>1962.4</v>
      </c>
      <c r="E587" s="2">
        <v>46.25</v>
      </c>
      <c r="F587" s="2">
        <v>637.51</v>
      </c>
      <c r="G587" s="2">
        <v>787</v>
      </c>
      <c r="H587" s="2">
        <v>553</v>
      </c>
      <c r="I587" s="2">
        <v>300.85000000000002</v>
      </c>
      <c r="J587" s="2">
        <v>152.19</v>
      </c>
    </row>
    <row r="588" spans="1:11" hidden="1" x14ac:dyDescent="0.15">
      <c r="A588" s="2" t="s">
        <v>26</v>
      </c>
      <c r="B588" s="15" t="s">
        <v>130</v>
      </c>
      <c r="C588" s="2">
        <v>4193</v>
      </c>
      <c r="D588" s="2">
        <v>1747.01</v>
      </c>
      <c r="E588" s="2">
        <v>49.56</v>
      </c>
      <c r="F588" s="2">
        <v>687.01</v>
      </c>
      <c r="G588" s="2">
        <v>842</v>
      </c>
      <c r="H588" s="2">
        <v>615</v>
      </c>
      <c r="I588" s="2">
        <v>328.14</v>
      </c>
      <c r="J588" s="2">
        <v>161.24</v>
      </c>
    </row>
    <row r="589" spans="1:11" hidden="1" x14ac:dyDescent="0.15">
      <c r="A589" s="2" t="s">
        <v>27</v>
      </c>
      <c r="B589" s="15" t="s">
        <v>130</v>
      </c>
      <c r="C589" s="2">
        <v>4364</v>
      </c>
      <c r="D589" s="2">
        <v>1639.64</v>
      </c>
      <c r="E589" s="2">
        <v>51.25</v>
      </c>
      <c r="F589" s="2">
        <v>738.34</v>
      </c>
      <c r="G589" s="2">
        <v>821</v>
      </c>
      <c r="H589" s="2">
        <v>811</v>
      </c>
      <c r="I589" s="2">
        <v>517.9</v>
      </c>
      <c r="J589" s="2">
        <v>124.36</v>
      </c>
    </row>
    <row r="590" spans="1:11" x14ac:dyDescent="0.15">
      <c r="A590" s="2" t="s">
        <v>28</v>
      </c>
      <c r="B590" s="15" t="s">
        <v>130</v>
      </c>
      <c r="C590" s="2">
        <v>4235</v>
      </c>
      <c r="D590" s="2">
        <v>1541.92</v>
      </c>
      <c r="E590" s="2">
        <v>52.12</v>
      </c>
      <c r="F590" s="2">
        <v>716.47</v>
      </c>
      <c r="G590" s="2">
        <v>1286</v>
      </c>
      <c r="H590" s="2">
        <v>886</v>
      </c>
      <c r="I590" s="2">
        <v>554.04</v>
      </c>
      <c r="J590" s="2">
        <v>107.37</v>
      </c>
    </row>
    <row r="591" spans="1:11" s="4" customFormat="1" hidden="1" x14ac:dyDescent="0.15">
      <c r="A591" s="4" t="s">
        <v>29</v>
      </c>
      <c r="B591" s="15" t="s">
        <v>130</v>
      </c>
      <c r="C591" s="4">
        <v>4150.3599999999997</v>
      </c>
      <c r="D591" s="12">
        <f>C591*27.06%/0.7143</f>
        <v>1572.2909365812682</v>
      </c>
      <c r="E591" s="9">
        <f>C591*14.79%/13.3</f>
        <v>46.153251428571423</v>
      </c>
      <c r="F591" s="4">
        <v>742</v>
      </c>
      <c r="G591" s="4">
        <v>1092</v>
      </c>
      <c r="H591" s="4">
        <v>952</v>
      </c>
      <c r="I591" s="4">
        <v>599</v>
      </c>
      <c r="J591" s="4">
        <v>104.54</v>
      </c>
      <c r="K591" s="2"/>
    </row>
    <row r="592" spans="1:11" s="4" customFormat="1" hidden="1" x14ac:dyDescent="0.15">
      <c r="A592" s="4" t="s">
        <v>30</v>
      </c>
      <c r="B592" s="15" t="s">
        <v>130</v>
      </c>
      <c r="F592" s="4">
        <v>858</v>
      </c>
      <c r="K592" s="2"/>
    </row>
    <row r="593" spans="1:11" s="4" customFormat="1" hidden="1" x14ac:dyDescent="0.15">
      <c r="A593" s="4">
        <v>2022</v>
      </c>
      <c r="B593" s="15" t="s">
        <v>130</v>
      </c>
      <c r="K593" s="2"/>
    </row>
    <row r="594" spans="1:11" s="5" customFormat="1" hidden="1" x14ac:dyDescent="0.15">
      <c r="A594" s="5" t="s">
        <v>1</v>
      </c>
      <c r="B594" s="16" t="s">
        <v>131</v>
      </c>
      <c r="C594" s="5">
        <v>6830</v>
      </c>
      <c r="D594" s="5">
        <v>7256</v>
      </c>
      <c r="E594" s="5">
        <v>14.44</v>
      </c>
      <c r="F594" s="5">
        <v>448.69</v>
      </c>
      <c r="K594" s="2"/>
    </row>
    <row r="595" spans="1:11" hidden="1" x14ac:dyDescent="0.15">
      <c r="A595" s="2" t="s">
        <v>3</v>
      </c>
      <c r="B595" s="15" t="s">
        <v>131</v>
      </c>
      <c r="C595" s="2">
        <v>6830</v>
      </c>
      <c r="D595" s="2">
        <v>7256</v>
      </c>
      <c r="E595" s="2">
        <v>14.44</v>
      </c>
      <c r="F595" s="2">
        <v>448.69</v>
      </c>
      <c r="G595" s="2">
        <v>6054</v>
      </c>
      <c r="H595" s="2">
        <v>496.4</v>
      </c>
      <c r="I595" s="2">
        <v>0.79</v>
      </c>
      <c r="J595" s="2">
        <v>495.61</v>
      </c>
    </row>
    <row r="596" spans="1:11" hidden="1" x14ac:dyDescent="0.15">
      <c r="A596" s="2" t="s">
        <v>4</v>
      </c>
      <c r="B596" s="15" t="s">
        <v>131</v>
      </c>
      <c r="C596" s="2">
        <v>8779.94</v>
      </c>
      <c r="D596" s="2">
        <v>9759.49</v>
      </c>
      <c r="E596" s="2">
        <v>12.85</v>
      </c>
      <c r="F596" s="2">
        <v>741.07</v>
      </c>
      <c r="G596" s="2">
        <v>8827.27</v>
      </c>
      <c r="H596" s="2">
        <v>739</v>
      </c>
      <c r="I596" s="2">
        <v>0.4</v>
      </c>
      <c r="J596" s="2">
        <v>738.83</v>
      </c>
    </row>
    <row r="597" spans="1:11" hidden="1" x14ac:dyDescent="0.15">
      <c r="A597" s="2" t="s">
        <v>5</v>
      </c>
      <c r="B597" s="15" t="s">
        <v>131</v>
      </c>
      <c r="C597" s="2">
        <v>9163</v>
      </c>
      <c r="D597" s="2">
        <v>9994</v>
      </c>
      <c r="E597" s="2">
        <v>11.47</v>
      </c>
      <c r="F597" s="2">
        <v>796.76</v>
      </c>
      <c r="G597" s="2">
        <v>8949</v>
      </c>
      <c r="H597" s="2">
        <v>793.03</v>
      </c>
      <c r="I597" s="2">
        <v>0.8</v>
      </c>
      <c r="J597" s="2">
        <v>792.33</v>
      </c>
    </row>
    <row r="598" spans="1:11" hidden="1" x14ac:dyDescent="0.15">
      <c r="A598" s="2" t="s">
        <v>6</v>
      </c>
      <c r="B598" s="15" t="s">
        <v>131</v>
      </c>
      <c r="C598" s="2">
        <v>9154</v>
      </c>
      <c r="D598" s="2">
        <v>9863</v>
      </c>
      <c r="E598" s="2">
        <v>7.53</v>
      </c>
      <c r="F598" s="2">
        <v>855.54</v>
      </c>
      <c r="G598" s="2">
        <v>9094</v>
      </c>
      <c r="H598" s="2">
        <v>840.3</v>
      </c>
      <c r="I598" s="2">
        <v>0.46</v>
      </c>
      <c r="J598" s="2">
        <v>839.85</v>
      </c>
    </row>
    <row r="599" spans="1:11" hidden="1" x14ac:dyDescent="0.15">
      <c r="A599" s="2" t="s">
        <v>7</v>
      </c>
      <c r="B599" s="15" t="s">
        <v>131</v>
      </c>
      <c r="C599" s="2">
        <v>9012</v>
      </c>
      <c r="D599" s="2">
        <v>9922</v>
      </c>
      <c r="E599" s="2">
        <v>6.56</v>
      </c>
      <c r="F599" s="2">
        <v>792.89</v>
      </c>
      <c r="G599" s="2">
        <v>8977</v>
      </c>
      <c r="H599" s="2">
        <v>823.79</v>
      </c>
      <c r="I599" s="2">
        <v>7.0000000000000007E-2</v>
      </c>
      <c r="J599" s="2">
        <v>823.72</v>
      </c>
    </row>
    <row r="600" spans="1:11" hidden="1" x14ac:dyDescent="0.15">
      <c r="A600" s="2" t="s">
        <v>8</v>
      </c>
      <c r="B600" s="15" t="s">
        <v>131</v>
      </c>
      <c r="C600" s="2">
        <v>9068</v>
      </c>
      <c r="D600" s="2">
        <v>9955</v>
      </c>
      <c r="E600" s="2">
        <v>3.52</v>
      </c>
      <c r="F600" s="2">
        <v>805.47</v>
      </c>
      <c r="G600" s="2">
        <v>8995</v>
      </c>
      <c r="H600" s="2">
        <v>910.51</v>
      </c>
      <c r="I600" s="2">
        <v>0.06</v>
      </c>
      <c r="J600" s="2">
        <v>910.45</v>
      </c>
    </row>
    <row r="601" spans="1:11" hidden="1" x14ac:dyDescent="0.15">
      <c r="A601" s="2" t="s">
        <v>9</v>
      </c>
      <c r="B601" s="15" t="s">
        <v>131</v>
      </c>
      <c r="C601" s="2">
        <v>11361.9</v>
      </c>
      <c r="D601" s="2">
        <v>8698.35</v>
      </c>
      <c r="E601" s="2">
        <v>4.53</v>
      </c>
      <c r="F601" s="2">
        <v>1000.71</v>
      </c>
      <c r="G601" s="2">
        <v>8038.59</v>
      </c>
      <c r="H601" s="2">
        <v>1005</v>
      </c>
      <c r="I601" s="2">
        <v>0.03</v>
      </c>
      <c r="J601" s="2">
        <v>1005.14</v>
      </c>
    </row>
    <row r="602" spans="1:11" hidden="1" x14ac:dyDescent="0.15">
      <c r="A602" s="2" t="s">
        <v>10</v>
      </c>
      <c r="B602" s="15" t="s">
        <v>131</v>
      </c>
      <c r="C602" s="2">
        <v>9955</v>
      </c>
      <c r="D602" s="2">
        <v>11098</v>
      </c>
      <c r="E602" s="2">
        <v>4.93</v>
      </c>
      <c r="F602" s="2">
        <v>1560.2</v>
      </c>
      <c r="G602" s="2">
        <v>10824.96</v>
      </c>
      <c r="H602" s="2">
        <v>1104.3499999999999</v>
      </c>
      <c r="I602" s="2">
        <v>0.01</v>
      </c>
      <c r="J602" s="2">
        <v>1068.95</v>
      </c>
    </row>
    <row r="603" spans="1:11" hidden="1" x14ac:dyDescent="0.15">
      <c r="A603" s="2" t="s">
        <v>11</v>
      </c>
      <c r="B603" s="15" t="s">
        <v>131</v>
      </c>
      <c r="C603" s="2">
        <v>14599</v>
      </c>
      <c r="D603" s="2">
        <v>12938</v>
      </c>
      <c r="E603" s="2">
        <v>4.63</v>
      </c>
      <c r="F603" s="2">
        <v>1230.02</v>
      </c>
      <c r="G603" s="2">
        <v>13065.97</v>
      </c>
      <c r="H603" s="2">
        <v>1220.8399999999999</v>
      </c>
      <c r="I603" s="2">
        <v>0.01</v>
      </c>
      <c r="J603" s="2">
        <v>1220.73</v>
      </c>
    </row>
    <row r="604" spans="1:11" hidden="1" x14ac:dyDescent="0.15">
      <c r="A604" s="2" t="s">
        <v>12</v>
      </c>
      <c r="B604" s="15" t="s">
        <v>131</v>
      </c>
      <c r="C604" s="2">
        <v>16624.8</v>
      </c>
      <c r="D604" s="2">
        <v>15165.68</v>
      </c>
      <c r="E604" s="2">
        <v>9.61</v>
      </c>
      <c r="F604" s="2">
        <v>1395.72</v>
      </c>
      <c r="G604" s="2">
        <v>14667.27</v>
      </c>
      <c r="H604" s="2">
        <v>1396.97</v>
      </c>
      <c r="I604" s="2">
        <v>0.2</v>
      </c>
      <c r="J604" s="2">
        <v>1396.77</v>
      </c>
    </row>
    <row r="605" spans="1:11" hidden="1" x14ac:dyDescent="0.15">
      <c r="A605" s="2" t="s">
        <v>13</v>
      </c>
      <c r="B605" s="15" t="s">
        <v>131</v>
      </c>
      <c r="C605" s="2">
        <v>19623.7</v>
      </c>
      <c r="D605" s="2">
        <v>18270.080000000002</v>
      </c>
      <c r="E605" s="2">
        <v>11.71</v>
      </c>
      <c r="F605" s="2">
        <v>1693.71</v>
      </c>
      <c r="G605" s="2">
        <v>14764.28</v>
      </c>
      <c r="H605" s="2">
        <v>1688.19</v>
      </c>
      <c r="I605" s="2">
        <v>0.98</v>
      </c>
      <c r="J605" s="2">
        <v>1681.78</v>
      </c>
    </row>
    <row r="606" spans="1:11" hidden="1" x14ac:dyDescent="0.15">
      <c r="A606" s="2" t="s">
        <v>14</v>
      </c>
      <c r="B606" s="15" t="s">
        <v>131</v>
      </c>
      <c r="C606" s="2">
        <v>23609.8</v>
      </c>
      <c r="D606" s="2">
        <v>25247.91</v>
      </c>
      <c r="E606" s="2">
        <v>17.89</v>
      </c>
      <c r="F606" s="2">
        <v>1911.61</v>
      </c>
      <c r="G606" s="2">
        <v>14030</v>
      </c>
      <c r="H606" s="2">
        <v>1911</v>
      </c>
      <c r="I606" s="2">
        <v>1.3</v>
      </c>
      <c r="J606" s="2">
        <v>1909.59</v>
      </c>
    </row>
    <row r="607" spans="1:11" hidden="1" x14ac:dyDescent="0.15">
      <c r="A607" s="2" t="s">
        <v>15</v>
      </c>
      <c r="B607" s="15" t="s">
        <v>131</v>
      </c>
      <c r="C607" s="2">
        <v>26164.31</v>
      </c>
      <c r="D607" s="2">
        <v>29001.25</v>
      </c>
      <c r="E607" s="2">
        <v>22.59</v>
      </c>
      <c r="F607" s="2">
        <v>2312.04</v>
      </c>
      <c r="G607" s="2">
        <v>14069.45</v>
      </c>
      <c r="H607" s="2">
        <v>2314.5300000000002</v>
      </c>
      <c r="I607" s="2">
        <v>0.17</v>
      </c>
      <c r="J607" s="2">
        <v>2309.2199999999998</v>
      </c>
    </row>
    <row r="608" spans="1:11" hidden="1" x14ac:dyDescent="0.15">
      <c r="A608" s="2" t="s">
        <v>16</v>
      </c>
      <c r="B608" s="15" t="s">
        <v>131</v>
      </c>
      <c r="C608" s="2">
        <v>28554.400000000001</v>
      </c>
      <c r="D608" s="2">
        <v>31702.78</v>
      </c>
      <c r="E608" s="2">
        <v>23.33</v>
      </c>
      <c r="F608" s="2">
        <v>2596.0500000000002</v>
      </c>
      <c r="G608" s="2">
        <v>14518.34</v>
      </c>
      <c r="H608" s="2">
        <v>2698.03</v>
      </c>
      <c r="I608" s="2">
        <v>0.77</v>
      </c>
      <c r="J608" s="2">
        <v>2691.43</v>
      </c>
    </row>
    <row r="609" spans="1:11" hidden="1" x14ac:dyDescent="0.15">
      <c r="A609" s="2" t="s">
        <v>17</v>
      </c>
      <c r="B609" s="15" t="s">
        <v>131</v>
      </c>
      <c r="C609" s="2">
        <v>30570</v>
      </c>
      <c r="D609" s="2">
        <v>34390</v>
      </c>
      <c r="E609" s="2">
        <v>34.5</v>
      </c>
      <c r="F609" s="2">
        <v>2726.98</v>
      </c>
      <c r="G609" s="2">
        <v>13742.5</v>
      </c>
      <c r="H609" s="2">
        <v>2647.5</v>
      </c>
      <c r="I609" s="2">
        <v>2.8</v>
      </c>
      <c r="J609" s="2">
        <v>2598.25</v>
      </c>
    </row>
    <row r="610" spans="1:11" hidden="1" x14ac:dyDescent="0.15">
      <c r="A610" s="2" t="s">
        <v>18</v>
      </c>
      <c r="B610" s="15" t="s">
        <v>131</v>
      </c>
      <c r="C610" s="2">
        <v>32420</v>
      </c>
      <c r="D610" s="2">
        <v>34795</v>
      </c>
      <c r="E610" s="2">
        <v>40.24</v>
      </c>
      <c r="F610" s="2">
        <v>2941.07</v>
      </c>
      <c r="G610" s="2">
        <v>14377.72</v>
      </c>
      <c r="H610" s="2">
        <v>2859.9</v>
      </c>
      <c r="I610" s="2">
        <v>1.74</v>
      </c>
      <c r="J610" s="2">
        <v>2828.88</v>
      </c>
    </row>
    <row r="611" spans="1:11" hidden="1" x14ac:dyDescent="0.15">
      <c r="A611" s="2" t="s">
        <v>19</v>
      </c>
      <c r="B611" s="15" t="s">
        <v>131</v>
      </c>
      <c r="C611" s="2">
        <v>34807.769999999997</v>
      </c>
      <c r="D611" s="2">
        <v>37327.89</v>
      </c>
      <c r="E611" s="2">
        <v>47.01</v>
      </c>
      <c r="F611" s="2">
        <v>3298.46</v>
      </c>
      <c r="H611" s="2">
        <v>3043</v>
      </c>
      <c r="I611" s="2">
        <v>2.14</v>
      </c>
      <c r="J611" s="2">
        <v>3003.6</v>
      </c>
    </row>
    <row r="612" spans="1:11" hidden="1" x14ac:dyDescent="0.15">
      <c r="A612" s="2" t="s">
        <v>20</v>
      </c>
      <c r="B612" s="15" t="s">
        <v>131</v>
      </c>
      <c r="C612" s="2">
        <v>37132</v>
      </c>
      <c r="D612" s="2">
        <v>38921</v>
      </c>
      <c r="E612" s="2">
        <v>52.86</v>
      </c>
      <c r="F612" s="2">
        <v>3635</v>
      </c>
      <c r="H612" s="2">
        <v>3169</v>
      </c>
      <c r="I612" s="2">
        <v>2.0299999999999998</v>
      </c>
      <c r="J612" s="2">
        <v>3128.18</v>
      </c>
    </row>
    <row r="613" spans="1:11" hidden="1" x14ac:dyDescent="0.15">
      <c r="A613" s="2" t="s">
        <v>21</v>
      </c>
      <c r="B613" s="15" t="s">
        <v>131</v>
      </c>
      <c r="C613" s="2">
        <v>38899.25</v>
      </c>
      <c r="D613" s="2">
        <v>40233</v>
      </c>
      <c r="E613" s="2">
        <v>67.23</v>
      </c>
      <c r="F613" s="2">
        <v>3794.55</v>
      </c>
      <c r="H613" s="2">
        <v>3212</v>
      </c>
      <c r="I613" s="2">
        <v>1.23</v>
      </c>
      <c r="J613" s="2">
        <v>3141.53</v>
      </c>
    </row>
    <row r="614" spans="1:11" hidden="1" x14ac:dyDescent="0.15">
      <c r="A614" s="2" t="s">
        <v>22</v>
      </c>
      <c r="B614" s="15" t="s">
        <v>131</v>
      </c>
      <c r="C614" s="2">
        <v>35358</v>
      </c>
      <c r="D614" s="2">
        <v>37683.440000000002</v>
      </c>
      <c r="E614" s="2">
        <v>68.8</v>
      </c>
      <c r="F614" s="2">
        <v>4083.12</v>
      </c>
      <c r="H614" s="2">
        <v>3549</v>
      </c>
      <c r="I614" s="2">
        <v>3.45</v>
      </c>
      <c r="J614" s="2">
        <v>3464.17</v>
      </c>
    </row>
    <row r="615" spans="1:11" hidden="1" x14ac:dyDescent="0.15">
      <c r="A615" s="2" t="s">
        <v>23</v>
      </c>
      <c r="B615" s="15" t="s">
        <v>131</v>
      </c>
      <c r="C615" s="2">
        <v>36510.99</v>
      </c>
      <c r="D615" s="2">
        <v>39561.730000000003</v>
      </c>
      <c r="E615" s="2">
        <v>74.959999999999994</v>
      </c>
      <c r="F615" s="2">
        <v>4223.49</v>
      </c>
      <c r="G615" s="2">
        <v>14684</v>
      </c>
      <c r="H615" s="2">
        <v>4655</v>
      </c>
      <c r="I615" s="2">
        <v>5.19</v>
      </c>
      <c r="J615" s="2">
        <v>4528.47</v>
      </c>
    </row>
    <row r="616" spans="1:11" hidden="1" x14ac:dyDescent="0.15">
      <c r="A616" s="2" t="s">
        <v>24</v>
      </c>
      <c r="B616" s="15" t="s">
        <v>131</v>
      </c>
      <c r="C616" s="2">
        <v>39332</v>
      </c>
      <c r="D616" s="2">
        <v>43515.9</v>
      </c>
      <c r="E616" s="2">
        <v>82.32</v>
      </c>
      <c r="F616" s="2">
        <v>5117</v>
      </c>
      <c r="G616" s="2">
        <v>14220</v>
      </c>
      <c r="H616" s="2">
        <v>4685</v>
      </c>
      <c r="I616" s="2">
        <v>7.77</v>
      </c>
      <c r="J616" s="2">
        <v>4545.63</v>
      </c>
    </row>
    <row r="617" spans="1:11" hidden="1" x14ac:dyDescent="0.15">
      <c r="A617" s="2" t="s">
        <v>25</v>
      </c>
      <c r="B617" s="15" t="s">
        <v>131</v>
      </c>
      <c r="C617" s="2">
        <v>40138</v>
      </c>
      <c r="D617" s="2">
        <v>42160.4</v>
      </c>
      <c r="E617" s="2">
        <v>98.61</v>
      </c>
      <c r="F617" s="2">
        <v>5390.75</v>
      </c>
      <c r="G617" s="2">
        <v>12818</v>
      </c>
      <c r="H617" s="2">
        <v>5329</v>
      </c>
      <c r="I617" s="2">
        <v>13.92</v>
      </c>
      <c r="J617" s="2">
        <v>5142.88</v>
      </c>
    </row>
    <row r="618" spans="1:11" hidden="1" x14ac:dyDescent="0.15">
      <c r="A618" s="2" t="s">
        <v>26</v>
      </c>
      <c r="B618" s="15" t="s">
        <v>131</v>
      </c>
      <c r="C618" s="2">
        <v>40098</v>
      </c>
      <c r="D618" s="2">
        <v>42003.58</v>
      </c>
      <c r="E618" s="2">
        <v>126.91</v>
      </c>
      <c r="F618" s="2">
        <v>5430.16</v>
      </c>
      <c r="G618" s="2">
        <v>13160</v>
      </c>
      <c r="H618" s="2">
        <v>5775</v>
      </c>
      <c r="I618" s="2">
        <v>6.46</v>
      </c>
      <c r="J618" s="2">
        <v>5546.69</v>
      </c>
    </row>
    <row r="619" spans="1:11" hidden="1" x14ac:dyDescent="0.15">
      <c r="A619" s="2" t="s">
        <v>27</v>
      </c>
      <c r="B619" s="15" t="s">
        <v>131</v>
      </c>
      <c r="C619" s="2">
        <v>40581</v>
      </c>
      <c r="D619" s="2">
        <v>42319.48</v>
      </c>
      <c r="E619" s="2">
        <v>156.33000000000001</v>
      </c>
      <c r="F619" s="2">
        <v>5916.77</v>
      </c>
      <c r="G619" s="2">
        <v>12556</v>
      </c>
      <c r="H619" s="2">
        <v>5920</v>
      </c>
      <c r="I619" s="2">
        <v>4.6399999999999997</v>
      </c>
      <c r="J619" s="2">
        <v>5524.79</v>
      </c>
    </row>
    <row r="620" spans="1:11" x14ac:dyDescent="0.15">
      <c r="A620" s="2" t="s">
        <v>28</v>
      </c>
      <c r="B620" s="15" t="s">
        <v>131</v>
      </c>
      <c r="C620" s="2">
        <v>41390</v>
      </c>
      <c r="D620" s="2">
        <v>43132.99</v>
      </c>
      <c r="E620" s="2">
        <v>189.98</v>
      </c>
      <c r="F620" s="2">
        <v>6218.72</v>
      </c>
      <c r="G620" s="2">
        <v>11918</v>
      </c>
      <c r="H620" s="2">
        <v>5897</v>
      </c>
      <c r="I620" s="2">
        <v>5.23</v>
      </c>
      <c r="J620" s="2">
        <v>5292.91</v>
      </c>
    </row>
    <row r="621" spans="1:11" s="4" customFormat="1" hidden="1" x14ac:dyDescent="0.15">
      <c r="A621" s="4" t="s">
        <v>29</v>
      </c>
      <c r="B621" s="15" t="s">
        <v>131</v>
      </c>
      <c r="C621" s="4">
        <v>41826.800000000003</v>
      </c>
      <c r="D621" s="12">
        <f>C621*66.84%/0.7143</f>
        <v>39139.063586728262</v>
      </c>
      <c r="E621" s="9">
        <f>C621*5.83%/13.3</f>
        <v>183.34604812030076</v>
      </c>
      <c r="F621" s="4">
        <v>6940</v>
      </c>
      <c r="G621" s="4">
        <v>10945</v>
      </c>
      <c r="H621" s="4">
        <v>5806</v>
      </c>
      <c r="I621" s="4">
        <v>8.66</v>
      </c>
      <c r="J621" s="4">
        <v>5141.5600000000004</v>
      </c>
      <c r="K621" s="2"/>
    </row>
    <row r="622" spans="1:11" s="4" customFormat="1" hidden="1" x14ac:dyDescent="0.15">
      <c r="A622" s="4" t="s">
        <v>30</v>
      </c>
      <c r="B622" s="15" t="s">
        <v>131</v>
      </c>
      <c r="F622" s="4">
        <v>7383</v>
      </c>
      <c r="K622" s="2"/>
    </row>
    <row r="623" spans="1:11" s="4" customFormat="1" hidden="1" x14ac:dyDescent="0.15">
      <c r="A623" s="4">
        <v>2022</v>
      </c>
      <c r="B623" s="15" t="s">
        <v>131</v>
      </c>
      <c r="K623" s="2"/>
    </row>
    <row r="624" spans="1:11" s="5" customFormat="1" hidden="1" x14ac:dyDescent="0.15">
      <c r="A624" s="5" t="s">
        <v>1</v>
      </c>
      <c r="B624" s="16" t="s">
        <v>132</v>
      </c>
      <c r="C624" s="5">
        <v>4710</v>
      </c>
      <c r="D624" s="5">
        <v>7659</v>
      </c>
      <c r="E624" s="5">
        <v>0.6</v>
      </c>
      <c r="F624" s="5">
        <v>255.47</v>
      </c>
      <c r="K624" s="2"/>
    </row>
    <row r="625" spans="1:10" hidden="1" x14ac:dyDescent="0.15">
      <c r="A625" s="2" t="s">
        <v>3</v>
      </c>
      <c r="B625" s="15" t="s">
        <v>132</v>
      </c>
      <c r="C625" s="2">
        <v>4710</v>
      </c>
      <c r="D625" s="2">
        <v>7659</v>
      </c>
      <c r="E625" s="2">
        <v>0.6</v>
      </c>
      <c r="F625" s="2">
        <v>255.47</v>
      </c>
      <c r="G625" s="2">
        <v>29162</v>
      </c>
      <c r="H625" s="2">
        <v>341.38</v>
      </c>
      <c r="I625" s="2">
        <v>5.81</v>
      </c>
      <c r="J625" s="2">
        <v>335.57</v>
      </c>
    </row>
    <row r="626" spans="1:10" hidden="1" x14ac:dyDescent="0.15">
      <c r="A626" s="2" t="s">
        <v>4</v>
      </c>
      <c r="B626" s="15" t="s">
        <v>132</v>
      </c>
      <c r="C626" s="2">
        <v>8413.4599999999991</v>
      </c>
      <c r="D626" s="2">
        <v>15014.91</v>
      </c>
      <c r="E626" s="2">
        <v>0.47</v>
      </c>
      <c r="F626" s="2">
        <v>399.16</v>
      </c>
      <c r="G626" s="2">
        <v>34731.29</v>
      </c>
      <c r="H626" s="2">
        <v>506</v>
      </c>
      <c r="I626" s="2">
        <v>7.11</v>
      </c>
      <c r="J626" s="2">
        <v>498.85</v>
      </c>
    </row>
    <row r="627" spans="1:10" hidden="1" x14ac:dyDescent="0.15">
      <c r="A627" s="2" t="s">
        <v>5</v>
      </c>
      <c r="B627" s="15" t="s">
        <v>132</v>
      </c>
      <c r="C627" s="2">
        <v>6848</v>
      </c>
      <c r="D627" s="2">
        <v>15402</v>
      </c>
      <c r="E627" s="2">
        <v>0.49</v>
      </c>
      <c r="F627" s="2">
        <v>431.22</v>
      </c>
      <c r="G627" s="2">
        <v>34881</v>
      </c>
      <c r="H627" s="2">
        <v>526.89</v>
      </c>
      <c r="I627" s="2">
        <v>7.37</v>
      </c>
      <c r="J627" s="2">
        <v>519.52</v>
      </c>
    </row>
    <row r="628" spans="1:10" hidden="1" x14ac:dyDescent="0.15">
      <c r="A628" s="2" t="s">
        <v>6</v>
      </c>
      <c r="B628" s="15" t="s">
        <v>132</v>
      </c>
      <c r="C628" s="2">
        <v>6983</v>
      </c>
      <c r="D628" s="2">
        <v>14674</v>
      </c>
      <c r="E628" s="2">
        <v>0.92</v>
      </c>
      <c r="F628" s="2">
        <v>446.01</v>
      </c>
      <c r="G628" s="2">
        <v>33843</v>
      </c>
      <c r="H628" s="2">
        <v>546.02</v>
      </c>
      <c r="I628" s="2">
        <v>5.76</v>
      </c>
      <c r="J628" s="2">
        <v>540.26</v>
      </c>
    </row>
    <row r="629" spans="1:10" hidden="1" x14ac:dyDescent="0.15">
      <c r="A629" s="2" t="s">
        <v>7</v>
      </c>
      <c r="B629" s="15" t="s">
        <v>132</v>
      </c>
      <c r="C629" s="2">
        <v>6626</v>
      </c>
      <c r="D629" s="2">
        <v>15281</v>
      </c>
      <c r="E629" s="2">
        <v>1.04</v>
      </c>
      <c r="F629" s="2">
        <v>440.31</v>
      </c>
      <c r="G629" s="2">
        <v>31482</v>
      </c>
      <c r="H629" s="2">
        <v>554.03</v>
      </c>
      <c r="I629" s="2">
        <v>6.01</v>
      </c>
      <c r="J629" s="2">
        <v>548.02</v>
      </c>
    </row>
    <row r="630" spans="1:10" hidden="1" x14ac:dyDescent="0.15">
      <c r="A630" s="2" t="s">
        <v>8</v>
      </c>
      <c r="B630" s="15" t="s">
        <v>132</v>
      </c>
      <c r="C630" s="2">
        <v>6501</v>
      </c>
      <c r="D630" s="2">
        <v>13756</v>
      </c>
      <c r="E630" s="2">
        <v>1.0900000000000001</v>
      </c>
      <c r="F630" s="2">
        <v>459.34</v>
      </c>
      <c r="G630" s="2">
        <v>24894</v>
      </c>
      <c r="H630" s="2">
        <v>569.83000000000004</v>
      </c>
      <c r="I630" s="2">
        <v>11.39</v>
      </c>
      <c r="J630" s="2">
        <v>558.45000000000005</v>
      </c>
    </row>
    <row r="631" spans="1:10" hidden="1" x14ac:dyDescent="0.15">
      <c r="A631" s="2" t="s">
        <v>9</v>
      </c>
      <c r="B631" s="15" t="s">
        <v>132</v>
      </c>
      <c r="C631" s="2">
        <v>6728</v>
      </c>
      <c r="D631" s="2">
        <v>14262.48</v>
      </c>
      <c r="E631" s="2">
        <v>1.1399999999999999</v>
      </c>
      <c r="F631" s="2">
        <v>501.99</v>
      </c>
      <c r="G631" s="2">
        <v>19602.7</v>
      </c>
      <c r="H631" s="2">
        <v>620</v>
      </c>
      <c r="I631" s="2">
        <v>13.04</v>
      </c>
      <c r="J631" s="2">
        <v>607.27</v>
      </c>
    </row>
    <row r="632" spans="1:10" hidden="1" x14ac:dyDescent="0.15">
      <c r="A632" s="2" t="s">
        <v>10</v>
      </c>
      <c r="B632" s="15" t="s">
        <v>132</v>
      </c>
      <c r="C632" s="2">
        <v>7968</v>
      </c>
      <c r="D632" s="2">
        <v>14856</v>
      </c>
      <c r="E632" s="2">
        <v>1.58</v>
      </c>
      <c r="F632" s="2">
        <v>557.08000000000004</v>
      </c>
      <c r="G632" s="2">
        <v>27614.67</v>
      </c>
      <c r="H632" s="2">
        <v>710.33</v>
      </c>
      <c r="I632" s="2">
        <v>16.73</v>
      </c>
      <c r="J632" s="2">
        <v>691.14</v>
      </c>
    </row>
    <row r="633" spans="1:10" hidden="1" x14ac:dyDescent="0.15">
      <c r="A633" s="2" t="s">
        <v>11</v>
      </c>
      <c r="B633" s="15" t="s">
        <v>132</v>
      </c>
      <c r="C633" s="2">
        <v>9340</v>
      </c>
      <c r="D633" s="2">
        <v>18055</v>
      </c>
      <c r="E633" s="2">
        <v>1.92</v>
      </c>
      <c r="F633" s="2">
        <v>628.83000000000004</v>
      </c>
      <c r="G633" s="2">
        <v>24361.3</v>
      </c>
      <c r="H633" s="2">
        <v>842.01</v>
      </c>
      <c r="I633" s="2">
        <v>18.829999999999998</v>
      </c>
      <c r="J633" s="2">
        <v>823.18</v>
      </c>
    </row>
    <row r="634" spans="1:10" hidden="1" x14ac:dyDescent="0.15">
      <c r="A634" s="2" t="s">
        <v>12</v>
      </c>
      <c r="B634" s="15" t="s">
        <v>132</v>
      </c>
      <c r="C634" s="2">
        <v>10386</v>
      </c>
      <c r="D634" s="2">
        <v>20501.93</v>
      </c>
      <c r="E634" s="2">
        <v>2.5</v>
      </c>
      <c r="F634" s="2">
        <v>731.77</v>
      </c>
      <c r="G634" s="2">
        <v>29508.66</v>
      </c>
      <c r="H634" s="2">
        <v>965.01</v>
      </c>
      <c r="I634" s="2">
        <v>19.29</v>
      </c>
      <c r="J634" s="2">
        <v>945.71</v>
      </c>
    </row>
    <row r="635" spans="1:10" hidden="1" x14ac:dyDescent="0.15">
      <c r="A635" s="2" t="s">
        <v>13</v>
      </c>
      <c r="B635" s="15" t="s">
        <v>132</v>
      </c>
      <c r="C635" s="2">
        <v>11251</v>
      </c>
      <c r="D635" s="2">
        <v>22432.67</v>
      </c>
      <c r="E635" s="2">
        <v>2.96</v>
      </c>
      <c r="F635" s="2">
        <v>841.55</v>
      </c>
      <c r="G635" s="2">
        <v>48392.72</v>
      </c>
      <c r="H635" s="2">
        <v>1078.99</v>
      </c>
      <c r="I635" s="2">
        <v>21</v>
      </c>
      <c r="J635" s="2">
        <v>1058</v>
      </c>
    </row>
    <row r="636" spans="1:10" hidden="1" x14ac:dyDescent="0.15">
      <c r="A636" s="2" t="s">
        <v>14</v>
      </c>
      <c r="B636" s="15" t="s">
        <v>132</v>
      </c>
      <c r="C636" s="2">
        <v>12311.9</v>
      </c>
      <c r="D636" s="2">
        <v>25681.4</v>
      </c>
      <c r="E636" s="2">
        <v>3.24</v>
      </c>
      <c r="F636" s="2">
        <v>946.33</v>
      </c>
      <c r="G636" s="2">
        <v>55426.05</v>
      </c>
      <c r="H636" s="2">
        <v>1312</v>
      </c>
      <c r="I636" s="2">
        <v>20.32</v>
      </c>
      <c r="J636" s="2">
        <v>1291.6500000000001</v>
      </c>
    </row>
    <row r="637" spans="1:10" hidden="1" x14ac:dyDescent="0.15">
      <c r="A637" s="2" t="s">
        <v>15</v>
      </c>
      <c r="B637" s="15" t="s">
        <v>132</v>
      </c>
      <c r="C637" s="2">
        <v>13496.67</v>
      </c>
      <c r="D637" s="2">
        <v>28351.22</v>
      </c>
      <c r="E637" s="2">
        <v>6.02</v>
      </c>
      <c r="F637" s="2">
        <v>1097.67</v>
      </c>
      <c r="G637" s="2">
        <v>58141.91</v>
      </c>
      <c r="H637" s="2">
        <v>1526.37</v>
      </c>
      <c r="I637" s="2">
        <v>23.87</v>
      </c>
      <c r="J637" s="2">
        <v>1502.5</v>
      </c>
    </row>
    <row r="638" spans="1:10" hidden="1" x14ac:dyDescent="0.15">
      <c r="A638" s="2" t="s">
        <v>16</v>
      </c>
      <c r="B638" s="15" t="s">
        <v>132</v>
      </c>
      <c r="C638" s="2">
        <v>14619.76</v>
      </c>
      <c r="D638" s="2">
        <v>29203.48</v>
      </c>
      <c r="E638" s="2">
        <v>6.91</v>
      </c>
      <c r="F638" s="2">
        <v>1348.81</v>
      </c>
      <c r="G638" s="2">
        <v>63020.93</v>
      </c>
      <c r="H638" s="2">
        <v>1760.5</v>
      </c>
      <c r="I638" s="2">
        <v>47.32</v>
      </c>
      <c r="J638" s="2">
        <v>1713.18</v>
      </c>
    </row>
    <row r="639" spans="1:10" hidden="1" x14ac:dyDescent="0.15">
      <c r="A639" s="2" t="s">
        <v>17</v>
      </c>
      <c r="B639" s="15" t="s">
        <v>132</v>
      </c>
      <c r="C639" s="2">
        <v>15675</v>
      </c>
      <c r="D639" s="2">
        <v>28373</v>
      </c>
      <c r="E639" s="2">
        <v>6.6</v>
      </c>
      <c r="F639" s="2">
        <v>1313.49</v>
      </c>
      <c r="G639" s="2">
        <v>64501.3</v>
      </c>
      <c r="H639" s="2">
        <v>1793.78</v>
      </c>
      <c r="I639" s="2">
        <v>23.36</v>
      </c>
      <c r="J639" s="2">
        <v>1764.93</v>
      </c>
    </row>
    <row r="640" spans="1:10" hidden="1" x14ac:dyDescent="0.15">
      <c r="A640" s="2" t="s">
        <v>18</v>
      </c>
      <c r="B640" s="15" t="s">
        <v>132</v>
      </c>
      <c r="C640" s="2">
        <v>15576</v>
      </c>
      <c r="D640" s="2">
        <v>27762</v>
      </c>
      <c r="E640" s="2">
        <v>13.76</v>
      </c>
      <c r="F640" s="2">
        <v>1267.54</v>
      </c>
      <c r="G640" s="2">
        <v>59353.98</v>
      </c>
      <c r="H640" s="2">
        <v>1873.8</v>
      </c>
      <c r="I640" s="2">
        <v>21.66</v>
      </c>
      <c r="J640" s="2">
        <v>1848.76</v>
      </c>
    </row>
    <row r="641" spans="1:11" hidden="1" x14ac:dyDescent="0.15">
      <c r="A641" s="2" t="s">
        <v>19</v>
      </c>
      <c r="B641" s="15" t="s">
        <v>132</v>
      </c>
      <c r="C641" s="2">
        <v>16808.03</v>
      </c>
      <c r="D641" s="2">
        <v>29865.1</v>
      </c>
      <c r="E641" s="2">
        <v>28.93</v>
      </c>
      <c r="F641" s="2">
        <v>1460</v>
      </c>
      <c r="H641" s="2">
        <v>2151</v>
      </c>
      <c r="I641" s="2">
        <v>36.630000000000003</v>
      </c>
      <c r="J641" s="2">
        <v>2104</v>
      </c>
    </row>
    <row r="642" spans="1:11" hidden="1" x14ac:dyDescent="0.15">
      <c r="A642" s="2" t="s">
        <v>20</v>
      </c>
      <c r="B642" s="15" t="s">
        <v>132</v>
      </c>
      <c r="C642" s="2">
        <v>18315</v>
      </c>
      <c r="D642" s="2">
        <v>33479</v>
      </c>
      <c r="E642" s="2">
        <v>31.93</v>
      </c>
      <c r="F642" s="2">
        <v>1650</v>
      </c>
      <c r="H642" s="2">
        <v>2344</v>
      </c>
      <c r="I642" s="2">
        <v>34.630000000000003</v>
      </c>
      <c r="J642" s="2">
        <v>2301.73</v>
      </c>
    </row>
    <row r="643" spans="1:11" hidden="1" x14ac:dyDescent="0.15">
      <c r="A643" s="2" t="s">
        <v>21</v>
      </c>
      <c r="B643" s="15" t="s">
        <v>132</v>
      </c>
      <c r="C643" s="2">
        <v>19335.59</v>
      </c>
      <c r="D643" s="2">
        <v>34551</v>
      </c>
      <c r="E643" s="2">
        <v>37.39</v>
      </c>
      <c r="F643" s="2">
        <v>1765.78</v>
      </c>
      <c r="H643" s="2">
        <v>2546</v>
      </c>
      <c r="I643" s="2">
        <v>43.79</v>
      </c>
      <c r="J643" s="2">
        <v>2456.14</v>
      </c>
    </row>
    <row r="644" spans="1:11" hidden="1" x14ac:dyDescent="0.15">
      <c r="A644" s="2" t="s">
        <v>22</v>
      </c>
      <c r="B644" s="15" t="s">
        <v>132</v>
      </c>
      <c r="C644" s="2">
        <v>19761</v>
      </c>
      <c r="D644" s="2">
        <v>36636.51</v>
      </c>
      <c r="E644" s="2">
        <v>45.08</v>
      </c>
      <c r="F644" s="2">
        <v>1832.35</v>
      </c>
      <c r="H644" s="2">
        <v>2641</v>
      </c>
      <c r="I644" s="2">
        <v>38.869999999999997</v>
      </c>
      <c r="J644" s="2">
        <v>2551.3200000000002</v>
      </c>
    </row>
    <row r="645" spans="1:11" hidden="1" x14ac:dyDescent="0.15">
      <c r="A645" s="2" t="s">
        <v>23</v>
      </c>
      <c r="B645" s="15" t="s">
        <v>132</v>
      </c>
      <c r="C645" s="2">
        <v>19862.759999999998</v>
      </c>
      <c r="D645" s="2">
        <v>37587.43</v>
      </c>
      <c r="E645" s="2">
        <v>50.35</v>
      </c>
      <c r="F645" s="2">
        <v>1822.63</v>
      </c>
      <c r="G645" s="2">
        <v>92794</v>
      </c>
      <c r="H645" s="2">
        <v>2679</v>
      </c>
      <c r="I645" s="2">
        <v>33.06</v>
      </c>
      <c r="J645" s="2">
        <v>2576.3200000000002</v>
      </c>
    </row>
    <row r="646" spans="1:11" hidden="1" x14ac:dyDescent="0.15">
      <c r="A646" s="2" t="s">
        <v>24</v>
      </c>
      <c r="B646" s="15" t="s">
        <v>132</v>
      </c>
      <c r="C646" s="2">
        <v>19029</v>
      </c>
      <c r="D646" s="2">
        <v>43880.62</v>
      </c>
      <c r="E646" s="2">
        <v>64.92</v>
      </c>
      <c r="F646" s="2">
        <v>1737</v>
      </c>
      <c r="G646" s="2">
        <v>96680</v>
      </c>
      <c r="H646" s="2">
        <v>2449</v>
      </c>
      <c r="I646" s="2">
        <v>29.26</v>
      </c>
      <c r="J646" s="2">
        <v>2330.2600000000002</v>
      </c>
    </row>
    <row r="647" spans="1:11" hidden="1" x14ac:dyDescent="0.15">
      <c r="A647" s="2" t="s">
        <v>25</v>
      </c>
      <c r="B647" s="15" t="s">
        <v>132</v>
      </c>
      <c r="C647" s="2">
        <v>18974</v>
      </c>
      <c r="D647" s="2">
        <v>43566.14</v>
      </c>
      <c r="E647" s="2">
        <v>69.349999999999994</v>
      </c>
      <c r="F647" s="2">
        <v>1797.18</v>
      </c>
      <c r="G647" s="2">
        <v>83044</v>
      </c>
      <c r="H647" s="2">
        <v>2535</v>
      </c>
      <c r="I647" s="2">
        <v>37.5</v>
      </c>
      <c r="J647" s="2">
        <v>2362.85</v>
      </c>
    </row>
    <row r="648" spans="1:11" hidden="1" x14ac:dyDescent="0.15">
      <c r="A648" s="2" t="s">
        <v>26</v>
      </c>
      <c r="B648" s="15" t="s">
        <v>132</v>
      </c>
      <c r="C648" s="2">
        <v>19581</v>
      </c>
      <c r="D648" s="2">
        <v>45916.08</v>
      </c>
      <c r="E648" s="2">
        <v>74.900000000000006</v>
      </c>
      <c r="F648" s="2">
        <v>1990.61</v>
      </c>
      <c r="G648" s="2">
        <v>87221</v>
      </c>
      <c r="H648" s="2">
        <v>2861</v>
      </c>
      <c r="I648" s="2">
        <v>42.46</v>
      </c>
      <c r="J648" s="2">
        <v>2607.2199999999998</v>
      </c>
    </row>
    <row r="649" spans="1:11" hidden="1" x14ac:dyDescent="0.15">
      <c r="A649" s="2" t="s">
        <v>27</v>
      </c>
      <c r="B649" s="15" t="s">
        <v>132</v>
      </c>
      <c r="C649" s="2">
        <v>20199</v>
      </c>
      <c r="D649" s="2">
        <v>48940.14</v>
      </c>
      <c r="E649" s="2">
        <v>75.209999999999994</v>
      </c>
      <c r="F649" s="2">
        <v>2160.5300000000002</v>
      </c>
      <c r="G649" s="2">
        <v>92677</v>
      </c>
      <c r="H649" s="2">
        <v>3203</v>
      </c>
      <c r="I649" s="2">
        <v>43.18</v>
      </c>
      <c r="J649" s="2">
        <v>2853.44</v>
      </c>
    </row>
    <row r="650" spans="1:11" x14ac:dyDescent="0.15">
      <c r="A650" s="2" t="s">
        <v>28</v>
      </c>
      <c r="B650" s="15" t="s">
        <v>132</v>
      </c>
      <c r="C650" s="2">
        <v>20859</v>
      </c>
      <c r="D650" s="2">
        <v>51331.61</v>
      </c>
      <c r="E650" s="2">
        <v>91.7</v>
      </c>
      <c r="F650" s="2">
        <v>2261.9</v>
      </c>
      <c r="G650" s="2">
        <v>98795</v>
      </c>
      <c r="H650" s="2">
        <v>3362</v>
      </c>
      <c r="I650" s="2">
        <v>49.07</v>
      </c>
      <c r="J650" s="2">
        <v>2960.8</v>
      </c>
    </row>
    <row r="651" spans="1:11" s="4" customFormat="1" hidden="1" x14ac:dyDescent="0.15">
      <c r="A651" s="4" t="s">
        <v>29</v>
      </c>
      <c r="B651" s="15" t="s">
        <v>132</v>
      </c>
      <c r="C651" s="4">
        <v>17937.22</v>
      </c>
      <c r="D651" s="12">
        <f>2939.88/0.7143</f>
        <v>4115.7496850062998</v>
      </c>
      <c r="E651" s="9">
        <f>4075.18/13.3</f>
        <v>306.40451127819546</v>
      </c>
      <c r="F651" s="4">
        <v>2342</v>
      </c>
      <c r="G651" s="4">
        <v>107906</v>
      </c>
      <c r="H651" s="4">
        <v>3504</v>
      </c>
      <c r="I651" s="4">
        <v>46.76</v>
      </c>
      <c r="J651" s="4">
        <v>3032.5</v>
      </c>
      <c r="K651" s="2"/>
    </row>
    <row r="652" spans="1:11" s="4" customFormat="1" hidden="1" x14ac:dyDescent="0.15">
      <c r="A652" s="4" t="s">
        <v>30</v>
      </c>
      <c r="B652" s="15" t="s">
        <v>132</v>
      </c>
      <c r="F652" s="4">
        <v>2608</v>
      </c>
      <c r="K652" s="2"/>
    </row>
    <row r="653" spans="1:11" s="4" customFormat="1" hidden="1" x14ac:dyDescent="0.15">
      <c r="A653" s="4">
        <v>2022</v>
      </c>
      <c r="B653" s="15" t="s">
        <v>132</v>
      </c>
      <c r="K653" s="2"/>
    </row>
    <row r="654" spans="1:11" s="5" customFormat="1" hidden="1" x14ac:dyDescent="0.15">
      <c r="A654" s="5" t="s">
        <v>1</v>
      </c>
      <c r="B654" s="16" t="s">
        <v>133</v>
      </c>
      <c r="C654" s="5">
        <v>2239</v>
      </c>
      <c r="D654" s="5">
        <v>2728</v>
      </c>
      <c r="E654" s="5">
        <v>7.0000000000000007E-2</v>
      </c>
      <c r="F654" s="5">
        <v>170.29</v>
      </c>
      <c r="K654" s="2"/>
    </row>
    <row r="655" spans="1:11" hidden="1" x14ac:dyDescent="0.15">
      <c r="A655" s="2" t="s">
        <v>3</v>
      </c>
      <c r="B655" s="15" t="s">
        <v>133</v>
      </c>
      <c r="C655" s="2">
        <v>2239</v>
      </c>
      <c r="D655" s="2">
        <v>2728</v>
      </c>
      <c r="E655" s="2">
        <v>7.0000000000000007E-2</v>
      </c>
      <c r="F655" s="2">
        <v>170.29</v>
      </c>
      <c r="G655" s="2">
        <v>3290</v>
      </c>
      <c r="H655" s="2">
        <v>164.31</v>
      </c>
      <c r="I655" s="2">
        <v>16.52</v>
      </c>
      <c r="J655" s="2">
        <v>147.74</v>
      </c>
    </row>
    <row r="656" spans="1:11" hidden="1" x14ac:dyDescent="0.15">
      <c r="A656" s="2" t="s">
        <v>4</v>
      </c>
      <c r="B656" s="15" t="s">
        <v>133</v>
      </c>
      <c r="C656" s="2">
        <v>3134.27</v>
      </c>
      <c r="D656" s="2">
        <v>3778.53</v>
      </c>
      <c r="E656" s="2">
        <v>0.38</v>
      </c>
      <c r="F656" s="2">
        <v>239.68</v>
      </c>
      <c r="G656" s="2">
        <v>4247.8500000000004</v>
      </c>
      <c r="H656" s="2">
        <v>237</v>
      </c>
      <c r="I656" s="2">
        <v>25.43</v>
      </c>
      <c r="J656" s="2">
        <v>211.34</v>
      </c>
    </row>
    <row r="657" spans="1:10" hidden="1" x14ac:dyDescent="0.15">
      <c r="A657" s="2" t="s">
        <v>5</v>
      </c>
      <c r="B657" s="15" t="s">
        <v>133</v>
      </c>
      <c r="C657" s="2">
        <v>3525</v>
      </c>
      <c r="D657" s="2">
        <v>4098</v>
      </c>
      <c r="E657" s="2">
        <v>0.15</v>
      </c>
      <c r="F657" s="2">
        <v>254.53</v>
      </c>
      <c r="G657" s="2">
        <v>4614</v>
      </c>
      <c r="H657" s="2">
        <v>268.68</v>
      </c>
      <c r="I657" s="2">
        <v>32.880000000000003</v>
      </c>
      <c r="J657" s="2">
        <v>235.79</v>
      </c>
    </row>
    <row r="658" spans="1:10" hidden="1" x14ac:dyDescent="0.15">
      <c r="A658" s="2" t="s">
        <v>6</v>
      </c>
      <c r="B658" s="15" t="s">
        <v>133</v>
      </c>
      <c r="C658" s="2">
        <v>3111</v>
      </c>
      <c r="D658" s="2">
        <v>3590</v>
      </c>
      <c r="E658" s="2">
        <v>0.62</v>
      </c>
      <c r="F658" s="2">
        <v>262.62</v>
      </c>
      <c r="G658" s="2">
        <v>4949</v>
      </c>
      <c r="H658" s="2">
        <v>269.77999999999997</v>
      </c>
      <c r="I658" s="2">
        <v>22.47</v>
      </c>
      <c r="J658" s="2">
        <v>247.12</v>
      </c>
    </row>
    <row r="659" spans="1:10" hidden="1" x14ac:dyDescent="0.15">
      <c r="A659" s="2" t="s">
        <v>7</v>
      </c>
      <c r="B659" s="15" t="s">
        <v>133</v>
      </c>
      <c r="C659" s="2">
        <v>3022</v>
      </c>
      <c r="D659" s="2">
        <v>3509</v>
      </c>
      <c r="E659" s="2">
        <v>1.92</v>
      </c>
      <c r="F659" s="2">
        <v>256.86</v>
      </c>
      <c r="G659" s="2">
        <v>2278</v>
      </c>
      <c r="H659" s="2">
        <v>245.97</v>
      </c>
      <c r="I659" s="2">
        <v>31.2</v>
      </c>
      <c r="J659" s="2">
        <v>214.77</v>
      </c>
    </row>
    <row r="660" spans="1:10" hidden="1" x14ac:dyDescent="0.15">
      <c r="A660" s="2" t="s">
        <v>8</v>
      </c>
      <c r="B660" s="15" t="s">
        <v>133</v>
      </c>
      <c r="C660" s="2">
        <v>2668</v>
      </c>
      <c r="D660" s="2">
        <v>2998</v>
      </c>
      <c r="E660" s="2">
        <v>3.47</v>
      </c>
      <c r="F660" s="2">
        <v>273.63</v>
      </c>
      <c r="G660" s="2">
        <v>2432</v>
      </c>
      <c r="H660" s="2">
        <v>255.05</v>
      </c>
      <c r="I660" s="2">
        <v>19.68</v>
      </c>
      <c r="J660" s="2">
        <v>235.37</v>
      </c>
    </row>
    <row r="661" spans="1:10" hidden="1" x14ac:dyDescent="0.15">
      <c r="A661" s="2" t="s">
        <v>9</v>
      </c>
      <c r="B661" s="15" t="s">
        <v>133</v>
      </c>
      <c r="C661" s="2">
        <v>2731.23</v>
      </c>
      <c r="D661" s="2">
        <v>2765.72</v>
      </c>
      <c r="E661" s="2">
        <v>6.67</v>
      </c>
      <c r="F661" s="2">
        <v>292.76</v>
      </c>
      <c r="G661" s="2">
        <v>1983.89</v>
      </c>
      <c r="H661" s="2">
        <v>272</v>
      </c>
      <c r="I661" s="2">
        <v>34.799999999999997</v>
      </c>
      <c r="J661" s="2">
        <v>237.48</v>
      </c>
    </row>
    <row r="662" spans="1:10" hidden="1" x14ac:dyDescent="0.15">
      <c r="A662" s="2" t="s">
        <v>10</v>
      </c>
      <c r="B662" s="15" t="s">
        <v>133</v>
      </c>
      <c r="C662" s="2">
        <v>3257</v>
      </c>
      <c r="D662" s="2">
        <v>3133</v>
      </c>
      <c r="E662" s="2">
        <v>10.84</v>
      </c>
      <c r="F662" s="2">
        <v>344.69</v>
      </c>
      <c r="G662" s="2">
        <v>5282.2</v>
      </c>
      <c r="H662" s="2">
        <v>424.22</v>
      </c>
      <c r="I662" s="2">
        <v>149.13999999999999</v>
      </c>
      <c r="J662" s="2">
        <v>275.04000000000002</v>
      </c>
    </row>
    <row r="663" spans="1:10" hidden="1" x14ac:dyDescent="0.15">
      <c r="A663" s="2" t="s">
        <v>11</v>
      </c>
      <c r="B663" s="15" t="s">
        <v>133</v>
      </c>
      <c r="C663" s="2">
        <v>3713</v>
      </c>
      <c r="D663" s="2">
        <v>3451</v>
      </c>
      <c r="E663" s="2">
        <v>14.01</v>
      </c>
      <c r="F663" s="2">
        <v>373.86</v>
      </c>
      <c r="G663" s="2">
        <v>5859.31</v>
      </c>
      <c r="H663" s="2">
        <v>343.51</v>
      </c>
      <c r="I663" s="2">
        <v>25.92</v>
      </c>
      <c r="J663" s="2">
        <v>317.58999999999997</v>
      </c>
    </row>
    <row r="664" spans="1:10" hidden="1" x14ac:dyDescent="0.15">
      <c r="A664" s="2" t="s">
        <v>12</v>
      </c>
      <c r="B664" s="15" t="s">
        <v>133</v>
      </c>
      <c r="C664" s="2">
        <v>4169.9799999999996</v>
      </c>
      <c r="D664" s="2">
        <v>3960.65</v>
      </c>
      <c r="E664" s="2">
        <v>18.260000000000002</v>
      </c>
      <c r="F664" s="2">
        <v>421.92</v>
      </c>
      <c r="G664" s="2">
        <v>7392.76</v>
      </c>
      <c r="H664" s="2">
        <v>419.16</v>
      </c>
      <c r="I664" s="2">
        <v>46.75</v>
      </c>
      <c r="J664" s="2">
        <v>373.35</v>
      </c>
    </row>
    <row r="665" spans="1:10" hidden="1" x14ac:dyDescent="0.15">
      <c r="A665" s="2" t="s">
        <v>13</v>
      </c>
      <c r="B665" s="15" t="s">
        <v>133</v>
      </c>
      <c r="C665" s="2">
        <v>4775.96</v>
      </c>
      <c r="D665" s="2">
        <v>4958.0600000000004</v>
      </c>
      <c r="E665" s="2">
        <v>32.770000000000003</v>
      </c>
      <c r="F665" s="2">
        <v>459.78</v>
      </c>
      <c r="G665" s="2">
        <v>13068.42</v>
      </c>
      <c r="H665" s="2">
        <v>498.29</v>
      </c>
      <c r="I665" s="2">
        <v>42.49</v>
      </c>
      <c r="J665" s="2">
        <v>455.9</v>
      </c>
    </row>
    <row r="666" spans="1:10" hidden="1" x14ac:dyDescent="0.15">
      <c r="A666" s="2" t="s">
        <v>14</v>
      </c>
      <c r="B666" s="15" t="s">
        <v>133</v>
      </c>
      <c r="C666" s="2">
        <v>5423.7</v>
      </c>
      <c r="D666" s="2">
        <v>6049.12</v>
      </c>
      <c r="E666" s="2">
        <v>18.760000000000002</v>
      </c>
      <c r="F666" s="2">
        <v>516.42999999999995</v>
      </c>
      <c r="G666" s="2">
        <v>15246</v>
      </c>
      <c r="H666" s="2">
        <v>549</v>
      </c>
      <c r="I666" s="2">
        <v>50.54</v>
      </c>
      <c r="J666" s="2">
        <v>495.85</v>
      </c>
    </row>
    <row r="667" spans="1:10" hidden="1" x14ac:dyDescent="0.15">
      <c r="A667" s="2" t="s">
        <v>15</v>
      </c>
      <c r="B667" s="15" t="s">
        <v>133</v>
      </c>
      <c r="C667" s="2">
        <v>5905.41</v>
      </c>
      <c r="D667" s="2">
        <v>7400.1</v>
      </c>
      <c r="E667" s="2">
        <v>28.43</v>
      </c>
      <c r="F667" s="2">
        <v>580.73</v>
      </c>
      <c r="G667" s="2">
        <v>18261.990000000002</v>
      </c>
      <c r="H667" s="2">
        <v>584.70000000000005</v>
      </c>
      <c r="I667" s="2">
        <v>39.880000000000003</v>
      </c>
      <c r="J667" s="2">
        <v>544.82000000000005</v>
      </c>
    </row>
    <row r="668" spans="1:10" hidden="1" x14ac:dyDescent="0.15">
      <c r="A668" s="2" t="s">
        <v>16</v>
      </c>
      <c r="B668" s="15" t="s">
        <v>133</v>
      </c>
      <c r="C668" s="2">
        <v>6639.48</v>
      </c>
      <c r="D668" s="2">
        <v>7893.75</v>
      </c>
      <c r="E668" s="2">
        <v>41.34</v>
      </c>
      <c r="F668" s="2">
        <v>653.69000000000005</v>
      </c>
      <c r="G668" s="2">
        <v>20353.509999999998</v>
      </c>
      <c r="H668" s="2">
        <v>706.87</v>
      </c>
      <c r="I668" s="2">
        <v>55.45</v>
      </c>
      <c r="J668" s="2">
        <v>651.28</v>
      </c>
    </row>
    <row r="669" spans="1:10" hidden="1" x14ac:dyDescent="0.15">
      <c r="A669" s="2" t="s">
        <v>17</v>
      </c>
      <c r="B669" s="15" t="s">
        <v>133</v>
      </c>
      <c r="C669" s="2">
        <v>7417</v>
      </c>
      <c r="D669" s="2">
        <v>8941</v>
      </c>
      <c r="E669" s="2">
        <v>51.6</v>
      </c>
      <c r="F669" s="2">
        <v>708.02</v>
      </c>
      <c r="G669" s="2">
        <v>24162.79</v>
      </c>
      <c r="H669" s="2">
        <v>853</v>
      </c>
      <c r="I669" s="2">
        <v>64.23</v>
      </c>
      <c r="J669" s="2">
        <v>786.58</v>
      </c>
    </row>
    <row r="670" spans="1:10" hidden="1" x14ac:dyDescent="0.15">
      <c r="A670" s="2" t="s">
        <v>18</v>
      </c>
      <c r="B670" s="15" t="s">
        <v>133</v>
      </c>
      <c r="C670" s="2">
        <v>8044</v>
      </c>
      <c r="D670" s="2">
        <v>9497</v>
      </c>
      <c r="E670" s="2">
        <v>50.01</v>
      </c>
      <c r="F670" s="2">
        <v>740.11</v>
      </c>
      <c r="G670" s="2">
        <v>29611.13</v>
      </c>
      <c r="H670" s="2">
        <v>908.94</v>
      </c>
      <c r="I670" s="2">
        <v>74.59</v>
      </c>
      <c r="J670" s="2">
        <v>834.37</v>
      </c>
    </row>
    <row r="671" spans="1:10" hidden="1" x14ac:dyDescent="0.15">
      <c r="A671" s="2" t="s">
        <v>19</v>
      </c>
      <c r="B671" s="15" t="s">
        <v>133</v>
      </c>
      <c r="C671" s="2">
        <v>8882.11</v>
      </c>
      <c r="D671" s="2">
        <v>11638.53</v>
      </c>
      <c r="E671" s="2">
        <v>59.19</v>
      </c>
      <c r="F671" s="2">
        <v>859.22</v>
      </c>
      <c r="H671" s="2">
        <v>1112</v>
      </c>
      <c r="I671" s="2">
        <v>87.24</v>
      </c>
      <c r="J671" s="2">
        <v>1024.8900000000001</v>
      </c>
    </row>
    <row r="672" spans="1:10" hidden="1" x14ac:dyDescent="0.15">
      <c r="A672" s="2" t="s">
        <v>20</v>
      </c>
      <c r="B672" s="15" t="s">
        <v>133</v>
      </c>
      <c r="C672" s="2">
        <v>9761</v>
      </c>
      <c r="D672" s="2">
        <v>13318</v>
      </c>
      <c r="E672" s="2">
        <v>62.49</v>
      </c>
      <c r="F672" s="2">
        <v>982</v>
      </c>
      <c r="H672" s="2">
        <v>1222</v>
      </c>
      <c r="I672" s="2">
        <v>99.63</v>
      </c>
      <c r="J672" s="2">
        <v>1122.04</v>
      </c>
    </row>
    <row r="673" spans="1:11" hidden="1" x14ac:dyDescent="0.15">
      <c r="A673" s="2" t="s">
        <v>21</v>
      </c>
      <c r="B673" s="15" t="s">
        <v>133</v>
      </c>
      <c r="C673" s="2">
        <v>10625.71</v>
      </c>
      <c r="D673" s="2">
        <v>15774</v>
      </c>
      <c r="E673" s="2">
        <v>65.97</v>
      </c>
      <c r="F673" s="2">
        <v>1066.75</v>
      </c>
      <c r="H673" s="2">
        <v>1342</v>
      </c>
      <c r="I673" s="2">
        <v>88.91</v>
      </c>
      <c r="J673" s="2">
        <v>1252.07</v>
      </c>
    </row>
    <row r="674" spans="1:11" hidden="1" x14ac:dyDescent="0.15">
      <c r="A674" s="2" t="s">
        <v>22</v>
      </c>
      <c r="B674" s="15" t="s">
        <v>133</v>
      </c>
      <c r="C674" s="2">
        <v>10610</v>
      </c>
      <c r="D674" s="2">
        <v>17247.95</v>
      </c>
      <c r="E674" s="2">
        <v>70.3</v>
      </c>
      <c r="F674" s="2">
        <v>1152.22</v>
      </c>
      <c r="H674" s="2">
        <v>1512</v>
      </c>
      <c r="I674" s="2">
        <v>110.87</v>
      </c>
      <c r="J674" s="2">
        <v>1391.71</v>
      </c>
    </row>
    <row r="675" spans="1:11" hidden="1" x14ac:dyDescent="0.15">
      <c r="A675" s="2" t="s">
        <v>23</v>
      </c>
      <c r="B675" s="15" t="s">
        <v>133</v>
      </c>
      <c r="C675" s="2">
        <v>11222.46</v>
      </c>
      <c r="D675" s="2">
        <v>18375.34</v>
      </c>
      <c r="E675" s="2">
        <v>74.260000000000005</v>
      </c>
      <c r="F675" s="2">
        <v>1226.01</v>
      </c>
      <c r="G675" s="2">
        <v>52226</v>
      </c>
      <c r="H675" s="2">
        <v>1630</v>
      </c>
      <c r="I675" s="2">
        <v>116.89</v>
      </c>
      <c r="J675" s="2">
        <v>1490.57</v>
      </c>
    </row>
    <row r="676" spans="1:11" hidden="1" x14ac:dyDescent="0.15">
      <c r="A676" s="2" t="s">
        <v>24</v>
      </c>
      <c r="B676" s="15" t="s">
        <v>133</v>
      </c>
      <c r="C676" s="2">
        <v>11746</v>
      </c>
      <c r="D676" s="2">
        <v>18373.61</v>
      </c>
      <c r="E676" s="2">
        <v>92.35</v>
      </c>
      <c r="F676" s="2">
        <v>1222</v>
      </c>
      <c r="G676" s="2">
        <v>52576</v>
      </c>
      <c r="H676" s="2">
        <v>1623</v>
      </c>
      <c r="I676" s="2">
        <v>134.26</v>
      </c>
      <c r="J676" s="2">
        <v>1452.38</v>
      </c>
    </row>
    <row r="677" spans="1:11" hidden="1" x14ac:dyDescent="0.15">
      <c r="A677" s="2" t="s">
        <v>25</v>
      </c>
      <c r="B677" s="15" t="s">
        <v>133</v>
      </c>
      <c r="C677" s="2">
        <v>12146</v>
      </c>
      <c r="D677" s="2">
        <v>19392.240000000002</v>
      </c>
      <c r="E677" s="2">
        <v>98.22</v>
      </c>
      <c r="F677" s="2">
        <v>1357.06</v>
      </c>
      <c r="G677" s="2">
        <v>51566</v>
      </c>
      <c r="H677" s="2">
        <v>1757</v>
      </c>
      <c r="I677" s="2">
        <v>125.14</v>
      </c>
      <c r="J677" s="2">
        <v>1581.48</v>
      </c>
    </row>
    <row r="678" spans="1:11" hidden="1" x14ac:dyDescent="0.15">
      <c r="A678" s="2" t="s">
        <v>26</v>
      </c>
      <c r="B678" s="15" t="s">
        <v>133</v>
      </c>
      <c r="C678" s="2">
        <v>12549</v>
      </c>
      <c r="D678" s="2">
        <v>20065.400000000001</v>
      </c>
      <c r="E678" s="2">
        <v>103.16</v>
      </c>
      <c r="F678" s="2">
        <v>1494.75</v>
      </c>
      <c r="G678" s="2">
        <v>57102</v>
      </c>
      <c r="H678" s="2">
        <v>1846</v>
      </c>
      <c r="I678" s="2">
        <v>140.15</v>
      </c>
      <c r="J678" s="2">
        <v>1613.54</v>
      </c>
    </row>
    <row r="679" spans="1:11" hidden="1" x14ac:dyDescent="0.15">
      <c r="A679" s="2" t="s">
        <v>27</v>
      </c>
      <c r="B679" s="15" t="s">
        <v>133</v>
      </c>
      <c r="C679" s="2">
        <v>12900</v>
      </c>
      <c r="D679" s="2">
        <v>19395.89</v>
      </c>
      <c r="E679" s="2">
        <v>105.52</v>
      </c>
      <c r="F679" s="2">
        <v>1594.17</v>
      </c>
      <c r="G679" s="2">
        <v>62958</v>
      </c>
      <c r="H679" s="2">
        <v>1920</v>
      </c>
      <c r="I679" s="2">
        <v>137.01</v>
      </c>
      <c r="J679" s="2">
        <v>1639.69</v>
      </c>
    </row>
    <row r="680" spans="1:11" x14ac:dyDescent="0.15">
      <c r="A680" s="2" t="s">
        <v>28</v>
      </c>
      <c r="B680" s="15" t="s">
        <v>133</v>
      </c>
      <c r="C680" s="2">
        <v>13478</v>
      </c>
      <c r="D680" s="2">
        <v>21548.81</v>
      </c>
      <c r="E680" s="2">
        <v>122.86</v>
      </c>
      <c r="F680" s="2">
        <v>1912.34</v>
      </c>
      <c r="G680" s="2">
        <v>63630</v>
      </c>
      <c r="H680" s="2">
        <v>2193</v>
      </c>
      <c r="I680" s="2">
        <v>154.97999999999999</v>
      </c>
      <c r="J680" s="2">
        <v>1860.45</v>
      </c>
    </row>
    <row r="681" spans="1:11" s="4" customFormat="1" hidden="1" x14ac:dyDescent="0.15">
      <c r="A681" s="4" t="s">
        <v>29</v>
      </c>
      <c r="B681" s="15" t="s">
        <v>133</v>
      </c>
      <c r="C681" s="4">
        <v>13512.26</v>
      </c>
      <c r="D681" s="12">
        <f>10168.92/0.7143</f>
        <v>14236.20327593448</v>
      </c>
      <c r="E681" s="9">
        <f>1413.6/13.3</f>
        <v>106.28571428571428</v>
      </c>
      <c r="F681" s="4">
        <v>1741</v>
      </c>
      <c r="G681" s="4">
        <v>67973</v>
      </c>
      <c r="H681" s="4">
        <v>2379</v>
      </c>
      <c r="I681" s="4">
        <v>128.11000000000001</v>
      </c>
      <c r="J681" s="4">
        <v>2037.87</v>
      </c>
      <c r="K681" s="2"/>
    </row>
    <row r="682" spans="1:11" s="4" customFormat="1" hidden="1" x14ac:dyDescent="0.15">
      <c r="A682" s="4" t="s">
        <v>30</v>
      </c>
      <c r="B682" s="15" t="s">
        <v>133</v>
      </c>
      <c r="F682" s="4">
        <v>2217</v>
      </c>
      <c r="K682" s="2"/>
    </row>
    <row r="683" spans="1:11" s="4" customFormat="1" hidden="1" x14ac:dyDescent="0.15">
      <c r="A683" s="4">
        <v>2022</v>
      </c>
      <c r="B683" s="15" t="s">
        <v>133</v>
      </c>
      <c r="K683" s="2"/>
    </row>
    <row r="684" spans="1:11" s="5" customFormat="1" hidden="1" x14ac:dyDescent="0.15">
      <c r="A684" s="5" t="s">
        <v>1</v>
      </c>
      <c r="B684" s="16" t="s">
        <v>134</v>
      </c>
      <c r="C684" s="5">
        <v>3175</v>
      </c>
      <c r="D684" s="5">
        <v>2742</v>
      </c>
      <c r="F684" s="5">
        <v>264.74</v>
      </c>
      <c r="K684" s="2"/>
    </row>
    <row r="685" spans="1:11" hidden="1" x14ac:dyDescent="0.15">
      <c r="A685" s="2" t="s">
        <v>3</v>
      </c>
      <c r="B685" s="15" t="s">
        <v>134</v>
      </c>
      <c r="C685" s="2">
        <v>3175</v>
      </c>
      <c r="D685" s="2">
        <v>2742</v>
      </c>
      <c r="F685" s="2">
        <v>264.74</v>
      </c>
      <c r="G685" s="2">
        <v>0</v>
      </c>
      <c r="H685" s="2">
        <v>304.82</v>
      </c>
      <c r="I685" s="2">
        <v>0</v>
      </c>
      <c r="J685" s="2">
        <v>303.83</v>
      </c>
    </row>
    <row r="686" spans="1:11" hidden="1" x14ac:dyDescent="0.15">
      <c r="A686" s="2" t="s">
        <v>4</v>
      </c>
      <c r="B686" s="15" t="s">
        <v>134</v>
      </c>
      <c r="C686" s="2">
        <v>4465.87</v>
      </c>
      <c r="D686" s="2">
        <v>3943.91</v>
      </c>
      <c r="F686" s="2">
        <v>403.27</v>
      </c>
      <c r="G686" s="2">
        <v>0</v>
      </c>
      <c r="H686" s="2">
        <v>403</v>
      </c>
      <c r="I686" s="2">
        <v>0</v>
      </c>
      <c r="J686" s="2">
        <v>401.93</v>
      </c>
    </row>
    <row r="687" spans="1:11" hidden="1" x14ac:dyDescent="0.15">
      <c r="A687" s="2" t="s">
        <v>5</v>
      </c>
      <c r="B687" s="15" t="s">
        <v>134</v>
      </c>
      <c r="C687" s="2">
        <v>4782</v>
      </c>
      <c r="D687" s="2">
        <v>4086</v>
      </c>
      <c r="F687" s="2">
        <v>430.4</v>
      </c>
      <c r="G687" s="2">
        <v>0</v>
      </c>
      <c r="H687" s="2">
        <v>428.64</v>
      </c>
      <c r="I687" s="2">
        <v>0</v>
      </c>
      <c r="J687" s="2">
        <v>423.11</v>
      </c>
    </row>
    <row r="688" spans="1:11" hidden="1" x14ac:dyDescent="0.15">
      <c r="A688" s="2" t="s">
        <v>6</v>
      </c>
      <c r="B688" s="15" t="s">
        <v>134</v>
      </c>
      <c r="C688" s="2">
        <v>4759</v>
      </c>
      <c r="D688" s="2">
        <v>4208</v>
      </c>
      <c r="F688" s="2">
        <v>454.26</v>
      </c>
      <c r="G688" s="2">
        <v>0</v>
      </c>
      <c r="H688" s="2">
        <v>458.48</v>
      </c>
      <c r="I688" s="2">
        <v>0</v>
      </c>
      <c r="J688" s="2">
        <v>452.96</v>
      </c>
    </row>
    <row r="689" spans="1:10" hidden="1" x14ac:dyDescent="0.15">
      <c r="A689" s="2" t="s">
        <v>7</v>
      </c>
      <c r="B689" s="15" t="s">
        <v>134</v>
      </c>
      <c r="C689" s="2">
        <v>4874</v>
      </c>
      <c r="D689" s="2">
        <v>4187</v>
      </c>
      <c r="F689" s="2">
        <v>482.94</v>
      </c>
      <c r="G689" s="2">
        <v>0</v>
      </c>
      <c r="H689" s="2">
        <v>483.23</v>
      </c>
      <c r="I689" s="2">
        <v>0</v>
      </c>
      <c r="J689" s="2">
        <v>483.23</v>
      </c>
    </row>
    <row r="690" spans="1:10" hidden="1" x14ac:dyDescent="0.15">
      <c r="A690" s="2" t="s">
        <v>8</v>
      </c>
      <c r="B690" s="15" t="s">
        <v>134</v>
      </c>
      <c r="C690" s="2">
        <v>5208</v>
      </c>
      <c r="D690" s="2">
        <v>4225</v>
      </c>
      <c r="E690" s="2">
        <v>1.0900000000000001</v>
      </c>
      <c r="F690" s="2">
        <v>501.2</v>
      </c>
      <c r="G690" s="2">
        <v>0</v>
      </c>
      <c r="H690" s="2">
        <v>498.01</v>
      </c>
      <c r="I690" s="2">
        <v>0</v>
      </c>
      <c r="J690" s="2">
        <v>498.01</v>
      </c>
    </row>
    <row r="691" spans="1:10" hidden="1" x14ac:dyDescent="0.15">
      <c r="A691" s="2" t="s">
        <v>9</v>
      </c>
      <c r="B691" s="15" t="s">
        <v>134</v>
      </c>
      <c r="C691" s="2">
        <v>5499.48</v>
      </c>
      <c r="D691" s="2">
        <v>4496.08</v>
      </c>
      <c r="E691" s="2">
        <v>2.54</v>
      </c>
      <c r="F691" s="2">
        <v>559.45000000000005</v>
      </c>
      <c r="G691" s="2">
        <v>0</v>
      </c>
      <c r="H691" s="2">
        <v>553</v>
      </c>
      <c r="I691" s="2">
        <v>0</v>
      </c>
      <c r="J691" s="2">
        <v>553.09</v>
      </c>
    </row>
    <row r="692" spans="1:10" hidden="1" x14ac:dyDescent="0.15">
      <c r="A692" s="2" t="s">
        <v>10</v>
      </c>
      <c r="B692" s="15" t="s">
        <v>134</v>
      </c>
      <c r="C692" s="2">
        <v>5818</v>
      </c>
      <c r="D692" s="2">
        <v>4610</v>
      </c>
      <c r="E692" s="2">
        <v>3.3</v>
      </c>
      <c r="F692" s="2">
        <v>592.99</v>
      </c>
      <c r="G692" s="2">
        <v>0</v>
      </c>
      <c r="H692" s="2">
        <v>574.88</v>
      </c>
      <c r="I692" s="2">
        <v>0</v>
      </c>
      <c r="J692" s="2">
        <v>572.86</v>
      </c>
    </row>
    <row r="693" spans="1:10" hidden="1" x14ac:dyDescent="0.15">
      <c r="A693" s="2" t="s">
        <v>11</v>
      </c>
      <c r="B693" s="15" t="s">
        <v>134</v>
      </c>
      <c r="C693" s="2">
        <v>6249</v>
      </c>
      <c r="D693" s="2">
        <v>4737</v>
      </c>
      <c r="E693" s="2">
        <v>4.33</v>
      </c>
      <c r="F693" s="2">
        <v>645.71</v>
      </c>
      <c r="G693" s="2">
        <v>0</v>
      </c>
      <c r="H693" s="2">
        <v>608.91999999999996</v>
      </c>
      <c r="I693" s="2">
        <v>0</v>
      </c>
      <c r="J693" s="2">
        <v>608.91999999999996</v>
      </c>
    </row>
    <row r="694" spans="1:10" hidden="1" x14ac:dyDescent="0.15">
      <c r="A694" s="2" t="s">
        <v>12</v>
      </c>
      <c r="B694" s="15" t="s">
        <v>134</v>
      </c>
      <c r="C694" s="2">
        <v>6796.34</v>
      </c>
      <c r="D694" s="2">
        <v>5017.5</v>
      </c>
      <c r="E694" s="2">
        <v>4.97</v>
      </c>
      <c r="F694" s="2">
        <v>745.97</v>
      </c>
      <c r="G694" s="2">
        <v>0</v>
      </c>
      <c r="H694" s="2">
        <v>687.63</v>
      </c>
      <c r="I694" s="2">
        <v>0</v>
      </c>
      <c r="J694" s="2">
        <v>687.51</v>
      </c>
    </row>
    <row r="695" spans="1:10" hidden="1" x14ac:dyDescent="0.15">
      <c r="A695" s="2" t="s">
        <v>13</v>
      </c>
      <c r="B695" s="15" t="s">
        <v>134</v>
      </c>
      <c r="C695" s="2">
        <v>7405.64</v>
      </c>
      <c r="D695" s="2">
        <v>5144.32</v>
      </c>
      <c r="E695" s="2">
        <v>10.69</v>
      </c>
      <c r="F695" s="2">
        <v>821.44</v>
      </c>
      <c r="G695" s="2">
        <v>0</v>
      </c>
      <c r="H695" s="2">
        <v>705.02</v>
      </c>
      <c r="I695" s="2">
        <v>0</v>
      </c>
      <c r="J695" s="2">
        <v>703.77</v>
      </c>
    </row>
    <row r="696" spans="1:10" hidden="1" x14ac:dyDescent="0.15">
      <c r="A696" s="2" t="s">
        <v>14</v>
      </c>
      <c r="B696" s="15" t="s">
        <v>134</v>
      </c>
      <c r="C696" s="2">
        <v>8312.09</v>
      </c>
      <c r="D696" s="2">
        <v>5324.52</v>
      </c>
      <c r="E696" s="2">
        <v>18.72</v>
      </c>
      <c r="F696" s="2">
        <v>921.97</v>
      </c>
      <c r="G696" s="2">
        <v>0</v>
      </c>
      <c r="H696" s="2">
        <v>734</v>
      </c>
      <c r="I696" s="2">
        <v>0</v>
      </c>
      <c r="J696" s="2">
        <v>728.74</v>
      </c>
    </row>
    <row r="697" spans="1:10" hidden="1" x14ac:dyDescent="0.15">
      <c r="A697" s="2" t="s">
        <v>15</v>
      </c>
      <c r="B697" s="15" t="s">
        <v>134</v>
      </c>
      <c r="C697" s="2">
        <v>8967.32</v>
      </c>
      <c r="D697" s="2">
        <v>5143.09</v>
      </c>
      <c r="E697" s="2">
        <v>25.25</v>
      </c>
      <c r="F697" s="2">
        <v>990.15</v>
      </c>
      <c r="G697" s="2">
        <v>0</v>
      </c>
      <c r="H697" s="2">
        <v>720.74</v>
      </c>
      <c r="I697" s="2">
        <v>0</v>
      </c>
      <c r="J697" s="2">
        <v>720.33</v>
      </c>
    </row>
    <row r="698" spans="1:10" hidden="1" x14ac:dyDescent="0.15">
      <c r="A698" s="2" t="s">
        <v>16</v>
      </c>
      <c r="B698" s="15" t="s">
        <v>134</v>
      </c>
      <c r="C698" s="2">
        <v>9767.75</v>
      </c>
      <c r="D698" s="2">
        <v>5259.53</v>
      </c>
      <c r="E698" s="2">
        <v>27.78</v>
      </c>
      <c r="F698" s="2">
        <v>1072.3800000000001</v>
      </c>
      <c r="G698" s="2">
        <v>0</v>
      </c>
      <c r="H698" s="2">
        <v>739.14</v>
      </c>
      <c r="I698" s="2">
        <v>0</v>
      </c>
      <c r="J698" s="2">
        <v>736.25</v>
      </c>
    </row>
    <row r="699" spans="1:10" hidden="1" x14ac:dyDescent="0.15">
      <c r="A699" s="2" t="s">
        <v>17</v>
      </c>
      <c r="B699" s="15" t="s">
        <v>134</v>
      </c>
      <c r="C699" s="2">
        <v>10207</v>
      </c>
      <c r="D699" s="2">
        <v>5464</v>
      </c>
      <c r="E699" s="2">
        <v>30</v>
      </c>
      <c r="F699" s="2">
        <v>1138.22</v>
      </c>
      <c r="G699" s="2">
        <v>0</v>
      </c>
      <c r="H699" s="2">
        <v>773.62</v>
      </c>
      <c r="I699" s="2">
        <v>0</v>
      </c>
      <c r="J699" s="2">
        <v>765.25</v>
      </c>
    </row>
    <row r="700" spans="1:10" hidden="1" x14ac:dyDescent="0.15">
      <c r="A700" s="2" t="s">
        <v>18</v>
      </c>
      <c r="B700" s="15" t="s">
        <v>134</v>
      </c>
      <c r="C700" s="2">
        <v>10367</v>
      </c>
      <c r="D700" s="2">
        <v>5305</v>
      </c>
      <c r="E700" s="2">
        <v>33.520000000000003</v>
      </c>
      <c r="F700" s="2">
        <v>1153.3800000000001</v>
      </c>
      <c r="G700" s="2">
        <v>0</v>
      </c>
      <c r="H700" s="2">
        <v>778.2</v>
      </c>
      <c r="I700" s="2">
        <v>0</v>
      </c>
      <c r="J700" s="2">
        <v>767.77</v>
      </c>
    </row>
    <row r="701" spans="1:10" hidden="1" x14ac:dyDescent="0.15">
      <c r="A701" s="2" t="s">
        <v>19</v>
      </c>
      <c r="B701" s="15" t="s">
        <v>134</v>
      </c>
      <c r="C701" s="2">
        <v>11201.13</v>
      </c>
      <c r="D701" s="2">
        <v>5875.52</v>
      </c>
      <c r="E701" s="2">
        <v>45.01</v>
      </c>
      <c r="F701" s="2">
        <v>1295.8699999999999</v>
      </c>
      <c r="G701" s="2">
        <v>0</v>
      </c>
      <c r="H701" s="2">
        <v>876</v>
      </c>
      <c r="I701" s="2">
        <v>0</v>
      </c>
      <c r="J701" s="2">
        <v>864.79</v>
      </c>
    </row>
    <row r="702" spans="1:10" hidden="1" x14ac:dyDescent="0.15">
      <c r="A702" s="2" t="s">
        <v>20</v>
      </c>
      <c r="B702" s="15" t="s">
        <v>134</v>
      </c>
      <c r="C702" s="2">
        <v>11270</v>
      </c>
      <c r="D702" s="2">
        <v>6142</v>
      </c>
      <c r="E702" s="2">
        <v>55.43</v>
      </c>
      <c r="F702" s="2">
        <v>1340</v>
      </c>
      <c r="G702" s="2">
        <v>0</v>
      </c>
      <c r="H702" s="2">
        <v>949</v>
      </c>
      <c r="I702" s="2">
        <v>0</v>
      </c>
      <c r="J702" s="2">
        <v>946</v>
      </c>
    </row>
    <row r="703" spans="1:10" hidden="1" x14ac:dyDescent="0.15">
      <c r="A703" s="2" t="s">
        <v>21</v>
      </c>
      <c r="B703" s="15" t="s">
        <v>134</v>
      </c>
      <c r="C703" s="2">
        <v>11362.15</v>
      </c>
      <c r="D703" s="2">
        <v>5703</v>
      </c>
      <c r="E703" s="2">
        <v>64.38</v>
      </c>
      <c r="F703" s="2">
        <v>1353.45</v>
      </c>
      <c r="G703" s="2">
        <v>0</v>
      </c>
      <c r="H703" s="2">
        <v>886</v>
      </c>
      <c r="I703" s="2">
        <v>0</v>
      </c>
      <c r="J703" s="2">
        <v>882.45</v>
      </c>
    </row>
    <row r="704" spans="1:10" hidden="1" x14ac:dyDescent="0.15">
      <c r="A704" s="2" t="s">
        <v>22</v>
      </c>
      <c r="B704" s="15" t="s">
        <v>134</v>
      </c>
      <c r="C704" s="2">
        <v>11346</v>
      </c>
      <c r="D704" s="2">
        <v>5681.19</v>
      </c>
      <c r="E704" s="2">
        <v>72.89</v>
      </c>
      <c r="F704" s="2">
        <v>1410.6</v>
      </c>
      <c r="G704" s="2">
        <v>0</v>
      </c>
      <c r="H704" s="2">
        <v>959</v>
      </c>
      <c r="I704" s="2">
        <v>0</v>
      </c>
      <c r="J704" s="2">
        <v>951.51</v>
      </c>
    </row>
    <row r="705" spans="1:11" hidden="1" x14ac:dyDescent="0.15">
      <c r="A705" s="2" t="s">
        <v>23</v>
      </c>
      <c r="B705" s="15" t="s">
        <v>134</v>
      </c>
      <c r="C705" s="2">
        <v>11084.63</v>
      </c>
      <c r="D705" s="2">
        <v>4895.78</v>
      </c>
      <c r="E705" s="2">
        <v>72.430000000000007</v>
      </c>
      <c r="F705" s="2">
        <v>1369.03</v>
      </c>
      <c r="G705" s="2">
        <v>0</v>
      </c>
      <c r="H705" s="2">
        <v>793</v>
      </c>
      <c r="I705" s="2">
        <v>0</v>
      </c>
      <c r="J705" s="2">
        <v>789.53</v>
      </c>
    </row>
    <row r="706" spans="1:11" hidden="1" x14ac:dyDescent="0.15">
      <c r="A706" s="2" t="s">
        <v>24</v>
      </c>
      <c r="B706" s="15" t="s">
        <v>134</v>
      </c>
      <c r="C706" s="2">
        <v>10931</v>
      </c>
      <c r="D706" s="2">
        <v>4728.13</v>
      </c>
      <c r="E706" s="2">
        <v>77.41</v>
      </c>
      <c r="F706" s="2">
        <v>1406</v>
      </c>
      <c r="G706" s="2">
        <v>0</v>
      </c>
      <c r="H706" s="2">
        <v>793</v>
      </c>
      <c r="I706" s="2">
        <v>0</v>
      </c>
      <c r="J706" s="2">
        <v>787.55</v>
      </c>
    </row>
    <row r="707" spans="1:11" hidden="1" x14ac:dyDescent="0.15">
      <c r="A707" s="2" t="s">
        <v>25</v>
      </c>
      <c r="B707" s="15" t="s">
        <v>134</v>
      </c>
      <c r="C707" s="2">
        <v>11242</v>
      </c>
      <c r="D707" s="2">
        <v>4625.62</v>
      </c>
      <c r="E707" s="2">
        <v>79.040000000000006</v>
      </c>
      <c r="F707" s="2">
        <v>1486.02</v>
      </c>
      <c r="G707" s="2">
        <v>0</v>
      </c>
      <c r="H707" s="2">
        <v>807</v>
      </c>
      <c r="I707" s="2">
        <v>0</v>
      </c>
      <c r="J707" s="2">
        <v>800.14</v>
      </c>
    </row>
    <row r="708" spans="1:11" hidden="1" x14ac:dyDescent="0.15">
      <c r="A708" s="2" t="s">
        <v>26</v>
      </c>
      <c r="B708" s="15" t="s">
        <v>134</v>
      </c>
      <c r="C708" s="2">
        <v>11382</v>
      </c>
      <c r="D708" s="2">
        <v>4577.84</v>
      </c>
      <c r="E708" s="2">
        <v>83.23</v>
      </c>
      <c r="F708" s="2">
        <v>1526.77</v>
      </c>
      <c r="G708" s="2">
        <v>0</v>
      </c>
      <c r="H708" s="2">
        <v>852</v>
      </c>
      <c r="I708" s="2">
        <v>0</v>
      </c>
      <c r="J708" s="2">
        <v>836.13</v>
      </c>
    </row>
    <row r="709" spans="1:11" hidden="1" x14ac:dyDescent="0.15">
      <c r="A709" s="2" t="s">
        <v>27</v>
      </c>
      <c r="B709" s="15" t="s">
        <v>134</v>
      </c>
      <c r="C709" s="2">
        <v>11454</v>
      </c>
      <c r="D709" s="2">
        <v>4420.62</v>
      </c>
      <c r="E709" s="2">
        <v>93.49</v>
      </c>
      <c r="F709" s="2">
        <v>1566.66</v>
      </c>
      <c r="G709" s="2">
        <v>0</v>
      </c>
      <c r="H709" s="2">
        <v>848</v>
      </c>
      <c r="I709" s="2">
        <v>0</v>
      </c>
      <c r="J709" s="2">
        <v>823.75</v>
      </c>
    </row>
    <row r="710" spans="1:11" x14ac:dyDescent="0.15">
      <c r="A710" s="2" t="s">
        <v>28</v>
      </c>
      <c r="B710" s="15" t="s">
        <v>134</v>
      </c>
      <c r="C710" s="2">
        <v>11696</v>
      </c>
      <c r="D710" s="2">
        <v>4238.28</v>
      </c>
      <c r="E710" s="2">
        <v>99.4</v>
      </c>
      <c r="F710" s="2">
        <v>1568.58</v>
      </c>
      <c r="G710" s="2">
        <v>0</v>
      </c>
      <c r="H710" s="2">
        <v>822</v>
      </c>
      <c r="I710" s="2">
        <v>0</v>
      </c>
      <c r="J710" s="2">
        <v>797.45</v>
      </c>
    </row>
    <row r="711" spans="1:11" s="4" customFormat="1" hidden="1" x14ac:dyDescent="0.15">
      <c r="A711" s="4" t="s">
        <v>29</v>
      </c>
      <c r="B711" s="15" t="s">
        <v>134</v>
      </c>
      <c r="C711" s="4">
        <v>11099.59</v>
      </c>
      <c r="D711" s="12">
        <v>4168.01</v>
      </c>
      <c r="E711" s="9"/>
      <c r="F711" s="4">
        <v>1576</v>
      </c>
      <c r="G711" s="4">
        <v>0</v>
      </c>
      <c r="H711" s="4">
        <v>862</v>
      </c>
      <c r="I711" s="4">
        <v>0</v>
      </c>
      <c r="J711" s="4">
        <v>832.98</v>
      </c>
      <c r="K711" s="2"/>
    </row>
    <row r="712" spans="1:11" s="4" customFormat="1" hidden="1" x14ac:dyDescent="0.15">
      <c r="A712" s="4" t="s">
        <v>30</v>
      </c>
      <c r="B712" s="15" t="s">
        <v>134</v>
      </c>
      <c r="F712" s="4">
        <v>1750</v>
      </c>
      <c r="K712" s="2"/>
    </row>
    <row r="713" spans="1:11" s="4" customFormat="1" hidden="1" x14ac:dyDescent="0.15">
      <c r="A713" s="4">
        <v>2022</v>
      </c>
      <c r="B713" s="15" t="s">
        <v>134</v>
      </c>
      <c r="K713" s="2"/>
    </row>
    <row r="714" spans="1:11" s="5" customFormat="1" hidden="1" x14ac:dyDescent="0.15">
      <c r="A714" s="5" t="s">
        <v>1</v>
      </c>
      <c r="B714" s="16" t="s">
        <v>135</v>
      </c>
      <c r="C714" s="5">
        <v>6353</v>
      </c>
      <c r="D714" s="5">
        <v>6646</v>
      </c>
      <c r="E714" s="5">
        <v>57.51</v>
      </c>
      <c r="F714" s="5">
        <v>350.23</v>
      </c>
      <c r="K714" s="2"/>
    </row>
    <row r="715" spans="1:11" hidden="1" x14ac:dyDescent="0.15">
      <c r="A715" s="2" t="s">
        <v>3</v>
      </c>
      <c r="B715" s="15" t="s">
        <v>135</v>
      </c>
      <c r="C715" s="2">
        <v>6353</v>
      </c>
      <c r="D715" s="2">
        <v>6646</v>
      </c>
      <c r="E715" s="2">
        <v>57.51</v>
      </c>
      <c r="F715" s="2">
        <v>350.23</v>
      </c>
      <c r="G715" s="2">
        <v>6904</v>
      </c>
      <c r="H715" s="2">
        <v>379.58</v>
      </c>
      <c r="I715" s="2">
        <v>155.06</v>
      </c>
      <c r="J715" s="2">
        <v>224.52</v>
      </c>
    </row>
    <row r="716" spans="1:11" hidden="1" x14ac:dyDescent="0.15">
      <c r="A716" s="2" t="s">
        <v>4</v>
      </c>
      <c r="B716" s="15" t="s">
        <v>135</v>
      </c>
      <c r="C716" s="2">
        <v>9524.9500000000007</v>
      </c>
      <c r="D716" s="2">
        <v>8908.69</v>
      </c>
      <c r="E716" s="2">
        <v>68.92</v>
      </c>
      <c r="F716" s="2">
        <v>582.85</v>
      </c>
      <c r="G716" s="2">
        <v>9560.75</v>
      </c>
      <c r="H716" s="2">
        <v>576</v>
      </c>
      <c r="I716" s="2">
        <v>259.79000000000002</v>
      </c>
      <c r="J716" s="2">
        <v>316.18</v>
      </c>
    </row>
    <row r="717" spans="1:11" hidden="1" x14ac:dyDescent="0.15">
      <c r="A717" s="2" t="s">
        <v>5</v>
      </c>
      <c r="B717" s="15" t="s">
        <v>135</v>
      </c>
      <c r="C717" s="2">
        <v>9442</v>
      </c>
      <c r="D717" s="2">
        <v>9227</v>
      </c>
      <c r="E717" s="2">
        <v>72.81</v>
      </c>
      <c r="F717" s="2">
        <v>620.14</v>
      </c>
      <c r="G717" s="2">
        <v>9625</v>
      </c>
      <c r="H717" s="2">
        <v>618</v>
      </c>
      <c r="I717" s="2">
        <v>268.8</v>
      </c>
      <c r="J717" s="2">
        <v>349.2</v>
      </c>
    </row>
    <row r="718" spans="1:11" hidden="1" x14ac:dyDescent="0.15">
      <c r="A718" s="2" t="s">
        <v>6</v>
      </c>
      <c r="B718" s="15" t="s">
        <v>135</v>
      </c>
      <c r="C718" s="2">
        <v>6628</v>
      </c>
      <c r="D718" s="2">
        <v>6064</v>
      </c>
      <c r="E718" s="2">
        <v>52.14</v>
      </c>
      <c r="F718" s="2">
        <v>466.25</v>
      </c>
      <c r="G718" s="2">
        <v>6223</v>
      </c>
      <c r="H718" s="2">
        <v>491.97</v>
      </c>
      <c r="I718" s="2">
        <v>246.84</v>
      </c>
      <c r="J718" s="2">
        <v>245.1</v>
      </c>
    </row>
    <row r="719" spans="1:11" hidden="1" x14ac:dyDescent="0.15">
      <c r="A719" s="2" t="s">
        <v>7</v>
      </c>
      <c r="B719" s="15" t="s">
        <v>135</v>
      </c>
      <c r="C719" s="2">
        <v>6750</v>
      </c>
      <c r="D719" s="2">
        <v>5900</v>
      </c>
      <c r="E719" s="2">
        <v>56.84</v>
      </c>
      <c r="F719" s="2">
        <v>453.19</v>
      </c>
      <c r="G719" s="2">
        <v>5697</v>
      </c>
      <c r="H719" s="2">
        <v>475.55</v>
      </c>
      <c r="I719" s="2">
        <v>252.68</v>
      </c>
      <c r="J719" s="2">
        <v>222.87</v>
      </c>
    </row>
    <row r="720" spans="1:11" hidden="1" x14ac:dyDescent="0.15">
      <c r="A720" s="2" t="s">
        <v>8</v>
      </c>
      <c r="B720" s="15" t="s">
        <v>135</v>
      </c>
      <c r="C720" s="2">
        <v>6370</v>
      </c>
      <c r="D720" s="2">
        <v>4862</v>
      </c>
      <c r="E720" s="2">
        <v>58.67</v>
      </c>
      <c r="F720" s="2">
        <v>462.26</v>
      </c>
      <c r="G720" s="2">
        <v>2087</v>
      </c>
      <c r="H720" s="2">
        <v>443.86</v>
      </c>
      <c r="I720" s="2">
        <v>260.39999999999998</v>
      </c>
      <c r="J720" s="2">
        <v>183.46</v>
      </c>
    </row>
    <row r="721" spans="1:10" hidden="1" x14ac:dyDescent="0.15">
      <c r="A721" s="2" t="s">
        <v>9</v>
      </c>
      <c r="B721" s="15" t="s">
        <v>135</v>
      </c>
      <c r="C721" s="2">
        <v>6517.82</v>
      </c>
      <c r="D721" s="2">
        <v>4861.9799999999996</v>
      </c>
      <c r="E721" s="2">
        <v>58.67</v>
      </c>
      <c r="F721" s="2">
        <v>521.23</v>
      </c>
      <c r="G721" s="2">
        <v>2061.9499999999998</v>
      </c>
      <c r="H721" s="2">
        <v>500</v>
      </c>
      <c r="I721" s="2">
        <v>315.11</v>
      </c>
      <c r="J721" s="2">
        <v>185.13</v>
      </c>
    </row>
    <row r="722" spans="1:10" hidden="1" x14ac:dyDescent="0.15">
      <c r="A722" s="2" t="s">
        <v>10</v>
      </c>
      <c r="B722" s="15" t="s">
        <v>135</v>
      </c>
      <c r="C722" s="2">
        <v>6810</v>
      </c>
      <c r="D722" s="2">
        <v>4650</v>
      </c>
      <c r="E722" s="2">
        <v>63.07</v>
      </c>
      <c r="F722" s="2">
        <v>586.48</v>
      </c>
      <c r="G722" s="2">
        <v>4371.75</v>
      </c>
      <c r="H722" s="2">
        <v>633.38</v>
      </c>
      <c r="I722" s="2">
        <v>422.36</v>
      </c>
      <c r="J722" s="2">
        <v>208.77</v>
      </c>
    </row>
    <row r="723" spans="1:10" hidden="1" x14ac:dyDescent="0.15">
      <c r="A723" s="2" t="s">
        <v>11</v>
      </c>
      <c r="B723" s="15" t="s">
        <v>135</v>
      </c>
      <c r="C723" s="2">
        <v>7510</v>
      </c>
      <c r="D723" s="2">
        <v>5462</v>
      </c>
      <c r="E723" s="2">
        <v>69.959999999999994</v>
      </c>
      <c r="F723" s="2">
        <v>670.76</v>
      </c>
      <c r="G723" s="2">
        <v>2753.89</v>
      </c>
      <c r="H723" s="2">
        <v>695.74</v>
      </c>
      <c r="I723" s="2">
        <v>409.85</v>
      </c>
      <c r="J723" s="2">
        <v>285.64999999999998</v>
      </c>
    </row>
    <row r="724" spans="1:10" hidden="1" x14ac:dyDescent="0.15">
      <c r="A724" s="2" t="s">
        <v>12</v>
      </c>
      <c r="B724" s="15" t="s">
        <v>135</v>
      </c>
      <c r="C724" s="2">
        <v>9203.51</v>
      </c>
      <c r="D724" s="2">
        <v>7254.1</v>
      </c>
      <c r="E724" s="2">
        <v>74.680000000000007</v>
      </c>
      <c r="F724" s="2">
        <v>758.79</v>
      </c>
      <c r="G724" s="2">
        <v>3133.88</v>
      </c>
      <c r="H724" s="2">
        <v>849.26</v>
      </c>
      <c r="I724" s="2">
        <v>480.15</v>
      </c>
      <c r="J724" s="2">
        <v>368.45</v>
      </c>
    </row>
    <row r="725" spans="1:10" hidden="1" x14ac:dyDescent="0.15">
      <c r="A725" s="2" t="s">
        <v>13</v>
      </c>
      <c r="B725" s="15" t="s">
        <v>135</v>
      </c>
      <c r="C725" s="2">
        <v>10699.98</v>
      </c>
      <c r="D725" s="2">
        <v>8188.68</v>
      </c>
      <c r="E725" s="2">
        <v>80.64</v>
      </c>
      <c r="F725" s="2">
        <v>857.02</v>
      </c>
      <c r="G725" s="2">
        <v>7651.35</v>
      </c>
      <c r="H725" s="2">
        <v>934.49</v>
      </c>
      <c r="I725" s="2">
        <v>620.57000000000005</v>
      </c>
      <c r="J725" s="2">
        <v>313.79000000000002</v>
      </c>
    </row>
    <row r="726" spans="1:10" hidden="1" x14ac:dyDescent="0.15">
      <c r="A726" s="2" t="s">
        <v>14</v>
      </c>
      <c r="B726" s="15" t="s">
        <v>135</v>
      </c>
      <c r="C726" s="2">
        <v>11301.1</v>
      </c>
      <c r="D726" s="2">
        <v>7791.93</v>
      </c>
      <c r="E726" s="2">
        <v>89.52</v>
      </c>
      <c r="F726" s="2">
        <v>942.59</v>
      </c>
      <c r="G726" s="2">
        <v>8125.05</v>
      </c>
      <c r="H726" s="2">
        <v>1019</v>
      </c>
      <c r="I726" s="2">
        <v>653.35</v>
      </c>
      <c r="J726" s="2">
        <v>365.42</v>
      </c>
    </row>
    <row r="727" spans="1:10" hidden="1" x14ac:dyDescent="0.15">
      <c r="A727" s="2" t="s">
        <v>15</v>
      </c>
      <c r="B727" s="15" t="s">
        <v>135</v>
      </c>
      <c r="C727" s="2">
        <v>12538.5</v>
      </c>
      <c r="D727" s="2">
        <v>8532.7099999999991</v>
      </c>
      <c r="E727" s="2">
        <v>106.08</v>
      </c>
      <c r="F727" s="2">
        <v>1059.44</v>
      </c>
      <c r="G727" s="2">
        <v>8600</v>
      </c>
      <c r="H727" s="2">
        <v>1226.58</v>
      </c>
      <c r="I727" s="2">
        <v>784.65</v>
      </c>
      <c r="J727" s="2">
        <v>441.93</v>
      </c>
    </row>
    <row r="728" spans="1:10" hidden="1" x14ac:dyDescent="0.15">
      <c r="A728" s="2" t="s">
        <v>16</v>
      </c>
      <c r="B728" s="15" t="s">
        <v>135</v>
      </c>
      <c r="C728" s="2">
        <v>13685.19</v>
      </c>
      <c r="D728" s="2">
        <v>9450.11</v>
      </c>
      <c r="E728" s="2">
        <v>112.15</v>
      </c>
      <c r="F728" s="2">
        <v>1177.5</v>
      </c>
      <c r="G728" s="2">
        <v>9557.74</v>
      </c>
      <c r="H728" s="2">
        <v>1262.92</v>
      </c>
      <c r="I728" s="2">
        <v>814.13</v>
      </c>
      <c r="J728" s="2">
        <v>448.6</v>
      </c>
    </row>
    <row r="729" spans="1:10" hidden="1" x14ac:dyDescent="0.15">
      <c r="A729" s="2" t="s">
        <v>17</v>
      </c>
      <c r="B729" s="15" t="s">
        <v>135</v>
      </c>
      <c r="C729" s="2">
        <v>15145</v>
      </c>
      <c r="D729" s="2">
        <v>10727</v>
      </c>
      <c r="E729" s="2">
        <v>108.94</v>
      </c>
      <c r="F729" s="2">
        <v>1213.29</v>
      </c>
      <c r="G729" s="2">
        <v>9495.4599999999991</v>
      </c>
      <c r="H729" s="2">
        <v>1382.97</v>
      </c>
      <c r="I729" s="2">
        <v>980.86</v>
      </c>
      <c r="J729" s="2">
        <v>400.85</v>
      </c>
    </row>
    <row r="730" spans="1:10" hidden="1" x14ac:dyDescent="0.15">
      <c r="A730" s="2" t="s">
        <v>18</v>
      </c>
      <c r="B730" s="15" t="s">
        <v>135</v>
      </c>
      <c r="C730" s="2">
        <v>16322</v>
      </c>
      <c r="D730" s="2">
        <v>12147</v>
      </c>
      <c r="E730" s="2">
        <v>126.99</v>
      </c>
      <c r="F730" s="2">
        <v>1361.87</v>
      </c>
      <c r="G730" s="2">
        <v>8997.34</v>
      </c>
      <c r="H730" s="2">
        <v>1578.78</v>
      </c>
      <c r="I730" s="2">
        <v>1065.4100000000001</v>
      </c>
      <c r="J730" s="2">
        <v>513.09</v>
      </c>
    </row>
    <row r="731" spans="1:10" hidden="1" x14ac:dyDescent="0.15">
      <c r="A731" s="2" t="s">
        <v>19</v>
      </c>
      <c r="B731" s="15" t="s">
        <v>135</v>
      </c>
      <c r="C731" s="2">
        <v>17891.830000000002</v>
      </c>
      <c r="D731" s="2">
        <v>11520.4</v>
      </c>
      <c r="E731" s="2">
        <v>175.26</v>
      </c>
      <c r="F731" s="2">
        <v>1549.03</v>
      </c>
      <c r="H731" s="2">
        <v>1795</v>
      </c>
      <c r="I731" s="2">
        <v>1213.42</v>
      </c>
      <c r="J731" s="2">
        <v>570.21</v>
      </c>
    </row>
    <row r="732" spans="1:10" hidden="1" x14ac:dyDescent="0.15">
      <c r="A732" s="2" t="s">
        <v>20</v>
      </c>
      <c r="B732" s="15" t="s">
        <v>135</v>
      </c>
      <c r="C732" s="2">
        <v>19696</v>
      </c>
      <c r="D732" s="2">
        <v>11454</v>
      </c>
      <c r="E732" s="2">
        <v>156.08000000000001</v>
      </c>
      <c r="F732" s="2">
        <v>1963</v>
      </c>
      <c r="H732" s="2">
        <v>1981</v>
      </c>
      <c r="I732" s="2">
        <v>1364.02</v>
      </c>
      <c r="J732" s="2">
        <v>609.41999999999996</v>
      </c>
    </row>
    <row r="733" spans="1:10" hidden="1" x14ac:dyDescent="0.15">
      <c r="A733" s="2" t="s">
        <v>21</v>
      </c>
      <c r="B733" s="15" t="s">
        <v>135</v>
      </c>
      <c r="C733" s="2">
        <v>20575</v>
      </c>
      <c r="D733" s="2">
        <v>11872</v>
      </c>
      <c r="E733" s="2">
        <v>153</v>
      </c>
      <c r="F733" s="2">
        <v>2009.6</v>
      </c>
      <c r="H733" s="2">
        <v>2151</v>
      </c>
      <c r="I733" s="2">
        <v>1562.46</v>
      </c>
      <c r="J733" s="2">
        <v>587.9</v>
      </c>
    </row>
    <row r="734" spans="1:10" hidden="1" x14ac:dyDescent="0.15">
      <c r="A734" s="2" t="s">
        <v>22</v>
      </c>
      <c r="B734" s="15" t="s">
        <v>135</v>
      </c>
      <c r="C734" s="2">
        <v>19212</v>
      </c>
      <c r="D734" s="2">
        <v>11678.55</v>
      </c>
      <c r="E734" s="2">
        <v>148.30000000000001</v>
      </c>
      <c r="F734" s="2">
        <v>1948.95</v>
      </c>
      <c r="H734" s="2">
        <v>2631</v>
      </c>
      <c r="I734" s="2">
        <v>2002.01</v>
      </c>
      <c r="J734" s="2">
        <v>628.1</v>
      </c>
    </row>
    <row r="735" spans="1:10" hidden="1" x14ac:dyDescent="0.15">
      <c r="A735" s="2" t="s">
        <v>23</v>
      </c>
      <c r="B735" s="15" t="s">
        <v>135</v>
      </c>
      <c r="C735" s="2">
        <v>19878.66</v>
      </c>
      <c r="D735" s="2">
        <v>11045.39</v>
      </c>
      <c r="E735" s="2">
        <v>165.17</v>
      </c>
      <c r="F735" s="2">
        <v>2014.79</v>
      </c>
      <c r="G735" s="2">
        <v>7663</v>
      </c>
      <c r="H735" s="2">
        <v>3095</v>
      </c>
      <c r="I735" s="2">
        <v>2501.14</v>
      </c>
      <c r="J735" s="2">
        <v>589.62</v>
      </c>
    </row>
    <row r="736" spans="1:10" hidden="1" x14ac:dyDescent="0.15">
      <c r="A736" s="2" t="s">
        <v>24</v>
      </c>
      <c r="B736" s="15" t="s">
        <v>135</v>
      </c>
      <c r="C736" s="2">
        <v>18306</v>
      </c>
      <c r="D736" s="2">
        <v>8824.34</v>
      </c>
      <c r="E736" s="2">
        <v>196.92</v>
      </c>
      <c r="F736" s="2">
        <v>1992</v>
      </c>
      <c r="G736" s="2">
        <v>6406</v>
      </c>
      <c r="H736" s="2">
        <v>3130</v>
      </c>
      <c r="I736" s="2">
        <v>2667.64</v>
      </c>
      <c r="J736" s="2">
        <v>450.13</v>
      </c>
    </row>
    <row r="737" spans="1:11" hidden="1" x14ac:dyDescent="0.15">
      <c r="A737" s="2" t="s">
        <v>25</v>
      </c>
      <c r="B737" s="15" t="s">
        <v>135</v>
      </c>
      <c r="C737" s="2">
        <v>18756</v>
      </c>
      <c r="D737" s="2">
        <v>8467.99</v>
      </c>
      <c r="E737" s="2">
        <v>202.69</v>
      </c>
      <c r="F737" s="2">
        <v>2101.02</v>
      </c>
      <c r="G737" s="2">
        <v>6165</v>
      </c>
      <c r="H737" s="2">
        <v>3274</v>
      </c>
      <c r="I737" s="2">
        <v>2852.07</v>
      </c>
      <c r="J737" s="2">
        <v>397.83</v>
      </c>
    </row>
    <row r="738" spans="1:11" hidden="1" x14ac:dyDescent="0.15">
      <c r="A738" s="2" t="s">
        <v>26</v>
      </c>
      <c r="B738" s="15" t="s">
        <v>135</v>
      </c>
      <c r="C738" s="2">
        <v>19229</v>
      </c>
      <c r="D738" s="2">
        <v>7815.38</v>
      </c>
      <c r="E738" s="2">
        <v>216.26</v>
      </c>
      <c r="F738" s="2">
        <v>2205.1799999999998</v>
      </c>
      <c r="G738" s="2">
        <v>4799</v>
      </c>
      <c r="H738" s="2">
        <v>3452</v>
      </c>
      <c r="I738" s="2">
        <v>3023.56</v>
      </c>
      <c r="J738" s="2">
        <v>374.28</v>
      </c>
    </row>
    <row r="739" spans="1:11" hidden="1" x14ac:dyDescent="0.15">
      <c r="A739" s="2" t="s">
        <v>27</v>
      </c>
      <c r="B739" s="15" t="s">
        <v>135</v>
      </c>
      <c r="C739" s="2">
        <v>19916</v>
      </c>
      <c r="D739" s="2">
        <v>7495.78</v>
      </c>
      <c r="E739" s="2">
        <v>237</v>
      </c>
      <c r="F739" s="2">
        <v>2459.4899999999998</v>
      </c>
      <c r="G739" s="2">
        <v>3736</v>
      </c>
      <c r="H739" s="2">
        <v>3693</v>
      </c>
      <c r="I739" s="2">
        <v>3162.67</v>
      </c>
      <c r="J739" s="2">
        <v>453.47</v>
      </c>
    </row>
    <row r="740" spans="1:11" x14ac:dyDescent="0.15">
      <c r="A740" s="2" t="s">
        <v>28</v>
      </c>
      <c r="B740" s="15" t="s">
        <v>135</v>
      </c>
      <c r="C740" s="2">
        <v>20791</v>
      </c>
      <c r="D740" s="2">
        <v>7713.47</v>
      </c>
      <c r="E740" s="2">
        <v>254.38</v>
      </c>
      <c r="F740" s="2">
        <v>2635.83</v>
      </c>
      <c r="G740" s="2">
        <v>3397</v>
      </c>
      <c r="H740" s="2">
        <v>3924</v>
      </c>
      <c r="I740" s="2">
        <v>3316.01</v>
      </c>
      <c r="J740" s="2">
        <v>508.47</v>
      </c>
    </row>
    <row r="741" spans="1:11" s="4" customFormat="1" hidden="1" x14ac:dyDescent="0.15">
      <c r="A741" s="4" t="s">
        <v>29</v>
      </c>
      <c r="B741" s="15" t="s">
        <v>135</v>
      </c>
      <c r="C741" s="4">
        <v>16355</v>
      </c>
      <c r="D741" s="12">
        <f>5728.9/0.7143</f>
        <v>8020.2995940081191</v>
      </c>
      <c r="E741" s="9">
        <f>3486.6/13.3</f>
        <v>262.1503759398496</v>
      </c>
      <c r="F741" s="4">
        <v>2865</v>
      </c>
      <c r="G741" s="4">
        <v>2240</v>
      </c>
      <c r="H741" s="4">
        <v>4182</v>
      </c>
      <c r="I741" s="4">
        <v>3541.38</v>
      </c>
      <c r="J741" s="4">
        <v>527.65</v>
      </c>
      <c r="K741" s="2"/>
    </row>
    <row r="742" spans="1:11" s="4" customFormat="1" hidden="1" x14ac:dyDescent="0.15">
      <c r="A742" s="4" t="s">
        <v>30</v>
      </c>
      <c r="B742" s="15" t="s">
        <v>135</v>
      </c>
      <c r="F742" s="4">
        <v>3275</v>
      </c>
      <c r="K742" s="2"/>
    </row>
    <row r="743" spans="1:11" s="4" customFormat="1" hidden="1" x14ac:dyDescent="0.15">
      <c r="A743" s="4">
        <v>2022</v>
      </c>
      <c r="B743" s="15" t="s">
        <v>135</v>
      </c>
      <c r="K743" s="2"/>
    </row>
    <row r="744" spans="1:11" s="5" customFormat="1" hidden="1" x14ac:dyDescent="0.15">
      <c r="A744" s="5" t="s">
        <v>1</v>
      </c>
      <c r="B744" s="16" t="s">
        <v>136</v>
      </c>
      <c r="C744" s="5">
        <v>2071</v>
      </c>
      <c r="D744" s="5">
        <v>1788</v>
      </c>
      <c r="E744" s="5">
        <v>2.4500000000000002</v>
      </c>
      <c r="F744" s="5">
        <v>124.15</v>
      </c>
      <c r="K744" s="2"/>
    </row>
    <row r="745" spans="1:11" hidden="1" x14ac:dyDescent="0.15">
      <c r="A745" s="2" t="s">
        <v>3</v>
      </c>
      <c r="B745" s="15" t="s">
        <v>136</v>
      </c>
      <c r="C745" s="2">
        <v>2071</v>
      </c>
      <c r="D745" s="2">
        <v>1788</v>
      </c>
      <c r="E745" s="2">
        <v>2.4500000000000002</v>
      </c>
      <c r="F745" s="2">
        <v>124.15</v>
      </c>
      <c r="G745" s="2">
        <v>0</v>
      </c>
      <c r="H745" s="2">
        <v>90.27</v>
      </c>
      <c r="I745" s="2">
        <v>0.2</v>
      </c>
      <c r="J745" s="2">
        <v>88.86</v>
      </c>
    </row>
    <row r="746" spans="1:11" hidden="1" x14ac:dyDescent="0.15">
      <c r="A746" s="2" t="s">
        <v>4</v>
      </c>
      <c r="B746" s="15" t="s">
        <v>136</v>
      </c>
      <c r="C746" s="2">
        <v>2568.79</v>
      </c>
      <c r="D746" s="2">
        <v>2428.06</v>
      </c>
      <c r="E746" s="2">
        <v>3.93</v>
      </c>
      <c r="F746" s="2">
        <v>178.99</v>
      </c>
      <c r="G746" s="2">
        <v>0</v>
      </c>
      <c r="H746" s="2">
        <v>134</v>
      </c>
      <c r="I746" s="2">
        <v>0.21</v>
      </c>
      <c r="J746" s="2">
        <v>131.58000000000001</v>
      </c>
    </row>
    <row r="747" spans="1:11" hidden="1" x14ac:dyDescent="0.15">
      <c r="A747" s="2" t="s">
        <v>5</v>
      </c>
      <c r="B747" s="15" t="s">
        <v>136</v>
      </c>
      <c r="C747" s="2">
        <v>2500</v>
      </c>
      <c r="D747" s="2">
        <v>2286</v>
      </c>
      <c r="E747" s="2">
        <v>3.85</v>
      </c>
      <c r="F747" s="2">
        <v>187.51</v>
      </c>
      <c r="G747" s="2">
        <v>0</v>
      </c>
      <c r="H747" s="2">
        <v>146.04</v>
      </c>
      <c r="J747" s="2">
        <v>145.82</v>
      </c>
    </row>
    <row r="748" spans="1:11" hidden="1" x14ac:dyDescent="0.15">
      <c r="A748" s="2" t="s">
        <v>6</v>
      </c>
      <c r="B748" s="15" t="s">
        <v>136</v>
      </c>
      <c r="C748" s="2">
        <v>2459</v>
      </c>
      <c r="D748" s="2">
        <v>2324</v>
      </c>
      <c r="E748" s="2">
        <v>2.92</v>
      </c>
      <c r="F748" s="2">
        <v>194.09</v>
      </c>
      <c r="G748" s="2">
        <v>0</v>
      </c>
      <c r="H748" s="2">
        <v>178.19</v>
      </c>
      <c r="J748" s="2">
        <v>178.19</v>
      </c>
    </row>
    <row r="749" spans="1:11" hidden="1" x14ac:dyDescent="0.15">
      <c r="A749" s="2" t="s">
        <v>7</v>
      </c>
      <c r="B749" s="15" t="s">
        <v>136</v>
      </c>
      <c r="C749" s="2">
        <v>2445</v>
      </c>
      <c r="D749" s="2">
        <v>2325</v>
      </c>
      <c r="E749" s="2">
        <v>2.94</v>
      </c>
      <c r="F749" s="2">
        <v>182.42</v>
      </c>
      <c r="G749" s="2">
        <v>0</v>
      </c>
      <c r="H749" s="2">
        <v>165.3</v>
      </c>
      <c r="I749" s="2">
        <v>0.21</v>
      </c>
      <c r="J749" s="2">
        <v>165.3</v>
      </c>
    </row>
    <row r="750" spans="1:11" hidden="1" x14ac:dyDescent="0.15">
      <c r="A750" s="2" t="s">
        <v>8</v>
      </c>
      <c r="B750" s="15" t="s">
        <v>136</v>
      </c>
      <c r="C750" s="2">
        <v>2553</v>
      </c>
      <c r="D750" s="2">
        <v>2289</v>
      </c>
      <c r="E750" s="2">
        <v>3.09</v>
      </c>
      <c r="F750" s="2">
        <v>211.19</v>
      </c>
      <c r="G750" s="2">
        <v>0</v>
      </c>
      <c r="H750" s="2">
        <v>181.29</v>
      </c>
      <c r="I750" s="2">
        <v>0.19</v>
      </c>
      <c r="J750" s="2">
        <v>181.1</v>
      </c>
    </row>
    <row r="751" spans="1:11" hidden="1" x14ac:dyDescent="0.15">
      <c r="A751" s="2" t="s">
        <v>9</v>
      </c>
      <c r="B751" s="15" t="s">
        <v>136</v>
      </c>
      <c r="C751" s="2">
        <v>2793.71</v>
      </c>
      <c r="D751" s="2">
        <v>2472.71</v>
      </c>
      <c r="E751" s="2">
        <v>5.4</v>
      </c>
      <c r="F751" s="2">
        <v>234.05</v>
      </c>
      <c r="G751" s="2">
        <v>0</v>
      </c>
      <c r="H751" s="2">
        <v>211</v>
      </c>
      <c r="I751" s="2">
        <v>0.14000000000000001</v>
      </c>
      <c r="J751" s="2">
        <v>211.35</v>
      </c>
    </row>
    <row r="752" spans="1:11" hidden="1" x14ac:dyDescent="0.15">
      <c r="A752" s="2" t="s">
        <v>10</v>
      </c>
      <c r="B752" s="15" t="s">
        <v>136</v>
      </c>
      <c r="C752" s="2">
        <v>2918</v>
      </c>
      <c r="D752" s="2">
        <v>2635</v>
      </c>
      <c r="E752" s="2">
        <v>7.89</v>
      </c>
      <c r="F752" s="2">
        <v>250.47</v>
      </c>
      <c r="G752" s="2">
        <v>0</v>
      </c>
      <c r="H752" s="2">
        <v>217.43</v>
      </c>
      <c r="J752" s="2">
        <v>217.43</v>
      </c>
    </row>
    <row r="753" spans="1:10" hidden="1" x14ac:dyDescent="0.15">
      <c r="A753" s="2" t="s">
        <v>11</v>
      </c>
      <c r="B753" s="15" t="s">
        <v>136</v>
      </c>
      <c r="C753" s="2">
        <v>3022</v>
      </c>
      <c r="D753" s="2">
        <v>2929</v>
      </c>
      <c r="E753" s="2">
        <v>6.48</v>
      </c>
      <c r="F753" s="2">
        <v>281</v>
      </c>
      <c r="G753" s="2">
        <v>0</v>
      </c>
      <c r="H753" s="2">
        <v>268.83</v>
      </c>
      <c r="J753" s="2">
        <v>268.83</v>
      </c>
    </row>
    <row r="754" spans="1:10" hidden="1" x14ac:dyDescent="0.15">
      <c r="A754" s="2" t="s">
        <v>12</v>
      </c>
      <c r="B754" s="15" t="s">
        <v>136</v>
      </c>
      <c r="C754" s="2">
        <v>3214.97</v>
      </c>
      <c r="D754" s="2">
        <v>3205.34</v>
      </c>
      <c r="E754" s="2">
        <v>7.26</v>
      </c>
      <c r="F754" s="2">
        <v>313</v>
      </c>
      <c r="G754" s="2">
        <v>0</v>
      </c>
      <c r="H754" s="2">
        <v>320.07</v>
      </c>
      <c r="J754" s="2">
        <v>320.07</v>
      </c>
    </row>
    <row r="755" spans="1:10" hidden="1" x14ac:dyDescent="0.15">
      <c r="A755" s="2" t="s">
        <v>13</v>
      </c>
      <c r="B755" s="15" t="s">
        <v>136</v>
      </c>
      <c r="C755" s="2">
        <v>3696.68</v>
      </c>
      <c r="D755" s="2">
        <v>3508.57</v>
      </c>
      <c r="E755" s="2">
        <v>8.5500000000000007</v>
      </c>
      <c r="F755" s="2">
        <v>350.97</v>
      </c>
      <c r="G755" s="2">
        <v>0</v>
      </c>
      <c r="H755" s="2">
        <v>339.76</v>
      </c>
      <c r="J755" s="2">
        <v>339.76</v>
      </c>
    </row>
    <row r="756" spans="1:10" hidden="1" x14ac:dyDescent="0.15">
      <c r="A756" s="2" t="s">
        <v>14</v>
      </c>
      <c r="B756" s="15" t="s">
        <v>136</v>
      </c>
      <c r="C756" s="2">
        <v>4115.2</v>
      </c>
      <c r="D756" s="2">
        <v>3801.45</v>
      </c>
      <c r="E756" s="2">
        <v>9.0399999999999991</v>
      </c>
      <c r="F756" s="2">
        <v>384.84</v>
      </c>
      <c r="G756" s="2">
        <v>0</v>
      </c>
      <c r="H756" s="2">
        <v>369</v>
      </c>
      <c r="J756" s="2">
        <v>365.69</v>
      </c>
    </row>
    <row r="757" spans="1:10" hidden="1" x14ac:dyDescent="0.15">
      <c r="A757" s="2" t="s">
        <v>15</v>
      </c>
      <c r="B757" s="15" t="s">
        <v>136</v>
      </c>
      <c r="C757" s="2">
        <v>4525.1400000000003</v>
      </c>
      <c r="D757" s="2">
        <v>3809.31</v>
      </c>
      <c r="E757" s="2">
        <v>11.22</v>
      </c>
      <c r="F757" s="2">
        <v>445.73</v>
      </c>
      <c r="G757" s="2">
        <v>0</v>
      </c>
      <c r="H757" s="2">
        <v>359.24</v>
      </c>
      <c r="J757" s="2">
        <v>359.24</v>
      </c>
    </row>
    <row r="758" spans="1:10" hidden="1" x14ac:dyDescent="0.15">
      <c r="A758" s="2" t="s">
        <v>16</v>
      </c>
      <c r="B758" s="15" t="s">
        <v>136</v>
      </c>
      <c r="C758" s="2">
        <v>4944.49</v>
      </c>
      <c r="D758" s="2">
        <v>3926.7</v>
      </c>
      <c r="E758" s="2">
        <v>14.27</v>
      </c>
      <c r="F758" s="2">
        <v>510.68</v>
      </c>
      <c r="G758" s="2">
        <v>0</v>
      </c>
      <c r="H758" s="2">
        <v>393.27</v>
      </c>
      <c r="I758" s="2">
        <v>0.14000000000000001</v>
      </c>
      <c r="J758" s="2">
        <v>393.13</v>
      </c>
    </row>
    <row r="759" spans="1:10" hidden="1" x14ac:dyDescent="0.15">
      <c r="A759" s="2" t="s">
        <v>17</v>
      </c>
      <c r="B759" s="15" t="s">
        <v>136</v>
      </c>
      <c r="C759" s="2">
        <v>5364</v>
      </c>
      <c r="D759" s="2">
        <v>3973</v>
      </c>
      <c r="E759" s="2">
        <v>16.84</v>
      </c>
      <c r="F759" s="2">
        <v>535.26</v>
      </c>
      <c r="G759" s="2">
        <v>0</v>
      </c>
      <c r="H759" s="2">
        <v>382.26</v>
      </c>
      <c r="I759" s="2">
        <v>0.14000000000000001</v>
      </c>
      <c r="J759" s="2">
        <v>377.93</v>
      </c>
    </row>
    <row r="760" spans="1:10" hidden="1" x14ac:dyDescent="0.15">
      <c r="A760" s="2" t="s">
        <v>18</v>
      </c>
      <c r="B760" s="15" t="s">
        <v>136</v>
      </c>
      <c r="C760" s="2">
        <v>5874</v>
      </c>
      <c r="D760" s="2">
        <v>4120</v>
      </c>
      <c r="E760" s="2">
        <v>18.12</v>
      </c>
      <c r="F760" s="2">
        <v>576.91999999999996</v>
      </c>
      <c r="G760" s="2">
        <v>0</v>
      </c>
      <c r="H760" s="2">
        <v>415.77</v>
      </c>
      <c r="J760" s="2">
        <v>389.67</v>
      </c>
    </row>
    <row r="761" spans="1:10" hidden="1" x14ac:dyDescent="0.15">
      <c r="A761" s="2" t="s">
        <v>19</v>
      </c>
      <c r="B761" s="15" t="s">
        <v>136</v>
      </c>
      <c r="C761" s="2">
        <v>6818.08</v>
      </c>
      <c r="D761" s="2">
        <v>4806.79</v>
      </c>
      <c r="E761" s="2">
        <v>22.93</v>
      </c>
      <c r="F761" s="2">
        <v>645.74</v>
      </c>
      <c r="G761" s="2">
        <v>0</v>
      </c>
      <c r="H761" s="2">
        <v>589</v>
      </c>
      <c r="J761" s="2">
        <v>559.6</v>
      </c>
    </row>
    <row r="762" spans="1:10" hidden="1" x14ac:dyDescent="0.15">
      <c r="A762" s="2" t="s">
        <v>20</v>
      </c>
      <c r="B762" s="15" t="s">
        <v>136</v>
      </c>
      <c r="C762" s="2">
        <v>7598</v>
      </c>
      <c r="D762" s="2">
        <v>5262</v>
      </c>
      <c r="E762" s="2">
        <v>26.02</v>
      </c>
      <c r="F762" s="2">
        <v>727</v>
      </c>
      <c r="G762" s="2">
        <v>0</v>
      </c>
      <c r="H762" s="2">
        <v>621</v>
      </c>
      <c r="J762" s="2">
        <v>619.52</v>
      </c>
    </row>
    <row r="763" spans="1:10" hidden="1" x14ac:dyDescent="0.15">
      <c r="A763" s="2" t="s">
        <v>21</v>
      </c>
      <c r="B763" s="15" t="s">
        <v>136</v>
      </c>
      <c r="C763" s="2">
        <v>8208.01</v>
      </c>
      <c r="D763" s="2">
        <v>5298</v>
      </c>
      <c r="E763" s="2">
        <v>32.58</v>
      </c>
      <c r="F763" s="2">
        <v>767.13</v>
      </c>
      <c r="G763" s="2">
        <v>0</v>
      </c>
      <c r="H763" s="2">
        <v>590</v>
      </c>
      <c r="J763" s="2">
        <v>587.32000000000005</v>
      </c>
    </row>
    <row r="764" spans="1:10" hidden="1" x14ac:dyDescent="0.15">
      <c r="A764" s="2" t="s">
        <v>22</v>
      </c>
      <c r="B764" s="15" t="s">
        <v>136</v>
      </c>
      <c r="C764" s="2">
        <v>7882</v>
      </c>
      <c r="D764" s="2">
        <v>5278.67</v>
      </c>
      <c r="E764" s="2">
        <v>37.79</v>
      </c>
      <c r="F764" s="2">
        <v>774.49</v>
      </c>
      <c r="G764" s="2">
        <v>0</v>
      </c>
      <c r="H764" s="2">
        <v>624</v>
      </c>
      <c r="I764" s="2">
        <v>0.2</v>
      </c>
      <c r="J764" s="2">
        <v>619.04999999999995</v>
      </c>
    </row>
    <row r="765" spans="1:10" hidden="1" x14ac:dyDescent="0.15">
      <c r="A765" s="2" t="s">
        <v>23</v>
      </c>
      <c r="B765" s="15" t="s">
        <v>136</v>
      </c>
      <c r="C765" s="2">
        <v>8145.06</v>
      </c>
      <c r="D765" s="2">
        <v>5027.28</v>
      </c>
      <c r="E765" s="2">
        <v>45.49</v>
      </c>
      <c r="F765" s="2">
        <v>794.36</v>
      </c>
      <c r="G765" s="2">
        <v>0</v>
      </c>
      <c r="H765" s="2">
        <v>626</v>
      </c>
      <c r="I765" s="2">
        <v>0.18</v>
      </c>
      <c r="J765" s="2">
        <v>619.84</v>
      </c>
    </row>
    <row r="766" spans="1:10" hidden="1" x14ac:dyDescent="0.15">
      <c r="A766" s="2" t="s">
        <v>24</v>
      </c>
      <c r="B766" s="15" t="s">
        <v>136</v>
      </c>
      <c r="C766" s="2">
        <v>8319</v>
      </c>
      <c r="D766" s="2">
        <v>4538.83</v>
      </c>
      <c r="E766" s="2">
        <v>63.98</v>
      </c>
      <c r="F766" s="2">
        <v>801</v>
      </c>
      <c r="G766" s="2">
        <v>0</v>
      </c>
      <c r="H766" s="2">
        <v>623</v>
      </c>
      <c r="I766" s="2">
        <v>0.16</v>
      </c>
      <c r="J766" s="2">
        <v>615.45000000000005</v>
      </c>
    </row>
    <row r="767" spans="1:10" hidden="1" x14ac:dyDescent="0.15">
      <c r="A767" s="2" t="s">
        <v>25</v>
      </c>
      <c r="B767" s="15" t="s">
        <v>136</v>
      </c>
      <c r="C767" s="2">
        <v>8078</v>
      </c>
      <c r="D767" s="2">
        <v>4230.16</v>
      </c>
      <c r="E767" s="2">
        <v>74.53</v>
      </c>
      <c r="F767" s="2">
        <v>807.93</v>
      </c>
      <c r="G767" s="2">
        <v>0</v>
      </c>
      <c r="H767" s="2">
        <v>618</v>
      </c>
      <c r="I767" s="2">
        <v>0.03</v>
      </c>
      <c r="J767" s="2">
        <v>611.51</v>
      </c>
    </row>
    <row r="768" spans="1:10" hidden="1" x14ac:dyDescent="0.15">
      <c r="A768" s="2" t="s">
        <v>26</v>
      </c>
      <c r="B768" s="15" t="s">
        <v>136</v>
      </c>
      <c r="C768" s="2">
        <v>7832</v>
      </c>
      <c r="D768" s="2">
        <v>3875.61</v>
      </c>
      <c r="E768" s="2">
        <v>83.31</v>
      </c>
      <c r="F768" s="2">
        <v>805.59</v>
      </c>
      <c r="G768" s="2">
        <v>0</v>
      </c>
      <c r="H768" s="2">
        <v>638</v>
      </c>
      <c r="I768" s="2">
        <v>7.0000000000000007E-2</v>
      </c>
      <c r="J768" s="2">
        <v>626.80999999999995</v>
      </c>
    </row>
    <row r="769" spans="1:11" hidden="1" x14ac:dyDescent="0.15">
      <c r="A769" s="2" t="s">
        <v>27</v>
      </c>
      <c r="B769" s="15" t="s">
        <v>136</v>
      </c>
      <c r="C769" s="2">
        <v>7973</v>
      </c>
      <c r="D769" s="2">
        <v>3832.89</v>
      </c>
      <c r="E769" s="2">
        <v>104.03</v>
      </c>
      <c r="F769" s="2">
        <v>861.44</v>
      </c>
      <c r="G769" s="2">
        <v>0</v>
      </c>
      <c r="H769" s="2">
        <v>725</v>
      </c>
      <c r="I769" s="2">
        <v>0.15</v>
      </c>
      <c r="J769" s="2">
        <v>708.49</v>
      </c>
    </row>
    <row r="770" spans="1:11" x14ac:dyDescent="0.15">
      <c r="A770" s="2" t="s">
        <v>28</v>
      </c>
      <c r="B770" s="15" t="s">
        <v>136</v>
      </c>
      <c r="C770" s="2">
        <v>8241</v>
      </c>
      <c r="D770" s="2">
        <v>3766.11</v>
      </c>
      <c r="E770" s="2">
        <v>110.61</v>
      </c>
      <c r="F770" s="2">
        <v>878.43</v>
      </c>
      <c r="G770" s="2">
        <v>0</v>
      </c>
      <c r="H770" s="2">
        <v>733</v>
      </c>
      <c r="I770" s="2">
        <v>0.12</v>
      </c>
      <c r="J770" s="2">
        <v>706.6</v>
      </c>
    </row>
    <row r="771" spans="1:11" s="4" customFormat="1" hidden="1" x14ac:dyDescent="0.15">
      <c r="A771" s="4" t="s">
        <v>29</v>
      </c>
      <c r="B771" s="15" t="s">
        <v>136</v>
      </c>
      <c r="C771" s="4">
        <v>8104.6</v>
      </c>
      <c r="D771" s="12">
        <v>3745.28</v>
      </c>
      <c r="E771" s="9">
        <v>117.03</v>
      </c>
      <c r="F771" s="4">
        <v>875</v>
      </c>
      <c r="G771" s="4">
        <v>0</v>
      </c>
      <c r="H771" s="4">
        <v>772</v>
      </c>
      <c r="I771" s="4">
        <v>0.1</v>
      </c>
      <c r="J771" s="4">
        <v>741.04</v>
      </c>
      <c r="K771" s="2"/>
    </row>
    <row r="772" spans="1:11" s="4" customFormat="1" hidden="1" x14ac:dyDescent="0.15">
      <c r="A772" s="4" t="s">
        <v>30</v>
      </c>
      <c r="B772" s="15" t="s">
        <v>136</v>
      </c>
      <c r="F772" s="4">
        <v>982</v>
      </c>
      <c r="K772" s="2"/>
    </row>
    <row r="773" spans="1:11" s="4" customFormat="1" hidden="1" x14ac:dyDescent="0.15">
      <c r="A773" s="4">
        <v>2022</v>
      </c>
      <c r="B773" s="15" t="s">
        <v>136</v>
      </c>
      <c r="K773" s="2"/>
    </row>
    <row r="774" spans="1:11" s="5" customFormat="1" hidden="1" x14ac:dyDescent="0.15">
      <c r="A774" s="5" t="s">
        <v>16</v>
      </c>
      <c r="B774" s="5" t="s">
        <v>137</v>
      </c>
      <c r="F774" s="5">
        <v>15</v>
      </c>
      <c r="G774" s="5">
        <v>0</v>
      </c>
      <c r="H774" s="5">
        <v>15.17</v>
      </c>
      <c r="I774" s="5">
        <v>13.99</v>
      </c>
      <c r="J774" s="5">
        <v>0.01</v>
      </c>
      <c r="K774" s="2"/>
    </row>
    <row r="775" spans="1:11" hidden="1" x14ac:dyDescent="0.15">
      <c r="A775" s="2" t="s">
        <v>17</v>
      </c>
      <c r="B775" s="15" t="s">
        <v>137</v>
      </c>
      <c r="F775" s="2">
        <v>16</v>
      </c>
      <c r="G775" s="2">
        <v>0</v>
      </c>
      <c r="H775" s="2">
        <v>18.46</v>
      </c>
      <c r="I775" s="2">
        <v>14.53</v>
      </c>
      <c r="J775" s="2">
        <v>0.14000000000000001</v>
      </c>
    </row>
    <row r="776" spans="1:11" hidden="1" x14ac:dyDescent="0.15">
      <c r="A776" s="2" t="s">
        <v>18</v>
      </c>
      <c r="B776" s="15" t="s">
        <v>137</v>
      </c>
      <c r="F776" s="2">
        <v>17.7</v>
      </c>
      <c r="G776" s="2">
        <v>0</v>
      </c>
      <c r="H776" s="2">
        <v>18</v>
      </c>
      <c r="I776" s="2">
        <v>15.27</v>
      </c>
      <c r="J776" s="2">
        <v>1.31</v>
      </c>
    </row>
    <row r="777" spans="1:11" hidden="1" x14ac:dyDescent="0.15">
      <c r="A777" s="2" t="s">
        <v>19</v>
      </c>
      <c r="B777" s="15" t="s">
        <v>137</v>
      </c>
      <c r="F777" s="2">
        <v>20.41</v>
      </c>
      <c r="G777" s="2">
        <v>0</v>
      </c>
      <c r="H777" s="2">
        <v>21</v>
      </c>
      <c r="I777" s="2">
        <v>15.85</v>
      </c>
      <c r="J777" s="2">
        <v>3.82</v>
      </c>
    </row>
    <row r="778" spans="1:11" hidden="1" x14ac:dyDescent="0.15">
      <c r="A778" s="2" t="s">
        <v>20</v>
      </c>
      <c r="B778" s="15" t="s">
        <v>137</v>
      </c>
      <c r="F778" s="2">
        <v>23.77</v>
      </c>
      <c r="G778" s="2">
        <v>0</v>
      </c>
      <c r="H778" s="2">
        <v>27</v>
      </c>
      <c r="I778" s="2">
        <v>20.62</v>
      </c>
      <c r="J778" s="2">
        <v>4.5999999999999996</v>
      </c>
    </row>
    <row r="779" spans="1:11" hidden="1" x14ac:dyDescent="0.15">
      <c r="A779" s="2" t="s">
        <v>21</v>
      </c>
      <c r="B779" s="15" t="s">
        <v>137</v>
      </c>
      <c r="F779" s="2">
        <v>27.76</v>
      </c>
      <c r="G779" s="2">
        <v>0</v>
      </c>
      <c r="H779" s="2">
        <v>26</v>
      </c>
      <c r="I779" s="2">
        <v>18.98</v>
      </c>
      <c r="J779" s="2">
        <v>4.5999999999999996</v>
      </c>
    </row>
    <row r="780" spans="1:11" hidden="1" x14ac:dyDescent="0.15">
      <c r="A780" s="2" t="s">
        <v>22</v>
      </c>
      <c r="B780" s="15" t="s">
        <v>137</v>
      </c>
      <c r="F780" s="2">
        <v>30.65</v>
      </c>
      <c r="G780" s="2">
        <v>0</v>
      </c>
      <c r="H780" s="2">
        <v>29</v>
      </c>
      <c r="I780" s="2">
        <v>19.75</v>
      </c>
      <c r="J780" s="2">
        <v>6.76</v>
      </c>
    </row>
    <row r="781" spans="1:11" hidden="1" x14ac:dyDescent="0.15">
      <c r="A781" s="2" t="s">
        <v>23</v>
      </c>
      <c r="B781" s="15" t="s">
        <v>137</v>
      </c>
      <c r="F781" s="2">
        <v>33.979999999999997</v>
      </c>
      <c r="G781" s="2">
        <v>0</v>
      </c>
      <c r="H781" s="2">
        <v>36</v>
      </c>
      <c r="I781" s="2">
        <v>29.03</v>
      </c>
      <c r="J781" s="2">
        <v>3.62</v>
      </c>
    </row>
    <row r="782" spans="1:11" hidden="1" x14ac:dyDescent="0.15">
      <c r="A782" s="2" t="s">
        <v>24</v>
      </c>
      <c r="B782" s="15" t="s">
        <v>137</v>
      </c>
      <c r="F782" s="2">
        <v>41</v>
      </c>
      <c r="G782" s="2">
        <v>0</v>
      </c>
      <c r="H782" s="2">
        <v>45</v>
      </c>
      <c r="I782" s="2">
        <v>39.51</v>
      </c>
      <c r="J782" s="2">
        <v>1.49</v>
      </c>
    </row>
    <row r="783" spans="1:11" hidden="1" x14ac:dyDescent="0.15">
      <c r="A783" s="2" t="s">
        <v>25</v>
      </c>
      <c r="B783" s="15" t="s">
        <v>137</v>
      </c>
      <c r="F783" s="2">
        <v>49.22</v>
      </c>
      <c r="G783" s="2">
        <v>0</v>
      </c>
      <c r="H783" s="2">
        <v>54</v>
      </c>
      <c r="I783" s="2">
        <v>48.78</v>
      </c>
      <c r="J783" s="2">
        <v>1.82</v>
      </c>
    </row>
    <row r="784" spans="1:11" hidden="1" x14ac:dyDescent="0.15">
      <c r="A784" s="2" t="s">
        <v>26</v>
      </c>
      <c r="B784" s="15" t="s">
        <v>137</v>
      </c>
      <c r="F784" s="2">
        <v>58.19</v>
      </c>
      <c r="G784" s="2">
        <v>0</v>
      </c>
      <c r="H784" s="2">
        <v>59</v>
      </c>
      <c r="I784" s="2">
        <v>51.14</v>
      </c>
      <c r="J784" s="2">
        <v>1.62</v>
      </c>
    </row>
    <row r="785" spans="1:10" hidden="1" x14ac:dyDescent="0.15">
      <c r="A785" s="2" t="s">
        <v>27</v>
      </c>
      <c r="B785" s="15" t="s">
        <v>137</v>
      </c>
      <c r="F785" s="2">
        <v>69.02</v>
      </c>
      <c r="G785" s="2">
        <v>0</v>
      </c>
      <c r="H785" s="2">
        <v>69</v>
      </c>
      <c r="I785" s="2">
        <v>57.28</v>
      </c>
      <c r="J785" s="2">
        <v>2.93</v>
      </c>
    </row>
    <row r="786" spans="1:10" x14ac:dyDescent="0.15">
      <c r="A786" s="2" t="s">
        <v>28</v>
      </c>
      <c r="B786" s="15" t="s">
        <v>137</v>
      </c>
      <c r="F786" s="2">
        <v>77.599999999999994</v>
      </c>
      <c r="G786" s="2">
        <v>0</v>
      </c>
      <c r="H786" s="2">
        <v>86</v>
      </c>
      <c r="I786" s="2">
        <v>68.489999999999995</v>
      </c>
      <c r="J786" s="2">
        <v>3.88</v>
      </c>
    </row>
    <row r="787" spans="1:10" hidden="1" x14ac:dyDescent="0.15">
      <c r="A787" s="2" t="s">
        <v>29</v>
      </c>
      <c r="B787" s="15" t="s">
        <v>137</v>
      </c>
      <c r="D787" s="11"/>
      <c r="E787" s="10"/>
      <c r="F787" s="2">
        <v>82</v>
      </c>
      <c r="G787" s="2">
        <v>0</v>
      </c>
      <c r="H787" s="2">
        <v>89</v>
      </c>
      <c r="I787" s="2">
        <v>70.239999999999995</v>
      </c>
      <c r="J787" s="2">
        <v>4.12</v>
      </c>
    </row>
    <row r="788" spans="1:10" hidden="1" x14ac:dyDescent="0.15">
      <c r="A788" s="2" t="s">
        <v>30</v>
      </c>
      <c r="B788" s="15" t="s">
        <v>137</v>
      </c>
      <c r="F788" s="2">
        <v>101</v>
      </c>
    </row>
    <row r="789" spans="1:10" hidden="1" x14ac:dyDescent="0.15">
      <c r="A789" s="2" t="s">
        <v>1</v>
      </c>
      <c r="B789" s="15" t="s">
        <v>138</v>
      </c>
      <c r="C789" s="2">
        <v>2063</v>
      </c>
      <c r="D789" s="2">
        <v>1835</v>
      </c>
      <c r="E789" s="2">
        <v>5.0199999999999996</v>
      </c>
      <c r="F789" s="2">
        <v>69.989999999999995</v>
      </c>
    </row>
    <row r="790" spans="1:10" hidden="1" x14ac:dyDescent="0.15">
      <c r="A790" s="2" t="s">
        <v>3</v>
      </c>
      <c r="B790" s="15" t="s">
        <v>138</v>
      </c>
      <c r="C790" s="2">
        <v>2063</v>
      </c>
      <c r="D790" s="2">
        <v>1835</v>
      </c>
      <c r="E790" s="2">
        <v>5.0199999999999996</v>
      </c>
      <c r="F790" s="2">
        <v>69.989999999999995</v>
      </c>
      <c r="G790" s="2">
        <v>2112</v>
      </c>
      <c r="H790" s="2">
        <v>78.34</v>
      </c>
      <c r="I790" s="2">
        <v>14.67</v>
      </c>
      <c r="J790" s="2">
        <v>63.61</v>
      </c>
    </row>
    <row r="791" spans="1:10" hidden="1" x14ac:dyDescent="0.15">
      <c r="A791" s="2" t="s">
        <v>4</v>
      </c>
      <c r="B791" s="15" t="s">
        <v>138</v>
      </c>
      <c r="C791" s="2">
        <v>2830.12</v>
      </c>
      <c r="D791" s="2">
        <v>2447.52</v>
      </c>
      <c r="E791" s="2">
        <v>11.48</v>
      </c>
      <c r="F791" s="2">
        <v>119.67</v>
      </c>
      <c r="G791" s="2">
        <v>2720.74</v>
      </c>
      <c r="H791" s="2">
        <v>120</v>
      </c>
      <c r="I791" s="2">
        <v>22.82</v>
      </c>
      <c r="J791" s="2">
        <v>97.27</v>
      </c>
    </row>
    <row r="792" spans="1:10" hidden="1" x14ac:dyDescent="0.15">
      <c r="A792" s="2" t="s">
        <v>5</v>
      </c>
      <c r="B792" s="15" t="s">
        <v>138</v>
      </c>
      <c r="C792" s="2">
        <v>3224</v>
      </c>
      <c r="D792" s="2">
        <v>2771</v>
      </c>
      <c r="E792" s="2">
        <v>14.06</v>
      </c>
      <c r="F792" s="2">
        <v>136.03</v>
      </c>
      <c r="G792" s="2">
        <v>2986</v>
      </c>
      <c r="H792" s="2">
        <v>136.03</v>
      </c>
      <c r="I792" s="2">
        <v>24.49</v>
      </c>
      <c r="J792" s="2">
        <v>111.15</v>
      </c>
    </row>
    <row r="793" spans="1:10" hidden="1" x14ac:dyDescent="0.15">
      <c r="A793" s="2" t="s">
        <v>6</v>
      </c>
      <c r="B793" s="15" t="s">
        <v>138</v>
      </c>
      <c r="C793" s="2">
        <v>3230</v>
      </c>
      <c r="D793" s="2">
        <v>2589</v>
      </c>
      <c r="E793" s="2">
        <v>19.34</v>
      </c>
      <c r="F793" s="2">
        <v>150.58000000000001</v>
      </c>
      <c r="G793" s="2">
        <v>3021</v>
      </c>
      <c r="H793" s="2">
        <v>150.58000000000001</v>
      </c>
      <c r="I793" s="2">
        <v>26.97</v>
      </c>
      <c r="J793" s="2">
        <v>123.02</v>
      </c>
    </row>
    <row r="794" spans="1:10" hidden="1" x14ac:dyDescent="0.15">
      <c r="A794" s="2" t="s">
        <v>7</v>
      </c>
      <c r="B794" s="15" t="s">
        <v>138</v>
      </c>
      <c r="C794" s="2">
        <v>3280</v>
      </c>
      <c r="D794" s="2">
        <v>2604</v>
      </c>
      <c r="E794" s="2">
        <v>20.29</v>
      </c>
      <c r="F794" s="2">
        <v>157.76</v>
      </c>
      <c r="G794" s="2">
        <v>2900</v>
      </c>
      <c r="H794" s="2">
        <v>158.25</v>
      </c>
      <c r="I794" s="2">
        <v>27.84</v>
      </c>
      <c r="J794" s="2">
        <v>130.41</v>
      </c>
    </row>
    <row r="795" spans="1:10" hidden="1" x14ac:dyDescent="0.15">
      <c r="A795" s="2" t="s">
        <v>8</v>
      </c>
      <c r="B795" s="15" t="s">
        <v>138</v>
      </c>
      <c r="C795" s="2">
        <v>3215</v>
      </c>
      <c r="D795" s="2">
        <v>2580</v>
      </c>
      <c r="E795" s="2">
        <v>22.29</v>
      </c>
      <c r="F795" s="2">
        <v>169.3</v>
      </c>
      <c r="G795" s="2">
        <v>2781</v>
      </c>
      <c r="H795" s="2">
        <v>167.07</v>
      </c>
      <c r="I795" s="2">
        <v>30.04</v>
      </c>
      <c r="J795" s="2">
        <v>135.33000000000001</v>
      </c>
    </row>
    <row r="796" spans="1:10" hidden="1" x14ac:dyDescent="0.15">
      <c r="A796" s="2" t="s">
        <v>9</v>
      </c>
      <c r="B796" s="15" t="s">
        <v>138</v>
      </c>
      <c r="C796" s="2">
        <v>3327.63</v>
      </c>
      <c r="D796" s="2">
        <v>2702.4</v>
      </c>
      <c r="E796" s="2">
        <v>23.44</v>
      </c>
      <c r="F796" s="2">
        <v>182.98</v>
      </c>
      <c r="G796" s="2">
        <v>2745.82</v>
      </c>
      <c r="H796" s="2">
        <v>182</v>
      </c>
      <c r="I796" s="2">
        <v>30.83</v>
      </c>
      <c r="J796" s="2">
        <v>149.29</v>
      </c>
    </row>
    <row r="797" spans="1:10" hidden="1" x14ac:dyDescent="0.15">
      <c r="A797" s="2" t="s">
        <v>10</v>
      </c>
      <c r="B797" s="15" t="s">
        <v>138</v>
      </c>
      <c r="C797" s="2">
        <v>3496</v>
      </c>
      <c r="D797" s="2">
        <v>2734</v>
      </c>
      <c r="E797" s="2">
        <v>34.64</v>
      </c>
      <c r="F797" s="2">
        <v>197.62</v>
      </c>
      <c r="G797" s="2">
        <v>2819.61</v>
      </c>
      <c r="H797" s="2">
        <v>197.61</v>
      </c>
      <c r="I797" s="2">
        <v>34.1</v>
      </c>
      <c r="J797" s="2">
        <v>151.30000000000001</v>
      </c>
    </row>
    <row r="798" spans="1:10" hidden="1" x14ac:dyDescent="0.15">
      <c r="A798" s="2" t="s">
        <v>11</v>
      </c>
      <c r="B798" s="15" t="s">
        <v>138</v>
      </c>
      <c r="C798" s="2">
        <v>3723</v>
      </c>
      <c r="D798" s="2">
        <v>2898</v>
      </c>
      <c r="E798" s="2">
        <v>34.57</v>
      </c>
      <c r="F798" s="2">
        <v>212.24</v>
      </c>
      <c r="G798" s="2">
        <v>1582.28</v>
      </c>
      <c r="H798" s="2">
        <v>195.37</v>
      </c>
      <c r="I798" s="2">
        <v>29.21</v>
      </c>
      <c r="J798" s="2">
        <v>164.43</v>
      </c>
    </row>
    <row r="799" spans="1:10" hidden="1" x14ac:dyDescent="0.15">
      <c r="A799" s="2" t="s">
        <v>12</v>
      </c>
      <c r="B799" s="15" t="s">
        <v>138</v>
      </c>
      <c r="C799" s="2">
        <v>4176.6099999999997</v>
      </c>
      <c r="D799" s="2">
        <v>3184.06</v>
      </c>
      <c r="E799" s="2">
        <v>40.549999999999997</v>
      </c>
      <c r="F799" s="2">
        <v>234.62</v>
      </c>
      <c r="G799" s="2">
        <v>1845.71</v>
      </c>
      <c r="H799" s="2">
        <v>233.53</v>
      </c>
      <c r="I799" s="2">
        <v>36.33</v>
      </c>
      <c r="J799" s="2">
        <v>195.1</v>
      </c>
    </row>
    <row r="800" spans="1:10" hidden="1" x14ac:dyDescent="0.15">
      <c r="A800" s="2" t="s">
        <v>13</v>
      </c>
      <c r="B800" s="15" t="s">
        <v>138</v>
      </c>
      <c r="C800" s="2">
        <v>4909.66</v>
      </c>
      <c r="D800" s="2">
        <v>3631.79</v>
      </c>
      <c r="E800" s="2">
        <v>54.01</v>
      </c>
      <c r="F800" s="2">
        <v>265.89999999999998</v>
      </c>
      <c r="G800" s="2">
        <v>3263</v>
      </c>
      <c r="H800" s="2">
        <v>263.83999999999997</v>
      </c>
      <c r="I800" s="2">
        <v>35.03</v>
      </c>
      <c r="J800" s="2">
        <v>226.34</v>
      </c>
    </row>
    <row r="801" spans="1:10" hidden="1" x14ac:dyDescent="0.15">
      <c r="A801" s="2" t="s">
        <v>14</v>
      </c>
      <c r="B801" s="15" t="s">
        <v>138</v>
      </c>
      <c r="C801" s="2">
        <v>5506.5</v>
      </c>
      <c r="D801" s="2">
        <v>3859.91</v>
      </c>
      <c r="E801" s="2">
        <v>56.46</v>
      </c>
      <c r="F801" s="2">
        <v>310.14</v>
      </c>
      <c r="G801" s="2">
        <v>3855.66</v>
      </c>
      <c r="H801" s="2">
        <v>310</v>
      </c>
      <c r="I801" s="2">
        <v>42.33</v>
      </c>
      <c r="J801" s="2">
        <v>265.48</v>
      </c>
    </row>
    <row r="802" spans="1:10" hidden="1" x14ac:dyDescent="0.15">
      <c r="A802" s="2" t="s">
        <v>15</v>
      </c>
      <c r="B802" s="15" t="s">
        <v>138</v>
      </c>
      <c r="C802" s="2">
        <v>6047.27</v>
      </c>
      <c r="D802" s="2">
        <v>4436.21</v>
      </c>
      <c r="E802" s="2">
        <v>65.040000000000006</v>
      </c>
      <c r="F802" s="2">
        <v>356.15</v>
      </c>
      <c r="G802" s="2">
        <v>4316.75</v>
      </c>
      <c r="H802" s="2">
        <v>357.14</v>
      </c>
      <c r="I802" s="2">
        <v>53.42</v>
      </c>
      <c r="J802" s="2">
        <v>299.01</v>
      </c>
    </row>
    <row r="803" spans="1:10" hidden="1" x14ac:dyDescent="0.15">
      <c r="A803" s="2" t="s">
        <v>16</v>
      </c>
      <c r="B803" s="15" t="s">
        <v>138</v>
      </c>
      <c r="C803" s="2">
        <v>6575.73</v>
      </c>
      <c r="D803" s="2">
        <v>4943.6899999999996</v>
      </c>
      <c r="E803" s="2">
        <v>69.81</v>
      </c>
      <c r="F803" s="2">
        <v>416.87</v>
      </c>
      <c r="G803" s="2">
        <v>4915.5200000000004</v>
      </c>
      <c r="H803" s="2">
        <v>413.62</v>
      </c>
      <c r="I803" s="2">
        <v>58.84</v>
      </c>
      <c r="J803" s="2">
        <v>349.2</v>
      </c>
    </row>
    <row r="804" spans="1:10" hidden="1" x14ac:dyDescent="0.15">
      <c r="A804" s="2" t="s">
        <v>17</v>
      </c>
      <c r="B804" s="15" t="s">
        <v>138</v>
      </c>
      <c r="C804" s="2">
        <v>7069</v>
      </c>
      <c r="D804" s="2">
        <v>5709</v>
      </c>
      <c r="E804" s="2">
        <v>69.84</v>
      </c>
      <c r="F804" s="2">
        <v>479.37</v>
      </c>
      <c r="G804" s="2">
        <v>6735.88</v>
      </c>
      <c r="H804" s="2">
        <v>489.07</v>
      </c>
      <c r="I804" s="2">
        <v>73.930000000000007</v>
      </c>
      <c r="J804" s="2">
        <v>404.25</v>
      </c>
    </row>
    <row r="805" spans="1:10" hidden="1" x14ac:dyDescent="0.15">
      <c r="A805" s="2" t="s">
        <v>18</v>
      </c>
      <c r="B805" s="15" t="s">
        <v>138</v>
      </c>
      <c r="C805" s="2">
        <v>7526</v>
      </c>
      <c r="D805" s="2">
        <v>7418</v>
      </c>
      <c r="E805" s="2">
        <v>67.930000000000007</v>
      </c>
      <c r="F805" s="2">
        <v>547.88</v>
      </c>
      <c r="G805" s="2">
        <v>7646</v>
      </c>
      <c r="H805" s="2">
        <v>549.07000000000005</v>
      </c>
      <c r="I805" s="2">
        <v>79.55</v>
      </c>
      <c r="J805" s="2">
        <v>447.82</v>
      </c>
    </row>
    <row r="806" spans="1:10" hidden="1" x14ac:dyDescent="0.15">
      <c r="A806" s="2" t="s">
        <v>19</v>
      </c>
      <c r="B806" s="15" t="s">
        <v>138</v>
      </c>
      <c r="C806" s="2">
        <v>8290.2000000000007</v>
      </c>
      <c r="D806" s="2">
        <v>8106.35</v>
      </c>
      <c r="E806" s="2">
        <v>80.150000000000006</v>
      </c>
      <c r="F806" s="2">
        <v>661.96</v>
      </c>
      <c r="H806" s="2">
        <v>679</v>
      </c>
      <c r="I806" s="2">
        <v>97.08</v>
      </c>
      <c r="J806" s="2">
        <v>550.9</v>
      </c>
    </row>
    <row r="807" spans="1:10" hidden="1" x14ac:dyDescent="0.15">
      <c r="A807" s="2" t="s">
        <v>20</v>
      </c>
      <c r="B807" s="15" t="s">
        <v>138</v>
      </c>
      <c r="C807" s="2">
        <v>9927</v>
      </c>
      <c r="D807" s="2">
        <v>9745</v>
      </c>
      <c r="E807" s="2">
        <v>95.02</v>
      </c>
      <c r="F807" s="2">
        <v>839</v>
      </c>
      <c r="H807" s="2">
        <v>875</v>
      </c>
      <c r="I807" s="2">
        <v>114.58</v>
      </c>
      <c r="J807" s="2">
        <v>731.02</v>
      </c>
    </row>
    <row r="808" spans="1:10" hidden="1" x14ac:dyDescent="0.15">
      <c r="A808" s="2" t="s">
        <v>21</v>
      </c>
      <c r="B808" s="15" t="s">
        <v>138</v>
      </c>
      <c r="C808" s="2">
        <v>11831.39</v>
      </c>
      <c r="D808" s="2">
        <v>12028</v>
      </c>
      <c r="E808" s="2">
        <v>101.95</v>
      </c>
      <c r="F808" s="2">
        <v>1151.5</v>
      </c>
      <c r="H808" s="2">
        <v>1237</v>
      </c>
      <c r="I808" s="2">
        <v>139.66</v>
      </c>
      <c r="J808" s="2">
        <v>1047.52</v>
      </c>
    </row>
    <row r="809" spans="1:10" hidden="1" x14ac:dyDescent="0.15">
      <c r="A809" s="2" t="s">
        <v>22</v>
      </c>
      <c r="B809" s="15" t="s">
        <v>138</v>
      </c>
      <c r="C809" s="2">
        <v>13632</v>
      </c>
      <c r="D809" s="2">
        <v>14205.5</v>
      </c>
      <c r="E809" s="2">
        <v>127.41</v>
      </c>
      <c r="F809" s="2">
        <v>1539.75</v>
      </c>
      <c r="H809" s="2">
        <v>1668</v>
      </c>
      <c r="I809" s="2">
        <v>206.95</v>
      </c>
      <c r="J809" s="2">
        <v>1357.29</v>
      </c>
    </row>
    <row r="810" spans="1:10" hidden="1" x14ac:dyDescent="0.15">
      <c r="A810" s="2" t="s">
        <v>23</v>
      </c>
      <c r="B810" s="15" t="s">
        <v>138</v>
      </c>
      <c r="C810" s="2">
        <v>14926.08</v>
      </c>
      <c r="D810" s="2">
        <v>16088.03</v>
      </c>
      <c r="E810" s="2">
        <v>169.87</v>
      </c>
      <c r="F810" s="2">
        <v>1900.24</v>
      </c>
      <c r="G810" s="2">
        <v>14520</v>
      </c>
      <c r="H810" s="2">
        <v>2100</v>
      </c>
      <c r="I810" s="2">
        <v>165.91</v>
      </c>
      <c r="J810" s="2">
        <v>1758.03</v>
      </c>
    </row>
    <row r="811" spans="1:10" hidden="1" x14ac:dyDescent="0.15">
      <c r="A811" s="2" t="s">
        <v>24</v>
      </c>
      <c r="B811" s="15" t="s">
        <v>138</v>
      </c>
      <c r="C811" s="2">
        <v>15666</v>
      </c>
      <c r="D811" s="2">
        <v>18119.78</v>
      </c>
      <c r="E811" s="2">
        <v>136.82</v>
      </c>
      <c r="F811" s="2">
        <v>2160</v>
      </c>
      <c r="G811" s="2">
        <v>15221</v>
      </c>
      <c r="H811" s="2">
        <v>2479</v>
      </c>
      <c r="I811" s="2">
        <v>209.05</v>
      </c>
      <c r="J811" s="2">
        <v>2061.52</v>
      </c>
    </row>
    <row r="812" spans="1:10" hidden="1" x14ac:dyDescent="0.15">
      <c r="A812" s="2" t="s">
        <v>25</v>
      </c>
      <c r="B812" s="15" t="s">
        <v>138</v>
      </c>
      <c r="C812" s="2">
        <v>16302</v>
      </c>
      <c r="D812" s="2">
        <v>19245.919999999998</v>
      </c>
      <c r="E812" s="2">
        <v>130.63999999999999</v>
      </c>
      <c r="F812" s="2">
        <v>2316.46</v>
      </c>
      <c r="G812" s="2">
        <v>16073</v>
      </c>
      <c r="H812" s="2">
        <v>2719</v>
      </c>
      <c r="I812" s="2">
        <v>224.75</v>
      </c>
      <c r="J812" s="2">
        <v>2219.36</v>
      </c>
    </row>
    <row r="813" spans="1:10" hidden="1" x14ac:dyDescent="0.15">
      <c r="A813" s="2" t="s">
        <v>26</v>
      </c>
      <c r="B813" s="15" t="s">
        <v>138</v>
      </c>
      <c r="C813" s="2">
        <v>17386</v>
      </c>
      <c r="D813" s="2">
        <v>20437.23</v>
      </c>
      <c r="E813" s="2">
        <v>122.49</v>
      </c>
      <c r="F813" s="2">
        <v>2542.85</v>
      </c>
      <c r="G813" s="2">
        <v>17782</v>
      </c>
      <c r="H813" s="2">
        <v>3037</v>
      </c>
      <c r="I813" s="2">
        <v>244.12</v>
      </c>
      <c r="J813" s="2">
        <v>2384.7399999999998</v>
      </c>
    </row>
    <row r="814" spans="1:10" hidden="1" x14ac:dyDescent="0.15">
      <c r="A814" s="2" t="s">
        <v>27</v>
      </c>
      <c r="B814" s="15" t="s">
        <v>138</v>
      </c>
      <c r="C814" s="2">
        <v>17694</v>
      </c>
      <c r="D814" s="2">
        <v>21790.02</v>
      </c>
      <c r="E814" s="2">
        <v>130.85</v>
      </c>
      <c r="F814" s="2">
        <v>2686.48</v>
      </c>
      <c r="G814" s="2">
        <v>21352</v>
      </c>
      <c r="H814" s="2">
        <v>3306</v>
      </c>
      <c r="I814" s="2">
        <v>251.42</v>
      </c>
      <c r="J814" s="2">
        <v>2572.9499999999998</v>
      </c>
    </row>
    <row r="815" spans="1:10" x14ac:dyDescent="0.15">
      <c r="A815" s="2" t="s">
        <v>28</v>
      </c>
      <c r="B815" s="15" t="s">
        <v>138</v>
      </c>
      <c r="C815" s="2">
        <v>18490</v>
      </c>
      <c r="D815" s="2">
        <v>23702.13</v>
      </c>
      <c r="E815" s="2">
        <v>131.09</v>
      </c>
      <c r="F815" s="2">
        <v>2867.55</v>
      </c>
      <c r="G815" s="2">
        <v>24165</v>
      </c>
      <c r="H815" s="2">
        <v>3670</v>
      </c>
      <c r="I815" s="2">
        <v>292</v>
      </c>
      <c r="J815" s="2">
        <v>2829.19</v>
      </c>
    </row>
    <row r="816" spans="1:10" s="4" customFormat="1" hidden="1" x14ac:dyDescent="0.15">
      <c r="A816" s="4" t="s">
        <v>29</v>
      </c>
      <c r="B816" s="15" t="s">
        <v>138</v>
      </c>
      <c r="C816" s="4" t="s">
        <v>99</v>
      </c>
      <c r="D816" s="12" t="s">
        <v>100</v>
      </c>
      <c r="E816" s="9">
        <v>138.55000000000001</v>
      </c>
      <c r="F816" s="4">
        <v>3099</v>
      </c>
      <c r="G816" s="4">
        <v>26966</v>
      </c>
      <c r="H816" s="4">
        <v>4122</v>
      </c>
      <c r="I816" s="4">
        <v>268.2</v>
      </c>
      <c r="J816" s="4">
        <v>3262.87</v>
      </c>
    </row>
    <row r="817" spans="1:10" s="4" customFormat="1" hidden="1" x14ac:dyDescent="0.15">
      <c r="A817" s="4" t="s">
        <v>30</v>
      </c>
      <c r="B817" s="15" t="s">
        <v>138</v>
      </c>
      <c r="F817" s="4">
        <v>3460</v>
      </c>
    </row>
    <row r="818" spans="1:10" s="4" customFormat="1" hidden="1" x14ac:dyDescent="0.15">
      <c r="A818" s="4">
        <v>2022</v>
      </c>
      <c r="B818" s="15" t="s">
        <v>138</v>
      </c>
    </row>
    <row r="819" spans="1:10" s="5" customFormat="1" hidden="1" x14ac:dyDescent="0.15">
      <c r="A819" s="5" t="s">
        <v>1</v>
      </c>
      <c r="B819" s="16" t="s">
        <v>139</v>
      </c>
      <c r="C819" s="5">
        <v>1954</v>
      </c>
      <c r="D819" s="5">
        <v>2194</v>
      </c>
      <c r="E819" s="5">
        <v>4.53</v>
      </c>
      <c r="F819" s="5">
        <v>124.55</v>
      </c>
    </row>
    <row r="820" spans="1:10" hidden="1" x14ac:dyDescent="0.15">
      <c r="A820" s="2" t="s">
        <v>3</v>
      </c>
      <c r="B820" s="15" t="s">
        <v>139</v>
      </c>
      <c r="C820" s="2">
        <v>1954</v>
      </c>
      <c r="D820" s="2">
        <v>2194</v>
      </c>
      <c r="E820" s="2">
        <v>4.53</v>
      </c>
      <c r="F820" s="2">
        <v>124.55</v>
      </c>
      <c r="G820" s="2">
        <v>2194</v>
      </c>
      <c r="H820" s="2">
        <v>140.85</v>
      </c>
      <c r="I820" s="2">
        <v>93.12</v>
      </c>
      <c r="J820" s="2">
        <v>47.73</v>
      </c>
    </row>
    <row r="821" spans="1:10" hidden="1" x14ac:dyDescent="0.15">
      <c r="A821" s="2" t="s">
        <v>4</v>
      </c>
      <c r="B821" s="15" t="s">
        <v>139</v>
      </c>
      <c r="C821" s="2">
        <v>2640.55</v>
      </c>
      <c r="D821" s="2">
        <v>2765.09</v>
      </c>
      <c r="E821" s="2">
        <v>4.71</v>
      </c>
      <c r="F821" s="2">
        <v>223.71</v>
      </c>
      <c r="G821" s="2">
        <v>2803.2</v>
      </c>
      <c r="H821" s="2">
        <v>228</v>
      </c>
      <c r="I821" s="2">
        <v>162.05000000000001</v>
      </c>
      <c r="J821" s="2">
        <v>66.37</v>
      </c>
    </row>
    <row r="822" spans="1:10" hidden="1" x14ac:dyDescent="0.15">
      <c r="A822" s="2" t="s">
        <v>5</v>
      </c>
      <c r="B822" s="15" t="s">
        <v>139</v>
      </c>
      <c r="C822" s="2">
        <v>2768</v>
      </c>
      <c r="D822" s="2">
        <v>3044</v>
      </c>
      <c r="E822" s="2">
        <v>5.82</v>
      </c>
      <c r="F822" s="2">
        <v>252.39</v>
      </c>
      <c r="G822" s="2">
        <v>3072</v>
      </c>
      <c r="H822" s="2">
        <v>253.65</v>
      </c>
      <c r="I822" s="2">
        <v>182.45</v>
      </c>
      <c r="J822" s="2">
        <v>71.2</v>
      </c>
    </row>
    <row r="823" spans="1:10" hidden="1" x14ac:dyDescent="0.15">
      <c r="A823" s="2" t="s">
        <v>6</v>
      </c>
      <c r="B823" s="15" t="s">
        <v>139</v>
      </c>
      <c r="C823" s="2">
        <v>3429</v>
      </c>
      <c r="D823" s="2">
        <v>3295</v>
      </c>
      <c r="E823" s="2">
        <v>5.67</v>
      </c>
      <c r="F823" s="2">
        <v>263.89999999999998</v>
      </c>
      <c r="G823" s="2">
        <v>3297</v>
      </c>
      <c r="H823" s="2">
        <v>253.14</v>
      </c>
      <c r="I823" s="2">
        <v>167.63</v>
      </c>
      <c r="J823" s="2">
        <v>85.51</v>
      </c>
    </row>
    <row r="824" spans="1:10" hidden="1" x14ac:dyDescent="0.15">
      <c r="A824" s="2" t="s">
        <v>7</v>
      </c>
      <c r="B824" s="15" t="s">
        <v>139</v>
      </c>
      <c r="C824" s="2">
        <v>3364</v>
      </c>
      <c r="D824" s="2">
        <v>3162</v>
      </c>
      <c r="E824" s="2">
        <v>4.8899999999999997</v>
      </c>
      <c r="F824" s="2">
        <v>270.33</v>
      </c>
      <c r="G824" s="2">
        <v>3091</v>
      </c>
      <c r="H824" s="2">
        <v>264.62</v>
      </c>
      <c r="I824" s="2">
        <v>169.98</v>
      </c>
      <c r="J824" s="2">
        <v>94.64</v>
      </c>
    </row>
    <row r="825" spans="1:10" hidden="1" x14ac:dyDescent="0.15">
      <c r="A825" s="2" t="s">
        <v>8</v>
      </c>
      <c r="B825" s="15" t="s">
        <v>139</v>
      </c>
      <c r="C825" s="2">
        <v>3288</v>
      </c>
      <c r="D825" s="2">
        <v>2960</v>
      </c>
      <c r="E825" s="2">
        <v>5.0999999999999996</v>
      </c>
      <c r="F825" s="2">
        <v>296.7</v>
      </c>
      <c r="G825" s="2">
        <v>2664</v>
      </c>
      <c r="H825" s="2">
        <v>298.2</v>
      </c>
      <c r="I825" s="2">
        <v>184.91</v>
      </c>
      <c r="J825" s="2">
        <v>113.29</v>
      </c>
    </row>
    <row r="826" spans="1:10" hidden="1" x14ac:dyDescent="0.15">
      <c r="A826" s="2" t="s">
        <v>9</v>
      </c>
      <c r="B826" s="15" t="s">
        <v>139</v>
      </c>
      <c r="C826" s="2">
        <v>3468.33</v>
      </c>
      <c r="D826" s="2">
        <v>3062.04</v>
      </c>
      <c r="E826" s="2">
        <v>5.17</v>
      </c>
      <c r="F826" s="2">
        <v>273.58</v>
      </c>
      <c r="G826" s="2">
        <v>994.13</v>
      </c>
      <c r="H826" s="2">
        <v>298</v>
      </c>
      <c r="I826" s="2">
        <v>196.53</v>
      </c>
      <c r="J826" s="2">
        <v>101.32</v>
      </c>
    </row>
    <row r="827" spans="1:10" hidden="1" x14ac:dyDescent="0.15">
      <c r="A827" s="2" t="s">
        <v>10</v>
      </c>
      <c r="B827" s="15" t="s">
        <v>139</v>
      </c>
      <c r="C827" s="2">
        <v>3490</v>
      </c>
      <c r="D827" s="2">
        <v>3101</v>
      </c>
      <c r="E827" s="2">
        <v>5.29</v>
      </c>
      <c r="F827" s="2">
        <v>347.07</v>
      </c>
      <c r="G827" s="2">
        <v>2394.12</v>
      </c>
      <c r="H827" s="2">
        <v>359.52</v>
      </c>
      <c r="I827" s="2">
        <v>216.48</v>
      </c>
      <c r="J827" s="2">
        <v>142.99</v>
      </c>
    </row>
    <row r="828" spans="1:10" hidden="1" x14ac:dyDescent="0.15">
      <c r="A828" s="2" t="s">
        <v>11</v>
      </c>
      <c r="B828" s="15" t="s">
        <v>139</v>
      </c>
      <c r="C828" s="2">
        <v>4131</v>
      </c>
      <c r="D828" s="2">
        <v>3556</v>
      </c>
      <c r="E828" s="2">
        <v>5.14</v>
      </c>
      <c r="F828" s="2">
        <v>393.46</v>
      </c>
      <c r="G828" s="2">
        <v>1219.3399999999999</v>
      </c>
      <c r="H828" s="2">
        <v>373.16</v>
      </c>
      <c r="I828" s="2">
        <v>209.24</v>
      </c>
      <c r="J828" s="2">
        <v>163.93</v>
      </c>
    </row>
    <row r="829" spans="1:10" hidden="1" x14ac:dyDescent="0.15">
      <c r="A829" s="2" t="s">
        <v>12</v>
      </c>
      <c r="B829" s="15" t="s">
        <v>139</v>
      </c>
      <c r="C829" s="2">
        <v>4449.97</v>
      </c>
      <c r="D829" s="2">
        <v>4613.54</v>
      </c>
      <c r="E829" s="2">
        <v>5.6</v>
      </c>
      <c r="F829" s="2">
        <v>409.79</v>
      </c>
      <c r="G829" s="2">
        <v>1399.39</v>
      </c>
      <c r="H829" s="2">
        <v>474.8</v>
      </c>
      <c r="I829" s="2">
        <v>280.89999999999998</v>
      </c>
      <c r="J829" s="2">
        <v>193.91</v>
      </c>
    </row>
    <row r="830" spans="1:10" hidden="1" x14ac:dyDescent="0.15">
      <c r="A830" s="2" t="s">
        <v>13</v>
      </c>
      <c r="B830" s="15" t="s">
        <v>139</v>
      </c>
      <c r="C830" s="2">
        <v>5209.8100000000004</v>
      </c>
      <c r="D830" s="2">
        <v>5688.54</v>
      </c>
      <c r="E830" s="2">
        <v>5.76</v>
      </c>
      <c r="F830" s="2">
        <v>475.19</v>
      </c>
      <c r="G830" s="2">
        <v>5045.03</v>
      </c>
      <c r="H830" s="2">
        <v>548.04999999999995</v>
      </c>
      <c r="I830" s="2">
        <v>299.83</v>
      </c>
      <c r="J830" s="2">
        <v>248.22</v>
      </c>
    </row>
    <row r="831" spans="1:10" hidden="1" x14ac:dyDescent="0.15">
      <c r="A831" s="2" t="s">
        <v>14</v>
      </c>
      <c r="B831" s="15" t="s">
        <v>139</v>
      </c>
      <c r="C831" s="2">
        <v>6024</v>
      </c>
      <c r="D831" s="2">
        <v>6681.53</v>
      </c>
      <c r="E831" s="2">
        <v>6.12</v>
      </c>
      <c r="F831" s="2">
        <v>557.25</v>
      </c>
      <c r="G831" s="2">
        <v>6462.14</v>
      </c>
      <c r="H831" s="2">
        <v>624</v>
      </c>
      <c r="I831" s="2">
        <v>349.19</v>
      </c>
      <c r="J831" s="2">
        <v>274.89</v>
      </c>
    </row>
    <row r="832" spans="1:10" hidden="1" x14ac:dyDescent="0.15">
      <c r="A832" s="2" t="s">
        <v>15</v>
      </c>
      <c r="B832" s="15" t="s">
        <v>139</v>
      </c>
      <c r="C832" s="2">
        <v>6640.58</v>
      </c>
      <c r="D832" s="2">
        <v>7482</v>
      </c>
      <c r="E832" s="2">
        <v>5.45</v>
      </c>
      <c r="F832" s="2">
        <v>645.62</v>
      </c>
      <c r="G832" s="2">
        <v>7339.09</v>
      </c>
      <c r="H832" s="2">
        <v>753.63</v>
      </c>
      <c r="I832" s="2">
        <v>355.72</v>
      </c>
      <c r="J832" s="2">
        <v>397.91</v>
      </c>
    </row>
    <row r="833" spans="1:10" hidden="1" x14ac:dyDescent="0.15">
      <c r="A833" s="2" t="s">
        <v>16</v>
      </c>
      <c r="B833" s="15" t="s">
        <v>139</v>
      </c>
      <c r="C833" s="2">
        <v>7173.26</v>
      </c>
      <c r="D833" s="2">
        <v>7620.45</v>
      </c>
      <c r="E833" s="2">
        <v>5.49</v>
      </c>
      <c r="F833" s="2">
        <v>745.52</v>
      </c>
      <c r="G833" s="2">
        <v>7755.19</v>
      </c>
      <c r="H833" s="2">
        <v>904.5</v>
      </c>
      <c r="I833" s="2">
        <v>430.95</v>
      </c>
      <c r="J833" s="2">
        <v>473.55</v>
      </c>
    </row>
    <row r="834" spans="1:10" hidden="1" x14ac:dyDescent="0.15">
      <c r="A834" s="2" t="s">
        <v>17</v>
      </c>
      <c r="B834" s="15" t="s">
        <v>139</v>
      </c>
      <c r="C834" s="2">
        <v>7511</v>
      </c>
      <c r="D834" s="2">
        <v>7916</v>
      </c>
      <c r="E834" s="2">
        <v>5.28</v>
      </c>
      <c r="F834" s="2">
        <v>829.44</v>
      </c>
      <c r="G834" s="2">
        <v>8029.72</v>
      </c>
      <c r="H834" s="2">
        <v>1078.52</v>
      </c>
      <c r="I834" s="2">
        <v>647.28</v>
      </c>
      <c r="J834" s="2">
        <v>388.44</v>
      </c>
    </row>
    <row r="835" spans="1:10" hidden="1" x14ac:dyDescent="0.15">
      <c r="A835" s="2" t="s">
        <v>18</v>
      </c>
      <c r="B835" s="15" t="s">
        <v>139</v>
      </c>
      <c r="C835" s="2">
        <v>8032</v>
      </c>
      <c r="D835" s="2">
        <v>8886</v>
      </c>
      <c r="E835" s="2">
        <v>4.5199999999999996</v>
      </c>
      <c r="F835" s="2">
        <v>891.19</v>
      </c>
      <c r="G835" s="2">
        <v>5571.26</v>
      </c>
      <c r="H835" s="2">
        <v>1170.8599999999999</v>
      </c>
      <c r="I835" s="2">
        <v>622.79999999999995</v>
      </c>
      <c r="J835" s="2">
        <v>548.04999999999995</v>
      </c>
    </row>
    <row r="836" spans="1:10" hidden="1" x14ac:dyDescent="0.15">
      <c r="A836" s="2" t="s">
        <v>19</v>
      </c>
      <c r="B836" s="15" t="s">
        <v>139</v>
      </c>
      <c r="C836" s="2">
        <v>8674.17</v>
      </c>
      <c r="D836" s="2">
        <v>9349.4</v>
      </c>
      <c r="E836" s="2">
        <v>3.64</v>
      </c>
      <c r="F836" s="2">
        <v>1004.07</v>
      </c>
      <c r="H836" s="2">
        <v>1365</v>
      </c>
      <c r="I836" s="2">
        <v>814.12</v>
      </c>
      <c r="J836" s="2">
        <v>546.25</v>
      </c>
    </row>
    <row r="837" spans="1:10" hidden="1" x14ac:dyDescent="0.15">
      <c r="A837" s="2" t="s">
        <v>20</v>
      </c>
      <c r="B837" s="15" t="s">
        <v>139</v>
      </c>
      <c r="C837" s="2">
        <v>9540</v>
      </c>
      <c r="D837" s="2">
        <v>9664</v>
      </c>
      <c r="E837" s="2">
        <v>4.2</v>
      </c>
      <c r="F837" s="2">
        <v>1204</v>
      </c>
      <c r="H837" s="2">
        <v>1555</v>
      </c>
      <c r="I837" s="2">
        <v>1007.43</v>
      </c>
      <c r="J837" s="2">
        <v>536.03</v>
      </c>
    </row>
    <row r="838" spans="1:10" hidden="1" x14ac:dyDescent="0.15">
      <c r="A838" s="2" t="s">
        <v>21</v>
      </c>
      <c r="B838" s="15" t="s">
        <v>139</v>
      </c>
      <c r="C838" s="2">
        <v>10433.68</v>
      </c>
      <c r="D838" s="2">
        <v>9850</v>
      </c>
      <c r="E838" s="2">
        <v>4.3</v>
      </c>
      <c r="F838" s="2">
        <v>1313.62</v>
      </c>
      <c r="H838" s="2">
        <v>1759</v>
      </c>
      <c r="I838" s="2">
        <v>1238.23</v>
      </c>
      <c r="J838" s="2">
        <v>493.42</v>
      </c>
    </row>
    <row r="839" spans="1:10" hidden="1" x14ac:dyDescent="0.15">
      <c r="A839" s="2" t="s">
        <v>22</v>
      </c>
      <c r="B839" s="15" t="s">
        <v>139</v>
      </c>
      <c r="C839" s="2">
        <v>10072</v>
      </c>
      <c r="D839" s="2">
        <v>9783.09</v>
      </c>
      <c r="E839" s="2">
        <v>4.2699999999999996</v>
      </c>
      <c r="F839" s="2">
        <v>1459.81</v>
      </c>
      <c r="H839" s="2">
        <v>2181</v>
      </c>
      <c r="I839" s="2">
        <v>1656.34</v>
      </c>
      <c r="J839" s="2">
        <v>479.3</v>
      </c>
    </row>
    <row r="840" spans="1:10" hidden="1" x14ac:dyDescent="0.15">
      <c r="A840" s="2" t="s">
        <v>23</v>
      </c>
      <c r="B840" s="15" t="s">
        <v>139</v>
      </c>
      <c r="C840" s="2">
        <v>10454.83</v>
      </c>
      <c r="D840" s="2">
        <v>8674.67</v>
      </c>
      <c r="E840" s="2">
        <v>4.63</v>
      </c>
      <c r="F840" s="2">
        <v>1529.38</v>
      </c>
      <c r="G840" s="2">
        <v>4741</v>
      </c>
      <c r="H840" s="2">
        <v>2526</v>
      </c>
      <c r="I840" s="2">
        <v>2058.7600000000002</v>
      </c>
      <c r="J840" s="2">
        <v>402.8</v>
      </c>
    </row>
    <row r="841" spans="1:10" hidden="1" x14ac:dyDescent="0.15">
      <c r="A841" s="2" t="s">
        <v>24</v>
      </c>
      <c r="B841" s="15" t="s">
        <v>139</v>
      </c>
      <c r="C841" s="2">
        <v>10425</v>
      </c>
      <c r="D841" s="2">
        <v>7756.37</v>
      </c>
      <c r="E841" s="2">
        <v>6.34</v>
      </c>
      <c r="F841" s="2">
        <v>1439</v>
      </c>
      <c r="G841" s="2">
        <v>5184</v>
      </c>
      <c r="H841" s="2">
        <v>2553</v>
      </c>
      <c r="I841" s="2">
        <v>2177.5700000000002</v>
      </c>
      <c r="J841" s="2">
        <v>277.85000000000002</v>
      </c>
    </row>
    <row r="842" spans="1:10" hidden="1" x14ac:dyDescent="0.15">
      <c r="A842" s="2" t="s">
        <v>25</v>
      </c>
      <c r="B842" s="15" t="s">
        <v>139</v>
      </c>
      <c r="C842" s="2">
        <v>10726</v>
      </c>
      <c r="D842" s="2">
        <v>7481.48</v>
      </c>
      <c r="E842" s="2">
        <v>7.71</v>
      </c>
      <c r="F842" s="2">
        <v>1410.52</v>
      </c>
      <c r="G842" s="2">
        <v>4587</v>
      </c>
      <c r="H842" s="2">
        <v>2693</v>
      </c>
      <c r="I842" s="2">
        <v>2278.15</v>
      </c>
      <c r="J842" s="2">
        <v>238.04</v>
      </c>
    </row>
    <row r="843" spans="1:10" hidden="1" x14ac:dyDescent="0.15">
      <c r="A843" s="2" t="s">
        <v>26</v>
      </c>
      <c r="B843" s="15" t="s">
        <v>139</v>
      </c>
      <c r="C843" s="2">
        <v>11164</v>
      </c>
      <c r="D843" s="2">
        <v>7396.26</v>
      </c>
      <c r="E843" s="2">
        <v>9.69</v>
      </c>
      <c r="F843" s="2">
        <v>1538.1</v>
      </c>
      <c r="G843" s="2">
        <v>4675</v>
      </c>
      <c r="H843" s="2">
        <v>2950</v>
      </c>
      <c r="I843" s="2">
        <v>2489.67</v>
      </c>
      <c r="J843" s="2">
        <v>240.34</v>
      </c>
    </row>
    <row r="844" spans="1:10" hidden="1" x14ac:dyDescent="0.15">
      <c r="A844" s="2" t="s">
        <v>27</v>
      </c>
      <c r="B844" s="15" t="s">
        <v>139</v>
      </c>
      <c r="C844" s="2">
        <v>11590</v>
      </c>
      <c r="D844" s="2">
        <v>7402.33</v>
      </c>
      <c r="E844" s="2">
        <v>13</v>
      </c>
      <c r="F844" s="2">
        <v>1679.08</v>
      </c>
      <c r="G844" s="2">
        <v>4573</v>
      </c>
      <c r="H844" s="2">
        <v>3242</v>
      </c>
      <c r="I844" s="2">
        <v>2695.31</v>
      </c>
      <c r="J844" s="2">
        <v>291.89</v>
      </c>
    </row>
    <row r="845" spans="1:10" x14ac:dyDescent="0.15">
      <c r="A845" s="2" t="s">
        <v>28</v>
      </c>
      <c r="B845" s="15" t="s">
        <v>139</v>
      </c>
      <c r="C845" s="2">
        <v>12158</v>
      </c>
      <c r="D845" s="2">
        <v>7532.73</v>
      </c>
      <c r="E845" s="2">
        <v>16.47</v>
      </c>
      <c r="F845" s="2">
        <v>1812.26</v>
      </c>
      <c r="G845" s="2">
        <v>5523</v>
      </c>
      <c r="H845" s="2">
        <v>3466</v>
      </c>
      <c r="I845" s="2">
        <v>2855.85</v>
      </c>
      <c r="J845" s="2">
        <v>316.31</v>
      </c>
    </row>
    <row r="846" spans="1:10" s="4" customFormat="1" hidden="1" x14ac:dyDescent="0.15">
      <c r="A846" s="4" t="s">
        <v>29</v>
      </c>
      <c r="B846" s="15" t="s">
        <v>139</v>
      </c>
      <c r="C846" s="4">
        <v>12981.94</v>
      </c>
      <c r="D846" s="12">
        <f>C846*34.87%/0.7143</f>
        <v>6337.3967212655734</v>
      </c>
      <c r="E846" s="9">
        <f>C846*1.91%/13.3</f>
        <v>18.643237142857142</v>
      </c>
      <c r="F846" s="4">
        <v>2025</v>
      </c>
      <c r="G846" s="4">
        <v>5530</v>
      </c>
      <c r="H846" s="4">
        <v>3674</v>
      </c>
      <c r="I846" s="4">
        <v>2959.99</v>
      </c>
      <c r="J846" s="4">
        <v>414.58</v>
      </c>
    </row>
    <row r="847" spans="1:10" s="4" customFormat="1" hidden="1" x14ac:dyDescent="0.15">
      <c r="A847" s="4" t="s">
        <v>30</v>
      </c>
      <c r="B847" s="15" t="s">
        <v>139</v>
      </c>
      <c r="F847" s="4">
        <v>2139</v>
      </c>
    </row>
    <row r="848" spans="1:10" s="4" customFormat="1" hidden="1" x14ac:dyDescent="0.15">
      <c r="A848" s="4">
        <v>2022</v>
      </c>
      <c r="B848" s="15" t="s">
        <v>139</v>
      </c>
    </row>
    <row r="849" spans="1:10" s="5" customFormat="1" hidden="1" x14ac:dyDescent="0.15">
      <c r="A849" s="5" t="s">
        <v>1</v>
      </c>
      <c r="B849" s="16" t="s">
        <v>140</v>
      </c>
      <c r="C849" s="5">
        <v>2580</v>
      </c>
      <c r="D849" s="5">
        <v>2486</v>
      </c>
      <c r="F849" s="5">
        <v>230.29</v>
      </c>
    </row>
    <row r="850" spans="1:10" hidden="1" x14ac:dyDescent="0.15">
      <c r="A850" s="2" t="s">
        <v>3</v>
      </c>
      <c r="B850" s="15" t="s">
        <v>140</v>
      </c>
      <c r="C850" s="2">
        <v>2580</v>
      </c>
      <c r="D850" s="2">
        <v>2486</v>
      </c>
      <c r="F850" s="2">
        <v>230.29</v>
      </c>
      <c r="G850" s="2">
        <v>139</v>
      </c>
      <c r="H850" s="2">
        <v>242.32</v>
      </c>
      <c r="I850" s="2">
        <v>58.83</v>
      </c>
      <c r="J850" s="2">
        <v>183.32</v>
      </c>
    </row>
    <row r="851" spans="1:10" hidden="1" x14ac:dyDescent="0.15">
      <c r="A851" s="2" t="s">
        <v>4</v>
      </c>
      <c r="B851" s="15" t="s">
        <v>140</v>
      </c>
      <c r="C851" s="2">
        <v>4580.18</v>
      </c>
      <c r="D851" s="2">
        <v>4230.5</v>
      </c>
      <c r="F851" s="2">
        <v>439.59</v>
      </c>
      <c r="G851" s="2">
        <v>125.27</v>
      </c>
      <c r="H851" s="2">
        <v>401</v>
      </c>
      <c r="I851" s="2">
        <v>78.25</v>
      </c>
      <c r="J851" s="2">
        <v>300.67</v>
      </c>
    </row>
    <row r="852" spans="1:10" hidden="1" x14ac:dyDescent="0.15">
      <c r="A852" s="2" t="s">
        <v>5</v>
      </c>
      <c r="B852" s="15" t="s">
        <v>140</v>
      </c>
      <c r="C852" s="2">
        <v>4853</v>
      </c>
      <c r="D852" s="2">
        <v>4591</v>
      </c>
      <c r="F852" s="2">
        <v>479.34</v>
      </c>
      <c r="G852" s="2">
        <v>123</v>
      </c>
      <c r="H852" s="2">
        <v>448.36</v>
      </c>
      <c r="I852" s="2">
        <v>52.25</v>
      </c>
      <c r="J852" s="2">
        <v>373.5</v>
      </c>
    </row>
    <row r="853" spans="1:10" hidden="1" x14ac:dyDescent="0.15">
      <c r="A853" s="2" t="s">
        <v>6</v>
      </c>
      <c r="B853" s="15" t="s">
        <v>140</v>
      </c>
      <c r="C853" s="2">
        <v>5069</v>
      </c>
      <c r="D853" s="2">
        <v>4723</v>
      </c>
      <c r="F853" s="2">
        <v>511.45</v>
      </c>
      <c r="G853" s="2">
        <v>115</v>
      </c>
      <c r="H853" s="2">
        <v>485.77</v>
      </c>
      <c r="I853" s="2">
        <v>61.39</v>
      </c>
      <c r="J853" s="2">
        <v>404.18</v>
      </c>
    </row>
    <row r="854" spans="1:10" hidden="1" x14ac:dyDescent="0.15">
      <c r="A854" s="2" t="s">
        <v>7</v>
      </c>
      <c r="B854" s="15" t="s">
        <v>140</v>
      </c>
      <c r="C854" s="2">
        <v>5222</v>
      </c>
      <c r="D854" s="2">
        <v>4653</v>
      </c>
      <c r="F854" s="2">
        <v>547.78</v>
      </c>
      <c r="G854" s="2">
        <v>92</v>
      </c>
      <c r="H854" s="2">
        <v>492.11</v>
      </c>
      <c r="I854" s="2">
        <v>75.900000000000006</v>
      </c>
      <c r="J854" s="2">
        <v>404.51</v>
      </c>
    </row>
    <row r="855" spans="1:10" hidden="1" x14ac:dyDescent="0.15">
      <c r="A855" s="2" t="s">
        <v>8</v>
      </c>
      <c r="B855" s="15" t="s">
        <v>140</v>
      </c>
      <c r="C855" s="2">
        <v>5457</v>
      </c>
      <c r="D855" s="2">
        <v>4774</v>
      </c>
      <c r="F855" s="2">
        <v>611.66999999999996</v>
      </c>
      <c r="G855" s="2">
        <v>83</v>
      </c>
      <c r="H855" s="2">
        <v>528.53</v>
      </c>
      <c r="I855" s="2">
        <v>81.239999999999995</v>
      </c>
      <c r="J855" s="2">
        <v>439.9</v>
      </c>
    </row>
    <row r="856" spans="1:10" hidden="1" x14ac:dyDescent="0.15">
      <c r="A856" s="2" t="s">
        <v>9</v>
      </c>
      <c r="B856" s="15" t="s">
        <v>140</v>
      </c>
      <c r="C856" s="2">
        <v>6560.37</v>
      </c>
      <c r="D856" s="2">
        <v>5384.82</v>
      </c>
      <c r="F856" s="2">
        <v>738.05</v>
      </c>
      <c r="G856" s="2">
        <v>72.959999999999994</v>
      </c>
      <c r="H856" s="2">
        <v>625</v>
      </c>
      <c r="I856" s="2">
        <v>65.23</v>
      </c>
      <c r="J856" s="2">
        <v>539.17999999999995</v>
      </c>
    </row>
    <row r="857" spans="1:10" hidden="1" x14ac:dyDescent="0.15">
      <c r="A857" s="2" t="s">
        <v>10</v>
      </c>
      <c r="B857" s="15" t="s">
        <v>140</v>
      </c>
      <c r="C857" s="2">
        <v>6530</v>
      </c>
      <c r="D857" s="2">
        <v>5527</v>
      </c>
      <c r="F857" s="2">
        <v>855.29</v>
      </c>
      <c r="G857" s="2">
        <v>121.02</v>
      </c>
      <c r="H857" s="2">
        <v>734.94</v>
      </c>
      <c r="I857" s="2">
        <v>86.4</v>
      </c>
      <c r="J857" s="2">
        <v>614.29</v>
      </c>
    </row>
    <row r="858" spans="1:10" hidden="1" x14ac:dyDescent="0.15">
      <c r="A858" s="2" t="s">
        <v>11</v>
      </c>
      <c r="B858" s="15" t="s">
        <v>140</v>
      </c>
      <c r="C858" s="2">
        <v>8280</v>
      </c>
      <c r="D858" s="2">
        <v>6595</v>
      </c>
      <c r="F858" s="2">
        <v>1015.84</v>
      </c>
      <c r="G858" s="2">
        <v>73.5</v>
      </c>
      <c r="H858" s="2">
        <v>778.2</v>
      </c>
      <c r="I858" s="2">
        <v>95.29</v>
      </c>
      <c r="J858" s="2">
        <v>630.12</v>
      </c>
    </row>
    <row r="859" spans="1:10" hidden="1" x14ac:dyDescent="0.15">
      <c r="A859" s="2" t="s">
        <v>12</v>
      </c>
      <c r="B859" s="15" t="s">
        <v>140</v>
      </c>
      <c r="C859" s="2">
        <v>9522.56</v>
      </c>
      <c r="D859" s="2">
        <v>7266.69</v>
      </c>
      <c r="F859" s="2">
        <v>1240.3499999999999</v>
      </c>
      <c r="G859" s="2">
        <v>69.39</v>
      </c>
      <c r="H859" s="2">
        <v>1101.74</v>
      </c>
      <c r="I859" s="2">
        <v>125</v>
      </c>
      <c r="J859" s="2">
        <v>827.5</v>
      </c>
    </row>
    <row r="860" spans="1:10" hidden="1" x14ac:dyDescent="0.15">
      <c r="A860" s="2" t="s">
        <v>13</v>
      </c>
      <c r="B860" s="15" t="s">
        <v>140</v>
      </c>
      <c r="C860" s="2">
        <v>10824.69</v>
      </c>
      <c r="D860" s="2">
        <v>8361.83</v>
      </c>
      <c r="E860" s="2">
        <v>0.32</v>
      </c>
      <c r="F860" s="2">
        <v>1419.53</v>
      </c>
      <c r="G860" s="2">
        <v>65.319999999999993</v>
      </c>
      <c r="H860" s="2">
        <v>1231.9000000000001</v>
      </c>
      <c r="I860" s="2">
        <v>95.38</v>
      </c>
      <c r="J860" s="2">
        <v>915.34</v>
      </c>
    </row>
    <row r="861" spans="1:10" hidden="1" x14ac:dyDescent="0.15">
      <c r="A861" s="2" t="s">
        <v>14</v>
      </c>
      <c r="B861" s="15" t="s">
        <v>140</v>
      </c>
      <c r="C861" s="2">
        <v>12031.7</v>
      </c>
      <c r="D861" s="2">
        <v>9680.7999999999993</v>
      </c>
      <c r="E861" s="2">
        <v>2.25</v>
      </c>
      <c r="F861" s="2">
        <v>1642.31</v>
      </c>
      <c r="G861" s="2">
        <v>43.67</v>
      </c>
      <c r="H861" s="2">
        <v>1456</v>
      </c>
      <c r="I861" s="2">
        <v>135.11000000000001</v>
      </c>
      <c r="J861" s="2">
        <v>1094.6400000000001</v>
      </c>
    </row>
    <row r="862" spans="1:10" hidden="1" x14ac:dyDescent="0.15">
      <c r="A862" s="2" t="s">
        <v>15</v>
      </c>
      <c r="B862" s="15" t="s">
        <v>140</v>
      </c>
      <c r="C862" s="2">
        <v>13221.53</v>
      </c>
      <c r="D862" s="2">
        <v>11334.43</v>
      </c>
      <c r="E862" s="2">
        <v>11.89</v>
      </c>
      <c r="F862" s="2">
        <v>1909.23</v>
      </c>
      <c r="G862" s="2">
        <v>18.329999999999998</v>
      </c>
      <c r="H862" s="2">
        <v>1766.36</v>
      </c>
      <c r="I862" s="2">
        <v>139.76</v>
      </c>
      <c r="J862" s="2">
        <v>1403.49</v>
      </c>
    </row>
    <row r="863" spans="1:10" hidden="1" x14ac:dyDescent="0.15">
      <c r="A863" s="2" t="s">
        <v>16</v>
      </c>
      <c r="B863" s="15" t="s">
        <v>140</v>
      </c>
      <c r="C863" s="2">
        <v>14532.91</v>
      </c>
      <c r="D863" s="2">
        <v>13024.12</v>
      </c>
      <c r="E863" s="2">
        <v>18.09</v>
      </c>
      <c r="F863" s="2">
        <v>2189.33</v>
      </c>
      <c r="G863" s="2">
        <v>12.33</v>
      </c>
      <c r="H863" s="2">
        <v>1915.15</v>
      </c>
      <c r="I863" s="2">
        <v>118.15</v>
      </c>
      <c r="J863" s="2">
        <v>1570.01</v>
      </c>
    </row>
    <row r="864" spans="1:10" hidden="1" x14ac:dyDescent="0.15">
      <c r="A864" s="2" t="s">
        <v>17</v>
      </c>
      <c r="B864" s="15" t="s">
        <v>140</v>
      </c>
      <c r="C864" s="2">
        <v>15107</v>
      </c>
      <c r="D864" s="2">
        <v>13041</v>
      </c>
      <c r="E864" s="2">
        <v>17.7</v>
      </c>
      <c r="F864" s="2">
        <v>2322.87</v>
      </c>
      <c r="G864" s="2">
        <v>13.12</v>
      </c>
      <c r="H864" s="2">
        <v>1905.09</v>
      </c>
      <c r="I864" s="2">
        <v>143.49</v>
      </c>
      <c r="J864" s="2">
        <v>1519.53</v>
      </c>
    </row>
    <row r="865" spans="1:10" hidden="1" x14ac:dyDescent="0.15">
      <c r="A865" s="2" t="s">
        <v>18</v>
      </c>
      <c r="B865" s="15" t="s">
        <v>140</v>
      </c>
      <c r="C865" s="2">
        <v>15567</v>
      </c>
      <c r="D865" s="2">
        <v>13276</v>
      </c>
      <c r="E865" s="2">
        <v>19.3</v>
      </c>
      <c r="F865" s="2">
        <v>2471.44</v>
      </c>
      <c r="G865" s="2">
        <v>13.2</v>
      </c>
      <c r="H865" s="2">
        <v>2246.2800000000002</v>
      </c>
      <c r="I865" s="2">
        <v>152.66999999999999</v>
      </c>
      <c r="J865" s="2">
        <v>1840.32</v>
      </c>
    </row>
    <row r="866" spans="1:10" hidden="1" x14ac:dyDescent="0.15">
      <c r="A866" s="2" t="s">
        <v>19</v>
      </c>
      <c r="B866" s="15" t="s">
        <v>140</v>
      </c>
      <c r="C866" s="2">
        <v>16865.29</v>
      </c>
      <c r="D866" s="2">
        <v>13949.86</v>
      </c>
      <c r="E866" s="2">
        <v>31.81</v>
      </c>
      <c r="F866" s="2">
        <v>2820.93</v>
      </c>
      <c r="G866" s="2">
        <v>0</v>
      </c>
      <c r="H866" s="2">
        <v>2568</v>
      </c>
      <c r="I866" s="2">
        <v>230.85</v>
      </c>
      <c r="J866" s="2">
        <v>2075.4699999999998</v>
      </c>
    </row>
    <row r="867" spans="1:10" hidden="1" x14ac:dyDescent="0.15">
      <c r="A867" s="2" t="s">
        <v>20</v>
      </c>
      <c r="B867" s="15" t="s">
        <v>140</v>
      </c>
      <c r="C867" s="2">
        <v>17827</v>
      </c>
      <c r="D867" s="2">
        <v>14776</v>
      </c>
      <c r="E867" s="2">
        <v>43.88</v>
      </c>
      <c r="F867" s="2">
        <v>3117</v>
      </c>
      <c r="G867" s="2">
        <v>0</v>
      </c>
      <c r="H867" s="2">
        <v>2777</v>
      </c>
      <c r="I867" s="2">
        <v>161.72</v>
      </c>
      <c r="J867" s="2">
        <v>2323.1</v>
      </c>
    </row>
    <row r="868" spans="1:10" hidden="1" x14ac:dyDescent="0.15">
      <c r="A868" s="2" t="s">
        <v>21</v>
      </c>
      <c r="B868" s="15" t="s">
        <v>140</v>
      </c>
      <c r="C868" s="2">
        <v>18076.18</v>
      </c>
      <c r="D868" s="2">
        <v>14374</v>
      </c>
      <c r="E868" s="2">
        <v>48.08</v>
      </c>
      <c r="F868" s="2">
        <v>3210.55</v>
      </c>
      <c r="G868" s="2">
        <v>0</v>
      </c>
      <c r="H868" s="2">
        <v>2808</v>
      </c>
      <c r="I868" s="2">
        <v>187.01</v>
      </c>
      <c r="J868" s="2">
        <v>2258.6</v>
      </c>
    </row>
    <row r="869" spans="1:10" hidden="1" x14ac:dyDescent="0.15">
      <c r="A869" s="2" t="s">
        <v>22</v>
      </c>
      <c r="B869" s="15" t="s">
        <v>140</v>
      </c>
      <c r="C869" s="2">
        <v>18640</v>
      </c>
      <c r="D869" s="2">
        <v>14161.26</v>
      </c>
      <c r="E869" s="2">
        <v>56.72</v>
      </c>
      <c r="F869" s="2">
        <v>3453.05</v>
      </c>
      <c r="G869" s="2">
        <v>0</v>
      </c>
      <c r="H869" s="2">
        <v>2942</v>
      </c>
      <c r="I869" s="2">
        <v>173.28</v>
      </c>
      <c r="J869" s="2">
        <v>2412.8000000000002</v>
      </c>
    </row>
    <row r="870" spans="1:10" hidden="1" x14ac:dyDescent="0.15">
      <c r="A870" s="2" t="s">
        <v>23</v>
      </c>
      <c r="B870" s="15" t="s">
        <v>140</v>
      </c>
      <c r="C870" s="2">
        <v>18826.419999999998</v>
      </c>
      <c r="D870" s="2">
        <v>13824.37</v>
      </c>
      <c r="E870" s="2">
        <v>78.16</v>
      </c>
      <c r="F870" s="2">
        <v>3506.39</v>
      </c>
      <c r="G870" s="2">
        <v>0</v>
      </c>
      <c r="H870" s="2">
        <v>2898</v>
      </c>
      <c r="I870" s="2">
        <v>176.18</v>
      </c>
      <c r="J870" s="2">
        <v>2354.4899999999998</v>
      </c>
    </row>
    <row r="871" spans="1:10" hidden="1" x14ac:dyDescent="0.15">
      <c r="A871" s="2" t="s">
        <v>24</v>
      </c>
      <c r="B871" s="15" t="s">
        <v>140</v>
      </c>
      <c r="C871" s="2">
        <v>19610</v>
      </c>
      <c r="D871" s="2">
        <v>13826.07</v>
      </c>
      <c r="E871" s="2">
        <v>80.349999999999994</v>
      </c>
      <c r="F871" s="2">
        <v>3554</v>
      </c>
      <c r="G871" s="2">
        <v>0</v>
      </c>
      <c r="H871" s="2">
        <v>3011</v>
      </c>
      <c r="I871" s="2">
        <v>229.06</v>
      </c>
      <c r="J871" s="2">
        <v>2259.86</v>
      </c>
    </row>
    <row r="872" spans="1:10" hidden="1" x14ac:dyDescent="0.15">
      <c r="A872" s="2" t="s">
        <v>25</v>
      </c>
      <c r="B872" s="15" t="s">
        <v>140</v>
      </c>
      <c r="C872" s="2">
        <v>20276</v>
      </c>
      <c r="D872" s="2">
        <v>13948.49</v>
      </c>
      <c r="E872" s="2">
        <v>87.79</v>
      </c>
      <c r="F872" s="2">
        <v>3873.19</v>
      </c>
      <c r="G872" s="2">
        <v>0</v>
      </c>
      <c r="H872" s="2">
        <v>3198</v>
      </c>
      <c r="I872" s="2">
        <v>274.41000000000003</v>
      </c>
      <c r="J872" s="2">
        <v>2374.0100000000002</v>
      </c>
    </row>
    <row r="873" spans="1:10" hidden="1" x14ac:dyDescent="0.15">
      <c r="A873" s="2" t="s">
        <v>26</v>
      </c>
      <c r="B873" s="15" t="s">
        <v>140</v>
      </c>
      <c r="C873" s="2">
        <v>21030</v>
      </c>
      <c r="D873" s="2">
        <v>14262.04</v>
      </c>
      <c r="E873" s="2">
        <v>104.93</v>
      </c>
      <c r="F873" s="2">
        <v>4192.63</v>
      </c>
      <c r="G873" s="2">
        <v>0</v>
      </c>
      <c r="H873" s="2">
        <v>3336</v>
      </c>
      <c r="I873" s="2">
        <v>204.06</v>
      </c>
      <c r="J873" s="2">
        <v>2560.25</v>
      </c>
    </row>
    <row r="874" spans="1:10" hidden="1" x14ac:dyDescent="0.15">
      <c r="A874" s="2" t="s">
        <v>27</v>
      </c>
      <c r="B874" s="15" t="s">
        <v>140</v>
      </c>
      <c r="C874" s="2">
        <v>21675</v>
      </c>
      <c r="D874" s="2">
        <v>14180.08</v>
      </c>
      <c r="E874" s="2">
        <v>134.91</v>
      </c>
      <c r="F874" s="2">
        <v>4532.82</v>
      </c>
      <c r="G874" s="2">
        <v>0</v>
      </c>
      <c r="H874" s="2">
        <v>3493</v>
      </c>
      <c r="I874" s="2">
        <v>180.02</v>
      </c>
      <c r="J874" s="2">
        <v>2595.2600000000002</v>
      </c>
    </row>
    <row r="875" spans="1:10" x14ac:dyDescent="0.15">
      <c r="A875" s="2" t="s">
        <v>28</v>
      </c>
      <c r="B875" s="15" t="s">
        <v>140</v>
      </c>
      <c r="C875" s="2">
        <v>22393</v>
      </c>
      <c r="D875" s="2">
        <v>13676.9</v>
      </c>
      <c r="E875" s="2">
        <v>147.19999999999999</v>
      </c>
      <c r="F875" s="2">
        <v>4706.22</v>
      </c>
      <c r="G875" s="2">
        <v>0</v>
      </c>
      <c r="H875" s="2">
        <v>3538</v>
      </c>
      <c r="I875" s="2">
        <v>256.58</v>
      </c>
      <c r="J875" s="2">
        <v>2500.9499999999998</v>
      </c>
    </row>
    <row r="876" spans="1:10" s="4" customFormat="1" hidden="1" x14ac:dyDescent="0.15">
      <c r="A876" s="4" t="s">
        <v>29</v>
      </c>
      <c r="B876" s="15" t="s">
        <v>140</v>
      </c>
      <c r="C876" s="4">
        <v>24660</v>
      </c>
      <c r="D876" s="12"/>
      <c r="E876" s="9"/>
      <c r="F876" s="4">
        <v>4830</v>
      </c>
      <c r="G876" s="4">
        <v>0</v>
      </c>
      <c r="H876" s="4">
        <v>3531</v>
      </c>
      <c r="I876" s="4">
        <v>209.09</v>
      </c>
      <c r="J876" s="4">
        <v>2442.63</v>
      </c>
    </row>
    <row r="877" spans="1:10" s="4" customFormat="1" hidden="1" x14ac:dyDescent="0.15">
      <c r="A877" s="4" t="s">
        <v>30</v>
      </c>
      <c r="B877" s="15" t="s">
        <v>140</v>
      </c>
      <c r="F877" s="4">
        <v>5514</v>
      </c>
    </row>
    <row r="878" spans="1:10" s="4" customFormat="1" hidden="1" x14ac:dyDescent="0.15">
      <c r="A878" s="4">
        <v>2022</v>
      </c>
      <c r="B878" s="15" t="s">
        <v>140</v>
      </c>
    </row>
    <row r="879" spans="1:10" s="5" customFormat="1" hidden="1" x14ac:dyDescent="0.15">
      <c r="A879" s="5" t="s">
        <v>6</v>
      </c>
      <c r="B879" s="16" t="s">
        <v>141</v>
      </c>
      <c r="C879" s="5">
        <v>2656</v>
      </c>
      <c r="D879" s="5">
        <v>2735</v>
      </c>
      <c r="E879" s="5">
        <v>25.75</v>
      </c>
      <c r="F879" s="5">
        <v>177.28</v>
      </c>
      <c r="G879" s="5">
        <v>2931</v>
      </c>
      <c r="H879" s="5">
        <v>148.16</v>
      </c>
      <c r="I879" s="5">
        <v>31.38</v>
      </c>
      <c r="J879" s="5">
        <v>116.77</v>
      </c>
    </row>
    <row r="880" spans="1:10" hidden="1" x14ac:dyDescent="0.15">
      <c r="A880" s="2" t="s">
        <v>7</v>
      </c>
      <c r="B880" s="15" t="s">
        <v>141</v>
      </c>
      <c r="C880" s="2">
        <v>3277</v>
      </c>
      <c r="D880" s="2">
        <v>2849</v>
      </c>
      <c r="E880" s="2">
        <v>23.99</v>
      </c>
      <c r="F880" s="2">
        <v>285.83999999999997</v>
      </c>
      <c r="G880" s="2">
        <v>2574</v>
      </c>
      <c r="H880" s="2">
        <v>158.66999999999999</v>
      </c>
      <c r="I880" s="2">
        <v>40.14</v>
      </c>
      <c r="J880" s="2">
        <v>118.54</v>
      </c>
    </row>
    <row r="881" spans="1:10" hidden="1" x14ac:dyDescent="0.15">
      <c r="A881" s="2" t="s">
        <v>8</v>
      </c>
      <c r="B881" s="15" t="s">
        <v>141</v>
      </c>
      <c r="C881" s="2">
        <v>3689</v>
      </c>
      <c r="D881" s="2">
        <v>3051</v>
      </c>
      <c r="E881" s="2">
        <v>29.92</v>
      </c>
      <c r="F881" s="2">
        <v>303.04000000000002</v>
      </c>
      <c r="G881" s="2">
        <v>1183</v>
      </c>
      <c r="H881" s="2">
        <v>158.27000000000001</v>
      </c>
      <c r="I881" s="2">
        <v>32.29</v>
      </c>
      <c r="J881" s="2">
        <v>125.99</v>
      </c>
    </row>
    <row r="882" spans="1:10" hidden="1" x14ac:dyDescent="0.15">
      <c r="A882" s="2" t="s">
        <v>9</v>
      </c>
      <c r="B882" s="15" t="s">
        <v>141</v>
      </c>
      <c r="C882" s="2">
        <v>2428</v>
      </c>
      <c r="D882" s="2">
        <v>2942.05</v>
      </c>
      <c r="E882" s="2">
        <v>33.26</v>
      </c>
      <c r="F882" s="2">
        <v>307.61</v>
      </c>
      <c r="G882" s="2">
        <v>1149.9000000000001</v>
      </c>
      <c r="H882" s="2">
        <v>168</v>
      </c>
      <c r="I882" s="2">
        <v>38.22</v>
      </c>
      <c r="J882" s="2">
        <v>129.68</v>
      </c>
    </row>
    <row r="883" spans="1:10" hidden="1" x14ac:dyDescent="0.15">
      <c r="A883" s="2" t="s">
        <v>10</v>
      </c>
      <c r="B883" s="15" t="s">
        <v>141</v>
      </c>
      <c r="C883" s="2">
        <v>3016</v>
      </c>
      <c r="D883" s="2">
        <v>2736</v>
      </c>
      <c r="E883" s="2">
        <v>26.56</v>
      </c>
      <c r="F883" s="2">
        <v>280.33999999999997</v>
      </c>
      <c r="G883" s="2">
        <v>1918.46</v>
      </c>
      <c r="H883" s="2">
        <v>204.11</v>
      </c>
      <c r="I883" s="2">
        <v>46.19</v>
      </c>
      <c r="J883" s="2">
        <v>158.18</v>
      </c>
    </row>
    <row r="884" spans="1:10" hidden="1" x14ac:dyDescent="0.15">
      <c r="A884" s="2" t="s">
        <v>11</v>
      </c>
      <c r="B884" s="15" t="s">
        <v>141</v>
      </c>
      <c r="C884" s="2">
        <v>2696</v>
      </c>
      <c r="D884" s="2">
        <v>3053</v>
      </c>
      <c r="E884" s="2">
        <v>27.33</v>
      </c>
      <c r="F884" s="2">
        <v>283.51</v>
      </c>
      <c r="G884" s="2">
        <v>1211.73</v>
      </c>
    </row>
    <row r="885" spans="1:10" hidden="1" x14ac:dyDescent="0.15">
      <c r="A885" s="2" t="s">
        <v>12</v>
      </c>
      <c r="B885" s="15" t="s">
        <v>141</v>
      </c>
      <c r="C885" s="2">
        <v>3069</v>
      </c>
      <c r="D885" s="2">
        <v>2646.13</v>
      </c>
      <c r="E885" s="2">
        <v>28.75</v>
      </c>
      <c r="F885" s="2">
        <v>294.19</v>
      </c>
      <c r="G885" s="2">
        <v>1484.2</v>
      </c>
      <c r="H885" s="2">
        <v>204.11</v>
      </c>
      <c r="I885" s="2">
        <v>46.19</v>
      </c>
      <c r="J885" s="2">
        <v>158.18</v>
      </c>
    </row>
    <row r="886" spans="1:10" hidden="1" x14ac:dyDescent="0.15">
      <c r="A886" s="2" t="s">
        <v>13</v>
      </c>
      <c r="B886" s="15" t="s">
        <v>141</v>
      </c>
      <c r="C886" s="2">
        <v>3670</v>
      </c>
      <c r="D886" s="2">
        <v>2904.38</v>
      </c>
      <c r="E886" s="2">
        <v>30.34</v>
      </c>
      <c r="F886" s="2">
        <v>309.06</v>
      </c>
      <c r="G886" s="2">
        <v>3654.61</v>
      </c>
      <c r="H886" s="2">
        <v>262.66000000000003</v>
      </c>
      <c r="I886" s="2">
        <v>93.5</v>
      </c>
      <c r="J886" s="2">
        <v>168.99</v>
      </c>
    </row>
    <row r="887" spans="1:10" hidden="1" x14ac:dyDescent="0.15">
      <c r="A887" s="2" t="s">
        <v>14</v>
      </c>
      <c r="B887" s="15" t="s">
        <v>141</v>
      </c>
      <c r="C887" s="2">
        <v>4359.84</v>
      </c>
      <c r="D887" s="2">
        <v>3335.2</v>
      </c>
      <c r="E887" s="2">
        <v>35.5</v>
      </c>
      <c r="F887" s="2">
        <v>347.68</v>
      </c>
      <c r="G887" s="2">
        <v>3618.9</v>
      </c>
      <c r="H887" s="2">
        <v>254</v>
      </c>
      <c r="I887" s="2">
        <v>67.319999999999993</v>
      </c>
      <c r="J887" s="2">
        <v>185.81</v>
      </c>
    </row>
    <row r="888" spans="1:10" hidden="1" x14ac:dyDescent="0.15">
      <c r="A888" s="2" t="s">
        <v>15</v>
      </c>
      <c r="B888" s="15" t="s">
        <v>141</v>
      </c>
      <c r="C888" s="2">
        <v>4722.9799999999996</v>
      </c>
      <c r="D888" s="2">
        <v>3734.6</v>
      </c>
      <c r="E888" s="2">
        <v>40.049999999999997</v>
      </c>
      <c r="F888" s="2">
        <v>405.19</v>
      </c>
      <c r="G888" s="2">
        <v>3990</v>
      </c>
      <c r="H888" s="2">
        <v>291.3</v>
      </c>
      <c r="I888" s="2">
        <v>56.43</v>
      </c>
      <c r="J888" s="2">
        <v>234.87</v>
      </c>
    </row>
    <row r="889" spans="1:10" hidden="1" x14ac:dyDescent="0.15">
      <c r="A889" s="2" t="s">
        <v>16</v>
      </c>
      <c r="B889" s="15" t="s">
        <v>141</v>
      </c>
      <c r="C889" s="2">
        <v>5216.82</v>
      </c>
      <c r="D889" s="2">
        <v>4078.69</v>
      </c>
      <c r="E889" s="2">
        <v>43.53</v>
      </c>
      <c r="F889" s="2">
        <v>449.21</v>
      </c>
      <c r="G889" s="2">
        <v>4293.63</v>
      </c>
      <c r="H889" s="2">
        <v>374.55</v>
      </c>
      <c r="I889" s="2">
        <v>83.75</v>
      </c>
      <c r="J889" s="2">
        <v>290.69</v>
      </c>
    </row>
    <row r="890" spans="1:10" hidden="1" x14ac:dyDescent="0.15">
      <c r="A890" s="2" t="s">
        <v>17</v>
      </c>
      <c r="B890" s="15" t="s">
        <v>141</v>
      </c>
      <c r="C890" s="2">
        <v>6472</v>
      </c>
      <c r="D890" s="2">
        <v>5273</v>
      </c>
      <c r="E890" s="2">
        <v>48.75</v>
      </c>
      <c r="F890" s="2">
        <v>485.92</v>
      </c>
      <c r="G890" s="2">
        <v>4666.5200000000004</v>
      </c>
      <c r="H890" s="2">
        <v>457.25</v>
      </c>
      <c r="I890" s="2">
        <v>171.61</v>
      </c>
      <c r="J890" s="2">
        <v>284.88</v>
      </c>
    </row>
    <row r="891" spans="1:10" hidden="1" x14ac:dyDescent="0.15">
      <c r="A891" s="2" t="s">
        <v>18</v>
      </c>
      <c r="B891" s="15" t="s">
        <v>141</v>
      </c>
      <c r="C891" s="2">
        <v>7030</v>
      </c>
      <c r="D891" s="2">
        <v>5782</v>
      </c>
      <c r="E891" s="2">
        <v>49.47</v>
      </c>
      <c r="F891" s="2">
        <v>532.34</v>
      </c>
      <c r="G891" s="2">
        <v>4290.79</v>
      </c>
      <c r="H891" s="2">
        <v>474.32</v>
      </c>
      <c r="I891" s="2">
        <v>165.74</v>
      </c>
      <c r="J891" s="2">
        <v>307.58999999999997</v>
      </c>
    </row>
    <row r="892" spans="1:10" hidden="1" x14ac:dyDescent="0.15">
      <c r="A892" s="2" t="s">
        <v>19</v>
      </c>
      <c r="B892" s="15" t="s">
        <v>141</v>
      </c>
      <c r="C892" s="2">
        <v>7855.52</v>
      </c>
      <c r="D892" s="2">
        <v>6396.9</v>
      </c>
      <c r="E892" s="2">
        <v>56.42</v>
      </c>
      <c r="F892" s="2">
        <v>626.44000000000005</v>
      </c>
      <c r="H892" s="2">
        <v>504</v>
      </c>
      <c r="I892" s="2">
        <v>169.25</v>
      </c>
      <c r="J892" s="2">
        <v>333.76</v>
      </c>
    </row>
    <row r="893" spans="1:10" hidden="1" x14ac:dyDescent="0.15">
      <c r="A893" s="2" t="s">
        <v>20</v>
      </c>
      <c r="B893" s="15" t="s">
        <v>141</v>
      </c>
      <c r="C893" s="2">
        <v>8792</v>
      </c>
      <c r="D893" s="2">
        <v>7189</v>
      </c>
      <c r="E893" s="2">
        <v>61.8</v>
      </c>
      <c r="F893" s="2">
        <v>717</v>
      </c>
      <c r="H893" s="2">
        <v>582</v>
      </c>
      <c r="I893" s="2">
        <v>184.27</v>
      </c>
      <c r="J893" s="2">
        <v>393.5</v>
      </c>
    </row>
    <row r="894" spans="1:10" hidden="1" x14ac:dyDescent="0.15">
      <c r="A894" s="2" t="s">
        <v>21</v>
      </c>
      <c r="B894" s="15" t="s">
        <v>141</v>
      </c>
      <c r="C894" s="2">
        <v>9278.41</v>
      </c>
      <c r="D894" s="2">
        <v>6750</v>
      </c>
      <c r="E894" s="2">
        <v>70.98</v>
      </c>
      <c r="F894" s="2">
        <v>723.03</v>
      </c>
      <c r="H894" s="2">
        <v>598</v>
      </c>
      <c r="I894" s="2">
        <v>244.75</v>
      </c>
      <c r="J894" s="2">
        <v>338.8</v>
      </c>
    </row>
    <row r="895" spans="1:10" hidden="1" x14ac:dyDescent="0.15">
      <c r="A895" s="2" t="s">
        <v>22</v>
      </c>
      <c r="B895" s="15" t="s">
        <v>141</v>
      </c>
      <c r="C895" s="2">
        <v>8049</v>
      </c>
      <c r="D895" s="2">
        <v>5794.47</v>
      </c>
      <c r="E895" s="2">
        <v>72.19</v>
      </c>
      <c r="F895" s="2">
        <v>813.26</v>
      </c>
      <c r="H895" s="2">
        <v>630</v>
      </c>
      <c r="I895" s="2">
        <v>177.32</v>
      </c>
      <c r="J895" s="2">
        <v>450.92</v>
      </c>
    </row>
    <row r="896" spans="1:10" hidden="1" x14ac:dyDescent="0.15">
      <c r="A896" s="2" t="s">
        <v>23</v>
      </c>
      <c r="B896" s="15" t="s">
        <v>141</v>
      </c>
      <c r="C896" s="2">
        <v>8592.73</v>
      </c>
      <c r="D896" s="2">
        <v>6095.78</v>
      </c>
      <c r="E896" s="2">
        <v>82.15</v>
      </c>
      <c r="F896" s="2">
        <v>867.24</v>
      </c>
      <c r="G896" s="2">
        <v>3884</v>
      </c>
      <c r="H896" s="2">
        <v>678</v>
      </c>
      <c r="I896" s="2">
        <v>240.2</v>
      </c>
      <c r="J896" s="2">
        <v>436.45</v>
      </c>
    </row>
    <row r="897" spans="1:10" hidden="1" x14ac:dyDescent="0.15">
      <c r="A897" s="2" t="s">
        <v>24</v>
      </c>
      <c r="B897" s="15" t="s">
        <v>141</v>
      </c>
      <c r="C897" s="2">
        <v>7747</v>
      </c>
      <c r="D897" s="2">
        <v>5047.1899999999996</v>
      </c>
      <c r="E897" s="2">
        <v>88.37</v>
      </c>
      <c r="F897" s="2">
        <v>875</v>
      </c>
      <c r="G897" s="2">
        <v>3562</v>
      </c>
      <c r="H897" s="2">
        <v>680</v>
      </c>
      <c r="I897" s="2">
        <v>229.44</v>
      </c>
      <c r="J897" s="2">
        <v>448.28</v>
      </c>
    </row>
    <row r="898" spans="1:10" hidden="1" x14ac:dyDescent="0.15">
      <c r="A898" s="2" t="s">
        <v>25</v>
      </c>
      <c r="B898" s="15" t="s">
        <v>141</v>
      </c>
      <c r="C898" s="2">
        <v>7982</v>
      </c>
      <c r="D898" s="2">
        <v>4854.37</v>
      </c>
      <c r="E898" s="2">
        <v>89.32</v>
      </c>
      <c r="F898" s="2">
        <v>924.89</v>
      </c>
      <c r="G898" s="2">
        <v>2437</v>
      </c>
      <c r="H898" s="2">
        <v>701</v>
      </c>
      <c r="I898" s="2">
        <v>247.18</v>
      </c>
      <c r="J898" s="2">
        <v>449.37</v>
      </c>
    </row>
    <row r="899" spans="1:10" hidden="1" x14ac:dyDescent="0.15">
      <c r="A899" s="2" t="s">
        <v>26</v>
      </c>
      <c r="B899" s="15" t="s">
        <v>141</v>
      </c>
      <c r="C899" s="2">
        <v>8279</v>
      </c>
      <c r="D899" s="2">
        <v>5290.31</v>
      </c>
      <c r="E899" s="2">
        <v>95.24</v>
      </c>
      <c r="F899" s="2">
        <v>996.55</v>
      </c>
      <c r="G899" s="2">
        <v>1194</v>
      </c>
      <c r="H899" s="2">
        <v>738</v>
      </c>
      <c r="I899" s="2">
        <v>261.70999999999998</v>
      </c>
      <c r="J899" s="2">
        <v>467.58</v>
      </c>
    </row>
    <row r="900" spans="1:10" hidden="1" x14ac:dyDescent="0.15">
      <c r="A900" s="2" t="s">
        <v>27</v>
      </c>
      <c r="B900" s="15" t="s">
        <v>141</v>
      </c>
      <c r="C900" s="2">
        <v>8557</v>
      </c>
      <c r="D900" s="2">
        <v>5129.5200000000004</v>
      </c>
      <c r="E900" s="2">
        <v>99.5</v>
      </c>
      <c r="F900" s="2">
        <v>1118.79</v>
      </c>
      <c r="G900" s="2">
        <v>1177</v>
      </c>
      <c r="H900" s="2">
        <v>812</v>
      </c>
      <c r="I900" s="2">
        <v>257.85000000000002</v>
      </c>
      <c r="J900" s="2">
        <v>543.41999999999996</v>
      </c>
    </row>
    <row r="901" spans="1:10" x14ac:dyDescent="0.15">
      <c r="A901" s="2" t="s">
        <v>28</v>
      </c>
      <c r="B901" s="15" t="s">
        <v>141</v>
      </c>
      <c r="C901" s="2">
        <v>8889</v>
      </c>
      <c r="D901" s="2">
        <v>5022.9399999999996</v>
      </c>
      <c r="E901" s="2">
        <v>103.51</v>
      </c>
      <c r="F901" s="2">
        <v>1160.27</v>
      </c>
      <c r="G901" s="2">
        <v>1171</v>
      </c>
      <c r="H901" s="2">
        <v>812</v>
      </c>
      <c r="I901" s="2">
        <v>242.27</v>
      </c>
      <c r="J901" s="2">
        <v>554.92999999999995</v>
      </c>
    </row>
    <row r="902" spans="1:10" s="4" customFormat="1" hidden="1" x14ac:dyDescent="0.15">
      <c r="A902" s="4" t="s">
        <v>29</v>
      </c>
      <c r="B902" s="15" t="s">
        <v>141</v>
      </c>
      <c r="C902" s="4">
        <v>7621.87</v>
      </c>
      <c r="D902" s="12">
        <f>3930.98/0.7143</f>
        <v>5503.2619347613045</v>
      </c>
      <c r="E902" s="9">
        <f>1397.16/13.3</f>
        <v>105.04962406015038</v>
      </c>
      <c r="F902" s="4">
        <v>1186</v>
      </c>
      <c r="G902" s="4">
        <v>939</v>
      </c>
      <c r="H902" s="4">
        <v>841</v>
      </c>
      <c r="I902" s="4">
        <v>281</v>
      </c>
      <c r="J902" s="4">
        <v>541.49</v>
      </c>
    </row>
    <row r="903" spans="1:10" s="4" customFormat="1" hidden="1" x14ac:dyDescent="0.15">
      <c r="A903" s="4" t="s">
        <v>30</v>
      </c>
      <c r="B903" s="15" t="s">
        <v>141</v>
      </c>
      <c r="F903" s="4">
        <v>1341</v>
      </c>
    </row>
    <row r="904" spans="1:10" s="4" customFormat="1" hidden="1" x14ac:dyDescent="0.15">
      <c r="A904" s="4">
        <v>2022</v>
      </c>
      <c r="B904" s="15" t="s">
        <v>141</v>
      </c>
    </row>
  </sheetData>
  <autoFilter ref="A1:J904" xr:uid="{00000000-0001-0000-0000-000000000000}">
    <filterColumn colId="0">
      <filters>
        <filter val="2019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839"/>
  <sheetViews>
    <sheetView workbookViewId="0">
      <pane xSplit="1" ySplit="1" topLeftCell="B222" activePane="bottomRight" state="frozen"/>
      <selection pane="topRight" activeCell="B1" sqref="B1"/>
      <selection pane="bottomLeft" activeCell="A2" sqref="A2"/>
      <selection pane="bottomRight" activeCell="H280" sqref="H280"/>
    </sheetView>
  </sheetViews>
  <sheetFormatPr defaultColWidth="9" defaultRowHeight="15" x14ac:dyDescent="0.15"/>
  <cols>
    <col min="1" max="1" width="9.125" style="2" bestFit="1" customWidth="1"/>
    <col min="2" max="2" width="17.125" style="2" bestFit="1" customWidth="1"/>
    <col min="3" max="5" width="13" style="2" bestFit="1" customWidth="1"/>
    <col min="6" max="6" width="15" style="2" bestFit="1" customWidth="1"/>
    <col min="7" max="9" width="13" style="2" bestFit="1" customWidth="1"/>
    <col min="10" max="10" width="15" style="2" bestFit="1" customWidth="1"/>
    <col min="11" max="11" width="13" style="2" bestFit="1" customWidth="1"/>
    <col min="12" max="13" width="11.125" style="2" bestFit="1" customWidth="1"/>
    <col min="14" max="16384" width="9" style="2"/>
  </cols>
  <sheetData>
    <row r="1" spans="1:13" s="1" customFormat="1" x14ac:dyDescent="0.15">
      <c r="A1" s="3" t="s">
        <v>0</v>
      </c>
      <c r="B1" s="3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</row>
    <row r="2" spans="1:13" hidden="1" x14ac:dyDescent="0.15">
      <c r="A2" s="2" t="s">
        <v>3</v>
      </c>
      <c r="B2" s="2" t="s">
        <v>2</v>
      </c>
      <c r="C2" s="2">
        <v>3084</v>
      </c>
      <c r="D2" s="2">
        <v>260.57</v>
      </c>
      <c r="E2" s="2">
        <v>3</v>
      </c>
      <c r="F2" s="2">
        <v>58.64</v>
      </c>
      <c r="G2" s="2">
        <v>58.47</v>
      </c>
      <c r="I2" s="2">
        <v>84.14</v>
      </c>
      <c r="K2" s="2">
        <v>215.52</v>
      </c>
      <c r="L2" s="2">
        <v>15.11</v>
      </c>
      <c r="M2" s="2">
        <v>200.31</v>
      </c>
    </row>
    <row r="3" spans="1:13" hidden="1" x14ac:dyDescent="0.15">
      <c r="A3" s="2" t="s">
        <v>4</v>
      </c>
      <c r="B3" s="2" t="s">
        <v>2</v>
      </c>
      <c r="C3" s="2">
        <v>4444.1899999999996</v>
      </c>
      <c r="D3" s="2">
        <v>293</v>
      </c>
      <c r="F3" s="2">
        <v>48.48</v>
      </c>
      <c r="G3" s="2">
        <v>74.11</v>
      </c>
      <c r="I3" s="2">
        <v>98.87</v>
      </c>
      <c r="K3" s="2">
        <v>310</v>
      </c>
      <c r="L3" s="2">
        <v>11.39</v>
      </c>
      <c r="M3" s="2">
        <v>297.94</v>
      </c>
    </row>
    <row r="4" spans="1:13" hidden="1" x14ac:dyDescent="0.15">
      <c r="A4" s="2" t="s">
        <v>5</v>
      </c>
      <c r="B4" s="2" t="s">
        <v>2</v>
      </c>
      <c r="C4" s="2">
        <v>5086</v>
      </c>
      <c r="D4" s="2">
        <v>295.58999999999997</v>
      </c>
      <c r="E4" s="2">
        <v>8.0299999999999994</v>
      </c>
      <c r="F4" s="2">
        <v>32.700000000000003</v>
      </c>
      <c r="G4" s="2">
        <v>79.27</v>
      </c>
      <c r="I4" s="2">
        <v>120.06</v>
      </c>
      <c r="K4" s="2">
        <v>325.82</v>
      </c>
      <c r="L4" s="2">
        <v>11.64</v>
      </c>
      <c r="M4" s="2">
        <v>314.18</v>
      </c>
    </row>
    <row r="5" spans="1:13" hidden="1" x14ac:dyDescent="0.15">
      <c r="A5" s="2" t="s">
        <v>6</v>
      </c>
      <c r="B5" s="2" t="s">
        <v>2</v>
      </c>
      <c r="C5" s="2">
        <v>4897</v>
      </c>
      <c r="D5" s="2">
        <v>299.89999999999998</v>
      </c>
      <c r="E5" s="2">
        <v>9.01</v>
      </c>
      <c r="F5" s="2">
        <v>38.35</v>
      </c>
      <c r="G5" s="2">
        <v>74.47</v>
      </c>
      <c r="I5" s="2">
        <v>114.03</v>
      </c>
      <c r="K5" s="2">
        <v>329.33</v>
      </c>
      <c r="L5" s="2">
        <v>9.69</v>
      </c>
      <c r="M5" s="2">
        <v>319.63</v>
      </c>
    </row>
    <row r="6" spans="1:13" hidden="1" x14ac:dyDescent="0.15">
      <c r="A6" s="2" t="s">
        <v>7</v>
      </c>
      <c r="B6" s="2" t="s">
        <v>2</v>
      </c>
      <c r="C6" s="2">
        <v>4502</v>
      </c>
      <c r="D6" s="2">
        <v>292.44</v>
      </c>
      <c r="F6" s="2">
        <v>22.66</v>
      </c>
      <c r="G6" s="2">
        <v>56.77</v>
      </c>
      <c r="I6" s="2">
        <v>115.62</v>
      </c>
      <c r="K6" s="2">
        <v>308.82</v>
      </c>
      <c r="L6" s="2">
        <v>9.91</v>
      </c>
      <c r="M6" s="2">
        <v>298.91000000000003</v>
      </c>
    </row>
    <row r="7" spans="1:13" hidden="1" x14ac:dyDescent="0.15">
      <c r="A7" s="2" t="s">
        <v>8</v>
      </c>
      <c r="B7" s="2" t="s">
        <v>2</v>
      </c>
      <c r="C7" s="2">
        <v>4522</v>
      </c>
      <c r="D7" s="2">
        <v>304.18</v>
      </c>
      <c r="F7" s="2">
        <v>13.61</v>
      </c>
      <c r="G7" s="2">
        <v>69.819999999999993</v>
      </c>
      <c r="I7" s="2">
        <v>129.93</v>
      </c>
      <c r="K7" s="2">
        <v>308.16000000000003</v>
      </c>
      <c r="L7" s="2">
        <v>9.61</v>
      </c>
      <c r="M7" s="2">
        <v>298.54000000000002</v>
      </c>
    </row>
    <row r="8" spans="1:13" hidden="1" x14ac:dyDescent="0.15">
      <c r="A8" s="2" t="s">
        <v>9</v>
      </c>
      <c r="B8" s="2" t="s">
        <v>2</v>
      </c>
      <c r="C8" s="2">
        <v>4678.3100000000004</v>
      </c>
      <c r="D8" s="2">
        <v>330</v>
      </c>
      <c r="F8" s="2">
        <v>10.68</v>
      </c>
      <c r="G8" s="2">
        <v>79.38</v>
      </c>
      <c r="I8" s="2">
        <v>151.85</v>
      </c>
      <c r="K8" s="2">
        <v>355</v>
      </c>
      <c r="L8" s="2">
        <v>4.58</v>
      </c>
      <c r="M8" s="2">
        <v>350.87</v>
      </c>
    </row>
    <row r="9" spans="1:13" hidden="1" x14ac:dyDescent="0.15">
      <c r="A9" s="2" t="s">
        <v>10</v>
      </c>
      <c r="B9" s="2" t="s">
        <v>2</v>
      </c>
      <c r="C9" s="2">
        <v>5524.98</v>
      </c>
      <c r="D9" s="2">
        <v>349.29</v>
      </c>
      <c r="F9" s="2">
        <v>5.67</v>
      </c>
      <c r="G9" s="2">
        <v>63.29</v>
      </c>
      <c r="I9" s="2">
        <v>129.15</v>
      </c>
      <c r="K9" s="2">
        <v>398.62</v>
      </c>
      <c r="L9" s="2">
        <v>8.41</v>
      </c>
      <c r="M9" s="2">
        <v>381.22</v>
      </c>
    </row>
    <row r="10" spans="1:13" hidden="1" x14ac:dyDescent="0.15">
      <c r="A10" s="2" t="s">
        <v>11</v>
      </c>
      <c r="B10" s="2" t="s">
        <v>2</v>
      </c>
      <c r="C10" s="2">
        <v>6137.84</v>
      </c>
      <c r="D10" s="2">
        <v>351.03</v>
      </c>
      <c r="F10" s="2">
        <v>7.44</v>
      </c>
      <c r="G10" s="2">
        <v>66.86</v>
      </c>
      <c r="I10" s="2">
        <v>134.88999999999999</v>
      </c>
      <c r="K10" s="2">
        <v>465.66</v>
      </c>
      <c r="L10" s="2">
        <v>10.51</v>
      </c>
      <c r="M10" s="2">
        <v>455.15</v>
      </c>
    </row>
    <row r="11" spans="1:13" hidden="1" x14ac:dyDescent="0.15">
      <c r="A11" s="2" t="s">
        <v>12</v>
      </c>
      <c r="B11" s="2" t="s">
        <v>2</v>
      </c>
      <c r="C11" s="2">
        <v>6726.41</v>
      </c>
      <c r="D11" s="2">
        <v>367.31</v>
      </c>
      <c r="F11" s="2">
        <v>2.19</v>
      </c>
      <c r="G11" s="2">
        <v>71.900000000000006</v>
      </c>
      <c r="I11" s="2">
        <v>146.31</v>
      </c>
      <c r="K11" s="2">
        <v>557.15</v>
      </c>
      <c r="L11" s="2">
        <v>15.6</v>
      </c>
      <c r="M11" s="2">
        <v>541.6</v>
      </c>
    </row>
    <row r="12" spans="1:13" hidden="1" x14ac:dyDescent="0.15">
      <c r="A12" s="2" t="s">
        <v>13</v>
      </c>
      <c r="B12" s="2" t="s">
        <v>2</v>
      </c>
      <c r="C12" s="2">
        <v>8147.86</v>
      </c>
      <c r="D12" s="2">
        <v>438.15</v>
      </c>
      <c r="F12" s="2">
        <v>10.69</v>
      </c>
      <c r="G12" s="2">
        <v>86.99</v>
      </c>
      <c r="I12" s="2">
        <v>181.39</v>
      </c>
      <c r="K12" s="2">
        <v>607.1</v>
      </c>
      <c r="L12" s="2">
        <v>18.11</v>
      </c>
      <c r="M12" s="2">
        <v>587.58000000000004</v>
      </c>
    </row>
    <row r="13" spans="1:13" hidden="1" x14ac:dyDescent="0.15">
      <c r="A13" s="2" t="s">
        <v>14</v>
      </c>
      <c r="B13" s="2" t="s">
        <v>2</v>
      </c>
      <c r="C13" s="2">
        <v>8487.9599999999991</v>
      </c>
      <c r="D13" s="2">
        <v>488</v>
      </c>
      <c r="F13" s="2">
        <v>8.3000000000000007</v>
      </c>
      <c r="G13" s="2">
        <v>86</v>
      </c>
      <c r="I13" s="2">
        <v>177.36</v>
      </c>
      <c r="K13" s="2">
        <v>648</v>
      </c>
      <c r="L13" s="2">
        <v>12.52</v>
      </c>
      <c r="M13" s="2">
        <v>636.37</v>
      </c>
    </row>
    <row r="14" spans="1:13" hidden="1" x14ac:dyDescent="0.15">
      <c r="A14" s="2" t="s">
        <v>15</v>
      </c>
      <c r="B14" s="2" t="s">
        <v>2</v>
      </c>
      <c r="C14" s="2">
        <v>8331.9</v>
      </c>
      <c r="D14" s="2">
        <v>509.42</v>
      </c>
      <c r="F14" s="2">
        <v>8.07</v>
      </c>
      <c r="G14" s="2">
        <v>86.91</v>
      </c>
      <c r="I14" s="2">
        <v>193.75</v>
      </c>
      <c r="K14" s="2">
        <v>734.39</v>
      </c>
      <c r="L14" s="2">
        <v>15.72</v>
      </c>
      <c r="M14" s="2">
        <v>718.67</v>
      </c>
    </row>
    <row r="15" spans="1:13" hidden="1" x14ac:dyDescent="0.15">
      <c r="A15" s="2" t="s">
        <v>16</v>
      </c>
      <c r="B15" s="2" t="s">
        <v>2</v>
      </c>
      <c r="C15" s="2">
        <v>9265.65</v>
      </c>
      <c r="D15" s="2">
        <v>684.15</v>
      </c>
      <c r="F15" s="2">
        <v>13.41</v>
      </c>
      <c r="G15" s="2">
        <v>89.38</v>
      </c>
      <c r="I15" s="2">
        <v>188.2</v>
      </c>
      <c r="K15" s="2">
        <v>873.43</v>
      </c>
      <c r="L15" s="2">
        <v>19.670000000000002</v>
      </c>
      <c r="M15" s="2">
        <v>853.76</v>
      </c>
    </row>
    <row r="16" spans="1:13" hidden="1" x14ac:dyDescent="0.15">
      <c r="A16" s="2" t="s">
        <v>17</v>
      </c>
      <c r="B16" s="2" t="s">
        <v>2</v>
      </c>
      <c r="C16" s="2">
        <v>11649.49</v>
      </c>
      <c r="D16" s="2">
        <v>765.11</v>
      </c>
      <c r="F16" s="2">
        <v>13.64</v>
      </c>
      <c r="G16" s="2">
        <v>87.87</v>
      </c>
      <c r="I16" s="2">
        <v>177.95</v>
      </c>
      <c r="K16" s="2">
        <v>1124.83</v>
      </c>
      <c r="L16" s="2">
        <v>28.14</v>
      </c>
      <c r="M16" s="2">
        <v>1096.32</v>
      </c>
    </row>
    <row r="17" spans="1:13" hidden="1" x14ac:dyDescent="0.15">
      <c r="A17" s="2" t="s">
        <v>18</v>
      </c>
      <c r="B17" s="2" t="s">
        <v>2</v>
      </c>
      <c r="C17" s="2">
        <v>12848.55</v>
      </c>
      <c r="D17" s="2">
        <v>773.14</v>
      </c>
      <c r="F17" s="2">
        <v>16.57</v>
      </c>
      <c r="G17" s="2">
        <v>97.49</v>
      </c>
      <c r="I17" s="2">
        <v>184.93</v>
      </c>
      <c r="K17" s="2">
        <v>1320.24</v>
      </c>
      <c r="L17" s="2">
        <v>16.39</v>
      </c>
      <c r="M17" s="2">
        <v>1300.24</v>
      </c>
    </row>
    <row r="18" spans="1:13" hidden="1" x14ac:dyDescent="0.15">
      <c r="A18" s="2" t="s">
        <v>19</v>
      </c>
      <c r="B18" s="2" t="s">
        <v>2</v>
      </c>
      <c r="D18" s="2">
        <v>875</v>
      </c>
      <c r="F18" s="2">
        <v>12.44</v>
      </c>
      <c r="G18" s="2">
        <v>97</v>
      </c>
      <c r="I18" s="2">
        <v>196</v>
      </c>
      <c r="K18" s="2">
        <v>1444</v>
      </c>
      <c r="L18" s="2">
        <v>18.850000000000001</v>
      </c>
      <c r="M18" s="2">
        <v>1420.18</v>
      </c>
    </row>
    <row r="19" spans="1:13" hidden="1" x14ac:dyDescent="0.15">
      <c r="A19" s="2" t="s">
        <v>20</v>
      </c>
      <c r="B19" s="2" t="s">
        <v>2</v>
      </c>
      <c r="D19" s="2">
        <v>869</v>
      </c>
      <c r="F19" s="2">
        <v>7.9</v>
      </c>
      <c r="G19" s="2">
        <v>96.3</v>
      </c>
      <c r="I19" s="2">
        <v>208.2</v>
      </c>
      <c r="K19" s="2">
        <v>1635</v>
      </c>
      <c r="L19" s="2">
        <v>17.899999999999999</v>
      </c>
      <c r="M19" s="2">
        <v>1609.86</v>
      </c>
    </row>
    <row r="20" spans="1:13" hidden="1" x14ac:dyDescent="0.15">
      <c r="A20" s="2" t="s">
        <v>21</v>
      </c>
      <c r="B20" s="2" t="s">
        <v>2</v>
      </c>
      <c r="D20" s="2">
        <v>899</v>
      </c>
      <c r="F20" s="2">
        <v>6</v>
      </c>
      <c r="G20" s="2">
        <v>83</v>
      </c>
      <c r="I20" s="2">
        <v>180</v>
      </c>
      <c r="K20" s="2">
        <v>1771</v>
      </c>
      <c r="L20" s="2">
        <v>19.600000000000001</v>
      </c>
      <c r="M20" s="2">
        <v>1744.11</v>
      </c>
    </row>
    <row r="21" spans="1:13" hidden="1" x14ac:dyDescent="0.15">
      <c r="A21" s="2" t="s">
        <v>22</v>
      </c>
      <c r="B21" s="2" t="s">
        <v>2</v>
      </c>
      <c r="D21" s="2">
        <v>904</v>
      </c>
      <c r="F21" s="2">
        <v>4.5999999999999996</v>
      </c>
      <c r="G21" s="2">
        <v>126.88</v>
      </c>
      <c r="I21" s="2">
        <v>225.14</v>
      </c>
      <c r="K21" s="2">
        <v>1970</v>
      </c>
      <c r="L21" s="2">
        <v>34.15</v>
      </c>
      <c r="M21" s="2">
        <v>1928.35</v>
      </c>
    </row>
    <row r="22" spans="1:13" hidden="1" x14ac:dyDescent="0.15">
      <c r="A22" s="2" t="s">
        <v>23</v>
      </c>
      <c r="B22" s="2" t="s">
        <v>2</v>
      </c>
      <c r="C22" s="2">
        <v>12804</v>
      </c>
      <c r="D22" s="2">
        <v>930</v>
      </c>
      <c r="F22" s="2">
        <v>4.5999999999999996</v>
      </c>
      <c r="G22" s="2">
        <v>230.85</v>
      </c>
      <c r="I22" s="2">
        <v>303.32</v>
      </c>
      <c r="K22" s="2">
        <v>2074</v>
      </c>
      <c r="L22" s="2">
        <v>40.51</v>
      </c>
      <c r="M22" s="2">
        <v>2017.84</v>
      </c>
    </row>
    <row r="23" spans="1:13" hidden="1" x14ac:dyDescent="0.15">
      <c r="A23" s="2" t="s">
        <v>24</v>
      </c>
      <c r="B23" s="2" t="s">
        <v>2</v>
      </c>
      <c r="C23" s="2">
        <v>13404</v>
      </c>
      <c r="D23" s="2">
        <v>958</v>
      </c>
      <c r="F23" s="2">
        <v>1.81</v>
      </c>
      <c r="G23" s="2">
        <v>216.55</v>
      </c>
      <c r="H23" s="2">
        <v>0.44</v>
      </c>
      <c r="I23" s="2">
        <v>280.04000000000002</v>
      </c>
      <c r="K23" s="2">
        <v>2062</v>
      </c>
      <c r="L23" s="2">
        <v>48.67</v>
      </c>
      <c r="M23" s="2">
        <v>1988.11</v>
      </c>
    </row>
    <row r="24" spans="1:13" hidden="1" x14ac:dyDescent="0.15">
      <c r="A24" s="2" t="s">
        <v>25</v>
      </c>
      <c r="B24" s="2" t="s">
        <v>2</v>
      </c>
      <c r="C24" s="2">
        <v>12236</v>
      </c>
      <c r="D24" s="2">
        <v>973</v>
      </c>
      <c r="F24" s="2">
        <v>1.23</v>
      </c>
      <c r="G24" s="2">
        <v>176.38</v>
      </c>
      <c r="H24" s="2">
        <v>12.98</v>
      </c>
      <c r="I24" s="2">
        <v>197.47</v>
      </c>
      <c r="J24" s="2">
        <v>3.38</v>
      </c>
      <c r="K24" s="2">
        <v>2253</v>
      </c>
      <c r="L24" s="2">
        <v>63.17</v>
      </c>
      <c r="M24" s="2">
        <v>2134.69</v>
      </c>
    </row>
    <row r="25" spans="1:13" hidden="1" x14ac:dyDescent="0.15">
      <c r="A25" s="2" t="s">
        <v>26</v>
      </c>
      <c r="B25" s="2" t="s">
        <v>2</v>
      </c>
      <c r="C25" s="2">
        <v>11724</v>
      </c>
      <c r="D25" s="2">
        <v>1058</v>
      </c>
      <c r="F25" s="2">
        <v>0.53</v>
      </c>
      <c r="G25" s="2">
        <v>243.43</v>
      </c>
      <c r="H25" s="2">
        <v>34.83</v>
      </c>
      <c r="I25" s="2">
        <v>251.88</v>
      </c>
      <c r="J25" s="2">
        <v>2.6</v>
      </c>
      <c r="K25" s="2">
        <v>2478</v>
      </c>
      <c r="L25" s="2">
        <v>57.13</v>
      </c>
      <c r="M25" s="2">
        <v>2319.56</v>
      </c>
    </row>
    <row r="26" spans="1:13" hidden="1" x14ac:dyDescent="0.15">
      <c r="A26" s="2" t="s">
        <v>27</v>
      </c>
      <c r="B26" s="2" t="s">
        <v>2</v>
      </c>
      <c r="C26" s="2">
        <v>11412</v>
      </c>
      <c r="D26" s="2">
        <v>1130</v>
      </c>
      <c r="F26" s="2">
        <v>3.53</v>
      </c>
      <c r="G26" s="2">
        <v>269.61</v>
      </c>
      <c r="H26" s="2">
        <v>40.369999999999997</v>
      </c>
      <c r="I26" s="2">
        <v>183.4</v>
      </c>
      <c r="J26" s="2">
        <v>2.25</v>
      </c>
      <c r="K26" s="2">
        <v>2741</v>
      </c>
      <c r="L26" s="2">
        <v>53.84</v>
      </c>
      <c r="M26" s="2">
        <v>2533.7399999999998</v>
      </c>
    </row>
    <row r="27" spans="1:13" hidden="1" x14ac:dyDescent="0.15">
      <c r="A27" s="2" t="s">
        <v>28</v>
      </c>
      <c r="B27" s="2" t="s">
        <v>2</v>
      </c>
      <c r="C27" s="2">
        <v>10989</v>
      </c>
      <c r="D27" s="2">
        <v>1167</v>
      </c>
      <c r="F27" s="2">
        <v>5.67</v>
      </c>
      <c r="G27" s="2">
        <v>249.15</v>
      </c>
      <c r="H27" s="2">
        <v>39.57</v>
      </c>
      <c r="I27" s="2">
        <v>181.57</v>
      </c>
      <c r="J27" s="2">
        <v>2.12</v>
      </c>
      <c r="K27" s="2">
        <v>2887</v>
      </c>
      <c r="L27" s="2">
        <v>51.09</v>
      </c>
      <c r="M27" s="2">
        <v>2663.97</v>
      </c>
    </row>
    <row r="28" spans="1:13" hidden="1" x14ac:dyDescent="0.15">
      <c r="A28" s="2" t="s">
        <v>29</v>
      </c>
      <c r="B28" s="2" t="s">
        <v>2</v>
      </c>
      <c r="C28" s="2">
        <v>11084</v>
      </c>
      <c r="D28" s="2">
        <v>1228</v>
      </c>
      <c r="F28" s="2">
        <v>13.64</v>
      </c>
      <c r="G28" s="2">
        <v>256.16000000000003</v>
      </c>
      <c r="H28" s="2">
        <v>46.83</v>
      </c>
      <c r="I28" s="2">
        <v>183.93</v>
      </c>
      <c r="J28" s="2">
        <v>2.2400000000000002</v>
      </c>
      <c r="K28" s="2">
        <v>2809</v>
      </c>
      <c r="L28" s="2">
        <v>66.209999999999994</v>
      </c>
      <c r="M28" s="2">
        <v>2555.84</v>
      </c>
    </row>
    <row r="29" spans="1:13" s="4" customFormat="1" hidden="1" x14ac:dyDescent="0.15">
      <c r="A29" s="4">
        <v>2021</v>
      </c>
      <c r="B29" s="4" t="s">
        <v>98</v>
      </c>
      <c r="C29" s="4">
        <v>11274</v>
      </c>
      <c r="K29" s="4">
        <v>3044.51</v>
      </c>
      <c r="L29" s="4">
        <v>80.72</v>
      </c>
      <c r="M29" s="4">
        <v>2802.37</v>
      </c>
    </row>
    <row r="30" spans="1:13" s="4" customFormat="1" hidden="1" x14ac:dyDescent="0.15">
      <c r="A30" s="4">
        <v>2022</v>
      </c>
      <c r="B30" s="4" t="s">
        <v>98</v>
      </c>
      <c r="C30" s="4">
        <v>11176.9</v>
      </c>
      <c r="J30" s="4">
        <v>2.5</v>
      </c>
      <c r="K30" s="4">
        <v>3135</v>
      </c>
      <c r="L30" s="4">
        <v>52.8</v>
      </c>
      <c r="M30" s="4">
        <v>2882.9</v>
      </c>
    </row>
    <row r="31" spans="1:13" hidden="1" x14ac:dyDescent="0.15">
      <c r="A31" s="2" t="s">
        <v>3</v>
      </c>
      <c r="B31" s="2" t="s">
        <v>31</v>
      </c>
      <c r="C31" s="2">
        <v>997</v>
      </c>
      <c r="D31" s="2">
        <v>338.14</v>
      </c>
      <c r="F31" s="2">
        <v>242.89</v>
      </c>
      <c r="G31" s="2">
        <v>134.71</v>
      </c>
      <c r="H31" s="2">
        <v>2.91</v>
      </c>
      <c r="I31" s="2">
        <v>88.65</v>
      </c>
      <c r="K31" s="2">
        <v>131.78</v>
      </c>
      <c r="L31" s="2">
        <v>2.21</v>
      </c>
      <c r="M31" s="2">
        <v>129.36000000000001</v>
      </c>
    </row>
    <row r="32" spans="1:13" hidden="1" x14ac:dyDescent="0.15">
      <c r="A32" s="2" t="s">
        <v>4</v>
      </c>
      <c r="B32" s="2" t="s">
        <v>31</v>
      </c>
      <c r="C32" s="2">
        <v>995.4</v>
      </c>
      <c r="D32" s="2">
        <v>401</v>
      </c>
      <c r="F32" s="2">
        <v>220.31</v>
      </c>
      <c r="G32" s="2">
        <v>101.95</v>
      </c>
      <c r="H32" s="2">
        <v>0.26</v>
      </c>
      <c r="I32" s="2">
        <v>79.2</v>
      </c>
      <c r="K32" s="2">
        <v>132</v>
      </c>
      <c r="L32" s="2">
        <v>3.18</v>
      </c>
      <c r="M32" s="2">
        <v>128.18</v>
      </c>
    </row>
    <row r="33" spans="1:13" hidden="1" x14ac:dyDescent="0.15">
      <c r="A33" s="2" t="s">
        <v>5</v>
      </c>
      <c r="B33" s="2" t="s">
        <v>31</v>
      </c>
      <c r="C33" s="2">
        <v>1014</v>
      </c>
      <c r="D33" s="2">
        <v>399.66</v>
      </c>
      <c r="F33" s="2">
        <v>175.33</v>
      </c>
      <c r="G33" s="2">
        <v>122.19</v>
      </c>
      <c r="H33" s="2">
        <v>0.18</v>
      </c>
      <c r="I33" s="2">
        <v>96.07</v>
      </c>
      <c r="K33" s="2">
        <v>141.56</v>
      </c>
      <c r="L33" s="2">
        <v>8.0299999999999994</v>
      </c>
      <c r="M33" s="2">
        <v>133.22</v>
      </c>
    </row>
    <row r="34" spans="1:13" hidden="1" x14ac:dyDescent="0.15">
      <c r="A34" s="2" t="s">
        <v>6</v>
      </c>
      <c r="B34" s="2" t="s">
        <v>31</v>
      </c>
      <c r="C34" s="2">
        <v>1012</v>
      </c>
      <c r="D34" s="2">
        <v>399.39</v>
      </c>
      <c r="F34" s="2">
        <v>162.4</v>
      </c>
      <c r="G34" s="2">
        <v>127.06</v>
      </c>
      <c r="H34" s="2">
        <v>0.65</v>
      </c>
      <c r="I34" s="2">
        <v>109.19</v>
      </c>
      <c r="K34" s="2">
        <v>146.43</v>
      </c>
      <c r="L34" s="2">
        <v>9.19</v>
      </c>
      <c r="M34" s="2">
        <v>136.29</v>
      </c>
    </row>
    <row r="35" spans="1:13" hidden="1" x14ac:dyDescent="0.15">
      <c r="A35" s="2" t="s">
        <v>7</v>
      </c>
      <c r="B35" s="2" t="s">
        <v>31</v>
      </c>
      <c r="C35" s="2">
        <v>989</v>
      </c>
      <c r="D35" s="2">
        <v>405.65</v>
      </c>
      <c r="F35" s="2">
        <v>120.76</v>
      </c>
      <c r="G35" s="2">
        <v>118.06</v>
      </c>
      <c r="H35" s="2">
        <v>0.02</v>
      </c>
      <c r="I35" s="2">
        <v>117.13</v>
      </c>
      <c r="K35" s="2">
        <v>144.53</v>
      </c>
      <c r="L35" s="2">
        <v>9.23</v>
      </c>
      <c r="M35" s="2">
        <v>135.31</v>
      </c>
    </row>
    <row r="36" spans="1:13" hidden="1" x14ac:dyDescent="0.15">
      <c r="A36" s="2" t="s">
        <v>8</v>
      </c>
      <c r="B36" s="2" t="s">
        <v>31</v>
      </c>
      <c r="C36" s="2">
        <v>792</v>
      </c>
      <c r="D36" s="2">
        <v>395.93</v>
      </c>
      <c r="F36" s="2">
        <v>80.87</v>
      </c>
      <c r="G36" s="2">
        <v>124.27</v>
      </c>
      <c r="H36" s="2">
        <v>0.03</v>
      </c>
      <c r="I36" s="2">
        <v>170.07</v>
      </c>
      <c r="K36" s="2">
        <v>143.18</v>
      </c>
      <c r="L36" s="2">
        <v>8.74</v>
      </c>
      <c r="M36" s="2">
        <v>134.44</v>
      </c>
    </row>
    <row r="37" spans="1:13" hidden="1" x14ac:dyDescent="0.15">
      <c r="A37" s="2" t="s">
        <v>9</v>
      </c>
      <c r="B37" s="2" t="s">
        <v>31</v>
      </c>
      <c r="C37" s="2">
        <v>553</v>
      </c>
      <c r="D37" s="2">
        <v>402</v>
      </c>
      <c r="F37" s="2">
        <v>78.95</v>
      </c>
      <c r="G37" s="2">
        <v>146.19999999999999</v>
      </c>
      <c r="I37" s="2">
        <v>183.92</v>
      </c>
      <c r="K37" s="2">
        <v>145</v>
      </c>
      <c r="L37" s="2">
        <v>8.64</v>
      </c>
      <c r="M37" s="2">
        <v>136.62</v>
      </c>
    </row>
    <row r="38" spans="1:13" hidden="1" x14ac:dyDescent="0.15">
      <c r="A38" s="2" t="s">
        <v>10</v>
      </c>
      <c r="B38" s="2" t="s">
        <v>31</v>
      </c>
      <c r="C38" s="2">
        <v>690.22</v>
      </c>
      <c r="D38" s="2">
        <v>396.36</v>
      </c>
      <c r="F38" s="2">
        <v>70.8</v>
      </c>
      <c r="G38" s="2">
        <v>146.69</v>
      </c>
      <c r="I38" s="2">
        <v>186.74</v>
      </c>
      <c r="K38" s="2">
        <v>133.28</v>
      </c>
      <c r="L38" s="2">
        <v>1.64</v>
      </c>
      <c r="M38" s="2">
        <v>130.35</v>
      </c>
    </row>
    <row r="39" spans="1:13" hidden="1" x14ac:dyDescent="0.15">
      <c r="A39" s="2" t="s">
        <v>11</v>
      </c>
      <c r="B39" s="2" t="s">
        <v>31</v>
      </c>
      <c r="C39" s="2">
        <v>880.95</v>
      </c>
      <c r="D39" s="2">
        <v>357.44</v>
      </c>
      <c r="F39" s="2">
        <v>68.319999999999993</v>
      </c>
      <c r="G39" s="2">
        <v>154.12</v>
      </c>
      <c r="I39" s="2">
        <v>174.05</v>
      </c>
      <c r="K39" s="2">
        <v>141.97999999999999</v>
      </c>
      <c r="L39" s="2">
        <v>4.0999999999999996</v>
      </c>
      <c r="M39" s="2">
        <v>136.18</v>
      </c>
    </row>
    <row r="40" spans="1:13" hidden="1" x14ac:dyDescent="0.15">
      <c r="A40" s="2" t="s">
        <v>12</v>
      </c>
      <c r="B40" s="2" t="s">
        <v>31</v>
      </c>
      <c r="C40" s="2">
        <v>822.57</v>
      </c>
      <c r="D40" s="2">
        <v>362.39</v>
      </c>
      <c r="F40" s="2">
        <v>69.209999999999994</v>
      </c>
      <c r="G40" s="2">
        <v>151.44</v>
      </c>
      <c r="I40" s="2">
        <v>170.17</v>
      </c>
      <c r="K40" s="2">
        <v>192.16</v>
      </c>
      <c r="L40" s="2">
        <v>6.52</v>
      </c>
      <c r="M40" s="2">
        <v>185.64</v>
      </c>
    </row>
    <row r="41" spans="1:13" hidden="1" x14ac:dyDescent="0.15">
      <c r="A41" s="2" t="s">
        <v>13</v>
      </c>
      <c r="B41" s="2" t="s">
        <v>31</v>
      </c>
      <c r="C41" s="2">
        <v>1067.96</v>
      </c>
      <c r="D41" s="2">
        <v>362.04</v>
      </c>
      <c r="F41" s="2">
        <v>73.36</v>
      </c>
      <c r="G41" s="2">
        <v>169.77</v>
      </c>
      <c r="H41" s="2">
        <v>8.11</v>
      </c>
      <c r="I41" s="2">
        <v>180.74</v>
      </c>
      <c r="K41" s="2">
        <v>203.89</v>
      </c>
      <c r="L41" s="2">
        <v>3.96</v>
      </c>
      <c r="M41" s="2">
        <v>198.07</v>
      </c>
    </row>
    <row r="42" spans="1:13" hidden="1" x14ac:dyDescent="0.15">
      <c r="A42" s="2" t="s">
        <v>14</v>
      </c>
      <c r="B42" s="2" t="s">
        <v>31</v>
      </c>
      <c r="C42" s="2">
        <v>897.92</v>
      </c>
      <c r="D42" s="2">
        <v>344</v>
      </c>
      <c r="F42" s="2">
        <v>75.290000000000006</v>
      </c>
      <c r="G42" s="2">
        <v>170.9</v>
      </c>
      <c r="H42" s="2">
        <v>12.36</v>
      </c>
      <c r="I42" s="2">
        <v>199.41</v>
      </c>
      <c r="K42" s="2">
        <v>213</v>
      </c>
      <c r="L42" s="2">
        <v>4.71</v>
      </c>
      <c r="M42" s="2">
        <v>209.8</v>
      </c>
    </row>
    <row r="43" spans="1:13" hidden="1" x14ac:dyDescent="0.15">
      <c r="A43" s="2" t="s">
        <v>15</v>
      </c>
      <c r="B43" s="2" t="s">
        <v>31</v>
      </c>
      <c r="C43" s="2">
        <v>651.07000000000005</v>
      </c>
      <c r="D43" s="2">
        <v>253.57</v>
      </c>
      <c r="F43" s="2">
        <v>70.02</v>
      </c>
      <c r="G43" s="2">
        <v>172.93</v>
      </c>
      <c r="H43" s="2">
        <v>11.6</v>
      </c>
      <c r="I43" s="2">
        <v>204.78</v>
      </c>
      <c r="K43" s="2">
        <v>214.85</v>
      </c>
      <c r="L43" s="2">
        <v>4.9400000000000004</v>
      </c>
      <c r="M43" s="2">
        <v>207.05</v>
      </c>
    </row>
    <row r="44" spans="1:13" hidden="1" x14ac:dyDescent="0.15">
      <c r="A44" s="2" t="s">
        <v>16</v>
      </c>
      <c r="B44" s="2" t="s">
        <v>31</v>
      </c>
      <c r="C44" s="2">
        <v>648.79999999999995</v>
      </c>
      <c r="D44" s="2">
        <v>176.99</v>
      </c>
      <c r="F44" s="2">
        <v>50.57</v>
      </c>
      <c r="G44" s="2">
        <v>181.72</v>
      </c>
      <c r="H44" s="2">
        <v>36.39</v>
      </c>
      <c r="I44" s="2">
        <v>270.89</v>
      </c>
      <c r="K44" s="2">
        <v>228.08</v>
      </c>
      <c r="L44" s="2">
        <v>4.93</v>
      </c>
      <c r="M44" s="2">
        <v>223.15</v>
      </c>
    </row>
    <row r="45" spans="1:13" hidden="1" x14ac:dyDescent="0.15">
      <c r="A45" s="2" t="s">
        <v>17</v>
      </c>
      <c r="B45" s="2" t="s">
        <v>31</v>
      </c>
      <c r="C45" s="2">
        <v>578.62</v>
      </c>
      <c r="D45" s="2">
        <v>170.33</v>
      </c>
      <c r="F45" s="2">
        <v>42.33</v>
      </c>
      <c r="G45" s="2">
        <v>215.53</v>
      </c>
      <c r="H45" s="2">
        <v>85.23</v>
      </c>
      <c r="I45" s="2">
        <v>373.28</v>
      </c>
      <c r="K45" s="2">
        <v>243.35</v>
      </c>
      <c r="L45" s="2">
        <v>0.36</v>
      </c>
      <c r="M45" s="2">
        <v>242.99</v>
      </c>
    </row>
    <row r="46" spans="1:13" hidden="1" x14ac:dyDescent="0.15">
      <c r="A46" s="2" t="s">
        <v>18</v>
      </c>
      <c r="B46" s="2" t="s">
        <v>31</v>
      </c>
      <c r="C46" s="2">
        <v>641.25</v>
      </c>
      <c r="D46" s="2">
        <v>166.14</v>
      </c>
      <c r="F46" s="2">
        <v>29.58</v>
      </c>
      <c r="G46" s="2">
        <v>272.55</v>
      </c>
      <c r="H46" s="2">
        <v>111.61</v>
      </c>
      <c r="I46" s="2">
        <v>364.24</v>
      </c>
      <c r="K46" s="2">
        <v>242.65</v>
      </c>
      <c r="L46" s="2">
        <v>0.37</v>
      </c>
      <c r="M46" s="2">
        <v>241.04</v>
      </c>
    </row>
    <row r="47" spans="1:13" hidden="1" x14ac:dyDescent="0.15">
      <c r="A47" s="2" t="s">
        <v>19</v>
      </c>
      <c r="B47" s="2" t="s">
        <v>31</v>
      </c>
      <c r="D47" s="2">
        <v>161</v>
      </c>
      <c r="F47" s="2">
        <v>35.08</v>
      </c>
      <c r="G47" s="2">
        <v>257.10000000000002</v>
      </c>
      <c r="H47" s="2">
        <v>116.1</v>
      </c>
      <c r="I47" s="2">
        <v>350.4</v>
      </c>
      <c r="K47" s="2">
        <v>269</v>
      </c>
      <c r="L47" s="2">
        <v>4.4000000000000004</v>
      </c>
      <c r="M47" s="2">
        <v>261.8</v>
      </c>
    </row>
    <row r="48" spans="1:13" hidden="1" x14ac:dyDescent="0.15">
      <c r="A48" s="2" t="s">
        <v>20</v>
      </c>
      <c r="B48" s="2" t="s">
        <v>31</v>
      </c>
      <c r="F48" s="2">
        <v>21.4</v>
      </c>
      <c r="G48" s="2">
        <v>251.2</v>
      </c>
      <c r="H48" s="2">
        <v>126.4</v>
      </c>
      <c r="I48" s="2">
        <v>355.7</v>
      </c>
      <c r="K48" s="2">
        <v>263</v>
      </c>
      <c r="L48" s="2">
        <v>4.4800000000000004</v>
      </c>
      <c r="M48" s="2">
        <v>255.5</v>
      </c>
    </row>
    <row r="49" spans="1:13" hidden="1" x14ac:dyDescent="0.15">
      <c r="A49" s="2" t="s">
        <v>21</v>
      </c>
      <c r="B49" s="2" t="s">
        <v>31</v>
      </c>
      <c r="F49" s="2">
        <v>18.399999999999999</v>
      </c>
      <c r="G49" s="2">
        <v>261.89999999999998</v>
      </c>
      <c r="H49" s="2">
        <v>132.9</v>
      </c>
      <c r="I49" s="2">
        <v>319.10000000000002</v>
      </c>
      <c r="K49" s="2">
        <v>291</v>
      </c>
      <c r="L49" s="2">
        <v>4.38</v>
      </c>
      <c r="M49" s="2">
        <v>283.2</v>
      </c>
    </row>
    <row r="50" spans="1:13" hidden="1" x14ac:dyDescent="0.15">
      <c r="A50" s="2" t="s">
        <v>22</v>
      </c>
      <c r="B50" s="2" t="s">
        <v>31</v>
      </c>
      <c r="F50" s="2">
        <v>22.76</v>
      </c>
      <c r="G50" s="2">
        <v>243.31</v>
      </c>
      <c r="H50" s="2">
        <v>99.38</v>
      </c>
      <c r="I50" s="2">
        <v>247.15</v>
      </c>
      <c r="J50" s="2">
        <v>7.5</v>
      </c>
      <c r="K50" s="2">
        <v>336</v>
      </c>
      <c r="L50" s="2">
        <v>4.72</v>
      </c>
      <c r="M50" s="2">
        <v>327.88</v>
      </c>
    </row>
    <row r="51" spans="1:13" hidden="1" x14ac:dyDescent="0.15">
      <c r="A51" s="2" t="s">
        <v>23</v>
      </c>
      <c r="B51" s="2" t="s">
        <v>31</v>
      </c>
      <c r="C51" s="2">
        <v>457</v>
      </c>
      <c r="F51" s="2">
        <v>12.08</v>
      </c>
      <c r="G51" s="2">
        <v>299.49</v>
      </c>
      <c r="H51" s="2">
        <v>152.31</v>
      </c>
      <c r="I51" s="2">
        <v>266.95</v>
      </c>
      <c r="J51" s="2">
        <v>12.8</v>
      </c>
      <c r="K51" s="2">
        <v>369</v>
      </c>
      <c r="L51" s="2">
        <v>6.82</v>
      </c>
      <c r="M51" s="2">
        <v>359.04</v>
      </c>
    </row>
    <row r="52" spans="1:13" hidden="1" x14ac:dyDescent="0.15">
      <c r="A52" s="2" t="s">
        <v>24</v>
      </c>
      <c r="B52" s="2" t="s">
        <v>31</v>
      </c>
      <c r="C52" s="2">
        <v>450</v>
      </c>
      <c r="F52" s="2">
        <v>4.1100000000000003</v>
      </c>
      <c r="G52" s="2">
        <v>297.98</v>
      </c>
      <c r="H52" s="2">
        <v>160</v>
      </c>
      <c r="I52" s="2">
        <v>208.62</v>
      </c>
      <c r="J52" s="2">
        <v>16.88</v>
      </c>
      <c r="K52" s="2">
        <v>421</v>
      </c>
      <c r="L52" s="2">
        <v>6.64</v>
      </c>
      <c r="M52" s="2">
        <v>411.16</v>
      </c>
    </row>
    <row r="53" spans="1:13" hidden="1" x14ac:dyDescent="0.15">
      <c r="A53" s="2" t="s">
        <v>25</v>
      </c>
      <c r="B53" s="2" t="s">
        <v>31</v>
      </c>
      <c r="C53" s="2">
        <v>318</v>
      </c>
      <c r="F53" s="2">
        <v>2.79</v>
      </c>
      <c r="G53" s="2">
        <v>267.26</v>
      </c>
      <c r="H53" s="2">
        <v>149.79</v>
      </c>
      <c r="I53" s="2">
        <v>189.57</v>
      </c>
      <c r="J53" s="2">
        <v>21.68</v>
      </c>
      <c r="K53" s="2">
        <v>434</v>
      </c>
      <c r="L53" s="2">
        <v>12.29</v>
      </c>
      <c r="M53" s="2">
        <v>417.76</v>
      </c>
    </row>
    <row r="54" spans="1:13" hidden="1" x14ac:dyDescent="0.15">
      <c r="A54" s="2" t="s">
        <v>26</v>
      </c>
      <c r="B54" s="2" t="s">
        <v>31</v>
      </c>
      <c r="C54" s="2">
        <v>255</v>
      </c>
      <c r="F54" s="2">
        <v>3.89</v>
      </c>
      <c r="G54" s="2">
        <v>273.67</v>
      </c>
      <c r="H54" s="2">
        <v>190.77</v>
      </c>
      <c r="I54" s="2">
        <v>169.84</v>
      </c>
      <c r="J54" s="2">
        <v>15.41</v>
      </c>
      <c r="K54" s="2">
        <v>397</v>
      </c>
      <c r="L54" s="2">
        <v>11.25</v>
      </c>
      <c r="M54" s="2">
        <v>379.7</v>
      </c>
    </row>
    <row r="55" spans="1:13" hidden="1" x14ac:dyDescent="0.15">
      <c r="A55" s="2" t="s">
        <v>27</v>
      </c>
      <c r="B55" s="2" t="s">
        <v>31</v>
      </c>
      <c r="C55" s="2">
        <v>176</v>
      </c>
      <c r="F55" s="2">
        <v>4.16</v>
      </c>
      <c r="G55" s="2">
        <v>276.20999999999998</v>
      </c>
      <c r="H55" s="2">
        <v>187.57</v>
      </c>
      <c r="I55" s="2">
        <v>159.77000000000001</v>
      </c>
      <c r="J55" s="2">
        <v>17.28</v>
      </c>
      <c r="K55" s="2">
        <v>451</v>
      </c>
      <c r="L55" s="2">
        <v>9.91</v>
      </c>
      <c r="M55" s="2">
        <v>434.33</v>
      </c>
    </row>
    <row r="56" spans="1:13" hidden="1" x14ac:dyDescent="0.15">
      <c r="A56" s="2" t="s">
        <v>28</v>
      </c>
      <c r="B56" s="2" t="s">
        <v>31</v>
      </c>
      <c r="C56" s="2">
        <v>36</v>
      </c>
      <c r="F56" s="2">
        <v>0.72</v>
      </c>
      <c r="G56" s="2">
        <v>285.45</v>
      </c>
      <c r="H56" s="2">
        <v>191.3</v>
      </c>
      <c r="I56" s="2">
        <v>173.11</v>
      </c>
      <c r="J56" s="2">
        <v>14.55</v>
      </c>
      <c r="K56" s="2">
        <v>464</v>
      </c>
      <c r="L56" s="2">
        <v>10.19</v>
      </c>
      <c r="M56" s="2">
        <v>445.71</v>
      </c>
    </row>
    <row r="57" spans="1:13" hidden="1" x14ac:dyDescent="0.15">
      <c r="A57" s="2" t="s">
        <v>29</v>
      </c>
      <c r="B57" s="2" t="s">
        <v>31</v>
      </c>
      <c r="C57" s="2">
        <v>0</v>
      </c>
      <c r="F57" s="2">
        <v>4.82</v>
      </c>
      <c r="G57" s="2">
        <v>208.55</v>
      </c>
      <c r="H57" s="2">
        <v>103.06</v>
      </c>
      <c r="I57" s="2">
        <v>160.41</v>
      </c>
      <c r="J57" s="2">
        <v>19.98</v>
      </c>
      <c r="K57" s="2">
        <v>457</v>
      </c>
      <c r="L57" s="2">
        <v>11.46</v>
      </c>
      <c r="M57" s="2">
        <v>436.09</v>
      </c>
    </row>
    <row r="58" spans="1:13" s="4" customFormat="1" hidden="1" x14ac:dyDescent="0.15">
      <c r="A58" s="4">
        <v>2021</v>
      </c>
      <c r="B58" s="2" t="s">
        <v>31</v>
      </c>
      <c r="C58" s="4">
        <v>0</v>
      </c>
      <c r="K58" s="4">
        <v>459</v>
      </c>
      <c r="M58" s="4">
        <v>444.6</v>
      </c>
    </row>
    <row r="59" spans="1:13" s="4" customFormat="1" hidden="1" x14ac:dyDescent="0.15">
      <c r="A59" s="4">
        <v>2022</v>
      </c>
      <c r="B59" s="2" t="s">
        <v>31</v>
      </c>
      <c r="C59" s="4">
        <v>0</v>
      </c>
      <c r="K59" s="4">
        <v>449.9</v>
      </c>
      <c r="L59" s="4">
        <v>8.5</v>
      </c>
      <c r="M59" s="4">
        <v>439.6</v>
      </c>
    </row>
    <row r="60" spans="1:13" hidden="1" x14ac:dyDescent="0.15">
      <c r="A60" s="2" t="s">
        <v>3</v>
      </c>
      <c r="B60" s="2" t="s">
        <v>32</v>
      </c>
      <c r="C60" s="2">
        <v>857</v>
      </c>
      <c r="D60" s="2">
        <v>31.36</v>
      </c>
      <c r="I60" s="2">
        <v>0</v>
      </c>
      <c r="K60" s="2">
        <v>151.76</v>
      </c>
      <c r="L60" s="2">
        <v>62.72</v>
      </c>
      <c r="M60" s="2">
        <v>89.03</v>
      </c>
    </row>
    <row r="61" spans="1:13" hidden="1" x14ac:dyDescent="0.15">
      <c r="A61" s="2" t="s">
        <v>4</v>
      </c>
      <c r="B61" s="2" t="s">
        <v>32</v>
      </c>
      <c r="C61" s="2">
        <v>1134.18</v>
      </c>
      <c r="D61" s="2">
        <v>39</v>
      </c>
      <c r="F61" s="2">
        <v>10.44</v>
      </c>
      <c r="G61" s="2">
        <v>81.489999999999995</v>
      </c>
      <c r="H61" s="2">
        <v>3.49</v>
      </c>
      <c r="I61" s="2">
        <v>85.15</v>
      </c>
      <c r="K61" s="2">
        <v>262</v>
      </c>
      <c r="L61" s="2">
        <v>154.91</v>
      </c>
      <c r="M61" s="2">
        <v>106.6</v>
      </c>
    </row>
    <row r="62" spans="1:13" hidden="1" x14ac:dyDescent="0.15">
      <c r="A62" s="2" t="s">
        <v>5</v>
      </c>
      <c r="B62" s="2" t="s">
        <v>32</v>
      </c>
      <c r="C62" s="2">
        <v>1168</v>
      </c>
      <c r="D62" s="2">
        <v>42.97</v>
      </c>
      <c r="F62" s="2">
        <v>12.67</v>
      </c>
      <c r="H62" s="2">
        <v>6.09</v>
      </c>
      <c r="I62" s="2">
        <v>96.6</v>
      </c>
      <c r="K62" s="2">
        <v>284.10000000000002</v>
      </c>
      <c r="L62" s="2">
        <v>150.87</v>
      </c>
      <c r="M62" s="2">
        <v>133.22</v>
      </c>
    </row>
    <row r="63" spans="1:13" hidden="1" x14ac:dyDescent="0.15">
      <c r="A63" s="2" t="s">
        <v>6</v>
      </c>
      <c r="B63" s="2" t="s">
        <v>32</v>
      </c>
      <c r="C63" s="2">
        <v>776</v>
      </c>
      <c r="D63" s="2">
        <v>43.53</v>
      </c>
      <c r="F63" s="2">
        <v>13.7</v>
      </c>
      <c r="H63" s="2">
        <v>4.6100000000000003</v>
      </c>
      <c r="I63" s="2">
        <v>122.74</v>
      </c>
      <c r="K63" s="2">
        <v>310.18</v>
      </c>
      <c r="L63" s="2">
        <v>194.13</v>
      </c>
      <c r="M63" s="2">
        <v>116.05</v>
      </c>
    </row>
    <row r="64" spans="1:13" hidden="1" x14ac:dyDescent="0.15">
      <c r="A64" s="2" t="s">
        <v>7</v>
      </c>
      <c r="B64" s="2" t="s">
        <v>32</v>
      </c>
      <c r="C64" s="2">
        <v>727</v>
      </c>
      <c r="D64" s="2">
        <v>44.52</v>
      </c>
      <c r="F64" s="2">
        <v>28.55</v>
      </c>
      <c r="H64" s="2">
        <v>5.44</v>
      </c>
      <c r="I64" s="2">
        <v>96.63</v>
      </c>
      <c r="K64" s="2">
        <v>321.92</v>
      </c>
      <c r="L64" s="2">
        <v>184.81</v>
      </c>
      <c r="M64" s="2">
        <v>137.11000000000001</v>
      </c>
    </row>
    <row r="65" spans="1:13" hidden="1" x14ac:dyDescent="0.15">
      <c r="A65" s="2" t="s">
        <v>8</v>
      </c>
      <c r="B65" s="2" t="s">
        <v>32</v>
      </c>
      <c r="C65" s="2">
        <v>459</v>
      </c>
      <c r="D65" s="2">
        <v>44.61</v>
      </c>
      <c r="F65" s="2">
        <v>6.07</v>
      </c>
      <c r="G65" s="2">
        <v>86.69</v>
      </c>
      <c r="H65" s="2">
        <v>7.36</v>
      </c>
      <c r="I65" s="2">
        <v>138.61000000000001</v>
      </c>
      <c r="K65" s="2">
        <v>356</v>
      </c>
      <c r="L65" s="2">
        <v>183.83</v>
      </c>
      <c r="M65" s="2">
        <v>172.17</v>
      </c>
    </row>
    <row r="66" spans="1:13" hidden="1" x14ac:dyDescent="0.15">
      <c r="A66" s="2" t="s">
        <v>9</v>
      </c>
      <c r="B66" s="2" t="s">
        <v>32</v>
      </c>
      <c r="C66" s="2">
        <v>375.03</v>
      </c>
      <c r="D66" s="2">
        <v>45</v>
      </c>
      <c r="F66" s="2">
        <v>10.01</v>
      </c>
      <c r="G66" s="2">
        <v>102.22</v>
      </c>
      <c r="H66" s="2">
        <v>8.64</v>
      </c>
      <c r="I66" s="2">
        <v>161.49</v>
      </c>
      <c r="K66" s="2">
        <v>404</v>
      </c>
      <c r="L66" s="2">
        <v>195.22</v>
      </c>
      <c r="M66" s="2">
        <v>208.45</v>
      </c>
    </row>
    <row r="67" spans="1:13" hidden="1" x14ac:dyDescent="0.15">
      <c r="A67" s="2" t="s">
        <v>10</v>
      </c>
      <c r="B67" s="2" t="s">
        <v>32</v>
      </c>
      <c r="C67" s="2">
        <v>1063</v>
      </c>
      <c r="D67" s="2">
        <v>45.04</v>
      </c>
      <c r="F67" s="2">
        <v>3.75</v>
      </c>
      <c r="G67" s="2">
        <v>98.34</v>
      </c>
      <c r="H67" s="2">
        <v>5.61</v>
      </c>
      <c r="I67" s="2">
        <v>161.26</v>
      </c>
      <c r="K67" s="2">
        <v>501.24</v>
      </c>
      <c r="L67" s="2">
        <v>287.75</v>
      </c>
      <c r="M67" s="2">
        <v>211.7</v>
      </c>
    </row>
    <row r="68" spans="1:13" hidden="1" x14ac:dyDescent="0.15">
      <c r="A68" s="2" t="s">
        <v>11</v>
      </c>
      <c r="B68" s="2" t="s">
        <v>32</v>
      </c>
      <c r="C68" s="2">
        <v>644.51</v>
      </c>
      <c r="D68" s="2">
        <v>45.77</v>
      </c>
      <c r="F68" s="2">
        <v>11.56</v>
      </c>
      <c r="G68" s="2">
        <v>96.48</v>
      </c>
      <c r="H68" s="2">
        <v>4.93</v>
      </c>
      <c r="I68" s="2">
        <v>147.08000000000001</v>
      </c>
      <c r="K68" s="2">
        <v>533.08000000000004</v>
      </c>
      <c r="L68" s="2">
        <v>224.35</v>
      </c>
      <c r="M68" s="2">
        <v>308.5</v>
      </c>
    </row>
    <row r="69" spans="1:13" hidden="1" x14ac:dyDescent="0.15">
      <c r="A69" s="2" t="s">
        <v>12</v>
      </c>
      <c r="B69" s="2" t="s">
        <v>32</v>
      </c>
      <c r="C69" s="2">
        <v>778.22</v>
      </c>
      <c r="D69" s="2">
        <v>49.09</v>
      </c>
      <c r="F69" s="2">
        <v>19.27</v>
      </c>
      <c r="G69" s="2">
        <v>103.48</v>
      </c>
      <c r="H69" s="2">
        <v>5.24</v>
      </c>
      <c r="I69" s="2">
        <v>147.38</v>
      </c>
      <c r="K69" s="2">
        <v>610.70000000000005</v>
      </c>
      <c r="L69" s="2">
        <v>188.99</v>
      </c>
      <c r="M69" s="2">
        <v>421.46</v>
      </c>
    </row>
    <row r="70" spans="1:13" hidden="1" x14ac:dyDescent="0.15">
      <c r="A70" s="2" t="s">
        <v>13</v>
      </c>
      <c r="B70" s="2" t="s">
        <v>32</v>
      </c>
      <c r="C70" s="2">
        <v>1492.61</v>
      </c>
      <c r="D70" s="2">
        <v>68.69</v>
      </c>
      <c r="F70" s="2">
        <v>105.1</v>
      </c>
      <c r="G70" s="2">
        <v>108.72</v>
      </c>
      <c r="H70" s="2">
        <v>5.64</v>
      </c>
      <c r="I70" s="2">
        <v>174.44</v>
      </c>
      <c r="K70" s="2">
        <v>674.64</v>
      </c>
      <c r="L70" s="2">
        <v>184.84</v>
      </c>
      <c r="M70" s="2">
        <v>489.52</v>
      </c>
    </row>
    <row r="71" spans="1:13" hidden="1" x14ac:dyDescent="0.15">
      <c r="A71" s="2" t="s">
        <v>14</v>
      </c>
      <c r="B71" s="2" t="s">
        <v>32</v>
      </c>
      <c r="C71" s="2">
        <v>1823.66</v>
      </c>
      <c r="D71" s="2">
        <v>91</v>
      </c>
      <c r="F71" s="2">
        <v>8.86</v>
      </c>
      <c r="G71" s="2">
        <v>95.19</v>
      </c>
      <c r="H71" s="2">
        <v>5.81</v>
      </c>
      <c r="I71" s="2">
        <v>150.34</v>
      </c>
      <c r="K71" s="2">
        <v>778</v>
      </c>
      <c r="L71" s="2">
        <v>291</v>
      </c>
      <c r="M71" s="2">
        <v>486.88</v>
      </c>
    </row>
    <row r="72" spans="1:13" hidden="1" x14ac:dyDescent="0.15">
      <c r="A72" s="2" t="s">
        <v>15</v>
      </c>
      <c r="B72" s="2" t="s">
        <v>32</v>
      </c>
      <c r="C72" s="2">
        <v>1932.77</v>
      </c>
      <c r="D72" s="2">
        <v>91.12</v>
      </c>
      <c r="F72" s="2">
        <v>20.73</v>
      </c>
      <c r="G72" s="2">
        <v>102.63</v>
      </c>
      <c r="H72" s="2">
        <v>6.31</v>
      </c>
      <c r="I72" s="2">
        <v>155.88999999999999</v>
      </c>
      <c r="K72" s="2">
        <v>904.25</v>
      </c>
      <c r="L72" s="2">
        <v>346.82</v>
      </c>
      <c r="M72" s="2">
        <v>555.79999999999995</v>
      </c>
    </row>
    <row r="73" spans="1:13" hidden="1" x14ac:dyDescent="0.15">
      <c r="A73" s="2" t="s">
        <v>16</v>
      </c>
      <c r="B73" s="2" t="s">
        <v>32</v>
      </c>
      <c r="C73" s="2">
        <v>2050</v>
      </c>
      <c r="D73" s="2">
        <v>90.89</v>
      </c>
      <c r="F73" s="2">
        <v>22.75</v>
      </c>
      <c r="G73" s="2">
        <v>98.55</v>
      </c>
      <c r="H73" s="2">
        <v>5.55</v>
      </c>
      <c r="I73" s="2">
        <v>135.51</v>
      </c>
      <c r="K73" s="2">
        <v>1038.28</v>
      </c>
      <c r="L73" s="2">
        <v>311.58999999999997</v>
      </c>
      <c r="M73" s="2">
        <v>723.63</v>
      </c>
    </row>
    <row r="74" spans="1:13" hidden="1" x14ac:dyDescent="0.15">
      <c r="A74" s="2" t="s">
        <v>17</v>
      </c>
      <c r="B74" s="2" t="s">
        <v>32</v>
      </c>
      <c r="C74" s="2">
        <v>2350.19</v>
      </c>
      <c r="D74" s="2">
        <v>99.88</v>
      </c>
      <c r="F74" s="2">
        <v>18.850000000000001</v>
      </c>
      <c r="G74" s="2">
        <v>83.36</v>
      </c>
      <c r="H74" s="2">
        <v>6.41</v>
      </c>
      <c r="I74" s="2">
        <v>112.86</v>
      </c>
      <c r="K74" s="2">
        <v>1127.27</v>
      </c>
      <c r="L74" s="2">
        <v>399.61</v>
      </c>
      <c r="M74" s="2">
        <v>715.97</v>
      </c>
    </row>
    <row r="75" spans="1:13" hidden="1" x14ac:dyDescent="0.15">
      <c r="A75" s="2" t="s">
        <v>18</v>
      </c>
      <c r="B75" s="2" t="s">
        <v>32</v>
      </c>
      <c r="C75" s="2">
        <v>2466.13</v>
      </c>
      <c r="D75" s="2">
        <v>117.93</v>
      </c>
      <c r="F75" s="2">
        <v>31.02</v>
      </c>
      <c r="G75" s="2">
        <v>122.38</v>
      </c>
      <c r="H75" s="2">
        <v>32.28</v>
      </c>
      <c r="I75" s="2">
        <v>273.5</v>
      </c>
      <c r="K75" s="2">
        <v>1170.71</v>
      </c>
      <c r="L75" s="2">
        <v>275.92</v>
      </c>
      <c r="M75" s="2">
        <v>882.3</v>
      </c>
    </row>
    <row r="76" spans="1:13" hidden="1" x14ac:dyDescent="0.15">
      <c r="A76" s="2" t="s">
        <v>19</v>
      </c>
      <c r="B76" s="2" t="s">
        <v>32</v>
      </c>
      <c r="D76" s="2">
        <v>143</v>
      </c>
      <c r="F76" s="2">
        <v>2.6</v>
      </c>
      <c r="G76" s="2">
        <v>149.6</v>
      </c>
      <c r="H76" s="2">
        <v>94.7</v>
      </c>
      <c r="I76" s="2">
        <v>388</v>
      </c>
      <c r="K76" s="2">
        <v>1356</v>
      </c>
      <c r="L76" s="2">
        <v>453.69</v>
      </c>
      <c r="M76" s="2">
        <v>890.43</v>
      </c>
    </row>
    <row r="77" spans="1:13" hidden="1" x14ac:dyDescent="0.15">
      <c r="A77" s="2" t="s">
        <v>20</v>
      </c>
      <c r="B77" s="2" t="s">
        <v>32</v>
      </c>
      <c r="D77" s="2">
        <v>151</v>
      </c>
      <c r="F77" s="2">
        <v>3.7</v>
      </c>
      <c r="G77" s="2">
        <v>137.1</v>
      </c>
      <c r="H77" s="2">
        <v>106.8</v>
      </c>
      <c r="I77" s="2">
        <v>253.2</v>
      </c>
      <c r="K77" s="2">
        <v>1580</v>
      </c>
      <c r="L77" s="2">
        <v>285.2</v>
      </c>
      <c r="M77" s="2">
        <v>1272.58</v>
      </c>
    </row>
    <row r="78" spans="1:13" hidden="1" x14ac:dyDescent="0.15">
      <c r="A78" s="2" t="s">
        <v>21</v>
      </c>
      <c r="B78" s="2" t="s">
        <v>32</v>
      </c>
      <c r="D78" s="2">
        <v>190</v>
      </c>
      <c r="F78" s="2">
        <v>4.3</v>
      </c>
      <c r="G78" s="2">
        <v>170.3</v>
      </c>
      <c r="H78" s="2">
        <v>103.2</v>
      </c>
      <c r="I78" s="2">
        <v>327.7</v>
      </c>
      <c r="K78" s="2">
        <v>1623</v>
      </c>
      <c r="L78" s="2">
        <v>476.2</v>
      </c>
      <c r="M78" s="2">
        <v>1118.97</v>
      </c>
    </row>
    <row r="79" spans="1:13" hidden="1" x14ac:dyDescent="0.15">
      <c r="A79" s="2" t="s">
        <v>22</v>
      </c>
      <c r="B79" s="2" t="s">
        <v>32</v>
      </c>
      <c r="D79" s="2">
        <v>167</v>
      </c>
      <c r="F79" s="2">
        <v>21.75</v>
      </c>
      <c r="G79" s="2">
        <v>149.38</v>
      </c>
      <c r="H79" s="2">
        <v>79.34</v>
      </c>
      <c r="I79" s="2">
        <v>283.36</v>
      </c>
      <c r="K79" s="2">
        <v>1777</v>
      </c>
      <c r="L79" s="2">
        <v>402.68</v>
      </c>
      <c r="M79" s="2">
        <v>1263.03</v>
      </c>
    </row>
    <row r="80" spans="1:13" hidden="1" x14ac:dyDescent="0.15">
      <c r="A80" s="2" t="s">
        <v>23</v>
      </c>
      <c r="B80" s="2" t="s">
        <v>32</v>
      </c>
      <c r="C80" s="2">
        <v>1589</v>
      </c>
      <c r="D80" s="2">
        <v>196</v>
      </c>
      <c r="F80" s="2">
        <v>53.48</v>
      </c>
      <c r="G80" s="2">
        <v>324.3</v>
      </c>
      <c r="H80" s="2">
        <v>118.4</v>
      </c>
      <c r="I80" s="2">
        <v>559.96</v>
      </c>
      <c r="K80" s="2">
        <v>1907</v>
      </c>
      <c r="L80" s="2">
        <v>454.4</v>
      </c>
      <c r="M80" s="2">
        <v>1268.92</v>
      </c>
    </row>
    <row r="81" spans="1:13" hidden="1" x14ac:dyDescent="0.15">
      <c r="A81" s="2" t="s">
        <v>24</v>
      </c>
      <c r="B81" s="2" t="s">
        <v>32</v>
      </c>
      <c r="C81" s="2">
        <v>1591</v>
      </c>
      <c r="D81" s="2">
        <v>152</v>
      </c>
      <c r="F81" s="2">
        <v>68.75</v>
      </c>
      <c r="G81" s="2">
        <v>391.3</v>
      </c>
      <c r="H81" s="2">
        <v>274.82</v>
      </c>
      <c r="I81" s="2">
        <v>506.29</v>
      </c>
      <c r="K81" s="2">
        <v>1901</v>
      </c>
      <c r="L81" s="2">
        <v>466.07</v>
      </c>
      <c r="M81" s="2">
        <v>1092.25</v>
      </c>
    </row>
    <row r="82" spans="1:13" hidden="1" x14ac:dyDescent="0.15">
      <c r="A82" s="2" t="s">
        <v>25</v>
      </c>
      <c r="B82" s="2" t="s">
        <v>32</v>
      </c>
      <c r="C82" s="2">
        <v>1384</v>
      </c>
      <c r="D82" s="2">
        <v>127</v>
      </c>
      <c r="F82" s="2">
        <v>35.81</v>
      </c>
      <c r="G82" s="2">
        <v>394.15</v>
      </c>
      <c r="H82" s="2">
        <v>359.34</v>
      </c>
      <c r="I82" s="2">
        <v>422.46</v>
      </c>
      <c r="K82" s="2">
        <v>2007</v>
      </c>
      <c r="L82" s="2">
        <v>644.39</v>
      </c>
      <c r="M82" s="2">
        <v>900.2</v>
      </c>
    </row>
    <row r="83" spans="1:13" hidden="1" x14ac:dyDescent="0.15">
      <c r="A83" s="2" t="s">
        <v>26</v>
      </c>
      <c r="B83" s="2" t="s">
        <v>32</v>
      </c>
      <c r="C83" s="2">
        <v>1130</v>
      </c>
      <c r="D83" s="2">
        <v>158</v>
      </c>
      <c r="F83" s="2">
        <v>29.79</v>
      </c>
      <c r="G83" s="2">
        <v>368.65</v>
      </c>
      <c r="H83" s="2">
        <v>332.32</v>
      </c>
      <c r="I83" s="2">
        <v>388.11</v>
      </c>
      <c r="K83" s="2">
        <v>2226</v>
      </c>
      <c r="L83" s="2">
        <v>463.66</v>
      </c>
      <c r="M83" s="2">
        <v>1132.44</v>
      </c>
    </row>
    <row r="84" spans="1:13" hidden="1" x14ac:dyDescent="0.15">
      <c r="A84" s="2" t="s">
        <v>27</v>
      </c>
      <c r="B84" s="2" t="s">
        <v>32</v>
      </c>
      <c r="C84" s="2">
        <v>941</v>
      </c>
      <c r="D84" s="2">
        <v>174</v>
      </c>
      <c r="F84" s="2">
        <v>28.68</v>
      </c>
      <c r="G84" s="2">
        <v>372.29</v>
      </c>
      <c r="H84" s="2">
        <v>356.58</v>
      </c>
      <c r="I84" s="2">
        <v>486.48</v>
      </c>
      <c r="K84" s="2">
        <v>2479</v>
      </c>
      <c r="L84" s="2">
        <v>351.17</v>
      </c>
      <c r="M84" s="2">
        <v>1398.71</v>
      </c>
    </row>
    <row r="85" spans="1:13" hidden="1" x14ac:dyDescent="0.15">
      <c r="A85" s="2" t="s">
        <v>28</v>
      </c>
      <c r="B85" s="2" t="s">
        <v>32</v>
      </c>
      <c r="C85" s="2">
        <v>846</v>
      </c>
      <c r="D85" s="2">
        <v>202</v>
      </c>
      <c r="F85" s="2">
        <v>63.79</v>
      </c>
      <c r="G85" s="2">
        <v>407.78</v>
      </c>
      <c r="H85" s="2">
        <v>399.12</v>
      </c>
      <c r="I85" s="2">
        <v>571.75</v>
      </c>
      <c r="K85" s="2">
        <v>2578</v>
      </c>
      <c r="L85" s="2">
        <v>442.35</v>
      </c>
      <c r="M85" s="2">
        <v>1411.24</v>
      </c>
    </row>
    <row r="86" spans="1:13" hidden="1" x14ac:dyDescent="0.15">
      <c r="A86" s="2" t="s">
        <v>29</v>
      </c>
      <c r="B86" s="2" t="s">
        <v>32</v>
      </c>
      <c r="C86" s="2">
        <v>659</v>
      </c>
      <c r="D86" s="2">
        <v>223</v>
      </c>
      <c r="F86" s="2">
        <v>168.28</v>
      </c>
      <c r="G86" s="2">
        <v>318.87</v>
      </c>
      <c r="H86" s="2">
        <v>386.89</v>
      </c>
      <c r="I86" s="2">
        <v>389.24</v>
      </c>
      <c r="K86" s="2">
        <v>2651</v>
      </c>
      <c r="L86" s="2">
        <v>291.77</v>
      </c>
      <c r="M86" s="2">
        <v>1565.31</v>
      </c>
    </row>
    <row r="87" spans="1:13" hidden="1" x14ac:dyDescent="0.15">
      <c r="A87" s="2" t="s">
        <v>3</v>
      </c>
      <c r="B87" s="2" t="s">
        <v>33</v>
      </c>
      <c r="C87" s="2">
        <v>1543</v>
      </c>
      <c r="D87" s="2">
        <v>82.93</v>
      </c>
      <c r="E87" s="2">
        <v>161.81</v>
      </c>
      <c r="F87" s="2">
        <v>90.86</v>
      </c>
      <c r="G87" s="2">
        <v>90.9</v>
      </c>
      <c r="H87" s="2">
        <v>31.95</v>
      </c>
      <c r="I87" s="2">
        <v>98.99</v>
      </c>
      <c r="J87" s="2">
        <v>0.68</v>
      </c>
      <c r="K87" s="2">
        <v>188.05</v>
      </c>
      <c r="L87" s="2">
        <v>93.69</v>
      </c>
      <c r="M87" s="2">
        <v>94.36</v>
      </c>
    </row>
    <row r="88" spans="1:13" hidden="1" x14ac:dyDescent="0.15">
      <c r="A88" s="2" t="s">
        <v>4</v>
      </c>
      <c r="B88" s="2" t="s">
        <v>33</v>
      </c>
      <c r="C88" s="2">
        <v>2466.13</v>
      </c>
      <c r="D88" s="2">
        <v>95</v>
      </c>
      <c r="E88" s="2">
        <v>267.8</v>
      </c>
      <c r="F88" s="2">
        <v>101.21</v>
      </c>
      <c r="G88" s="2">
        <v>166.84</v>
      </c>
      <c r="H88" s="2">
        <v>38.64</v>
      </c>
      <c r="I88" s="2">
        <v>188.59</v>
      </c>
      <c r="J88" s="2">
        <v>1.1299999999999999</v>
      </c>
      <c r="K88" s="2">
        <v>238</v>
      </c>
      <c r="L88" s="2">
        <v>96.18</v>
      </c>
      <c r="M88" s="2">
        <v>141.56</v>
      </c>
    </row>
    <row r="89" spans="1:13" hidden="1" x14ac:dyDescent="0.15">
      <c r="A89" s="2" t="s">
        <v>5</v>
      </c>
      <c r="B89" s="2" t="s">
        <v>33</v>
      </c>
      <c r="C89" s="2">
        <v>2221</v>
      </c>
      <c r="D89" s="2">
        <v>87.1</v>
      </c>
      <c r="E89" s="2">
        <v>172.79</v>
      </c>
      <c r="F89" s="2">
        <v>93.75</v>
      </c>
      <c r="G89" s="2">
        <v>178.12</v>
      </c>
      <c r="H89" s="2">
        <v>43.79</v>
      </c>
      <c r="I89" s="2">
        <v>203.73</v>
      </c>
      <c r="J89" s="2">
        <v>2971</v>
      </c>
      <c r="K89" s="2">
        <v>235.65</v>
      </c>
      <c r="L89" s="2">
        <v>84.32</v>
      </c>
      <c r="M89" s="2">
        <v>151.33000000000001</v>
      </c>
    </row>
    <row r="90" spans="1:13" hidden="1" x14ac:dyDescent="0.15">
      <c r="A90" s="2" t="s">
        <v>6</v>
      </c>
      <c r="B90" s="2" t="s">
        <v>33</v>
      </c>
      <c r="C90" s="2">
        <v>2293</v>
      </c>
      <c r="D90" s="2">
        <v>102.27</v>
      </c>
      <c r="E90" s="2">
        <v>185.86</v>
      </c>
      <c r="F90" s="2">
        <v>99.1</v>
      </c>
      <c r="G90" s="2">
        <v>195.52</v>
      </c>
      <c r="H90" s="2">
        <v>43.8</v>
      </c>
      <c r="I90" s="2">
        <v>231.44</v>
      </c>
      <c r="J90" s="2">
        <v>3047</v>
      </c>
      <c r="K90" s="2">
        <v>246.42</v>
      </c>
      <c r="L90" s="2">
        <v>82.48</v>
      </c>
      <c r="M90" s="2">
        <v>163.91</v>
      </c>
    </row>
    <row r="91" spans="1:13" hidden="1" x14ac:dyDescent="0.15">
      <c r="A91" s="2" t="s">
        <v>7</v>
      </c>
      <c r="B91" s="2" t="s">
        <v>33</v>
      </c>
      <c r="C91" s="2">
        <v>2316</v>
      </c>
      <c r="D91" s="2">
        <v>101.94</v>
      </c>
      <c r="E91" s="2">
        <v>201.47</v>
      </c>
      <c r="F91" s="2">
        <v>87.27</v>
      </c>
      <c r="G91" s="2">
        <v>191.23</v>
      </c>
      <c r="H91" s="2">
        <v>4.12</v>
      </c>
      <c r="I91" s="2">
        <v>227.71</v>
      </c>
      <c r="J91" s="2">
        <v>2847</v>
      </c>
      <c r="K91" s="2">
        <v>250</v>
      </c>
      <c r="L91" s="2">
        <v>92.57</v>
      </c>
      <c r="M91" s="2">
        <v>157.41</v>
      </c>
    </row>
    <row r="92" spans="1:13" hidden="1" x14ac:dyDescent="0.15">
      <c r="A92" s="2" t="s">
        <v>8</v>
      </c>
      <c r="B92" s="2" t="s">
        <v>33</v>
      </c>
      <c r="C92" s="2">
        <v>1892</v>
      </c>
      <c r="D92" s="2">
        <v>120.03</v>
      </c>
      <c r="E92" s="2">
        <v>42.75</v>
      </c>
      <c r="F92" s="2">
        <v>80.38</v>
      </c>
      <c r="G92" s="2">
        <v>137.56</v>
      </c>
      <c r="H92" s="2">
        <v>44.05</v>
      </c>
      <c r="I92" s="2">
        <v>247.92</v>
      </c>
      <c r="J92" s="2">
        <v>0.11</v>
      </c>
      <c r="K92" s="2">
        <v>262.42</v>
      </c>
      <c r="L92" s="2">
        <v>117.47</v>
      </c>
      <c r="M92" s="2">
        <v>144.91999999999999</v>
      </c>
    </row>
    <row r="93" spans="1:13" hidden="1" x14ac:dyDescent="0.15">
      <c r="A93" s="2" t="s">
        <v>9</v>
      </c>
      <c r="B93" s="2" t="s">
        <v>33</v>
      </c>
      <c r="C93" s="2">
        <v>1632.71</v>
      </c>
      <c r="D93" s="2">
        <v>126</v>
      </c>
      <c r="E93" s="2">
        <v>55.3</v>
      </c>
      <c r="F93" s="2">
        <v>91.65</v>
      </c>
      <c r="G93" s="2">
        <v>150.91999999999999</v>
      </c>
      <c r="H93" s="2">
        <v>55.88</v>
      </c>
      <c r="I93" s="2">
        <v>276.23</v>
      </c>
      <c r="J93" s="2">
        <v>0.2</v>
      </c>
      <c r="K93" s="2">
        <v>254</v>
      </c>
      <c r="L93" s="2">
        <v>102.54</v>
      </c>
      <c r="M93" s="2">
        <v>150.97999999999999</v>
      </c>
    </row>
    <row r="94" spans="1:13" hidden="1" x14ac:dyDescent="0.15">
      <c r="A94" s="2" t="s">
        <v>10</v>
      </c>
      <c r="B94" s="2" t="s">
        <v>33</v>
      </c>
      <c r="C94" s="2">
        <v>1819.05</v>
      </c>
      <c r="D94" s="2">
        <v>131.21</v>
      </c>
      <c r="E94" s="2">
        <v>53.66</v>
      </c>
      <c r="F94" s="2">
        <v>70.94</v>
      </c>
      <c r="G94" s="2">
        <v>166.42</v>
      </c>
      <c r="H94" s="2">
        <v>49.17</v>
      </c>
      <c r="I94" s="2">
        <v>303.77999999999997</v>
      </c>
      <c r="J94" s="2">
        <v>0.37</v>
      </c>
      <c r="K94" s="2">
        <v>302.55</v>
      </c>
      <c r="L94" s="2">
        <v>117.97</v>
      </c>
      <c r="M94" s="2">
        <v>184.13</v>
      </c>
    </row>
    <row r="95" spans="1:13" hidden="1" x14ac:dyDescent="0.15">
      <c r="A95" s="2" t="s">
        <v>11</v>
      </c>
      <c r="B95" s="2" t="s">
        <v>33</v>
      </c>
      <c r="C95" s="2">
        <v>2089.21</v>
      </c>
      <c r="D95" s="2">
        <v>117.39</v>
      </c>
      <c r="E95" s="2">
        <v>63.24</v>
      </c>
      <c r="F95" s="2">
        <v>66.33</v>
      </c>
      <c r="G95" s="2">
        <v>168.5</v>
      </c>
      <c r="H95" s="2">
        <v>42.44</v>
      </c>
      <c r="I95" s="2">
        <v>336.94</v>
      </c>
      <c r="J95" s="2">
        <v>0.87</v>
      </c>
      <c r="K95" s="2">
        <v>340.18</v>
      </c>
      <c r="L95" s="2">
        <v>105.74</v>
      </c>
      <c r="M95" s="2">
        <v>234.26</v>
      </c>
    </row>
    <row r="96" spans="1:13" hidden="1" x14ac:dyDescent="0.15">
      <c r="A96" s="2" t="s">
        <v>12</v>
      </c>
      <c r="B96" s="2" t="s">
        <v>33</v>
      </c>
      <c r="C96" s="2">
        <v>2603.27</v>
      </c>
      <c r="D96" s="2">
        <v>136.18</v>
      </c>
      <c r="E96" s="2">
        <v>73.44</v>
      </c>
      <c r="F96" s="2">
        <v>71.48</v>
      </c>
      <c r="G96" s="2">
        <v>193.71</v>
      </c>
      <c r="H96" s="2">
        <v>35.39</v>
      </c>
      <c r="I96" s="2">
        <v>364.34</v>
      </c>
      <c r="J96" s="2">
        <v>0.21</v>
      </c>
      <c r="K96" s="2">
        <v>404.87</v>
      </c>
      <c r="L96" s="2">
        <v>108.07</v>
      </c>
      <c r="M96" s="2">
        <v>295.95</v>
      </c>
    </row>
    <row r="97" spans="1:13" hidden="1" x14ac:dyDescent="0.15">
      <c r="A97" s="2" t="s">
        <v>13</v>
      </c>
      <c r="B97" s="2" t="s">
        <v>33</v>
      </c>
      <c r="C97" s="2">
        <v>3539.98</v>
      </c>
      <c r="D97" s="2">
        <v>149.63999999999999</v>
      </c>
      <c r="E97" s="2">
        <v>77.040000000000006</v>
      </c>
      <c r="F97" s="2">
        <v>73.38</v>
      </c>
      <c r="G97" s="2">
        <v>226.94</v>
      </c>
      <c r="H97" s="2">
        <v>42.76</v>
      </c>
      <c r="I97" s="2">
        <v>442.53</v>
      </c>
      <c r="J97" s="2">
        <v>0.2</v>
      </c>
      <c r="K97" s="2">
        <v>455.34</v>
      </c>
      <c r="L97" s="2">
        <v>119.42</v>
      </c>
      <c r="M97" s="2">
        <v>334.71</v>
      </c>
    </row>
    <row r="98" spans="1:13" hidden="1" x14ac:dyDescent="0.15">
      <c r="A98" s="2" t="s">
        <v>14</v>
      </c>
      <c r="B98" s="2" t="s">
        <v>33</v>
      </c>
      <c r="C98" s="2">
        <v>3619.84</v>
      </c>
      <c r="D98" s="2">
        <v>222</v>
      </c>
      <c r="E98" s="2">
        <v>78.900000000000006</v>
      </c>
      <c r="F98" s="2">
        <v>39.57</v>
      </c>
      <c r="G98" s="2">
        <v>229.3</v>
      </c>
      <c r="H98" s="2">
        <v>49.61</v>
      </c>
      <c r="I98" s="2">
        <v>535.66999999999996</v>
      </c>
      <c r="J98" s="2">
        <v>0.84</v>
      </c>
      <c r="K98" s="2">
        <v>506</v>
      </c>
      <c r="L98" s="2">
        <v>165.57</v>
      </c>
      <c r="M98" s="2">
        <v>339.7</v>
      </c>
    </row>
    <row r="99" spans="1:13" hidden="1" x14ac:dyDescent="0.15">
      <c r="A99" s="2" t="s">
        <v>15</v>
      </c>
      <c r="B99" s="2" t="s">
        <v>33</v>
      </c>
      <c r="C99" s="2">
        <v>3950.62</v>
      </c>
      <c r="D99" s="2">
        <v>275.38</v>
      </c>
      <c r="E99" s="2">
        <v>81.650000000000006</v>
      </c>
      <c r="F99" s="2">
        <v>21.51</v>
      </c>
      <c r="G99" s="2">
        <v>239.14</v>
      </c>
      <c r="H99" s="2">
        <v>48.57</v>
      </c>
      <c r="I99" s="2">
        <v>585.65</v>
      </c>
      <c r="J99" s="2">
        <v>1.53</v>
      </c>
      <c r="K99" s="2">
        <v>530.13</v>
      </c>
      <c r="L99" s="2">
        <v>170.45</v>
      </c>
      <c r="M99" s="2">
        <v>357.38</v>
      </c>
    </row>
    <row r="100" spans="1:13" hidden="1" x14ac:dyDescent="0.15">
      <c r="A100" s="2" t="s">
        <v>16</v>
      </c>
      <c r="B100" s="2" t="s">
        <v>33</v>
      </c>
      <c r="C100" s="2">
        <v>3949.34</v>
      </c>
      <c r="D100" s="2">
        <v>249.39</v>
      </c>
      <c r="E100" s="2">
        <v>82.88</v>
      </c>
      <c r="F100" s="2">
        <v>26.42</v>
      </c>
      <c r="G100" s="2">
        <v>276.04000000000002</v>
      </c>
      <c r="H100" s="2">
        <v>48.53</v>
      </c>
      <c r="I100" s="2">
        <v>597.39</v>
      </c>
      <c r="J100" s="2">
        <v>0.63</v>
      </c>
      <c r="K100" s="2">
        <v>618.85</v>
      </c>
      <c r="L100" s="2">
        <v>189.08</v>
      </c>
      <c r="M100" s="2">
        <v>424.37</v>
      </c>
    </row>
    <row r="101" spans="1:13" hidden="1" x14ac:dyDescent="0.15">
      <c r="A101" s="2" t="s">
        <v>17</v>
      </c>
      <c r="B101" s="2" t="s">
        <v>33</v>
      </c>
      <c r="C101" s="2">
        <v>4022.24</v>
      </c>
      <c r="D101" s="2">
        <v>241.49</v>
      </c>
      <c r="E101" s="2">
        <v>74.94</v>
      </c>
      <c r="F101" s="2">
        <v>21.19</v>
      </c>
      <c r="G101" s="2">
        <v>289.31</v>
      </c>
      <c r="H101" s="2">
        <v>49.58</v>
      </c>
      <c r="I101" s="2">
        <v>594.76</v>
      </c>
      <c r="J101" s="2">
        <v>1.43</v>
      </c>
      <c r="K101" s="2">
        <v>697.71</v>
      </c>
      <c r="L101" s="2">
        <v>188.72</v>
      </c>
      <c r="M101" s="2">
        <v>479.27</v>
      </c>
    </row>
    <row r="102" spans="1:13" hidden="1" x14ac:dyDescent="0.15">
      <c r="A102" s="2" t="s">
        <v>18</v>
      </c>
      <c r="B102" s="2" t="s">
        <v>33</v>
      </c>
      <c r="C102" s="2">
        <v>3875.59</v>
      </c>
      <c r="D102" s="2">
        <v>244.69</v>
      </c>
      <c r="E102" s="2">
        <v>49.23</v>
      </c>
      <c r="F102" s="2">
        <v>8.7799999999999994</v>
      </c>
      <c r="G102" s="2">
        <v>314.44</v>
      </c>
      <c r="H102" s="2">
        <v>50.69</v>
      </c>
      <c r="I102" s="2">
        <v>641.83000000000004</v>
      </c>
      <c r="J102" s="2">
        <v>0.28999999999999998</v>
      </c>
      <c r="K102" s="2">
        <v>696.65</v>
      </c>
      <c r="L102" s="2">
        <v>250.21</v>
      </c>
      <c r="M102" s="2">
        <v>432.45</v>
      </c>
    </row>
    <row r="103" spans="1:13" hidden="1" x14ac:dyDescent="0.15">
      <c r="A103" s="2" t="s">
        <v>19</v>
      </c>
      <c r="B103" s="2" t="s">
        <v>33</v>
      </c>
      <c r="D103" s="2">
        <v>244</v>
      </c>
      <c r="E103" s="2">
        <v>58.2</v>
      </c>
      <c r="F103" s="2">
        <v>20.57</v>
      </c>
      <c r="G103" s="2">
        <v>287.89999999999998</v>
      </c>
      <c r="H103" s="2">
        <v>32.299999999999997</v>
      </c>
      <c r="I103" s="2">
        <v>619.9</v>
      </c>
      <c r="J103" s="2">
        <v>0.2</v>
      </c>
      <c r="K103" s="2">
        <v>792</v>
      </c>
      <c r="L103" s="2">
        <v>262.32</v>
      </c>
      <c r="M103" s="2">
        <v>502.29</v>
      </c>
    </row>
    <row r="104" spans="1:13" hidden="1" x14ac:dyDescent="0.15">
      <c r="A104" s="2" t="s">
        <v>20</v>
      </c>
      <c r="B104" s="2" t="s">
        <v>33</v>
      </c>
      <c r="D104" s="2">
        <v>263</v>
      </c>
      <c r="E104" s="2">
        <v>62.6</v>
      </c>
      <c r="F104" s="2">
        <v>15.5</v>
      </c>
      <c r="G104" s="2">
        <v>398.6</v>
      </c>
      <c r="H104" s="2">
        <v>31.7</v>
      </c>
      <c r="I104" s="2">
        <v>736</v>
      </c>
      <c r="J104" s="2">
        <v>0.2</v>
      </c>
      <c r="K104" s="2">
        <v>1028</v>
      </c>
      <c r="L104" s="2">
        <v>252</v>
      </c>
      <c r="M104" s="2">
        <v>709.9</v>
      </c>
    </row>
    <row r="105" spans="1:13" hidden="1" x14ac:dyDescent="0.15">
      <c r="A105" s="2" t="s">
        <v>21</v>
      </c>
      <c r="B105" s="2" t="s">
        <v>33</v>
      </c>
      <c r="D105" s="2">
        <v>338</v>
      </c>
      <c r="E105" s="2">
        <v>69.900000000000006</v>
      </c>
      <c r="F105" s="2">
        <v>19.8</v>
      </c>
      <c r="G105" s="2">
        <v>375</v>
      </c>
      <c r="H105" s="2">
        <v>39.4</v>
      </c>
      <c r="I105" s="2">
        <v>685</v>
      </c>
      <c r="J105" s="2">
        <v>0.2</v>
      </c>
      <c r="K105" s="2">
        <v>1103</v>
      </c>
      <c r="L105" s="2">
        <v>294.67</v>
      </c>
      <c r="M105" s="2">
        <v>717.5</v>
      </c>
    </row>
    <row r="106" spans="1:13" hidden="1" x14ac:dyDescent="0.15">
      <c r="A106" s="2" t="s">
        <v>22</v>
      </c>
      <c r="B106" s="2" t="s">
        <v>33</v>
      </c>
      <c r="D106" s="2">
        <v>458</v>
      </c>
      <c r="E106" s="2">
        <v>72.8</v>
      </c>
      <c r="F106" s="2">
        <v>22.67</v>
      </c>
      <c r="G106" s="2">
        <v>390.18</v>
      </c>
      <c r="H106" s="2">
        <v>75.290000000000006</v>
      </c>
      <c r="I106" s="2">
        <v>660.54</v>
      </c>
      <c r="J106" s="2">
        <v>0.17</v>
      </c>
      <c r="K106" s="2">
        <v>1202</v>
      </c>
      <c r="L106" s="2">
        <v>332.98</v>
      </c>
      <c r="M106" s="2">
        <v>734.64</v>
      </c>
    </row>
    <row r="107" spans="1:13" hidden="1" x14ac:dyDescent="0.15">
      <c r="A107" s="2" t="s">
        <v>23</v>
      </c>
      <c r="B107" s="2" t="s">
        <v>33</v>
      </c>
      <c r="C107" s="2">
        <v>4753</v>
      </c>
      <c r="D107" s="2">
        <v>583</v>
      </c>
      <c r="E107" s="2">
        <v>71.2</v>
      </c>
      <c r="F107" s="2">
        <v>25.11</v>
      </c>
      <c r="G107" s="2">
        <v>381.23</v>
      </c>
      <c r="H107" s="2">
        <v>63.99</v>
      </c>
      <c r="I107" s="2">
        <v>628.39</v>
      </c>
      <c r="J107" s="2">
        <v>0.15</v>
      </c>
      <c r="K107" s="2">
        <v>1241</v>
      </c>
      <c r="L107" s="2">
        <v>354.18</v>
      </c>
      <c r="M107" s="2">
        <v>731.51</v>
      </c>
    </row>
    <row r="108" spans="1:13" hidden="1" x14ac:dyDescent="0.15">
      <c r="A108" s="2" t="s">
        <v>24</v>
      </c>
      <c r="B108" s="2" t="s">
        <v>33</v>
      </c>
      <c r="C108" s="2">
        <v>4400</v>
      </c>
      <c r="D108" s="2">
        <v>525</v>
      </c>
      <c r="E108" s="2">
        <v>66.599999999999994</v>
      </c>
      <c r="F108" s="2">
        <v>16.920000000000002</v>
      </c>
      <c r="G108" s="2">
        <v>395.48</v>
      </c>
      <c r="H108" s="2">
        <v>74.209999999999994</v>
      </c>
      <c r="I108" s="2">
        <v>584.38</v>
      </c>
      <c r="J108" s="2">
        <v>0.08</v>
      </c>
      <c r="K108" s="2">
        <v>1242</v>
      </c>
      <c r="L108" s="2">
        <v>335.98</v>
      </c>
      <c r="M108" s="2">
        <v>719.76</v>
      </c>
    </row>
    <row r="109" spans="1:13" hidden="1" x14ac:dyDescent="0.15">
      <c r="A109" s="2" t="s">
        <v>25</v>
      </c>
      <c r="B109" s="2" t="s">
        <v>33</v>
      </c>
      <c r="C109" s="2">
        <v>4254</v>
      </c>
      <c r="D109" s="2">
        <v>509</v>
      </c>
      <c r="E109" s="2">
        <v>40.4</v>
      </c>
      <c r="F109" s="2">
        <v>6.78</v>
      </c>
      <c r="G109" s="2">
        <v>388.28</v>
      </c>
      <c r="H109" s="2">
        <v>82.04</v>
      </c>
      <c r="I109" s="2">
        <v>526.28</v>
      </c>
      <c r="J109" s="2">
        <v>0.06</v>
      </c>
      <c r="K109" s="2">
        <v>1214</v>
      </c>
      <c r="L109" s="2">
        <v>313.51</v>
      </c>
      <c r="M109" s="2">
        <v>704.18</v>
      </c>
    </row>
    <row r="110" spans="1:13" hidden="1" x14ac:dyDescent="0.15">
      <c r="A110" s="2" t="s">
        <v>26</v>
      </c>
      <c r="B110" s="2" t="s">
        <v>33</v>
      </c>
      <c r="C110" s="2">
        <v>3738</v>
      </c>
      <c r="D110" s="2">
        <v>472</v>
      </c>
      <c r="E110" s="2">
        <v>47</v>
      </c>
      <c r="F110" s="2">
        <v>2.2799999999999998</v>
      </c>
      <c r="G110" s="2">
        <v>424.83</v>
      </c>
      <c r="H110" s="2">
        <v>108.52</v>
      </c>
      <c r="I110" s="2">
        <v>532.6</v>
      </c>
      <c r="J110" s="2">
        <v>0.6</v>
      </c>
      <c r="K110" s="2">
        <v>1303</v>
      </c>
      <c r="L110" s="2">
        <v>350.58</v>
      </c>
      <c r="M110" s="2">
        <v>694.45</v>
      </c>
    </row>
    <row r="111" spans="1:13" hidden="1" x14ac:dyDescent="0.15">
      <c r="A111" s="2" t="s">
        <v>27</v>
      </c>
      <c r="B111" s="2" t="s">
        <v>33</v>
      </c>
      <c r="C111" s="2">
        <v>3630</v>
      </c>
      <c r="D111" s="2">
        <v>384</v>
      </c>
      <c r="E111" s="2">
        <v>51.8</v>
      </c>
      <c r="F111" s="2">
        <v>3.91</v>
      </c>
      <c r="G111" s="2">
        <v>418.93</v>
      </c>
      <c r="H111" s="2">
        <v>112.32</v>
      </c>
      <c r="I111" s="2">
        <v>531.39</v>
      </c>
      <c r="J111" s="2">
        <v>1.03</v>
      </c>
      <c r="K111" s="2">
        <v>1540</v>
      </c>
      <c r="L111" s="2">
        <v>411.37</v>
      </c>
      <c r="M111" s="2">
        <v>803.44</v>
      </c>
    </row>
    <row r="112" spans="1:13" hidden="1" x14ac:dyDescent="0.15">
      <c r="A112" s="2" t="s">
        <v>28</v>
      </c>
      <c r="B112" s="2" t="s">
        <v>33</v>
      </c>
      <c r="C112" s="2">
        <v>3685</v>
      </c>
      <c r="D112" s="2">
        <v>449</v>
      </c>
      <c r="E112" s="2">
        <v>903.5</v>
      </c>
      <c r="F112" s="2">
        <v>3.3</v>
      </c>
      <c r="G112" s="2">
        <v>433.49</v>
      </c>
      <c r="H112" s="2">
        <v>115.4</v>
      </c>
      <c r="I112" s="2">
        <v>548.82000000000005</v>
      </c>
      <c r="J112" s="2">
        <v>1.58</v>
      </c>
      <c r="K112" s="2">
        <v>1631</v>
      </c>
      <c r="L112" s="2">
        <v>496.12</v>
      </c>
      <c r="M112" s="2">
        <v>787.82</v>
      </c>
    </row>
    <row r="113" spans="1:13" hidden="1" x14ac:dyDescent="0.15">
      <c r="A113" s="2" t="s">
        <v>29</v>
      </c>
      <c r="B113" s="2" t="s">
        <v>33</v>
      </c>
      <c r="C113" s="2">
        <v>3859</v>
      </c>
      <c r="D113" s="2">
        <v>517</v>
      </c>
      <c r="E113" s="2">
        <v>968.7</v>
      </c>
      <c r="F113" s="2">
        <v>2.21</v>
      </c>
      <c r="G113" s="2">
        <v>450.78</v>
      </c>
      <c r="H113" s="2">
        <v>86.52</v>
      </c>
      <c r="I113" s="2">
        <v>542.53</v>
      </c>
      <c r="J113" s="2">
        <v>3.9</v>
      </c>
      <c r="K113" s="2">
        <v>1762</v>
      </c>
      <c r="L113" s="2">
        <v>506.81</v>
      </c>
      <c r="M113" s="2">
        <v>875.95</v>
      </c>
    </row>
    <row r="114" spans="1:13" hidden="1" x14ac:dyDescent="0.15">
      <c r="A114" s="2" t="s">
        <v>3</v>
      </c>
      <c r="B114" s="2" t="s">
        <v>34</v>
      </c>
      <c r="C114" s="2">
        <v>933</v>
      </c>
      <c r="D114" s="2">
        <v>53.35</v>
      </c>
      <c r="E114" s="2">
        <v>153.63</v>
      </c>
      <c r="F114" s="2">
        <v>251.8</v>
      </c>
      <c r="G114" s="2">
        <v>214.07</v>
      </c>
      <c r="H114" s="2">
        <v>69.5</v>
      </c>
      <c r="I114" s="2">
        <v>249.29</v>
      </c>
      <c r="K114" s="2">
        <v>394.93</v>
      </c>
      <c r="L114" s="2">
        <v>59.17</v>
      </c>
      <c r="M114" s="2">
        <v>335.73</v>
      </c>
    </row>
    <row r="115" spans="1:13" hidden="1" x14ac:dyDescent="0.15">
      <c r="A115" s="2" t="s">
        <v>4</v>
      </c>
      <c r="B115" s="2" t="s">
        <v>34</v>
      </c>
      <c r="C115" s="2">
        <v>1069.3800000000001</v>
      </c>
      <c r="D115" s="2">
        <v>54</v>
      </c>
      <c r="E115" s="2">
        <v>651</v>
      </c>
      <c r="F115" s="2">
        <v>214.73</v>
      </c>
      <c r="G115" s="2">
        <v>286.47000000000003</v>
      </c>
      <c r="H115" s="2">
        <v>72.28</v>
      </c>
      <c r="I115" s="2">
        <v>377.36</v>
      </c>
      <c r="J115" s="2">
        <v>1.03</v>
      </c>
      <c r="K115" s="2">
        <v>821</v>
      </c>
      <c r="L115" s="2">
        <v>131.1</v>
      </c>
      <c r="M115" s="2">
        <v>583.62</v>
      </c>
    </row>
    <row r="116" spans="1:13" hidden="1" x14ac:dyDescent="0.15">
      <c r="A116" s="2" t="s">
        <v>5</v>
      </c>
      <c r="B116" s="2" t="s">
        <v>34</v>
      </c>
      <c r="C116" s="2">
        <v>962</v>
      </c>
      <c r="D116" s="2">
        <v>55.07</v>
      </c>
      <c r="E116" s="2">
        <v>1288.5</v>
      </c>
      <c r="F116" s="2">
        <v>143.84</v>
      </c>
      <c r="G116" s="2">
        <v>90.39</v>
      </c>
      <c r="H116" s="2">
        <v>98.11</v>
      </c>
      <c r="I116" s="2">
        <v>409.54</v>
      </c>
      <c r="J116" s="2">
        <v>222733</v>
      </c>
      <c r="K116" s="2">
        <v>908.66</v>
      </c>
      <c r="L116" s="2">
        <v>127.56</v>
      </c>
      <c r="M116" s="2">
        <v>659.63</v>
      </c>
    </row>
    <row r="117" spans="1:13" hidden="1" x14ac:dyDescent="0.15">
      <c r="A117" s="2" t="s">
        <v>6</v>
      </c>
      <c r="B117" s="2" t="s">
        <v>34</v>
      </c>
      <c r="C117" s="2">
        <v>840</v>
      </c>
      <c r="D117" s="2">
        <v>54.7</v>
      </c>
      <c r="E117" s="2">
        <v>1418.07</v>
      </c>
      <c r="F117" s="2">
        <v>106.89</v>
      </c>
      <c r="G117" s="2">
        <v>94.41</v>
      </c>
      <c r="H117" s="2">
        <v>102.06</v>
      </c>
      <c r="I117" s="2">
        <v>412.56</v>
      </c>
      <c r="J117" s="2">
        <v>367993</v>
      </c>
      <c r="K117" s="2">
        <v>981.15</v>
      </c>
      <c r="L117" s="2">
        <v>153.84</v>
      </c>
      <c r="M117" s="2">
        <v>702.98</v>
      </c>
    </row>
    <row r="118" spans="1:13" hidden="1" x14ac:dyDescent="0.15">
      <c r="A118" s="2" t="s">
        <v>7</v>
      </c>
      <c r="B118" s="2" t="s">
        <v>34</v>
      </c>
      <c r="C118" s="2">
        <v>300</v>
      </c>
      <c r="D118" s="2">
        <v>54.1</v>
      </c>
      <c r="E118" s="2">
        <v>1361.43</v>
      </c>
      <c r="F118" s="2">
        <v>81.11</v>
      </c>
      <c r="G118" s="2">
        <v>98.36</v>
      </c>
      <c r="H118" s="2">
        <v>102.42</v>
      </c>
      <c r="I118" s="2">
        <v>400.84</v>
      </c>
      <c r="J118" s="2">
        <v>345855</v>
      </c>
      <c r="K118" s="2">
        <v>1004.37</v>
      </c>
      <c r="L118" s="2">
        <v>125.32</v>
      </c>
      <c r="M118" s="2">
        <v>748.91</v>
      </c>
    </row>
    <row r="119" spans="1:13" hidden="1" x14ac:dyDescent="0.15">
      <c r="A119" s="2" t="s">
        <v>8</v>
      </c>
      <c r="B119" s="2" t="s">
        <v>34</v>
      </c>
      <c r="C119" s="2">
        <v>203</v>
      </c>
      <c r="D119" s="2">
        <v>54.16</v>
      </c>
      <c r="E119" s="2">
        <v>1284.22</v>
      </c>
      <c r="F119" s="2">
        <v>92.83</v>
      </c>
      <c r="G119" s="2">
        <v>312.93</v>
      </c>
      <c r="H119" s="2">
        <v>122.91</v>
      </c>
      <c r="I119" s="2">
        <v>530.01</v>
      </c>
      <c r="J119" s="2">
        <v>37.51</v>
      </c>
      <c r="K119" s="2">
        <v>1104.3800000000001</v>
      </c>
      <c r="L119" s="2">
        <v>84.71</v>
      </c>
      <c r="M119" s="2">
        <v>877.22</v>
      </c>
    </row>
    <row r="120" spans="1:13" hidden="1" x14ac:dyDescent="0.15">
      <c r="A120" s="2" t="s">
        <v>9</v>
      </c>
      <c r="B120" s="2" t="s">
        <v>34</v>
      </c>
      <c r="C120" s="2">
        <v>161.71</v>
      </c>
      <c r="D120" s="2">
        <v>54</v>
      </c>
      <c r="E120" s="2">
        <v>1393.2</v>
      </c>
      <c r="F120" s="2">
        <v>186.13</v>
      </c>
      <c r="G120" s="2">
        <v>331.5</v>
      </c>
      <c r="H120" s="2">
        <v>147.68</v>
      </c>
      <c r="I120" s="2">
        <v>654.02</v>
      </c>
      <c r="J120" s="2">
        <v>34.6</v>
      </c>
      <c r="K120" s="2">
        <v>1293</v>
      </c>
      <c r="L120" s="2">
        <v>106.11</v>
      </c>
      <c r="M120" s="2">
        <v>1038.6099999999999</v>
      </c>
    </row>
    <row r="121" spans="1:13" hidden="1" x14ac:dyDescent="0.15">
      <c r="A121" s="2" t="s">
        <v>10</v>
      </c>
      <c r="B121" s="2" t="s">
        <v>34</v>
      </c>
      <c r="C121" s="2">
        <v>462.72</v>
      </c>
      <c r="D121" s="2">
        <v>53.85</v>
      </c>
      <c r="E121" s="2">
        <v>1238.1099999999999</v>
      </c>
      <c r="F121" s="2">
        <v>171.12</v>
      </c>
      <c r="G121" s="2">
        <v>323.81</v>
      </c>
      <c r="H121" s="2">
        <v>155.83000000000001</v>
      </c>
      <c r="I121" s="2">
        <v>685.33</v>
      </c>
      <c r="J121" s="2">
        <v>32.869999999999997</v>
      </c>
      <c r="K121" s="2">
        <v>1417.65</v>
      </c>
      <c r="L121" s="2">
        <v>189.74</v>
      </c>
      <c r="M121" s="2">
        <v>1075.18</v>
      </c>
    </row>
    <row r="122" spans="1:13" hidden="1" x14ac:dyDescent="0.15">
      <c r="A122" s="2" t="s">
        <v>11</v>
      </c>
      <c r="B122" s="2" t="s">
        <v>34</v>
      </c>
      <c r="C122" s="2">
        <v>168.71</v>
      </c>
      <c r="D122" s="2">
        <v>54.72</v>
      </c>
      <c r="E122" s="2">
        <v>1264.46</v>
      </c>
      <c r="F122" s="2">
        <v>181.65</v>
      </c>
      <c r="G122" s="2">
        <v>356.64</v>
      </c>
      <c r="H122" s="2">
        <v>160.44999999999999</v>
      </c>
      <c r="I122" s="2">
        <v>685.59</v>
      </c>
      <c r="J122" s="2">
        <v>31.55</v>
      </c>
      <c r="K122" s="2">
        <v>1525.53</v>
      </c>
      <c r="L122" s="2">
        <v>108.62</v>
      </c>
      <c r="M122" s="2">
        <v>1209.57</v>
      </c>
    </row>
    <row r="123" spans="1:13" hidden="1" x14ac:dyDescent="0.15">
      <c r="A123" s="2" t="s">
        <v>12</v>
      </c>
      <c r="B123" s="2" t="s">
        <v>34</v>
      </c>
      <c r="C123" s="2">
        <v>202.34</v>
      </c>
      <c r="D123" s="2">
        <v>56.06</v>
      </c>
      <c r="E123" s="2">
        <v>1275.7</v>
      </c>
      <c r="F123" s="2">
        <v>246.04</v>
      </c>
      <c r="G123" s="2">
        <v>371.44</v>
      </c>
      <c r="H123" s="2">
        <v>145.22999999999999</v>
      </c>
      <c r="I123" s="2">
        <v>716.37</v>
      </c>
      <c r="J123" s="2">
        <v>26.88</v>
      </c>
      <c r="K123" s="2">
        <v>1882.68</v>
      </c>
      <c r="L123" s="2">
        <v>180.02</v>
      </c>
      <c r="M123" s="2">
        <v>1399.46</v>
      </c>
    </row>
    <row r="124" spans="1:13" hidden="1" x14ac:dyDescent="0.15">
      <c r="A124" s="2" t="s">
        <v>13</v>
      </c>
      <c r="B124" s="2" t="s">
        <v>34</v>
      </c>
      <c r="C124" s="2">
        <v>557.35</v>
      </c>
      <c r="D124" s="2">
        <v>90.62</v>
      </c>
      <c r="E124" s="2">
        <v>1481.9</v>
      </c>
      <c r="F124" s="2">
        <v>279.49</v>
      </c>
      <c r="G124" s="2">
        <v>400.73</v>
      </c>
      <c r="H124" s="2">
        <v>165.25</v>
      </c>
      <c r="I124" s="2">
        <v>867.05</v>
      </c>
      <c r="J124" s="2">
        <v>42.82</v>
      </c>
      <c r="K124" s="2">
        <v>2141.23</v>
      </c>
      <c r="L124" s="2">
        <v>192.13</v>
      </c>
      <c r="M124" s="2">
        <v>1661.26</v>
      </c>
    </row>
    <row r="125" spans="1:13" hidden="1" x14ac:dyDescent="0.15">
      <c r="A125" s="2" t="s">
        <v>14</v>
      </c>
      <c r="B125" s="2" t="s">
        <v>34</v>
      </c>
      <c r="C125" s="2">
        <v>383.38</v>
      </c>
      <c r="D125" s="2">
        <v>125</v>
      </c>
      <c r="E125" s="2">
        <v>1470</v>
      </c>
      <c r="F125" s="2">
        <v>248.08</v>
      </c>
      <c r="G125" s="2">
        <v>367.23</v>
      </c>
      <c r="H125" s="2">
        <v>156.29</v>
      </c>
      <c r="I125" s="2">
        <v>875.28</v>
      </c>
      <c r="J125" s="2">
        <v>44.75</v>
      </c>
      <c r="K125" s="2">
        <v>2279</v>
      </c>
      <c r="L125" s="2">
        <v>207.74</v>
      </c>
      <c r="M125" s="2">
        <v>1764.53</v>
      </c>
    </row>
    <row r="126" spans="1:13" hidden="1" x14ac:dyDescent="0.15">
      <c r="A126" s="2" t="s">
        <v>15</v>
      </c>
      <c r="B126" s="2" t="s">
        <v>34</v>
      </c>
      <c r="D126" s="2">
        <v>124.56</v>
      </c>
      <c r="E126" s="2">
        <v>1337.78</v>
      </c>
      <c r="F126" s="2">
        <v>305.83</v>
      </c>
      <c r="G126" s="2">
        <v>401.37</v>
      </c>
      <c r="H126" s="2">
        <v>164.21</v>
      </c>
      <c r="I126" s="2">
        <v>994.26</v>
      </c>
      <c r="J126" s="2">
        <v>48.95</v>
      </c>
      <c r="K126" s="2">
        <v>2465.8200000000002</v>
      </c>
      <c r="L126" s="2">
        <v>267.99</v>
      </c>
      <c r="M126" s="2">
        <v>1884.29</v>
      </c>
    </row>
    <row r="127" spans="1:13" hidden="1" x14ac:dyDescent="0.15">
      <c r="A127" s="2" t="s">
        <v>16</v>
      </c>
      <c r="B127" s="2" t="s">
        <v>34</v>
      </c>
      <c r="D127" s="2">
        <v>94.39</v>
      </c>
      <c r="E127" s="2">
        <v>1261.1300000000001</v>
      </c>
      <c r="F127" s="2">
        <v>266.85000000000002</v>
      </c>
      <c r="G127" s="2">
        <v>417.43</v>
      </c>
      <c r="H127" s="2">
        <v>204.81</v>
      </c>
      <c r="I127" s="2">
        <v>1033.53</v>
      </c>
      <c r="J127" s="2">
        <v>52.48</v>
      </c>
      <c r="K127" s="2">
        <v>2731.97</v>
      </c>
      <c r="L127" s="2">
        <v>241.03</v>
      </c>
      <c r="M127" s="2">
        <v>2187.2399999999998</v>
      </c>
    </row>
    <row r="128" spans="1:13" hidden="1" x14ac:dyDescent="0.15">
      <c r="A128" s="2" t="s">
        <v>17</v>
      </c>
      <c r="B128" s="2" t="s">
        <v>34</v>
      </c>
      <c r="C128" s="2">
        <v>10.5</v>
      </c>
      <c r="D128" s="2">
        <v>136.13999999999999</v>
      </c>
      <c r="E128" s="2">
        <v>1387.72</v>
      </c>
      <c r="F128" s="2">
        <v>380.68</v>
      </c>
      <c r="G128" s="2">
        <v>459.84</v>
      </c>
      <c r="H128" s="2">
        <v>188.59</v>
      </c>
      <c r="I128" s="2">
        <v>1187.3499999999999</v>
      </c>
      <c r="J128" s="2">
        <v>60.78</v>
      </c>
      <c r="K128" s="2">
        <v>2716.25</v>
      </c>
      <c r="L128" s="2">
        <v>388.31</v>
      </c>
      <c r="M128" s="2">
        <v>1968.54</v>
      </c>
    </row>
    <row r="129" spans="1:13" hidden="1" x14ac:dyDescent="0.15">
      <c r="A129" s="2" t="s">
        <v>18</v>
      </c>
      <c r="B129" s="2" t="s">
        <v>34</v>
      </c>
      <c r="D129" s="2">
        <v>190.93</v>
      </c>
      <c r="E129" s="2">
        <v>1345.14</v>
      </c>
      <c r="F129" s="2">
        <v>166.29</v>
      </c>
      <c r="G129" s="2">
        <v>538.74</v>
      </c>
      <c r="H129" s="2">
        <v>298.61</v>
      </c>
      <c r="I129" s="2">
        <v>1287.3599999999999</v>
      </c>
      <c r="J129" s="2">
        <v>58.43</v>
      </c>
      <c r="K129" s="2">
        <v>2757.61</v>
      </c>
      <c r="L129" s="2">
        <v>269.33999999999997</v>
      </c>
      <c r="M129" s="2">
        <v>2157.62</v>
      </c>
    </row>
    <row r="130" spans="1:13" hidden="1" x14ac:dyDescent="0.15">
      <c r="A130" s="2" t="s">
        <v>19</v>
      </c>
      <c r="B130" s="2" t="s">
        <v>34</v>
      </c>
      <c r="D130" s="2">
        <v>195</v>
      </c>
      <c r="E130" s="2">
        <v>1287.0999999999999</v>
      </c>
      <c r="F130" s="2">
        <v>156.38</v>
      </c>
      <c r="G130" s="2">
        <v>635.70000000000005</v>
      </c>
      <c r="H130" s="2">
        <v>344</v>
      </c>
      <c r="I130" s="2">
        <v>1531</v>
      </c>
      <c r="J130" s="2">
        <v>78.400000000000006</v>
      </c>
      <c r="K130" s="2">
        <v>3237</v>
      </c>
      <c r="L130" s="2">
        <v>348.86</v>
      </c>
      <c r="M130" s="2">
        <v>2487.86</v>
      </c>
    </row>
    <row r="131" spans="1:13" hidden="1" x14ac:dyDescent="0.15">
      <c r="A131" s="2" t="s">
        <v>20</v>
      </c>
      <c r="B131" s="2" t="s">
        <v>34</v>
      </c>
      <c r="D131" s="2">
        <v>194</v>
      </c>
      <c r="E131" s="2">
        <v>1152.8</v>
      </c>
      <c r="F131" s="2">
        <v>130.80000000000001</v>
      </c>
      <c r="G131" s="2">
        <v>635.5</v>
      </c>
      <c r="H131" s="2">
        <v>366.1</v>
      </c>
      <c r="I131" s="2">
        <v>1551.7</v>
      </c>
      <c r="J131" s="2">
        <v>83.3</v>
      </c>
      <c r="K131" s="2">
        <v>3802</v>
      </c>
      <c r="L131" s="2">
        <v>331.03</v>
      </c>
      <c r="M131" s="2">
        <v>3017.97</v>
      </c>
    </row>
    <row r="132" spans="1:13" hidden="1" x14ac:dyDescent="0.15">
      <c r="A132" s="2" t="s">
        <v>21</v>
      </c>
      <c r="B132" s="2" t="s">
        <v>34</v>
      </c>
      <c r="D132" s="2">
        <v>178</v>
      </c>
      <c r="E132" s="2">
        <v>1209.3</v>
      </c>
      <c r="F132" s="2">
        <v>192.2</v>
      </c>
      <c r="G132" s="2">
        <v>674.1</v>
      </c>
      <c r="H132" s="2">
        <v>399.1</v>
      </c>
      <c r="I132" s="2">
        <v>1539.9</v>
      </c>
      <c r="J132" s="2">
        <v>83.5</v>
      </c>
      <c r="K132" s="2">
        <v>3764</v>
      </c>
      <c r="L132" s="2">
        <v>367.31</v>
      </c>
      <c r="M132" s="2">
        <v>2880.99</v>
      </c>
    </row>
    <row r="133" spans="1:13" hidden="1" x14ac:dyDescent="0.15">
      <c r="A133" s="2" t="s">
        <v>22</v>
      </c>
      <c r="B133" s="2" t="s">
        <v>34</v>
      </c>
      <c r="D133" s="2">
        <v>178</v>
      </c>
      <c r="E133" s="2">
        <v>1291.8</v>
      </c>
      <c r="F133" s="2">
        <v>333.01</v>
      </c>
      <c r="G133" s="2">
        <v>759.68</v>
      </c>
      <c r="H133" s="2">
        <v>438.34</v>
      </c>
      <c r="I133" s="2">
        <v>1580.73</v>
      </c>
      <c r="J133" s="2">
        <v>75.260000000000005</v>
      </c>
      <c r="K133" s="2">
        <v>3875</v>
      </c>
      <c r="L133" s="2">
        <v>388.81</v>
      </c>
      <c r="M133" s="2">
        <v>2973.41</v>
      </c>
    </row>
    <row r="134" spans="1:13" hidden="1" x14ac:dyDescent="0.15">
      <c r="A134" s="2" t="s">
        <v>23</v>
      </c>
      <c r="B134" s="2" t="s">
        <v>34</v>
      </c>
      <c r="D134" s="2">
        <v>193</v>
      </c>
      <c r="E134" s="2">
        <v>1245.4000000000001</v>
      </c>
      <c r="F134" s="2">
        <v>254.55</v>
      </c>
      <c r="G134" s="2">
        <v>873.16</v>
      </c>
      <c r="H134" s="2">
        <v>535</v>
      </c>
      <c r="I134" s="2">
        <v>1503.74</v>
      </c>
      <c r="J134" s="2">
        <v>83.66</v>
      </c>
      <c r="K134" s="2">
        <v>4013</v>
      </c>
      <c r="L134" s="2">
        <v>407.14</v>
      </c>
      <c r="M134" s="2">
        <v>3019.24</v>
      </c>
    </row>
    <row r="135" spans="1:13" hidden="1" x14ac:dyDescent="0.15">
      <c r="A135" s="2" t="s">
        <v>24</v>
      </c>
      <c r="B135" s="2" t="s">
        <v>34</v>
      </c>
      <c r="D135" s="2">
        <v>244</v>
      </c>
      <c r="E135" s="2">
        <v>1572.6</v>
      </c>
      <c r="F135" s="2">
        <v>190.92</v>
      </c>
      <c r="G135" s="2">
        <v>885.73</v>
      </c>
      <c r="H135" s="2">
        <v>641.13</v>
      </c>
      <c r="I135" s="2">
        <v>1419.41</v>
      </c>
      <c r="J135" s="2">
        <v>96.57</v>
      </c>
      <c r="K135" s="2">
        <v>4035</v>
      </c>
      <c r="L135" s="2">
        <v>436.76</v>
      </c>
      <c r="M135" s="2">
        <v>2934.43</v>
      </c>
    </row>
    <row r="136" spans="1:13" hidden="1" x14ac:dyDescent="0.15">
      <c r="A136" s="2" t="s">
        <v>25</v>
      </c>
      <c r="B136" s="2" t="s">
        <v>34</v>
      </c>
      <c r="D136" s="2">
        <v>483</v>
      </c>
      <c r="E136" s="2">
        <v>1556.3</v>
      </c>
      <c r="F136" s="2">
        <v>204.66</v>
      </c>
      <c r="G136" s="2">
        <v>904.67</v>
      </c>
      <c r="H136" s="2">
        <v>682.88</v>
      </c>
      <c r="I136" s="2">
        <v>1376.46</v>
      </c>
      <c r="J136" s="2">
        <v>79.25</v>
      </c>
      <c r="K136" s="2">
        <v>4170</v>
      </c>
      <c r="L136" s="2">
        <v>443.34</v>
      </c>
      <c r="M136" s="2">
        <v>2971.7</v>
      </c>
    </row>
    <row r="137" spans="1:13" hidden="1" x14ac:dyDescent="0.15">
      <c r="A137" s="2" t="s">
        <v>26</v>
      </c>
      <c r="B137" s="2" t="s">
        <v>34</v>
      </c>
      <c r="D137" s="2">
        <v>591</v>
      </c>
      <c r="E137" s="2">
        <v>1435.2</v>
      </c>
      <c r="F137" s="2">
        <v>186.12</v>
      </c>
      <c r="G137" s="2">
        <v>946.76</v>
      </c>
      <c r="H137" s="2">
        <v>713.39</v>
      </c>
      <c r="I137" s="2">
        <v>1370.6</v>
      </c>
      <c r="J137" s="2">
        <v>89.23</v>
      </c>
      <c r="K137" s="2">
        <v>4517</v>
      </c>
      <c r="L137" s="2">
        <v>319.20999999999998</v>
      </c>
      <c r="M137" s="2">
        <v>3327.59</v>
      </c>
    </row>
    <row r="138" spans="1:13" hidden="1" x14ac:dyDescent="0.15">
      <c r="A138" s="2" t="s">
        <v>27</v>
      </c>
      <c r="B138" s="2" t="s">
        <v>34</v>
      </c>
      <c r="D138" s="2">
        <v>574</v>
      </c>
      <c r="E138" s="2">
        <v>1393.5</v>
      </c>
      <c r="F138" s="2">
        <v>166.8</v>
      </c>
      <c r="G138" s="2">
        <v>1153.08</v>
      </c>
      <c r="H138" s="2">
        <v>828.92</v>
      </c>
      <c r="I138" s="2">
        <v>1603.9</v>
      </c>
      <c r="J138" s="2">
        <v>102.5</v>
      </c>
      <c r="K138" s="2">
        <v>4716</v>
      </c>
      <c r="L138" s="2">
        <v>255.65</v>
      </c>
      <c r="M138" s="2">
        <v>3467.52</v>
      </c>
    </row>
    <row r="139" spans="1:13" hidden="1" x14ac:dyDescent="0.15">
      <c r="A139" s="2" t="s">
        <v>28</v>
      </c>
      <c r="B139" s="2" t="s">
        <v>34</v>
      </c>
      <c r="D139" s="2">
        <v>591</v>
      </c>
      <c r="E139" s="2">
        <v>1507.5</v>
      </c>
      <c r="F139" s="2">
        <v>178.74</v>
      </c>
      <c r="G139" s="2">
        <v>1165.5</v>
      </c>
      <c r="H139" s="2">
        <v>840.45</v>
      </c>
      <c r="I139" s="2">
        <v>1469.2</v>
      </c>
      <c r="J139" s="2">
        <v>112.08</v>
      </c>
      <c r="K139" s="2">
        <v>5051</v>
      </c>
      <c r="L139" s="2">
        <v>391.01</v>
      </c>
      <c r="M139" s="2">
        <v>3433.89</v>
      </c>
    </row>
    <row r="140" spans="1:13" hidden="1" x14ac:dyDescent="0.15">
      <c r="A140" s="2" t="s">
        <v>29</v>
      </c>
      <c r="B140" s="2" t="s">
        <v>34</v>
      </c>
      <c r="D140" s="2">
        <v>597</v>
      </c>
      <c r="E140" s="2">
        <v>1613.1</v>
      </c>
      <c r="F140" s="2">
        <v>391.1</v>
      </c>
      <c r="G140" s="2">
        <v>1206.19</v>
      </c>
      <c r="H140" s="2">
        <v>668.74</v>
      </c>
      <c r="I140" s="2">
        <v>1592.53</v>
      </c>
      <c r="J140" s="2">
        <v>131.59</v>
      </c>
      <c r="K140" s="2">
        <v>5226</v>
      </c>
      <c r="L140" s="2">
        <v>285.42</v>
      </c>
      <c r="M140" s="2">
        <v>3603.12</v>
      </c>
    </row>
    <row r="141" spans="1:13" hidden="1" x14ac:dyDescent="0.15">
      <c r="A141" s="2" t="s">
        <v>3</v>
      </c>
      <c r="B141" s="2" t="s">
        <v>35</v>
      </c>
      <c r="C141" s="2">
        <v>993</v>
      </c>
      <c r="D141" s="2">
        <v>48.54</v>
      </c>
      <c r="E141" s="2">
        <v>13</v>
      </c>
      <c r="F141" s="2">
        <v>1.01</v>
      </c>
      <c r="G141" s="2">
        <v>1.1000000000000001</v>
      </c>
      <c r="I141" s="2">
        <v>1.69</v>
      </c>
      <c r="K141" s="2">
        <v>135.55000000000001</v>
      </c>
      <c r="L141" s="2">
        <v>63.72</v>
      </c>
      <c r="M141" s="2">
        <v>71.83</v>
      </c>
    </row>
    <row r="142" spans="1:13" hidden="1" x14ac:dyDescent="0.15">
      <c r="A142" s="2" t="s">
        <v>4</v>
      </c>
      <c r="B142" s="2" t="s">
        <v>35</v>
      </c>
      <c r="C142" s="2">
        <v>1391.42</v>
      </c>
      <c r="D142" s="2">
        <v>64</v>
      </c>
      <c r="E142" s="2">
        <v>3.6</v>
      </c>
      <c r="F142" s="2">
        <v>3.6</v>
      </c>
      <c r="G142" s="2">
        <v>15.09</v>
      </c>
      <c r="H142" s="2">
        <v>0.55000000000000004</v>
      </c>
      <c r="I142" s="2">
        <v>14.98</v>
      </c>
      <c r="K142" s="2">
        <v>217</v>
      </c>
      <c r="L142" s="2">
        <v>138.30000000000001</v>
      </c>
      <c r="M142" s="2">
        <v>78.989999999999995</v>
      </c>
    </row>
    <row r="143" spans="1:13" hidden="1" x14ac:dyDescent="0.15">
      <c r="A143" s="2" t="s">
        <v>5</v>
      </c>
      <c r="B143" s="2" t="s">
        <v>35</v>
      </c>
      <c r="C143" s="2">
        <v>1252</v>
      </c>
      <c r="D143" s="2">
        <v>65.08</v>
      </c>
      <c r="E143" s="2">
        <v>10.61</v>
      </c>
      <c r="F143" s="2">
        <v>3.67</v>
      </c>
      <c r="G143" s="2">
        <v>298.72000000000003</v>
      </c>
      <c r="H143" s="2">
        <v>0.26</v>
      </c>
      <c r="I143" s="2">
        <v>17.600000000000001</v>
      </c>
      <c r="K143" s="2">
        <v>226.14</v>
      </c>
      <c r="L143" s="2">
        <v>138.79</v>
      </c>
      <c r="M143" s="2">
        <v>87.35</v>
      </c>
    </row>
    <row r="144" spans="1:13" hidden="1" x14ac:dyDescent="0.15">
      <c r="A144" s="2" t="s">
        <v>6</v>
      </c>
      <c r="B144" s="2" t="s">
        <v>35</v>
      </c>
      <c r="C144" s="2">
        <v>1114</v>
      </c>
      <c r="D144" s="2">
        <v>69.459999999999994</v>
      </c>
      <c r="E144" s="2">
        <v>8.64</v>
      </c>
      <c r="F144" s="2">
        <v>4.29</v>
      </c>
      <c r="G144" s="2">
        <v>312.82</v>
      </c>
      <c r="H144" s="2">
        <v>0.48</v>
      </c>
      <c r="I144" s="2">
        <v>17.809999999999999</v>
      </c>
      <c r="J144" s="2">
        <v>132</v>
      </c>
      <c r="K144" s="2">
        <v>237.26</v>
      </c>
      <c r="L144" s="2">
        <v>156.58000000000001</v>
      </c>
      <c r="M144" s="2">
        <v>80.680000000000007</v>
      </c>
    </row>
    <row r="145" spans="1:13" hidden="1" x14ac:dyDescent="0.15">
      <c r="A145" s="2" t="s">
        <v>7</v>
      </c>
      <c r="B145" s="2" t="s">
        <v>35</v>
      </c>
      <c r="C145" s="2">
        <v>1015</v>
      </c>
      <c r="D145" s="2">
        <v>71.099999999999994</v>
      </c>
      <c r="E145" s="2">
        <v>3.15</v>
      </c>
      <c r="F145" s="2">
        <v>4.55</v>
      </c>
      <c r="G145" s="2">
        <v>315.98</v>
      </c>
      <c r="H145" s="2">
        <v>0.76</v>
      </c>
      <c r="I145" s="2">
        <v>20.36</v>
      </c>
      <c r="K145" s="2">
        <v>245</v>
      </c>
      <c r="L145" s="2">
        <v>146.80000000000001</v>
      </c>
      <c r="M145" s="2">
        <v>98.2</v>
      </c>
    </row>
    <row r="146" spans="1:13" hidden="1" x14ac:dyDescent="0.15">
      <c r="A146" s="2" t="s">
        <v>8</v>
      </c>
      <c r="B146" s="2" t="s">
        <v>35</v>
      </c>
      <c r="C146" s="2">
        <v>816</v>
      </c>
      <c r="D146" s="2">
        <v>64.3</v>
      </c>
      <c r="E146" s="2">
        <v>3.5</v>
      </c>
      <c r="F146" s="2">
        <v>3.93</v>
      </c>
      <c r="G146" s="2">
        <v>15.33</v>
      </c>
      <c r="H146" s="2">
        <v>0.1</v>
      </c>
      <c r="I146" s="2">
        <v>22.92</v>
      </c>
      <c r="K146" s="2">
        <v>253.42</v>
      </c>
      <c r="L146" s="2">
        <v>153.94999999999999</v>
      </c>
      <c r="M146" s="2">
        <v>99.47</v>
      </c>
    </row>
    <row r="147" spans="1:13" hidden="1" x14ac:dyDescent="0.15">
      <c r="A147" s="2" t="s">
        <v>9</v>
      </c>
      <c r="B147" s="2" t="s">
        <v>35</v>
      </c>
      <c r="C147" s="2">
        <v>706.67</v>
      </c>
      <c r="D147" s="2">
        <v>61</v>
      </c>
      <c r="E147" s="2">
        <v>3.3</v>
      </c>
      <c r="F147" s="2">
        <v>4.37</v>
      </c>
      <c r="G147" s="2">
        <v>15.64</v>
      </c>
      <c r="H147" s="2">
        <v>0.05</v>
      </c>
      <c r="I147" s="2">
        <v>24.92</v>
      </c>
      <c r="K147" s="2">
        <v>289</v>
      </c>
      <c r="L147" s="2">
        <v>168.87</v>
      </c>
      <c r="M147" s="2">
        <v>120.21</v>
      </c>
    </row>
    <row r="148" spans="1:13" hidden="1" x14ac:dyDescent="0.15">
      <c r="A148" s="2" t="s">
        <v>10</v>
      </c>
      <c r="B148" s="2" t="s">
        <v>35</v>
      </c>
      <c r="C148" s="2">
        <v>613.52</v>
      </c>
      <c r="D148" s="2">
        <v>67.349999999999994</v>
      </c>
      <c r="E148" s="2">
        <v>3.25</v>
      </c>
      <c r="F148" s="2">
        <v>4.24</v>
      </c>
      <c r="G148" s="2">
        <v>15.02</v>
      </c>
      <c r="H148" s="2">
        <v>0.05</v>
      </c>
      <c r="I148" s="2">
        <v>26.44</v>
      </c>
      <c r="K148" s="2">
        <v>292.31</v>
      </c>
      <c r="L148" s="2">
        <v>176.09</v>
      </c>
      <c r="M148" s="2">
        <v>116.21</v>
      </c>
    </row>
    <row r="149" spans="1:13" hidden="1" x14ac:dyDescent="0.15">
      <c r="A149" s="2" t="s">
        <v>11</v>
      </c>
      <c r="B149" s="2" t="s">
        <v>35</v>
      </c>
      <c r="C149" s="2">
        <v>463.51</v>
      </c>
      <c r="D149" s="2">
        <v>77.989999999999995</v>
      </c>
      <c r="E149" s="2">
        <v>3.52</v>
      </c>
      <c r="F149" s="2">
        <v>7.22</v>
      </c>
      <c r="G149" s="2">
        <v>15.87</v>
      </c>
      <c r="H149" s="2">
        <v>0.01</v>
      </c>
      <c r="I149" s="2">
        <v>25.36</v>
      </c>
      <c r="K149" s="2">
        <v>307.74</v>
      </c>
      <c r="L149" s="2">
        <v>184.12</v>
      </c>
      <c r="M149" s="2">
        <v>123.61</v>
      </c>
    </row>
    <row r="150" spans="1:13" hidden="1" x14ac:dyDescent="0.15">
      <c r="A150" s="2" t="s">
        <v>12</v>
      </c>
      <c r="B150" s="2" t="s">
        <v>35</v>
      </c>
      <c r="C150" s="2">
        <v>417.14</v>
      </c>
      <c r="D150" s="2">
        <v>99.44</v>
      </c>
      <c r="E150" s="2">
        <v>3.28</v>
      </c>
      <c r="F150" s="2">
        <v>10.58</v>
      </c>
      <c r="G150" s="2">
        <v>15.84</v>
      </c>
      <c r="H150" s="2">
        <v>0.01</v>
      </c>
      <c r="I150" s="2">
        <v>24.15</v>
      </c>
      <c r="K150" s="2">
        <v>362.91</v>
      </c>
      <c r="L150" s="2">
        <v>192.63</v>
      </c>
      <c r="M150" s="2">
        <v>170.28</v>
      </c>
    </row>
    <row r="151" spans="1:13" hidden="1" x14ac:dyDescent="0.15">
      <c r="A151" s="2" t="s">
        <v>13</v>
      </c>
      <c r="B151" s="2" t="s">
        <v>35</v>
      </c>
      <c r="C151" s="2">
        <v>589.19000000000005</v>
      </c>
      <c r="D151" s="2">
        <v>152.16999999999999</v>
      </c>
      <c r="E151" s="2">
        <v>3.59</v>
      </c>
      <c r="F151" s="2">
        <v>17.47</v>
      </c>
      <c r="G151" s="2">
        <v>16.239999999999998</v>
      </c>
      <c r="I151" s="2">
        <v>27.93</v>
      </c>
      <c r="K151" s="2">
        <v>378.49</v>
      </c>
      <c r="L151" s="2">
        <v>185.41</v>
      </c>
      <c r="M151" s="2">
        <v>192.02</v>
      </c>
    </row>
    <row r="152" spans="1:13" hidden="1" x14ac:dyDescent="0.15">
      <c r="A152" s="2" t="s">
        <v>14</v>
      </c>
      <c r="B152" s="2" t="s">
        <v>35</v>
      </c>
      <c r="C152" s="2">
        <v>700.34</v>
      </c>
      <c r="D152" s="2">
        <v>223</v>
      </c>
      <c r="E152" s="2">
        <v>3.4</v>
      </c>
      <c r="F152" s="2">
        <v>9.16</v>
      </c>
      <c r="G152" s="2">
        <v>19.38</v>
      </c>
      <c r="H152" s="2">
        <v>0.01</v>
      </c>
      <c r="I152" s="2">
        <v>36.33</v>
      </c>
      <c r="K152" s="2">
        <v>446</v>
      </c>
      <c r="L152" s="2">
        <v>195.82</v>
      </c>
      <c r="M152" s="2">
        <v>250.23</v>
      </c>
    </row>
    <row r="153" spans="1:13" hidden="1" x14ac:dyDescent="0.15">
      <c r="A153" s="2" t="s">
        <v>15</v>
      </c>
      <c r="B153" s="2" t="s">
        <v>35</v>
      </c>
      <c r="C153" s="2">
        <v>680.53</v>
      </c>
      <c r="D153" s="2">
        <v>249.7</v>
      </c>
      <c r="E153" s="2">
        <v>3.39</v>
      </c>
      <c r="F153" s="2">
        <v>9.48</v>
      </c>
      <c r="G153" s="2">
        <v>24.84</v>
      </c>
      <c r="I153" s="2">
        <v>42.37</v>
      </c>
      <c r="K153" s="2">
        <v>523.34</v>
      </c>
      <c r="L153" s="2">
        <v>243.69</v>
      </c>
      <c r="M153" s="2">
        <v>279.67</v>
      </c>
    </row>
    <row r="154" spans="1:13" hidden="1" x14ac:dyDescent="0.15">
      <c r="A154" s="2" t="s">
        <v>16</v>
      </c>
      <c r="B154" s="2" t="s">
        <v>35</v>
      </c>
      <c r="C154" s="2">
        <v>721.48</v>
      </c>
      <c r="D154" s="2">
        <v>256.32</v>
      </c>
      <c r="E154" s="2">
        <v>2.88</v>
      </c>
      <c r="F154" s="2">
        <v>37.82</v>
      </c>
      <c r="G154" s="2">
        <v>29.58</v>
      </c>
      <c r="I154" s="2">
        <v>47.46</v>
      </c>
      <c r="K154" s="2">
        <v>682.81</v>
      </c>
      <c r="L154" s="2">
        <v>323.52</v>
      </c>
      <c r="M154" s="2">
        <v>355.89</v>
      </c>
    </row>
    <row r="155" spans="1:13" hidden="1" x14ac:dyDescent="0.15">
      <c r="A155" s="2" t="s">
        <v>17</v>
      </c>
      <c r="B155" s="2" t="s">
        <v>35</v>
      </c>
      <c r="C155" s="2">
        <v>451.17</v>
      </c>
      <c r="D155" s="2">
        <v>310.11</v>
      </c>
      <c r="E155" s="2">
        <v>2.86</v>
      </c>
      <c r="F155" s="2">
        <v>32.81</v>
      </c>
      <c r="G155" s="2">
        <v>31.48</v>
      </c>
      <c r="I155" s="2">
        <v>38.9</v>
      </c>
      <c r="J155" s="2">
        <v>8.5399999999999991</v>
      </c>
      <c r="K155" s="2">
        <v>868.53</v>
      </c>
      <c r="L155" s="2">
        <v>522.97</v>
      </c>
      <c r="M155" s="2">
        <v>301.26</v>
      </c>
    </row>
    <row r="156" spans="1:13" hidden="1" x14ac:dyDescent="0.15">
      <c r="A156" s="2" t="s">
        <v>18</v>
      </c>
      <c r="B156" s="2" t="s">
        <v>35</v>
      </c>
      <c r="C156" s="2">
        <v>519.72</v>
      </c>
      <c r="D156" s="2">
        <v>360.17</v>
      </c>
      <c r="E156" s="2">
        <v>2.89</v>
      </c>
      <c r="F156" s="2">
        <v>20.3</v>
      </c>
      <c r="G156" s="2">
        <v>37.909999999999997</v>
      </c>
      <c r="H156" s="2">
        <v>2.9</v>
      </c>
      <c r="I156" s="2">
        <v>44.85</v>
      </c>
      <c r="K156" s="2">
        <v>944.45</v>
      </c>
      <c r="L156" s="2">
        <v>516.77</v>
      </c>
      <c r="M156" s="2">
        <v>409.51</v>
      </c>
    </row>
    <row r="157" spans="1:13" hidden="1" x14ac:dyDescent="0.15">
      <c r="A157" s="2" t="s">
        <v>19</v>
      </c>
      <c r="B157" s="2" t="s">
        <v>35</v>
      </c>
      <c r="D157" s="2">
        <v>392</v>
      </c>
      <c r="E157" s="2">
        <v>2.7</v>
      </c>
      <c r="F157" s="2">
        <v>30.82</v>
      </c>
      <c r="G157" s="2">
        <v>77.3</v>
      </c>
      <c r="H157" s="2">
        <v>3.3</v>
      </c>
      <c r="I157" s="2">
        <v>145.5</v>
      </c>
      <c r="K157" s="2">
        <v>1032</v>
      </c>
      <c r="L157" s="2">
        <v>475.26</v>
      </c>
      <c r="M157" s="2">
        <v>543.73</v>
      </c>
    </row>
    <row r="158" spans="1:13" hidden="1" x14ac:dyDescent="0.15">
      <c r="A158" s="2" t="s">
        <v>20</v>
      </c>
      <c r="B158" s="2" t="s">
        <v>35</v>
      </c>
      <c r="D158" s="2">
        <v>411</v>
      </c>
      <c r="E158" s="2">
        <v>2.2999999999999998</v>
      </c>
      <c r="F158" s="2">
        <v>60.8</v>
      </c>
      <c r="G158" s="2">
        <v>229.7</v>
      </c>
      <c r="H158" s="2">
        <v>18.399999999999999</v>
      </c>
      <c r="I158" s="2">
        <v>474.8</v>
      </c>
      <c r="K158" s="2">
        <v>1039</v>
      </c>
      <c r="L158" s="2">
        <v>415.49</v>
      </c>
      <c r="M158" s="2">
        <v>623.02</v>
      </c>
    </row>
    <row r="159" spans="1:13" hidden="1" x14ac:dyDescent="0.15">
      <c r="A159" s="2" t="s">
        <v>21</v>
      </c>
      <c r="B159" s="2" t="s">
        <v>35</v>
      </c>
      <c r="D159" s="2">
        <v>420</v>
      </c>
      <c r="E159" s="2">
        <v>2.2999999999999998</v>
      </c>
      <c r="F159" s="2">
        <v>72.7</v>
      </c>
      <c r="G159" s="2">
        <v>300.60000000000002</v>
      </c>
      <c r="H159" s="2">
        <v>35.1</v>
      </c>
      <c r="I159" s="2">
        <v>650.9</v>
      </c>
      <c r="K159" s="2">
        <v>1186</v>
      </c>
      <c r="L159" s="2">
        <v>541.55999999999995</v>
      </c>
      <c r="M159" s="2">
        <v>639.83000000000004</v>
      </c>
    </row>
    <row r="160" spans="1:13" hidden="1" x14ac:dyDescent="0.15">
      <c r="A160" s="2" t="s">
        <v>22</v>
      </c>
      <c r="B160" s="2" t="s">
        <v>35</v>
      </c>
      <c r="D160" s="2">
        <v>540</v>
      </c>
      <c r="E160" s="2">
        <v>43.8</v>
      </c>
      <c r="F160" s="2">
        <v>63.92</v>
      </c>
      <c r="G160" s="2">
        <v>337.39</v>
      </c>
      <c r="H160" s="2">
        <v>23.8</v>
      </c>
      <c r="I160" s="2">
        <v>595.46</v>
      </c>
      <c r="J160" s="2">
        <v>0.1</v>
      </c>
      <c r="K160" s="2">
        <v>1266</v>
      </c>
      <c r="L160" s="2">
        <v>488.95</v>
      </c>
      <c r="M160" s="2">
        <v>774.21</v>
      </c>
    </row>
    <row r="161" spans="1:13" hidden="1" x14ac:dyDescent="0.15">
      <c r="A161" s="2" t="s">
        <v>23</v>
      </c>
      <c r="B161" s="2" t="s">
        <v>35</v>
      </c>
      <c r="C161" s="2">
        <v>615</v>
      </c>
      <c r="D161" s="2">
        <v>606</v>
      </c>
      <c r="E161" s="2">
        <v>58.7</v>
      </c>
      <c r="F161" s="2">
        <v>31.17</v>
      </c>
      <c r="G161" s="2">
        <v>409.34</v>
      </c>
      <c r="H161" s="2">
        <v>90.3</v>
      </c>
      <c r="I161" s="2">
        <v>574.82000000000005</v>
      </c>
      <c r="J161" s="2">
        <v>0.16</v>
      </c>
      <c r="K161" s="2">
        <v>1336</v>
      </c>
      <c r="L161" s="2">
        <v>654.52</v>
      </c>
      <c r="M161" s="2">
        <v>678.66</v>
      </c>
    </row>
    <row r="162" spans="1:13" hidden="1" x14ac:dyDescent="0.15">
      <c r="A162" s="2" t="s">
        <v>24</v>
      </c>
      <c r="B162" s="2" t="s">
        <v>35</v>
      </c>
      <c r="C162" s="2">
        <v>425</v>
      </c>
      <c r="D162" s="2">
        <v>586</v>
      </c>
      <c r="E162" s="2">
        <v>50.5</v>
      </c>
      <c r="F162" s="2">
        <v>19.41</v>
      </c>
      <c r="G162" s="2">
        <v>432.15</v>
      </c>
      <c r="H162" s="2">
        <v>105.67</v>
      </c>
      <c r="I162" s="2">
        <v>592.35</v>
      </c>
      <c r="J162" s="2">
        <v>0.16</v>
      </c>
      <c r="K162" s="2">
        <v>1300</v>
      </c>
      <c r="L162" s="2">
        <v>749.31</v>
      </c>
      <c r="M162" s="2">
        <v>544.33000000000004</v>
      </c>
    </row>
    <row r="163" spans="1:13" hidden="1" x14ac:dyDescent="0.15">
      <c r="A163" s="2" t="s">
        <v>25</v>
      </c>
      <c r="B163" s="2" t="s">
        <v>35</v>
      </c>
      <c r="C163" s="2">
        <v>433</v>
      </c>
      <c r="D163" s="2">
        <v>678</v>
      </c>
      <c r="E163" s="2">
        <v>47.4</v>
      </c>
      <c r="F163" s="2">
        <v>17.63</v>
      </c>
      <c r="G163" s="2">
        <v>432.04</v>
      </c>
      <c r="H163" s="2">
        <v>88.6</v>
      </c>
      <c r="I163" s="2">
        <v>528.41</v>
      </c>
      <c r="J163" s="2">
        <v>0.2</v>
      </c>
      <c r="K163" s="2">
        <v>1347</v>
      </c>
      <c r="L163" s="2">
        <v>654.38</v>
      </c>
      <c r="M163" s="2">
        <v>574.49</v>
      </c>
    </row>
    <row r="164" spans="1:13" hidden="1" x14ac:dyDescent="0.15">
      <c r="A164" s="2" t="s">
        <v>26</v>
      </c>
      <c r="B164" s="2" t="s">
        <v>35</v>
      </c>
      <c r="C164" s="2">
        <v>443</v>
      </c>
      <c r="D164" s="2">
        <v>704</v>
      </c>
      <c r="E164" s="2">
        <v>44.1</v>
      </c>
      <c r="F164" s="2">
        <v>6.3</v>
      </c>
      <c r="G164" s="2">
        <v>497.45</v>
      </c>
      <c r="H164" s="2">
        <v>112.66</v>
      </c>
      <c r="I164" s="2">
        <v>608.97</v>
      </c>
      <c r="J164" s="2">
        <v>0.21</v>
      </c>
      <c r="K164" s="2">
        <v>1468</v>
      </c>
      <c r="L164" s="2">
        <v>686.72</v>
      </c>
      <c r="M164" s="2">
        <v>626.83000000000004</v>
      </c>
    </row>
    <row r="165" spans="1:13" hidden="1" x14ac:dyDescent="0.15">
      <c r="A165" s="2" t="s">
        <v>27</v>
      </c>
      <c r="B165" s="2" t="s">
        <v>35</v>
      </c>
      <c r="C165" s="2">
        <v>488</v>
      </c>
      <c r="D165" s="2">
        <v>692</v>
      </c>
      <c r="E165" s="2">
        <v>51.9</v>
      </c>
      <c r="F165" s="2">
        <v>5.91</v>
      </c>
      <c r="G165" s="2">
        <v>519.66999999999996</v>
      </c>
      <c r="H165" s="2">
        <v>128.72</v>
      </c>
      <c r="I165" s="2">
        <v>581.09</v>
      </c>
      <c r="J165" s="2">
        <v>0.19</v>
      </c>
      <c r="K165" s="2">
        <v>1732</v>
      </c>
      <c r="L165" s="2">
        <v>699.43</v>
      </c>
      <c r="M165" s="2">
        <v>820.61</v>
      </c>
    </row>
    <row r="166" spans="1:13" hidden="1" x14ac:dyDescent="0.15">
      <c r="A166" s="2" t="s">
        <v>28</v>
      </c>
      <c r="B166" s="2" t="s">
        <v>35</v>
      </c>
      <c r="C166" s="2">
        <v>406</v>
      </c>
      <c r="D166" s="2">
        <v>729</v>
      </c>
      <c r="E166" s="2">
        <v>50.3</v>
      </c>
      <c r="F166" s="2">
        <v>11.66</v>
      </c>
      <c r="G166" s="2">
        <v>516.92999999999995</v>
      </c>
      <c r="H166" s="2">
        <v>159.56</v>
      </c>
      <c r="I166" s="2">
        <v>576.94000000000005</v>
      </c>
      <c r="J166" s="2">
        <v>0.23</v>
      </c>
      <c r="K166" s="2">
        <v>1846</v>
      </c>
      <c r="L166" s="2">
        <v>593.41</v>
      </c>
      <c r="M166" s="2">
        <v>1006.51</v>
      </c>
    </row>
    <row r="167" spans="1:13" hidden="1" x14ac:dyDescent="0.15">
      <c r="A167" s="2" t="s">
        <v>29</v>
      </c>
      <c r="B167" s="2" t="s">
        <v>35</v>
      </c>
      <c r="C167" s="2">
        <v>414</v>
      </c>
      <c r="D167" s="2">
        <v>812</v>
      </c>
      <c r="E167" s="2">
        <v>48.8</v>
      </c>
      <c r="F167" s="2">
        <v>14.3</v>
      </c>
      <c r="G167" s="2">
        <v>397.26</v>
      </c>
      <c r="H167" s="2">
        <v>77.260000000000005</v>
      </c>
      <c r="I167" s="2">
        <v>472.56</v>
      </c>
      <c r="J167" s="2">
        <v>0.22</v>
      </c>
      <c r="K167" s="2">
        <v>1971</v>
      </c>
      <c r="L167" s="2">
        <v>614.47</v>
      </c>
      <c r="M167" s="2">
        <v>1064.8900000000001</v>
      </c>
    </row>
    <row r="168" spans="1:13" hidden="1" x14ac:dyDescent="0.15">
      <c r="A168" s="2" t="s">
        <v>3</v>
      </c>
      <c r="B168" s="2" t="s">
        <v>36</v>
      </c>
      <c r="C168" s="2">
        <v>3723</v>
      </c>
      <c r="D168" s="2">
        <v>250.8</v>
      </c>
      <c r="J168" s="2">
        <v>0.34</v>
      </c>
      <c r="K168" s="2">
        <v>116.03</v>
      </c>
      <c r="L168" s="2">
        <v>44.31</v>
      </c>
      <c r="M168" s="2">
        <v>71.72</v>
      </c>
    </row>
    <row r="169" spans="1:13" hidden="1" x14ac:dyDescent="0.15">
      <c r="A169" s="2" t="s">
        <v>4</v>
      </c>
      <c r="B169" s="2" t="s">
        <v>36</v>
      </c>
      <c r="C169" s="2">
        <v>5472.14</v>
      </c>
      <c r="D169" s="2">
        <v>426</v>
      </c>
      <c r="K169" s="2">
        <v>232</v>
      </c>
      <c r="L169" s="2">
        <v>114.9</v>
      </c>
      <c r="M169" s="2">
        <v>116.64</v>
      </c>
    </row>
    <row r="170" spans="1:13" hidden="1" x14ac:dyDescent="0.15">
      <c r="A170" s="2" t="s">
        <v>5</v>
      </c>
      <c r="B170" s="2" t="s">
        <v>36</v>
      </c>
      <c r="C170" s="2">
        <v>6143</v>
      </c>
      <c r="D170" s="2">
        <v>478.87</v>
      </c>
      <c r="J170" s="2">
        <v>12054</v>
      </c>
      <c r="K170" s="2">
        <v>248.76</v>
      </c>
      <c r="L170" s="2">
        <v>103.71</v>
      </c>
      <c r="M170" s="2">
        <v>141.94</v>
      </c>
    </row>
    <row r="171" spans="1:13" hidden="1" x14ac:dyDescent="0.15">
      <c r="A171" s="2" t="s">
        <v>6</v>
      </c>
      <c r="B171" s="2" t="s">
        <v>36</v>
      </c>
      <c r="C171" s="2">
        <v>6597</v>
      </c>
      <c r="D171" s="2">
        <v>536.54</v>
      </c>
      <c r="J171" s="2">
        <v>9455</v>
      </c>
      <c r="K171" s="2">
        <v>255.75</v>
      </c>
      <c r="L171" s="2">
        <v>110.84</v>
      </c>
      <c r="M171" s="2">
        <v>144.91</v>
      </c>
    </row>
    <row r="172" spans="1:13" hidden="1" x14ac:dyDescent="0.15">
      <c r="A172" s="2" t="s">
        <v>7</v>
      </c>
      <c r="B172" s="2" t="s">
        <v>36</v>
      </c>
      <c r="C172" s="2">
        <v>6561</v>
      </c>
      <c r="D172" s="2">
        <v>115.48</v>
      </c>
      <c r="J172" s="2">
        <v>8052</v>
      </c>
      <c r="K172" s="2">
        <v>291.76</v>
      </c>
      <c r="L172" s="2">
        <v>119.89</v>
      </c>
      <c r="M172" s="2">
        <v>171.88</v>
      </c>
    </row>
    <row r="173" spans="1:13" hidden="1" x14ac:dyDescent="0.15">
      <c r="A173" s="2" t="s">
        <v>8</v>
      </c>
      <c r="B173" s="2" t="s">
        <v>36</v>
      </c>
      <c r="C173" s="2">
        <v>4025</v>
      </c>
      <c r="D173" s="2">
        <v>111.76</v>
      </c>
      <c r="J173" s="2">
        <v>0.74</v>
      </c>
      <c r="K173" s="2">
        <v>334.46</v>
      </c>
      <c r="L173" s="2">
        <v>133.54</v>
      </c>
      <c r="M173" s="2">
        <v>200.92</v>
      </c>
    </row>
    <row r="174" spans="1:13" hidden="1" x14ac:dyDescent="0.15">
      <c r="A174" s="2" t="s">
        <v>9</v>
      </c>
      <c r="B174" s="2" t="s">
        <v>36</v>
      </c>
      <c r="C174" s="2">
        <v>3676.75</v>
      </c>
      <c r="D174" s="2">
        <v>134</v>
      </c>
      <c r="J174" s="2">
        <v>0.7</v>
      </c>
      <c r="K174" s="2">
        <v>405</v>
      </c>
      <c r="L174" s="2">
        <v>183.44</v>
      </c>
      <c r="M174" s="2">
        <v>221.27</v>
      </c>
    </row>
    <row r="175" spans="1:13" hidden="1" x14ac:dyDescent="0.15">
      <c r="A175" s="2" t="s">
        <v>10</v>
      </c>
      <c r="B175" s="2" t="s">
        <v>36</v>
      </c>
      <c r="C175" s="2">
        <v>4898.66</v>
      </c>
      <c r="D175" s="2">
        <v>280.88</v>
      </c>
      <c r="J175" s="2">
        <v>0.68</v>
      </c>
      <c r="K175" s="2">
        <v>490.51</v>
      </c>
      <c r="L175" s="2">
        <v>221.96</v>
      </c>
      <c r="M175" s="2">
        <v>268.55</v>
      </c>
    </row>
    <row r="176" spans="1:13" hidden="1" x14ac:dyDescent="0.15">
      <c r="A176" s="2" t="s">
        <v>11</v>
      </c>
      <c r="B176" s="2" t="s">
        <v>36</v>
      </c>
      <c r="C176" s="2">
        <v>5001.12</v>
      </c>
      <c r="D176" s="2">
        <v>153.29</v>
      </c>
      <c r="J176" s="2">
        <v>0.48</v>
      </c>
      <c r="K176" s="2">
        <v>547.12</v>
      </c>
      <c r="L176" s="2">
        <v>221.53</v>
      </c>
      <c r="M176" s="2">
        <v>325.58999999999997</v>
      </c>
    </row>
    <row r="177" spans="1:13" hidden="1" x14ac:dyDescent="0.15">
      <c r="A177" s="2" t="s">
        <v>12</v>
      </c>
      <c r="B177" s="2" t="s">
        <v>36</v>
      </c>
      <c r="C177" s="2">
        <v>7802.51</v>
      </c>
      <c r="D177" s="2">
        <v>530.91</v>
      </c>
      <c r="J177" s="2">
        <v>0.52</v>
      </c>
      <c r="K177" s="2">
        <v>640.98</v>
      </c>
      <c r="L177" s="2">
        <v>208.25</v>
      </c>
      <c r="M177" s="2">
        <v>432.74</v>
      </c>
    </row>
    <row r="178" spans="1:13" hidden="1" x14ac:dyDescent="0.15">
      <c r="A178" s="2" t="s">
        <v>13</v>
      </c>
      <c r="B178" s="2" t="s">
        <v>36</v>
      </c>
      <c r="C178" s="2">
        <v>7953.02</v>
      </c>
      <c r="D178" s="2">
        <v>695.26</v>
      </c>
      <c r="K178" s="2">
        <v>720.46</v>
      </c>
      <c r="L178" s="2">
        <v>226.05</v>
      </c>
      <c r="M178" s="2">
        <v>490.4</v>
      </c>
    </row>
    <row r="179" spans="1:13" hidden="1" x14ac:dyDescent="0.15">
      <c r="A179" s="2" t="s">
        <v>14</v>
      </c>
      <c r="B179" s="2" t="s">
        <v>36</v>
      </c>
      <c r="C179" s="2">
        <v>10795.5</v>
      </c>
      <c r="D179" s="2">
        <v>716</v>
      </c>
      <c r="J179" s="2">
        <v>0.53</v>
      </c>
      <c r="K179" s="2">
        <v>798</v>
      </c>
      <c r="L179" s="2">
        <v>213.35</v>
      </c>
      <c r="M179" s="2">
        <v>584.29999999999995</v>
      </c>
    </row>
    <row r="180" spans="1:13" hidden="1" x14ac:dyDescent="0.15">
      <c r="A180" s="2" t="s">
        <v>15</v>
      </c>
      <c r="B180" s="2" t="s">
        <v>36</v>
      </c>
      <c r="C180" s="2">
        <v>11816.59</v>
      </c>
      <c r="D180" s="2">
        <v>901.36</v>
      </c>
      <c r="K180" s="2">
        <v>986.36</v>
      </c>
      <c r="L180" s="2">
        <v>225.96</v>
      </c>
      <c r="M180" s="2">
        <v>760.39</v>
      </c>
    </row>
    <row r="181" spans="1:13" hidden="1" x14ac:dyDescent="0.15">
      <c r="A181" s="2" t="s">
        <v>16</v>
      </c>
      <c r="B181" s="2" t="s">
        <v>36</v>
      </c>
      <c r="C181" s="2">
        <v>10864.18</v>
      </c>
      <c r="D181" s="2">
        <v>825.04</v>
      </c>
      <c r="K181" s="2">
        <v>1166.32</v>
      </c>
      <c r="L181" s="2">
        <v>340.62</v>
      </c>
      <c r="M181" s="2">
        <v>825.71</v>
      </c>
    </row>
    <row r="182" spans="1:13" hidden="1" x14ac:dyDescent="0.15">
      <c r="A182" s="2" t="s">
        <v>17</v>
      </c>
      <c r="B182" s="2" t="s">
        <v>36</v>
      </c>
      <c r="C182" s="2">
        <v>11319.53</v>
      </c>
      <c r="D182" s="2">
        <v>752.2</v>
      </c>
      <c r="K182" s="2">
        <v>1211.03</v>
      </c>
      <c r="L182" s="2">
        <v>394.04</v>
      </c>
      <c r="M182" s="2">
        <v>816.97</v>
      </c>
    </row>
    <row r="183" spans="1:13" hidden="1" x14ac:dyDescent="0.15">
      <c r="A183" s="2" t="s">
        <v>18</v>
      </c>
      <c r="B183" s="2" t="s">
        <v>36</v>
      </c>
      <c r="C183" s="2">
        <v>13690.74</v>
      </c>
      <c r="D183" s="2">
        <v>781.21</v>
      </c>
      <c r="J183" s="2">
        <v>0.12</v>
      </c>
      <c r="K183" s="2">
        <v>1380.02</v>
      </c>
      <c r="L183" s="2">
        <v>400.88</v>
      </c>
      <c r="M183" s="2">
        <v>979.15</v>
      </c>
    </row>
    <row r="184" spans="1:13" hidden="1" x14ac:dyDescent="0.15">
      <c r="A184" s="2" t="s">
        <v>19</v>
      </c>
      <c r="B184" s="2" t="s">
        <v>36</v>
      </c>
      <c r="D184" s="2">
        <v>713</v>
      </c>
      <c r="J184" s="2">
        <v>0.12</v>
      </c>
      <c r="K184" s="2">
        <v>1386</v>
      </c>
      <c r="L184" s="2">
        <v>416.58</v>
      </c>
      <c r="M184" s="2">
        <v>969.05</v>
      </c>
    </row>
    <row r="185" spans="1:13" hidden="1" x14ac:dyDescent="0.15">
      <c r="A185" s="2" t="s">
        <v>20</v>
      </c>
      <c r="B185" s="2" t="s">
        <v>36</v>
      </c>
      <c r="D185" s="2">
        <v>685</v>
      </c>
      <c r="K185" s="2">
        <v>1379</v>
      </c>
      <c r="L185" s="2">
        <v>355</v>
      </c>
      <c r="M185" s="2">
        <v>1024</v>
      </c>
    </row>
    <row r="186" spans="1:13" hidden="1" x14ac:dyDescent="0.15">
      <c r="A186" s="2" t="s">
        <v>21</v>
      </c>
      <c r="B186" s="2" t="s">
        <v>36</v>
      </c>
      <c r="D186" s="2">
        <v>839</v>
      </c>
      <c r="K186" s="2">
        <v>1618</v>
      </c>
      <c r="L186" s="2">
        <v>582.04999999999995</v>
      </c>
      <c r="M186" s="2">
        <v>1026.77</v>
      </c>
    </row>
    <row r="187" spans="1:13" hidden="1" x14ac:dyDescent="0.15">
      <c r="A187" s="2" t="s">
        <v>22</v>
      </c>
      <c r="B187" s="2" t="s">
        <v>36</v>
      </c>
      <c r="D187" s="2">
        <v>891</v>
      </c>
      <c r="F187" s="2">
        <v>0.05</v>
      </c>
      <c r="J187" s="2">
        <v>0.41</v>
      </c>
      <c r="K187" s="2">
        <v>1678</v>
      </c>
      <c r="L187" s="2">
        <v>477.8</v>
      </c>
      <c r="M187" s="2">
        <v>1185.44</v>
      </c>
    </row>
    <row r="188" spans="1:13" hidden="1" x14ac:dyDescent="0.15">
      <c r="A188" s="2" t="s">
        <v>23</v>
      </c>
      <c r="B188" s="2" t="s">
        <v>36</v>
      </c>
      <c r="C188" s="2">
        <v>18508</v>
      </c>
      <c r="D188" s="2">
        <v>762</v>
      </c>
      <c r="J188" s="2">
        <v>0.4</v>
      </c>
      <c r="K188" s="2">
        <v>1746</v>
      </c>
      <c r="L188" s="2">
        <v>683.96</v>
      </c>
      <c r="M188" s="2">
        <v>1045.08</v>
      </c>
    </row>
    <row r="189" spans="1:13" hidden="1" x14ac:dyDescent="0.15">
      <c r="A189" s="2" t="s">
        <v>24</v>
      </c>
      <c r="B189" s="2" t="s">
        <v>36</v>
      </c>
      <c r="C189" s="2">
        <v>17205</v>
      </c>
      <c r="D189" s="2">
        <v>729</v>
      </c>
      <c r="J189" s="2">
        <v>0.93</v>
      </c>
      <c r="K189" s="2">
        <v>1815</v>
      </c>
      <c r="L189" s="2">
        <v>789.22</v>
      </c>
      <c r="M189" s="2">
        <v>986.64</v>
      </c>
    </row>
    <row r="190" spans="1:13" hidden="1" x14ac:dyDescent="0.15">
      <c r="A190" s="2" t="s">
        <v>25</v>
      </c>
      <c r="B190" s="2" t="s">
        <v>36</v>
      </c>
      <c r="C190" s="2">
        <v>16851</v>
      </c>
      <c r="D190" s="2">
        <v>659</v>
      </c>
      <c r="J190" s="2">
        <v>3.41</v>
      </c>
      <c r="K190" s="2">
        <v>1904</v>
      </c>
      <c r="L190" s="2">
        <v>733.73</v>
      </c>
      <c r="M190" s="2">
        <v>1114.21</v>
      </c>
    </row>
    <row r="191" spans="1:13" hidden="1" x14ac:dyDescent="0.15">
      <c r="A191" s="2" t="s">
        <v>26</v>
      </c>
      <c r="B191" s="2" t="s">
        <v>36</v>
      </c>
      <c r="C191" s="2">
        <v>16344</v>
      </c>
      <c r="D191" s="2">
        <v>510</v>
      </c>
      <c r="J191" s="2">
        <v>4.1500000000000004</v>
      </c>
      <c r="K191" s="2">
        <v>1932</v>
      </c>
      <c r="L191" s="2">
        <v>723.72</v>
      </c>
      <c r="M191" s="2">
        <v>1136.51</v>
      </c>
    </row>
    <row r="192" spans="1:13" hidden="1" x14ac:dyDescent="0.15">
      <c r="A192" s="2" t="s">
        <v>27</v>
      </c>
      <c r="B192" s="2" t="s">
        <v>36</v>
      </c>
      <c r="C192" s="2">
        <v>14335</v>
      </c>
      <c r="D192" s="2">
        <v>401</v>
      </c>
      <c r="G192" s="2">
        <v>84.68</v>
      </c>
      <c r="J192" s="2">
        <v>2.97</v>
      </c>
      <c r="K192" s="2">
        <v>2021</v>
      </c>
      <c r="L192" s="2">
        <v>714.93</v>
      </c>
      <c r="M192" s="2">
        <v>1221.96</v>
      </c>
    </row>
    <row r="193" spans="1:13" hidden="1" x14ac:dyDescent="0.15">
      <c r="A193" s="2" t="s">
        <v>28</v>
      </c>
      <c r="B193" s="2" t="s">
        <v>36</v>
      </c>
      <c r="C193" s="2">
        <v>13168</v>
      </c>
      <c r="D193" s="2">
        <v>392</v>
      </c>
      <c r="J193" s="2">
        <v>3.15</v>
      </c>
      <c r="K193" s="2">
        <v>2207</v>
      </c>
      <c r="L193" s="2">
        <v>769.36</v>
      </c>
      <c r="M193" s="2">
        <v>1339.53</v>
      </c>
    </row>
    <row r="194" spans="1:13" hidden="1" x14ac:dyDescent="0.15">
      <c r="A194" s="2" t="s">
        <v>29</v>
      </c>
      <c r="B194" s="2" t="s">
        <v>36</v>
      </c>
      <c r="C194" s="2">
        <v>12055</v>
      </c>
      <c r="D194" s="2">
        <v>428</v>
      </c>
      <c r="J194" s="2">
        <v>5.04</v>
      </c>
      <c r="K194" s="2">
        <v>2305</v>
      </c>
      <c r="L194" s="2">
        <v>831.16</v>
      </c>
      <c r="M194" s="2">
        <v>1332.11</v>
      </c>
    </row>
    <row r="195" spans="1:13" hidden="1" x14ac:dyDescent="0.15">
      <c r="A195" s="2" t="s">
        <v>3</v>
      </c>
      <c r="B195" s="2" t="s">
        <v>37</v>
      </c>
      <c r="C195" s="2">
        <v>2</v>
      </c>
      <c r="K195" s="2">
        <v>16.47</v>
      </c>
      <c r="L195" s="2">
        <v>7.02</v>
      </c>
      <c r="M195" s="2">
        <v>9.4499999999999993</v>
      </c>
    </row>
    <row r="196" spans="1:13" hidden="1" x14ac:dyDescent="0.15">
      <c r="A196" s="2" t="s">
        <v>4</v>
      </c>
      <c r="B196" s="2" t="s">
        <v>37</v>
      </c>
      <c r="C196" s="2">
        <v>1.46</v>
      </c>
      <c r="E196" s="2">
        <v>0.1</v>
      </c>
      <c r="K196" s="2">
        <v>32</v>
      </c>
      <c r="L196" s="2">
        <v>11.32</v>
      </c>
      <c r="M196" s="2">
        <v>20.21</v>
      </c>
    </row>
    <row r="197" spans="1:13" hidden="1" x14ac:dyDescent="0.15">
      <c r="A197" s="2" t="s">
        <v>5</v>
      </c>
      <c r="B197" s="2" t="s">
        <v>37</v>
      </c>
      <c r="C197" s="2">
        <v>2</v>
      </c>
      <c r="E197" s="2">
        <v>7.0000000000000007E-2</v>
      </c>
      <c r="G197" s="2">
        <v>17.66</v>
      </c>
      <c r="I197" s="2">
        <v>6.8</v>
      </c>
      <c r="K197" s="2">
        <v>32.81</v>
      </c>
      <c r="L197" s="2">
        <v>12.15</v>
      </c>
      <c r="M197" s="2">
        <v>20.66</v>
      </c>
    </row>
    <row r="198" spans="1:13" hidden="1" x14ac:dyDescent="0.15">
      <c r="A198" s="2" t="s">
        <v>6</v>
      </c>
      <c r="B198" s="2" t="s">
        <v>37</v>
      </c>
      <c r="C198" s="2">
        <v>2</v>
      </c>
      <c r="E198" s="2">
        <v>0.06</v>
      </c>
      <c r="G198" s="2">
        <v>14.93</v>
      </c>
      <c r="K198" s="2">
        <v>34.6</v>
      </c>
      <c r="L198" s="2">
        <v>14.85</v>
      </c>
      <c r="M198" s="2">
        <v>19.75</v>
      </c>
    </row>
    <row r="199" spans="1:13" hidden="1" x14ac:dyDescent="0.15">
      <c r="A199" s="2" t="s">
        <v>7</v>
      </c>
      <c r="B199" s="2" t="s">
        <v>37</v>
      </c>
      <c r="C199" s="2">
        <v>2</v>
      </c>
      <c r="G199" s="2">
        <v>16.16</v>
      </c>
      <c r="K199" s="2">
        <v>35.520000000000003</v>
      </c>
      <c r="L199" s="2">
        <v>8.58</v>
      </c>
      <c r="M199" s="2">
        <v>26.93</v>
      </c>
    </row>
    <row r="200" spans="1:13" hidden="1" x14ac:dyDescent="0.15">
      <c r="A200" s="2" t="s">
        <v>8</v>
      </c>
      <c r="B200" s="2" t="s">
        <v>37</v>
      </c>
      <c r="C200" s="2">
        <v>2</v>
      </c>
      <c r="F200" s="2">
        <v>3.47</v>
      </c>
      <c r="J200" s="2">
        <v>5.0599999999999996</v>
      </c>
      <c r="K200" s="2">
        <v>36.979999999999997</v>
      </c>
      <c r="L200" s="2">
        <v>8.1999999999999993</v>
      </c>
      <c r="M200" s="2">
        <v>28.78</v>
      </c>
    </row>
    <row r="201" spans="1:13" hidden="1" x14ac:dyDescent="0.15">
      <c r="A201" s="2" t="s">
        <v>9</v>
      </c>
      <c r="B201" s="2" t="s">
        <v>37</v>
      </c>
      <c r="C201" s="2">
        <v>2</v>
      </c>
      <c r="F201" s="2">
        <v>9.4499999999999993</v>
      </c>
      <c r="K201" s="2">
        <v>39</v>
      </c>
      <c r="L201" s="2">
        <v>11.54</v>
      </c>
      <c r="M201" s="2">
        <v>27.51</v>
      </c>
    </row>
    <row r="202" spans="1:13" hidden="1" x14ac:dyDescent="0.15">
      <c r="A202" s="2" t="s">
        <v>10</v>
      </c>
      <c r="B202" s="2" t="s">
        <v>37</v>
      </c>
      <c r="C202" s="2">
        <v>1.95</v>
      </c>
      <c r="E202" s="2">
        <v>2.96</v>
      </c>
      <c r="F202" s="2">
        <v>4.0999999999999996</v>
      </c>
      <c r="K202" s="2">
        <v>43.89</v>
      </c>
      <c r="L202" s="2">
        <v>15.15</v>
      </c>
      <c r="M202" s="2">
        <v>28.61</v>
      </c>
    </row>
    <row r="203" spans="1:13" hidden="1" x14ac:dyDescent="0.15">
      <c r="A203" s="2" t="s">
        <v>11</v>
      </c>
      <c r="B203" s="2" t="s">
        <v>37</v>
      </c>
      <c r="C203" s="2">
        <v>1.26</v>
      </c>
      <c r="E203" s="2">
        <v>4.6399999999999997</v>
      </c>
      <c r="F203" s="2">
        <v>7.73</v>
      </c>
      <c r="K203" s="2">
        <v>50.11</v>
      </c>
      <c r="L203" s="2">
        <v>13.74</v>
      </c>
      <c r="M203" s="2">
        <v>36.369999999999997</v>
      </c>
    </row>
    <row r="204" spans="1:13" hidden="1" x14ac:dyDescent="0.15">
      <c r="A204" s="2" t="s">
        <v>12</v>
      </c>
      <c r="B204" s="2" t="s">
        <v>37</v>
      </c>
      <c r="C204" s="2">
        <v>2</v>
      </c>
      <c r="E204" s="2">
        <v>7.57</v>
      </c>
      <c r="F204" s="2">
        <v>7.2</v>
      </c>
      <c r="K204" s="2">
        <v>58.59</v>
      </c>
      <c r="L204" s="2">
        <v>13.22</v>
      </c>
      <c r="M204" s="2">
        <v>45.25</v>
      </c>
    </row>
    <row r="205" spans="1:13" hidden="1" x14ac:dyDescent="0.15">
      <c r="A205" s="2" t="s">
        <v>13</v>
      </c>
      <c r="B205" s="2" t="s">
        <v>37</v>
      </c>
      <c r="E205" s="2">
        <v>8.0399999999999991</v>
      </c>
      <c r="J205" s="2">
        <v>1.29</v>
      </c>
      <c r="K205" s="2">
        <v>65.7</v>
      </c>
      <c r="L205" s="2">
        <v>9.23</v>
      </c>
      <c r="M205" s="2">
        <v>56.4</v>
      </c>
    </row>
    <row r="206" spans="1:13" hidden="1" x14ac:dyDescent="0.15">
      <c r="A206" s="2" t="s">
        <v>14</v>
      </c>
      <c r="B206" s="2" t="s">
        <v>37</v>
      </c>
      <c r="E206" s="2">
        <v>10.1</v>
      </c>
      <c r="F206" s="2">
        <v>4.3600000000000003</v>
      </c>
      <c r="J206" s="2">
        <v>1.66</v>
      </c>
      <c r="K206" s="2">
        <v>82</v>
      </c>
      <c r="L206" s="2">
        <v>10.64</v>
      </c>
      <c r="M206" s="2">
        <v>72.459999999999994</v>
      </c>
    </row>
    <row r="207" spans="1:13" hidden="1" x14ac:dyDescent="0.15">
      <c r="A207" s="2" t="s">
        <v>15</v>
      </c>
      <c r="B207" s="2" t="s">
        <v>37</v>
      </c>
      <c r="E207" s="2">
        <v>11.09</v>
      </c>
      <c r="F207" s="2">
        <v>9.09</v>
      </c>
      <c r="G207" s="2">
        <v>65.680000000000007</v>
      </c>
      <c r="H207" s="2">
        <v>3.43</v>
      </c>
      <c r="I207" s="2">
        <v>94.7</v>
      </c>
      <c r="J207" s="2">
        <v>2.0499999999999998</v>
      </c>
      <c r="K207" s="2">
        <v>96.98</v>
      </c>
      <c r="L207" s="2">
        <v>11.59</v>
      </c>
      <c r="M207" s="2">
        <v>85.08</v>
      </c>
    </row>
    <row r="208" spans="1:13" hidden="1" x14ac:dyDescent="0.15">
      <c r="A208" s="2" t="s">
        <v>16</v>
      </c>
      <c r="B208" s="2" t="s">
        <v>37</v>
      </c>
      <c r="F208" s="2">
        <v>23.04</v>
      </c>
      <c r="G208" s="2">
        <v>238.66</v>
      </c>
      <c r="H208" s="2">
        <v>32.78</v>
      </c>
      <c r="I208" s="2">
        <v>359.06</v>
      </c>
      <c r="J208" s="2">
        <v>2.0299999999999998</v>
      </c>
      <c r="K208" s="2">
        <v>114.82</v>
      </c>
      <c r="L208" s="2">
        <v>13.09</v>
      </c>
      <c r="M208" s="2">
        <v>101.61</v>
      </c>
    </row>
    <row r="209" spans="1:13" hidden="1" x14ac:dyDescent="0.15">
      <c r="A209" s="2" t="s">
        <v>17</v>
      </c>
      <c r="B209" s="2" t="s">
        <v>37</v>
      </c>
      <c r="E209" s="2">
        <v>12.05</v>
      </c>
      <c r="F209" s="2">
        <v>26.31</v>
      </c>
      <c r="G209" s="2">
        <v>244.05</v>
      </c>
      <c r="H209" s="2">
        <v>31.06</v>
      </c>
      <c r="I209" s="2">
        <v>344.87</v>
      </c>
      <c r="J209" s="2">
        <v>2.3199999999999998</v>
      </c>
      <c r="K209" s="2">
        <v>120.77</v>
      </c>
      <c r="L209" s="2">
        <v>12.72</v>
      </c>
      <c r="M209" s="2">
        <v>107.9</v>
      </c>
    </row>
    <row r="210" spans="1:13" hidden="1" x14ac:dyDescent="0.15">
      <c r="A210" s="2" t="s">
        <v>18</v>
      </c>
      <c r="B210" s="2" t="s">
        <v>37</v>
      </c>
      <c r="E210" s="2">
        <v>18.36</v>
      </c>
      <c r="F210" s="2">
        <v>23.83</v>
      </c>
      <c r="G210" s="2">
        <v>264.31</v>
      </c>
      <c r="H210" s="2">
        <v>35.43</v>
      </c>
      <c r="I210" s="2">
        <v>341.38</v>
      </c>
      <c r="J210" s="2">
        <v>1.86</v>
      </c>
      <c r="K210" s="2">
        <v>127.56</v>
      </c>
      <c r="L210" s="2">
        <v>14.95</v>
      </c>
      <c r="M210" s="2">
        <v>112.49</v>
      </c>
    </row>
    <row r="211" spans="1:13" hidden="1" x14ac:dyDescent="0.15">
      <c r="A211" s="2" t="s">
        <v>19</v>
      </c>
      <c r="B211" s="2" t="s">
        <v>37</v>
      </c>
      <c r="E211" s="2">
        <v>20</v>
      </c>
      <c r="F211" s="2">
        <v>27.04</v>
      </c>
      <c r="G211" s="2">
        <v>263.2</v>
      </c>
      <c r="H211" s="2">
        <v>44.6</v>
      </c>
      <c r="I211" s="2">
        <v>346</v>
      </c>
      <c r="J211" s="2">
        <v>1.8</v>
      </c>
      <c r="K211" s="2">
        <v>153</v>
      </c>
      <c r="L211" s="2">
        <v>13.34</v>
      </c>
      <c r="M211" s="2">
        <v>137.38999999999999</v>
      </c>
    </row>
    <row r="212" spans="1:13" hidden="1" x14ac:dyDescent="0.15">
      <c r="A212" s="2" t="s">
        <v>20</v>
      </c>
      <c r="B212" s="2" t="s">
        <v>37</v>
      </c>
      <c r="E212" s="2">
        <v>19.7</v>
      </c>
      <c r="F212" s="2">
        <v>36.700000000000003</v>
      </c>
      <c r="G212" s="2">
        <v>295.2</v>
      </c>
      <c r="H212" s="2">
        <v>68.099999999999994</v>
      </c>
      <c r="I212" s="2">
        <v>319.2</v>
      </c>
      <c r="J212" s="2">
        <v>2</v>
      </c>
      <c r="K212" s="2">
        <v>173</v>
      </c>
      <c r="L212" s="2">
        <v>12.55</v>
      </c>
      <c r="M212" s="2">
        <v>157.24</v>
      </c>
    </row>
    <row r="213" spans="1:13" hidden="1" x14ac:dyDescent="0.15">
      <c r="A213" s="2" t="s">
        <v>21</v>
      </c>
      <c r="B213" s="2" t="s">
        <v>37</v>
      </c>
      <c r="E213" s="2">
        <v>19</v>
      </c>
      <c r="F213" s="2">
        <v>33.700000000000003</v>
      </c>
      <c r="G213" s="2">
        <v>302.7</v>
      </c>
      <c r="H213" s="2">
        <v>78</v>
      </c>
      <c r="I213" s="2">
        <v>294</v>
      </c>
      <c r="J213" s="2">
        <v>1.8</v>
      </c>
      <c r="K213" s="2">
        <v>199</v>
      </c>
      <c r="L213" s="2">
        <v>15.36</v>
      </c>
      <c r="M213" s="2">
        <v>180.96</v>
      </c>
    </row>
    <row r="214" spans="1:13" hidden="1" x14ac:dyDescent="0.15">
      <c r="A214" s="2" t="s">
        <v>22</v>
      </c>
      <c r="B214" s="2" t="s">
        <v>37</v>
      </c>
      <c r="E214" s="2">
        <v>26.5</v>
      </c>
      <c r="F214" s="2">
        <v>17.02</v>
      </c>
      <c r="G214" s="2">
        <v>233.78</v>
      </c>
      <c r="H214" s="2">
        <v>90.57</v>
      </c>
      <c r="I214" s="2">
        <v>229.7</v>
      </c>
      <c r="J214" s="2">
        <v>2.25</v>
      </c>
      <c r="K214" s="2">
        <v>231</v>
      </c>
      <c r="L214" s="2">
        <v>23.93</v>
      </c>
      <c r="M214" s="2">
        <v>200.62</v>
      </c>
    </row>
    <row r="215" spans="1:13" hidden="1" x14ac:dyDescent="0.15">
      <c r="A215" s="2" t="s">
        <v>23</v>
      </c>
      <c r="B215" s="2" t="s">
        <v>37</v>
      </c>
      <c r="E215" s="2">
        <v>28.5</v>
      </c>
      <c r="F215" s="2">
        <v>24.86</v>
      </c>
      <c r="G215" s="2">
        <v>218.06</v>
      </c>
      <c r="H215" s="2">
        <v>138.63999999999999</v>
      </c>
      <c r="I215" s="2">
        <v>280.88</v>
      </c>
      <c r="J215" s="2">
        <v>1.58</v>
      </c>
      <c r="K215" s="2">
        <v>245</v>
      </c>
      <c r="L215" s="2">
        <v>24.55</v>
      </c>
      <c r="M215" s="2">
        <v>215.1</v>
      </c>
    </row>
    <row r="216" spans="1:13" hidden="1" x14ac:dyDescent="0.15">
      <c r="A216" s="2" t="s">
        <v>24</v>
      </c>
      <c r="B216" s="2" t="s">
        <v>37</v>
      </c>
      <c r="E216" s="2">
        <v>30</v>
      </c>
      <c r="F216" s="2">
        <v>24.23</v>
      </c>
      <c r="G216" s="2">
        <v>248.19</v>
      </c>
      <c r="H216" s="2">
        <v>150.21</v>
      </c>
      <c r="I216" s="2">
        <v>331.16</v>
      </c>
      <c r="J216" s="2">
        <v>1.88</v>
      </c>
      <c r="K216" s="2">
        <v>261</v>
      </c>
      <c r="L216" s="2">
        <v>11.39</v>
      </c>
      <c r="M216" s="2">
        <v>236.07</v>
      </c>
    </row>
    <row r="217" spans="1:13" hidden="1" x14ac:dyDescent="0.15">
      <c r="A217" s="2" t="s">
        <v>25</v>
      </c>
      <c r="B217" s="2" t="s">
        <v>37</v>
      </c>
      <c r="E217" s="2">
        <v>29.4</v>
      </c>
      <c r="F217" s="2">
        <v>80.45</v>
      </c>
      <c r="G217" s="2">
        <v>233.44</v>
      </c>
      <c r="H217" s="2">
        <v>151.19</v>
      </c>
      <c r="I217" s="2">
        <v>268.26</v>
      </c>
      <c r="J217" s="2">
        <v>1.37</v>
      </c>
      <c r="K217" s="2">
        <v>288</v>
      </c>
      <c r="L217" s="2">
        <v>19.13</v>
      </c>
      <c r="M217" s="2">
        <v>199.95</v>
      </c>
    </row>
    <row r="218" spans="1:13" hidden="1" x14ac:dyDescent="0.15">
      <c r="A218" s="2" t="s">
        <v>26</v>
      </c>
      <c r="B218" s="2" t="s">
        <v>37</v>
      </c>
      <c r="E218" s="2">
        <v>30</v>
      </c>
      <c r="F218" s="2">
        <v>50.51</v>
      </c>
      <c r="G218" s="2">
        <v>224.41</v>
      </c>
      <c r="H218" s="2">
        <v>133.09</v>
      </c>
      <c r="I218" s="2">
        <v>229.27</v>
      </c>
      <c r="J218" s="2">
        <v>1.1000000000000001</v>
      </c>
      <c r="K218" s="2">
        <v>305</v>
      </c>
      <c r="L218" s="2">
        <v>26.37</v>
      </c>
      <c r="M218" s="2">
        <v>195.34</v>
      </c>
    </row>
    <row r="219" spans="1:13" hidden="1" x14ac:dyDescent="0.15">
      <c r="A219" s="2" t="s">
        <v>27</v>
      </c>
      <c r="B219" s="2" t="s">
        <v>37</v>
      </c>
      <c r="E219" s="2">
        <v>30.4</v>
      </c>
      <c r="F219" s="2">
        <v>56.47</v>
      </c>
      <c r="G219" s="2">
        <v>276.56</v>
      </c>
      <c r="H219" s="2">
        <v>142.25</v>
      </c>
      <c r="I219" s="2">
        <v>260.27</v>
      </c>
      <c r="J219" s="2">
        <v>1.06</v>
      </c>
      <c r="K219" s="2">
        <v>325</v>
      </c>
      <c r="L219" s="2">
        <v>25.51</v>
      </c>
      <c r="M219" s="2">
        <v>211.23</v>
      </c>
    </row>
    <row r="220" spans="1:13" hidden="1" x14ac:dyDescent="0.15">
      <c r="A220" s="2" t="s">
        <v>28</v>
      </c>
      <c r="B220" s="2" t="s">
        <v>37</v>
      </c>
      <c r="E220" s="2">
        <v>30.5</v>
      </c>
      <c r="F220" s="2">
        <v>56.56</v>
      </c>
      <c r="G220" s="2">
        <v>301.02999999999997</v>
      </c>
      <c r="H220" s="2">
        <v>157.07</v>
      </c>
      <c r="I220" s="2">
        <v>278.43</v>
      </c>
      <c r="J220" s="2">
        <v>1.03</v>
      </c>
      <c r="K220" s="2">
        <v>346</v>
      </c>
      <c r="L220" s="2">
        <v>17.27</v>
      </c>
      <c r="M220" s="2">
        <v>212.46</v>
      </c>
    </row>
    <row r="221" spans="1:13" hidden="1" x14ac:dyDescent="0.15">
      <c r="A221" s="2" t="s">
        <v>29</v>
      </c>
      <c r="B221" s="2" t="s">
        <v>37</v>
      </c>
      <c r="E221" s="2">
        <v>30.6</v>
      </c>
      <c r="F221" s="2">
        <v>113.44</v>
      </c>
      <c r="G221" s="2">
        <v>267.81</v>
      </c>
      <c r="H221" s="2">
        <v>113.39</v>
      </c>
      <c r="I221" s="2">
        <v>280.79000000000002</v>
      </c>
      <c r="J221" s="2">
        <v>1.04</v>
      </c>
      <c r="K221" s="2">
        <v>346</v>
      </c>
      <c r="L221" s="2">
        <v>16.68</v>
      </c>
      <c r="M221" s="2">
        <v>213.06</v>
      </c>
    </row>
    <row r="222" spans="1:13" x14ac:dyDescent="0.15">
      <c r="A222" s="2" t="s">
        <v>3</v>
      </c>
      <c r="B222" s="2" t="s">
        <v>38</v>
      </c>
      <c r="C222" s="2">
        <v>6143</v>
      </c>
      <c r="D222" s="2">
        <v>462.27</v>
      </c>
      <c r="E222" s="2">
        <v>537.73</v>
      </c>
      <c r="F222" s="2">
        <v>52.05</v>
      </c>
      <c r="G222" s="2">
        <v>92.69</v>
      </c>
      <c r="H222" s="2">
        <v>4.8499999999999996</v>
      </c>
      <c r="I222" s="2">
        <v>83.33</v>
      </c>
      <c r="J222" s="2">
        <v>2.9</v>
      </c>
      <c r="K222" s="2">
        <v>410.66</v>
      </c>
      <c r="L222" s="2">
        <v>6.32</v>
      </c>
      <c r="M222" s="2">
        <v>404.34</v>
      </c>
    </row>
    <row r="223" spans="1:13" x14ac:dyDescent="0.15">
      <c r="A223" s="2" t="s">
        <v>4</v>
      </c>
      <c r="B223" s="2" t="s">
        <v>38</v>
      </c>
      <c r="C223" s="2">
        <v>8100.51</v>
      </c>
      <c r="D223" s="2">
        <v>938</v>
      </c>
      <c r="E223" s="2">
        <v>517</v>
      </c>
      <c r="F223" s="2">
        <v>44.26</v>
      </c>
      <c r="G223" s="2">
        <v>135.11000000000001</v>
      </c>
      <c r="H223" s="2">
        <v>4.83</v>
      </c>
      <c r="I223" s="2">
        <v>165.81</v>
      </c>
      <c r="J223" s="2">
        <v>3.49</v>
      </c>
      <c r="K223" s="2">
        <v>607</v>
      </c>
      <c r="L223" s="2">
        <v>12.63</v>
      </c>
      <c r="M223" s="2">
        <v>593.72</v>
      </c>
    </row>
    <row r="224" spans="1:13" x14ac:dyDescent="0.15">
      <c r="A224" s="2" t="s">
        <v>5</v>
      </c>
      <c r="B224" s="2" t="s">
        <v>38</v>
      </c>
      <c r="C224" s="2">
        <v>8169</v>
      </c>
      <c r="D224" s="2">
        <v>1096.49</v>
      </c>
      <c r="E224" s="2">
        <v>524.04999999999995</v>
      </c>
      <c r="F224" s="2">
        <v>43.83</v>
      </c>
      <c r="G224" s="2">
        <v>145.24</v>
      </c>
      <c r="H224" s="2">
        <v>7.86</v>
      </c>
      <c r="I224" s="2">
        <v>181.3</v>
      </c>
      <c r="J224" s="2">
        <v>36457</v>
      </c>
      <c r="K224" s="2">
        <v>651.41</v>
      </c>
      <c r="L224" s="2">
        <v>15.35</v>
      </c>
      <c r="M224" s="2">
        <v>636.05999999999995</v>
      </c>
    </row>
    <row r="225" spans="1:13" x14ac:dyDescent="0.15">
      <c r="A225" s="2" t="s">
        <v>6</v>
      </c>
      <c r="B225" s="2" t="s">
        <v>38</v>
      </c>
      <c r="C225" s="2">
        <v>7879</v>
      </c>
      <c r="D225" s="2">
        <v>1239</v>
      </c>
      <c r="E225" s="2">
        <v>415.16</v>
      </c>
      <c r="F225" s="2">
        <v>42.54</v>
      </c>
      <c r="G225" s="2">
        <v>154.46</v>
      </c>
      <c r="H225" s="2">
        <v>13.08</v>
      </c>
      <c r="I225" s="2">
        <v>192.93</v>
      </c>
      <c r="J225" s="2">
        <v>36529</v>
      </c>
      <c r="K225" s="2">
        <v>694.12</v>
      </c>
      <c r="L225" s="2">
        <v>10.62</v>
      </c>
      <c r="M225" s="2">
        <v>683.5</v>
      </c>
    </row>
    <row r="226" spans="1:13" x14ac:dyDescent="0.15">
      <c r="A226" s="2" t="s">
        <v>7</v>
      </c>
      <c r="B226" s="2" t="s">
        <v>38</v>
      </c>
      <c r="C226" s="2">
        <v>5802</v>
      </c>
      <c r="D226" s="2">
        <v>603.88</v>
      </c>
      <c r="E226" s="2">
        <v>536.82000000000005</v>
      </c>
      <c r="F226" s="2">
        <v>43.89</v>
      </c>
      <c r="G226" s="2">
        <v>155.01</v>
      </c>
      <c r="H226" s="2">
        <v>11.32</v>
      </c>
      <c r="I226" s="2">
        <v>204.23</v>
      </c>
      <c r="J226" s="2">
        <v>37261</v>
      </c>
      <c r="K226" s="2">
        <v>687.11</v>
      </c>
      <c r="L226" s="2">
        <v>7.76</v>
      </c>
      <c r="M226" s="2">
        <v>679.35</v>
      </c>
    </row>
    <row r="227" spans="1:13" x14ac:dyDescent="0.15">
      <c r="A227" s="2" t="s">
        <v>8</v>
      </c>
      <c r="B227" s="2" t="s">
        <v>38</v>
      </c>
      <c r="C227" s="2">
        <v>5511</v>
      </c>
      <c r="D227" s="2">
        <v>695.35</v>
      </c>
      <c r="E227" s="2">
        <v>531.30999999999995</v>
      </c>
      <c r="F227" s="2">
        <v>56.29</v>
      </c>
      <c r="G227" s="2">
        <v>158.99</v>
      </c>
      <c r="H227" s="2">
        <v>12.95</v>
      </c>
      <c r="I227" s="2">
        <v>240.49</v>
      </c>
      <c r="J227" s="2">
        <v>4.17</v>
      </c>
      <c r="K227" s="2">
        <v>769.64</v>
      </c>
      <c r="L227" s="2">
        <v>2.42</v>
      </c>
      <c r="M227" s="2">
        <v>767.01</v>
      </c>
    </row>
    <row r="228" spans="1:13" x14ac:dyDescent="0.15">
      <c r="A228" s="2" t="s">
        <v>9</v>
      </c>
      <c r="B228" s="2" t="s">
        <v>38</v>
      </c>
      <c r="C228" s="2">
        <v>5781.21</v>
      </c>
      <c r="D228" s="2">
        <v>792</v>
      </c>
      <c r="E228" s="2">
        <v>518.29999999999995</v>
      </c>
      <c r="F228" s="2">
        <v>30.17</v>
      </c>
      <c r="G228" s="2">
        <v>159.04</v>
      </c>
      <c r="H228" s="2">
        <v>12.69</v>
      </c>
      <c r="I228" s="2">
        <v>271.19</v>
      </c>
      <c r="J228" s="2">
        <v>5.14</v>
      </c>
      <c r="K228" s="2">
        <v>844</v>
      </c>
      <c r="L228" s="2">
        <v>4.7</v>
      </c>
      <c r="M228" s="2">
        <v>839.53</v>
      </c>
    </row>
    <row r="229" spans="1:13" x14ac:dyDescent="0.15">
      <c r="A229" s="2" t="s">
        <v>10</v>
      </c>
      <c r="B229" s="2" t="s">
        <v>38</v>
      </c>
      <c r="C229" s="2">
        <v>5865.7</v>
      </c>
      <c r="D229" s="2">
        <v>920.55</v>
      </c>
      <c r="E229" s="2">
        <v>513.22</v>
      </c>
      <c r="F229" s="2">
        <v>34.99</v>
      </c>
      <c r="G229" s="2">
        <v>134.88</v>
      </c>
      <c r="H229" s="2">
        <v>9.15</v>
      </c>
      <c r="I229" s="2">
        <v>228.46</v>
      </c>
      <c r="J229" s="2">
        <v>5.21</v>
      </c>
      <c r="K229" s="2">
        <v>901.63</v>
      </c>
      <c r="L229" s="2">
        <v>3.62</v>
      </c>
      <c r="M229" s="2">
        <v>897.88</v>
      </c>
    </row>
    <row r="230" spans="1:13" x14ac:dyDescent="0.15">
      <c r="A230" s="2" t="s">
        <v>11</v>
      </c>
      <c r="B230" s="2" t="s">
        <v>38</v>
      </c>
      <c r="C230" s="2">
        <v>6083.7</v>
      </c>
      <c r="D230" s="2">
        <v>972.61</v>
      </c>
      <c r="E230" s="2">
        <v>503.26</v>
      </c>
      <c r="F230" s="2">
        <v>63.88</v>
      </c>
      <c r="G230" s="2">
        <v>135.22</v>
      </c>
      <c r="H230" s="2">
        <v>8.7100000000000009</v>
      </c>
      <c r="I230" s="2">
        <v>230.85</v>
      </c>
      <c r="J230" s="2">
        <v>5.9</v>
      </c>
      <c r="K230" s="2">
        <v>1014.26</v>
      </c>
      <c r="L230" s="2">
        <v>3.64</v>
      </c>
      <c r="M230" s="2">
        <v>1010.32</v>
      </c>
    </row>
    <row r="231" spans="1:13" x14ac:dyDescent="0.15">
      <c r="A231" s="2" t="s">
        <v>12</v>
      </c>
      <c r="B231" s="2" t="s">
        <v>38</v>
      </c>
      <c r="C231" s="2">
        <v>6600.15</v>
      </c>
      <c r="D231" s="2">
        <v>1128.23</v>
      </c>
      <c r="E231" s="2">
        <v>511.01</v>
      </c>
      <c r="F231" s="2">
        <v>41.46</v>
      </c>
      <c r="G231" s="2">
        <v>173.76</v>
      </c>
      <c r="H231" s="2">
        <v>11.43</v>
      </c>
      <c r="I231" s="2">
        <v>293.58999999999997</v>
      </c>
      <c r="J231" s="2">
        <v>6.34</v>
      </c>
      <c r="K231" s="2">
        <v>1088.3399999999999</v>
      </c>
      <c r="L231" s="2">
        <v>3.01</v>
      </c>
      <c r="M231" s="2">
        <v>1085.17</v>
      </c>
    </row>
    <row r="232" spans="1:13" x14ac:dyDescent="0.15">
      <c r="A232" s="2" t="s">
        <v>13</v>
      </c>
      <c r="B232" s="2" t="s">
        <v>38</v>
      </c>
      <c r="C232" s="2">
        <v>8651.9699999999993</v>
      </c>
      <c r="D232" s="2">
        <v>1941</v>
      </c>
      <c r="E232" s="2">
        <v>537.78</v>
      </c>
      <c r="F232" s="2">
        <v>41.53</v>
      </c>
      <c r="G232" s="2">
        <v>210.79</v>
      </c>
      <c r="H232" s="2">
        <v>12.08</v>
      </c>
      <c r="I232" s="2">
        <v>374.98</v>
      </c>
      <c r="J232" s="2">
        <v>6.63</v>
      </c>
      <c r="K232" s="2">
        <v>1255.56</v>
      </c>
      <c r="L232" s="2">
        <v>4.0199999999999996</v>
      </c>
      <c r="M232" s="2">
        <v>1251.1099999999999</v>
      </c>
    </row>
    <row r="233" spans="1:13" x14ac:dyDescent="0.15">
      <c r="A233" s="2" t="s">
        <v>14</v>
      </c>
      <c r="B233" s="2" t="s">
        <v>38</v>
      </c>
      <c r="C233" s="2">
        <v>8639.49</v>
      </c>
      <c r="D233" s="2">
        <v>2613</v>
      </c>
      <c r="E233" s="2">
        <v>562.5</v>
      </c>
      <c r="F233" s="2">
        <v>25.37</v>
      </c>
      <c r="G233" s="2">
        <v>223.6</v>
      </c>
      <c r="H233" s="2">
        <v>11.94</v>
      </c>
      <c r="I233" s="2">
        <v>403.42</v>
      </c>
      <c r="J233" s="2">
        <v>6.92</v>
      </c>
      <c r="K233" s="2">
        <v>1339</v>
      </c>
      <c r="L233" s="2">
        <v>5.61</v>
      </c>
      <c r="M233" s="2">
        <v>1332.17</v>
      </c>
    </row>
    <row r="234" spans="1:13" x14ac:dyDescent="0.15">
      <c r="A234" s="2" t="s">
        <v>15</v>
      </c>
      <c r="B234" s="2" t="s">
        <v>38</v>
      </c>
      <c r="C234" s="2">
        <v>8364.7099999999991</v>
      </c>
      <c r="D234" s="2">
        <v>3312.2</v>
      </c>
      <c r="E234" s="2">
        <v>610.80999999999995</v>
      </c>
      <c r="F234" s="2">
        <v>28.56</v>
      </c>
      <c r="G234" s="2">
        <v>212.85</v>
      </c>
      <c r="H234" s="2">
        <v>13.15</v>
      </c>
      <c r="I234" s="2">
        <v>412.08</v>
      </c>
      <c r="J234" s="2">
        <v>6.55</v>
      </c>
      <c r="K234" s="2">
        <v>1461</v>
      </c>
      <c r="L234" s="2">
        <v>14.42</v>
      </c>
      <c r="M234" s="2">
        <v>1438.88</v>
      </c>
    </row>
    <row r="235" spans="1:13" x14ac:dyDescent="0.15">
      <c r="A235" s="2" t="s">
        <v>16</v>
      </c>
      <c r="B235" s="2" t="s">
        <v>38</v>
      </c>
      <c r="C235" s="2">
        <v>8662.98</v>
      </c>
      <c r="D235" s="2">
        <v>3820.89</v>
      </c>
      <c r="E235" s="2">
        <v>660.01</v>
      </c>
      <c r="F235" s="2">
        <v>64.849999999999994</v>
      </c>
      <c r="G235" s="2">
        <v>230.15</v>
      </c>
      <c r="H235" s="2">
        <v>11.14</v>
      </c>
      <c r="I235" s="2">
        <v>425.82</v>
      </c>
      <c r="J235" s="2">
        <v>7.14</v>
      </c>
      <c r="K235" s="2">
        <v>1646.24</v>
      </c>
      <c r="L235" s="2">
        <v>5.68</v>
      </c>
      <c r="M235" s="2">
        <v>1633.04</v>
      </c>
    </row>
    <row r="236" spans="1:13" x14ac:dyDescent="0.15">
      <c r="A236" s="2" t="s">
        <v>17</v>
      </c>
      <c r="B236" s="2" t="s">
        <v>38</v>
      </c>
      <c r="C236" s="2">
        <v>8145.43</v>
      </c>
      <c r="D236" s="2">
        <v>3878.94</v>
      </c>
      <c r="E236" s="2">
        <v>643.1</v>
      </c>
      <c r="F236" s="2">
        <v>166.51</v>
      </c>
      <c r="G236" s="2">
        <v>272.49</v>
      </c>
      <c r="H236" s="2">
        <v>12.21</v>
      </c>
      <c r="I236" s="2">
        <v>513.58000000000004</v>
      </c>
      <c r="J236" s="2">
        <v>8.74</v>
      </c>
      <c r="K236" s="2">
        <v>1527.75</v>
      </c>
      <c r="L236" s="2">
        <v>10.95</v>
      </c>
      <c r="M236" s="2">
        <v>1407.6</v>
      </c>
    </row>
    <row r="237" spans="1:13" x14ac:dyDescent="0.15">
      <c r="A237" s="2" t="s">
        <v>18</v>
      </c>
      <c r="B237" s="2" t="s">
        <v>38</v>
      </c>
      <c r="C237" s="2">
        <v>8494.58</v>
      </c>
      <c r="D237" s="2">
        <v>4800.33</v>
      </c>
      <c r="E237" s="2">
        <v>599.09</v>
      </c>
      <c r="F237" s="2">
        <v>34.57</v>
      </c>
      <c r="G237" s="2">
        <v>275.24</v>
      </c>
      <c r="H237" s="2">
        <v>7.05</v>
      </c>
      <c r="I237" s="2">
        <v>482.34</v>
      </c>
      <c r="J237" s="2">
        <v>10.87</v>
      </c>
      <c r="K237" s="2">
        <v>1742.46</v>
      </c>
      <c r="L237" s="2">
        <v>5.71</v>
      </c>
      <c r="M237" s="2">
        <v>1707.18</v>
      </c>
    </row>
    <row r="238" spans="1:13" x14ac:dyDescent="0.15">
      <c r="A238" s="2" t="s">
        <v>19</v>
      </c>
      <c r="B238" s="2" t="s">
        <v>38</v>
      </c>
      <c r="D238" s="2">
        <v>5046</v>
      </c>
      <c r="E238" s="2">
        <v>599</v>
      </c>
      <c r="F238" s="2">
        <v>116.94</v>
      </c>
      <c r="G238" s="2">
        <v>270</v>
      </c>
      <c r="H238" s="2">
        <v>4.3</v>
      </c>
      <c r="I238" s="2">
        <v>486.9</v>
      </c>
      <c r="J238" s="2">
        <v>12.7</v>
      </c>
      <c r="K238" s="2">
        <v>1993</v>
      </c>
      <c r="L238" s="2">
        <v>5.55</v>
      </c>
      <c r="M238" s="2">
        <v>1926.28</v>
      </c>
    </row>
    <row r="239" spans="1:13" x14ac:dyDescent="0.15">
      <c r="A239" s="2" t="s">
        <v>20</v>
      </c>
      <c r="B239" s="2" t="s">
        <v>38</v>
      </c>
      <c r="D239" s="2">
        <v>6290</v>
      </c>
      <c r="E239" s="2">
        <v>586.1</v>
      </c>
      <c r="F239" s="2">
        <v>17.399999999999999</v>
      </c>
      <c r="G239" s="2">
        <v>292.8</v>
      </c>
      <c r="I239" s="2">
        <v>538.29999999999995</v>
      </c>
      <c r="J239" s="2">
        <v>12.2</v>
      </c>
      <c r="K239" s="2">
        <v>2327</v>
      </c>
      <c r="L239" s="2">
        <v>7.25</v>
      </c>
      <c r="M239" s="2">
        <v>2214.67</v>
      </c>
    </row>
    <row r="240" spans="1:13" x14ac:dyDescent="0.15">
      <c r="A240" s="2" t="s">
        <v>21</v>
      </c>
      <c r="B240" s="2" t="s">
        <v>38</v>
      </c>
      <c r="D240" s="2">
        <v>6701</v>
      </c>
      <c r="E240" s="2">
        <v>584</v>
      </c>
      <c r="F240" s="2">
        <v>25</v>
      </c>
      <c r="G240" s="2">
        <v>293.60000000000002</v>
      </c>
      <c r="H240" s="2">
        <v>0.3</v>
      </c>
      <c r="I240" s="2">
        <v>547</v>
      </c>
      <c r="J240" s="2">
        <v>13.4</v>
      </c>
      <c r="K240" s="2">
        <v>2411</v>
      </c>
      <c r="L240" s="2">
        <v>4.7</v>
      </c>
      <c r="M240" s="2">
        <v>2246.36</v>
      </c>
    </row>
    <row r="241" spans="1:13" x14ac:dyDescent="0.15">
      <c r="A241" s="2" t="s">
        <v>22</v>
      </c>
      <c r="B241" s="2" t="s">
        <v>38</v>
      </c>
      <c r="D241" s="2">
        <v>6382</v>
      </c>
      <c r="E241" s="2">
        <v>591</v>
      </c>
      <c r="F241" s="2">
        <v>109.49</v>
      </c>
      <c r="G241" s="2">
        <v>304.68</v>
      </c>
      <c r="H241" s="2">
        <v>13.72</v>
      </c>
      <c r="I241" s="2">
        <v>438.5</v>
      </c>
      <c r="J241" s="2">
        <v>15.58</v>
      </c>
      <c r="K241" s="2">
        <v>2507</v>
      </c>
      <c r="L241" s="2">
        <v>10.93</v>
      </c>
      <c r="M241" s="2">
        <v>2334.06</v>
      </c>
    </row>
    <row r="242" spans="1:13" x14ac:dyDescent="0.15">
      <c r="A242" s="2" t="s">
        <v>23</v>
      </c>
      <c r="B242" s="2" t="s">
        <v>38</v>
      </c>
      <c r="C242" s="2">
        <v>7345</v>
      </c>
      <c r="D242" s="2">
        <v>5614</v>
      </c>
      <c r="E242" s="2">
        <v>592.29999999999995</v>
      </c>
      <c r="F242" s="2">
        <v>132.27000000000001</v>
      </c>
      <c r="G242" s="2">
        <v>322.20999999999998</v>
      </c>
      <c r="H242" s="2">
        <v>13.5</v>
      </c>
      <c r="I242" s="2">
        <v>394.36</v>
      </c>
      <c r="J242" s="2">
        <v>17.5</v>
      </c>
      <c r="K242" s="2">
        <v>2559</v>
      </c>
      <c r="L242" s="2">
        <v>11</v>
      </c>
      <c r="M242" s="2">
        <v>2368.85</v>
      </c>
    </row>
    <row r="243" spans="1:13" x14ac:dyDescent="0.15">
      <c r="A243" s="2" t="s">
        <v>24</v>
      </c>
      <c r="B243" s="2" t="s">
        <v>38</v>
      </c>
      <c r="C243" s="2">
        <v>7437</v>
      </c>
      <c r="D243" s="2">
        <v>5481</v>
      </c>
      <c r="E243" s="2">
        <v>580.1</v>
      </c>
      <c r="F243" s="2">
        <v>123.01</v>
      </c>
      <c r="G243" s="2">
        <v>432.83</v>
      </c>
      <c r="H243" s="2">
        <v>44.15</v>
      </c>
      <c r="I243" s="2">
        <v>497.79</v>
      </c>
      <c r="J243" s="2">
        <v>10.43</v>
      </c>
      <c r="K243" s="2">
        <v>2498</v>
      </c>
      <c r="L243" s="2">
        <v>9.98</v>
      </c>
      <c r="M243" s="2">
        <v>2291.62</v>
      </c>
    </row>
    <row r="244" spans="1:13" x14ac:dyDescent="0.15">
      <c r="A244" s="2" t="s">
        <v>25</v>
      </c>
      <c r="B244" s="2" t="s">
        <v>38</v>
      </c>
      <c r="C244" s="2">
        <v>6484</v>
      </c>
      <c r="D244" s="2">
        <v>5312</v>
      </c>
      <c r="E244" s="2">
        <v>546</v>
      </c>
      <c r="F244" s="2">
        <v>160.31</v>
      </c>
      <c r="G244" s="2">
        <v>475.88</v>
      </c>
      <c r="H244" s="2">
        <v>57.9</v>
      </c>
      <c r="I244" s="2">
        <v>501.92</v>
      </c>
      <c r="J244" s="2">
        <v>7.78</v>
      </c>
      <c r="K244" s="2">
        <v>2631</v>
      </c>
      <c r="L244" s="2">
        <v>22.26</v>
      </c>
      <c r="M244" s="2">
        <v>2372.4699999999998</v>
      </c>
    </row>
    <row r="245" spans="1:13" x14ac:dyDescent="0.15">
      <c r="A245" s="2" t="s">
        <v>26</v>
      </c>
      <c r="B245" s="2" t="s">
        <v>38</v>
      </c>
      <c r="C245" s="2">
        <v>6020</v>
      </c>
      <c r="D245" s="2">
        <v>4814</v>
      </c>
      <c r="E245" s="2">
        <v>539.1</v>
      </c>
      <c r="F245" s="2">
        <v>194.12</v>
      </c>
      <c r="G245" s="2">
        <v>385.86</v>
      </c>
      <c r="H245" s="2">
        <v>42.64</v>
      </c>
      <c r="I245" s="2">
        <v>437.34</v>
      </c>
      <c r="J245" s="2">
        <v>7.39</v>
      </c>
      <c r="K245" s="2">
        <v>2983</v>
      </c>
      <c r="L245" s="2">
        <v>15.56</v>
      </c>
      <c r="M245" s="2">
        <v>2645.3</v>
      </c>
    </row>
    <row r="246" spans="1:13" x14ac:dyDescent="0.15">
      <c r="A246" s="2" t="s">
        <v>27</v>
      </c>
      <c r="B246" s="2" t="s">
        <v>38</v>
      </c>
      <c r="C246" s="2">
        <v>5559</v>
      </c>
      <c r="D246" s="2">
        <v>5263</v>
      </c>
      <c r="E246" s="2">
        <v>537.20000000000005</v>
      </c>
      <c r="F246" s="2">
        <v>163.6</v>
      </c>
      <c r="G246" s="2">
        <v>446.42</v>
      </c>
      <c r="H246" s="2">
        <v>58.29</v>
      </c>
      <c r="I246" s="2">
        <v>412.39</v>
      </c>
      <c r="J246" s="2">
        <v>6.15</v>
      </c>
      <c r="K246" s="2">
        <v>3229</v>
      </c>
      <c r="L246" s="2">
        <v>10.54</v>
      </c>
      <c r="M246" s="2">
        <v>2809.74</v>
      </c>
    </row>
    <row r="247" spans="1:13" x14ac:dyDescent="0.15">
      <c r="A247" s="2" t="s">
        <v>28</v>
      </c>
      <c r="B247" s="2" t="s">
        <v>38</v>
      </c>
      <c r="C247" s="2">
        <v>5075</v>
      </c>
      <c r="D247" s="2">
        <v>4983</v>
      </c>
      <c r="E247" s="2">
        <v>550</v>
      </c>
      <c r="F247" s="2">
        <v>152.5</v>
      </c>
      <c r="G247" s="2">
        <v>536.05999999999995</v>
      </c>
      <c r="H247" s="2">
        <v>70.81</v>
      </c>
      <c r="I247" s="2">
        <v>556.48</v>
      </c>
      <c r="J247" s="2">
        <v>5.84</v>
      </c>
      <c r="K247" s="2">
        <v>3298</v>
      </c>
      <c r="L247" s="2">
        <v>16.440000000000001</v>
      </c>
      <c r="M247" s="2">
        <v>2787.25</v>
      </c>
    </row>
    <row r="248" spans="1:13" x14ac:dyDescent="0.15">
      <c r="A248" s="2" t="s">
        <v>29</v>
      </c>
      <c r="B248" s="2" t="s">
        <v>38</v>
      </c>
      <c r="C248" s="2">
        <v>4975</v>
      </c>
      <c r="D248" s="2">
        <v>4826</v>
      </c>
      <c r="E248" s="2">
        <v>543.5</v>
      </c>
      <c r="F248" s="2">
        <v>226.12</v>
      </c>
      <c r="G248" s="2">
        <v>514.51</v>
      </c>
      <c r="H248" s="2">
        <v>90.45</v>
      </c>
      <c r="I248" s="2">
        <v>474.08</v>
      </c>
      <c r="J248" s="2">
        <v>5.61</v>
      </c>
      <c r="K248" s="2">
        <v>3425</v>
      </c>
      <c r="L248" s="2">
        <v>15.17</v>
      </c>
      <c r="M248" s="2">
        <v>2831.73</v>
      </c>
    </row>
    <row r="249" spans="1:13" hidden="1" x14ac:dyDescent="0.15">
      <c r="A249" s="2" t="s">
        <v>3</v>
      </c>
      <c r="B249" s="2" t="s">
        <v>39</v>
      </c>
      <c r="C249" s="2">
        <v>8973</v>
      </c>
      <c r="D249" s="2">
        <v>219.16</v>
      </c>
      <c r="E249" s="2">
        <v>848.32</v>
      </c>
      <c r="F249" s="2">
        <v>13.65</v>
      </c>
      <c r="G249" s="2">
        <v>85.79</v>
      </c>
      <c r="H249" s="2">
        <v>5.74</v>
      </c>
      <c r="I249" s="2">
        <v>73.86</v>
      </c>
      <c r="J249" s="2">
        <v>13.02</v>
      </c>
      <c r="K249" s="2">
        <v>356.49</v>
      </c>
      <c r="L249" s="2">
        <v>15.28</v>
      </c>
      <c r="M249" s="2">
        <v>341.03</v>
      </c>
    </row>
    <row r="250" spans="1:13" hidden="1" x14ac:dyDescent="0.15">
      <c r="A250" s="2" t="s">
        <v>4</v>
      </c>
      <c r="B250" s="2" t="s">
        <v>39</v>
      </c>
      <c r="C250" s="2">
        <v>10334.01</v>
      </c>
      <c r="D250" s="2">
        <v>489</v>
      </c>
      <c r="E250" s="2">
        <v>602</v>
      </c>
      <c r="F250" s="2">
        <v>19.559999999999999</v>
      </c>
      <c r="G250" s="2">
        <v>138.68</v>
      </c>
      <c r="H250" s="2">
        <v>21.1</v>
      </c>
      <c r="I250" s="2">
        <v>121.69</v>
      </c>
      <c r="J250" s="2">
        <v>11.38</v>
      </c>
      <c r="K250" s="2">
        <v>548</v>
      </c>
      <c r="L250" s="2">
        <v>15.64</v>
      </c>
      <c r="M250" s="2">
        <v>532.01</v>
      </c>
    </row>
    <row r="251" spans="1:13" hidden="1" x14ac:dyDescent="0.15">
      <c r="A251" s="2" t="s">
        <v>5</v>
      </c>
      <c r="B251" s="2" t="s">
        <v>39</v>
      </c>
      <c r="C251" s="2">
        <v>10781</v>
      </c>
      <c r="D251" s="2">
        <v>418.52</v>
      </c>
      <c r="E251" s="2">
        <v>587.19000000000005</v>
      </c>
      <c r="F251" s="2">
        <v>23.36</v>
      </c>
      <c r="G251" s="2">
        <v>227.14</v>
      </c>
      <c r="H251" s="2">
        <v>23.21</v>
      </c>
      <c r="I251" s="2">
        <v>137.24</v>
      </c>
      <c r="J251" s="2">
        <v>113773</v>
      </c>
      <c r="K251" s="2">
        <v>593.99</v>
      </c>
      <c r="L251" s="2">
        <v>16.8</v>
      </c>
      <c r="M251" s="2">
        <v>577.19000000000005</v>
      </c>
    </row>
    <row r="252" spans="1:13" hidden="1" x14ac:dyDescent="0.15">
      <c r="A252" s="2" t="s">
        <v>6</v>
      </c>
      <c r="B252" s="2" t="s">
        <v>39</v>
      </c>
      <c r="C252" s="2">
        <v>10520</v>
      </c>
      <c r="D252" s="2">
        <v>345.62</v>
      </c>
      <c r="E252" s="2">
        <v>587.13</v>
      </c>
      <c r="F252" s="2">
        <v>24.68</v>
      </c>
      <c r="G252" s="2">
        <v>253.19</v>
      </c>
      <c r="H252" s="2">
        <v>30.78</v>
      </c>
      <c r="I252" s="2">
        <v>148.66999999999999</v>
      </c>
      <c r="J252" s="2">
        <v>118963</v>
      </c>
      <c r="K252" s="2">
        <v>630.83000000000004</v>
      </c>
      <c r="L252" s="2">
        <v>12.33</v>
      </c>
      <c r="M252" s="2">
        <v>618.5</v>
      </c>
    </row>
    <row r="253" spans="1:13" hidden="1" x14ac:dyDescent="0.15">
      <c r="A253" s="2" t="s">
        <v>7</v>
      </c>
      <c r="B253" s="2" t="s">
        <v>39</v>
      </c>
      <c r="C253" s="2">
        <v>9407</v>
      </c>
      <c r="D253" s="2">
        <v>370.79</v>
      </c>
      <c r="E253" s="2">
        <v>587.6</v>
      </c>
      <c r="F253" s="2">
        <v>25.1</v>
      </c>
      <c r="G253" s="2">
        <v>235.41</v>
      </c>
      <c r="H253" s="2">
        <v>26.82</v>
      </c>
      <c r="I253" s="2">
        <v>152.22999999999999</v>
      </c>
      <c r="J253" s="2">
        <v>131967</v>
      </c>
      <c r="K253" s="2">
        <v>631.04999999999995</v>
      </c>
      <c r="L253" s="2">
        <v>13.7</v>
      </c>
      <c r="M253" s="2">
        <v>617.36</v>
      </c>
    </row>
    <row r="254" spans="1:13" hidden="1" x14ac:dyDescent="0.15">
      <c r="A254" s="2" t="s">
        <v>8</v>
      </c>
      <c r="B254" s="2" t="s">
        <v>39</v>
      </c>
      <c r="C254" s="2">
        <v>8012</v>
      </c>
      <c r="D254" s="2">
        <v>395.96</v>
      </c>
      <c r="E254" s="2">
        <v>565.4</v>
      </c>
      <c r="F254" s="2">
        <v>23.38</v>
      </c>
      <c r="G254" s="2">
        <v>119.06</v>
      </c>
      <c r="H254" s="2">
        <v>25.57</v>
      </c>
      <c r="I254" s="2">
        <v>188.65</v>
      </c>
      <c r="J254" s="2">
        <v>14.08</v>
      </c>
      <c r="K254" s="2">
        <v>658.97</v>
      </c>
      <c r="L254" s="2">
        <v>15.83</v>
      </c>
      <c r="M254" s="2">
        <v>642.14</v>
      </c>
    </row>
    <row r="255" spans="1:13" hidden="1" x14ac:dyDescent="0.15">
      <c r="A255" s="2" t="s">
        <v>9</v>
      </c>
      <c r="B255" s="2" t="s">
        <v>39</v>
      </c>
      <c r="C255" s="2">
        <v>7577.9</v>
      </c>
      <c r="D255" s="2">
        <v>355</v>
      </c>
      <c r="E255" s="2">
        <v>562.20000000000005</v>
      </c>
      <c r="F255" s="2">
        <v>30.42</v>
      </c>
      <c r="G255" s="2">
        <v>136.86000000000001</v>
      </c>
      <c r="H255" s="2">
        <v>17.04</v>
      </c>
      <c r="I255" s="2">
        <v>213.42</v>
      </c>
      <c r="J255" s="2">
        <v>14.95</v>
      </c>
      <c r="K255" s="2">
        <v>695</v>
      </c>
      <c r="L255" s="2">
        <v>15.52</v>
      </c>
      <c r="M255" s="2">
        <v>677.76</v>
      </c>
    </row>
    <row r="256" spans="1:13" hidden="1" x14ac:dyDescent="0.15">
      <c r="A256" s="2" t="s">
        <v>10</v>
      </c>
      <c r="B256" s="2" t="s">
        <v>39</v>
      </c>
      <c r="C256" s="2">
        <v>9170.98</v>
      </c>
      <c r="D256" s="2">
        <v>424.8</v>
      </c>
      <c r="E256" s="2">
        <v>566.57000000000005</v>
      </c>
      <c r="F256" s="2">
        <v>24.94</v>
      </c>
      <c r="G256" s="2">
        <v>123.16</v>
      </c>
      <c r="H256" s="2">
        <v>19.32</v>
      </c>
      <c r="I256" s="2">
        <v>209.94</v>
      </c>
      <c r="J256" s="2">
        <v>17.36</v>
      </c>
      <c r="K256" s="2">
        <v>792.85</v>
      </c>
      <c r="L256" s="2">
        <v>36.130000000000003</v>
      </c>
      <c r="M256" s="2">
        <v>753.81</v>
      </c>
    </row>
    <row r="257" spans="1:13" hidden="1" x14ac:dyDescent="0.15">
      <c r="A257" s="2" t="s">
        <v>11</v>
      </c>
      <c r="B257" s="2" t="s">
        <v>39</v>
      </c>
      <c r="C257" s="2">
        <v>9921.2099999999991</v>
      </c>
      <c r="D257" s="2">
        <v>427.51</v>
      </c>
      <c r="E257" s="2">
        <v>568.05999999999995</v>
      </c>
      <c r="F257" s="2">
        <v>23.58</v>
      </c>
      <c r="G257" s="2">
        <v>129.49</v>
      </c>
      <c r="H257" s="2">
        <v>17.55</v>
      </c>
      <c r="I257" s="2">
        <v>202.79</v>
      </c>
      <c r="J257" s="2">
        <v>19.36</v>
      </c>
      <c r="K257" s="2">
        <v>876.82</v>
      </c>
      <c r="L257" s="2">
        <v>15.52</v>
      </c>
      <c r="M257" s="2">
        <v>858.86</v>
      </c>
    </row>
    <row r="258" spans="1:13" hidden="1" x14ac:dyDescent="0.15">
      <c r="A258" s="2" t="s">
        <v>12</v>
      </c>
      <c r="B258" s="2" t="s">
        <v>39</v>
      </c>
      <c r="C258" s="2">
        <v>11871.01</v>
      </c>
      <c r="D258" s="2">
        <v>527.34</v>
      </c>
      <c r="E258" s="2">
        <v>549.77</v>
      </c>
      <c r="F258" s="2">
        <v>37.96</v>
      </c>
      <c r="G258" s="2">
        <v>139.37</v>
      </c>
      <c r="H258" s="2">
        <v>15.88</v>
      </c>
      <c r="I258" s="2">
        <v>215.96</v>
      </c>
      <c r="J258" s="2">
        <v>20.14</v>
      </c>
      <c r="K258" s="2">
        <v>1025.0999999999999</v>
      </c>
      <c r="L258" s="2">
        <v>54</v>
      </c>
      <c r="M258" s="2">
        <v>968.26</v>
      </c>
    </row>
    <row r="259" spans="1:13" hidden="1" x14ac:dyDescent="0.15">
      <c r="A259" s="2" t="s">
        <v>13</v>
      </c>
      <c r="B259" s="2" t="s">
        <v>39</v>
      </c>
      <c r="C259" s="2">
        <v>16829.419999999998</v>
      </c>
      <c r="D259" s="2">
        <v>833.63</v>
      </c>
      <c r="E259" s="2">
        <v>523.41</v>
      </c>
      <c r="F259" s="2">
        <v>47.54</v>
      </c>
      <c r="G259" s="2">
        <v>136.19999999999999</v>
      </c>
      <c r="H259" s="2">
        <v>28.2</v>
      </c>
      <c r="I259" s="2">
        <v>250.51</v>
      </c>
      <c r="J259" s="2">
        <v>18.55</v>
      </c>
      <c r="K259" s="2">
        <v>1280.75</v>
      </c>
      <c r="L259" s="2">
        <v>78.36</v>
      </c>
      <c r="M259" s="2">
        <v>1200.8699999999999</v>
      </c>
    </row>
    <row r="260" spans="1:13" hidden="1" x14ac:dyDescent="0.15">
      <c r="A260" s="2" t="s">
        <v>14</v>
      </c>
      <c r="B260" s="2" t="s">
        <v>39</v>
      </c>
      <c r="C260" s="2">
        <v>18761.419999999998</v>
      </c>
      <c r="D260" s="2">
        <v>1381</v>
      </c>
      <c r="E260" s="2">
        <v>507.2</v>
      </c>
      <c r="F260" s="2">
        <v>40.020000000000003</v>
      </c>
      <c r="G260" s="2">
        <v>127.65</v>
      </c>
      <c r="H260" s="2">
        <v>20.07</v>
      </c>
      <c r="I260" s="2">
        <v>219.02</v>
      </c>
      <c r="J260" s="2">
        <v>17.62</v>
      </c>
      <c r="K260" s="2">
        <v>1415</v>
      </c>
      <c r="L260" s="2">
        <v>67.91</v>
      </c>
      <c r="M260" s="2">
        <v>1346.77</v>
      </c>
    </row>
    <row r="261" spans="1:13" hidden="1" x14ac:dyDescent="0.15">
      <c r="A261" s="2" t="s">
        <v>15</v>
      </c>
      <c r="B261" s="2" t="s">
        <v>39</v>
      </c>
      <c r="C261" s="2">
        <v>19532.189999999999</v>
      </c>
      <c r="D261" s="2">
        <v>1557.74</v>
      </c>
      <c r="E261" s="2">
        <v>492.06</v>
      </c>
      <c r="F261" s="2">
        <v>43.38</v>
      </c>
      <c r="G261" s="2">
        <v>140.86000000000001</v>
      </c>
      <c r="H261" s="2">
        <v>21.18</v>
      </c>
      <c r="I261" s="2">
        <v>265.47000000000003</v>
      </c>
      <c r="J261" s="2">
        <v>18.68</v>
      </c>
      <c r="K261" s="2">
        <v>1600.5</v>
      </c>
      <c r="L261" s="2">
        <v>88.26</v>
      </c>
      <c r="M261" s="2">
        <v>1512.35</v>
      </c>
    </row>
    <row r="262" spans="1:13" hidden="1" x14ac:dyDescent="0.15">
      <c r="A262" s="2" t="s">
        <v>16</v>
      </c>
      <c r="B262" s="2" t="s">
        <v>39</v>
      </c>
      <c r="C262" s="2">
        <v>19287.150000000001</v>
      </c>
      <c r="D262" s="2">
        <v>1938</v>
      </c>
      <c r="E262" s="2">
        <v>485.08</v>
      </c>
      <c r="F262" s="2">
        <v>48.32</v>
      </c>
      <c r="G262" s="2">
        <v>157.83000000000001</v>
      </c>
      <c r="H262" s="2">
        <v>32.450000000000003</v>
      </c>
      <c r="I262" s="2">
        <v>243.96</v>
      </c>
      <c r="J262" s="2">
        <v>15.76</v>
      </c>
      <c r="K262" s="2">
        <v>1918.26</v>
      </c>
      <c r="L262" s="2">
        <v>88.53</v>
      </c>
      <c r="M262" s="2">
        <v>1829.73</v>
      </c>
    </row>
    <row r="263" spans="1:13" hidden="1" x14ac:dyDescent="0.15">
      <c r="A263" s="2" t="s">
        <v>17</v>
      </c>
      <c r="B263" s="2" t="s">
        <v>39</v>
      </c>
      <c r="C263" s="2">
        <v>21305.66</v>
      </c>
      <c r="D263" s="2">
        <v>1984.41</v>
      </c>
      <c r="E263" s="2">
        <v>476.3</v>
      </c>
      <c r="F263" s="2">
        <v>29.46</v>
      </c>
      <c r="G263" s="2">
        <v>159.43</v>
      </c>
      <c r="H263" s="2">
        <v>31.19</v>
      </c>
      <c r="I263" s="2">
        <v>253.61</v>
      </c>
      <c r="J263" s="2">
        <v>11.22</v>
      </c>
      <c r="K263" s="2">
        <v>1977.78</v>
      </c>
      <c r="L263" s="2">
        <v>98.77</v>
      </c>
      <c r="M263" s="2">
        <v>1754.92</v>
      </c>
    </row>
    <row r="264" spans="1:13" hidden="1" x14ac:dyDescent="0.15">
      <c r="A264" s="2" t="s">
        <v>18</v>
      </c>
      <c r="B264" s="2" t="s">
        <v>39</v>
      </c>
      <c r="C264" s="2">
        <v>23018.12</v>
      </c>
      <c r="D264" s="2">
        <v>2163.06</v>
      </c>
      <c r="E264" s="2">
        <v>474.5</v>
      </c>
      <c r="F264" s="2">
        <v>15.43</v>
      </c>
      <c r="G264" s="2">
        <v>189.4</v>
      </c>
      <c r="H264" s="2">
        <v>49.33</v>
      </c>
      <c r="I264" s="2">
        <v>287.01</v>
      </c>
      <c r="J264" s="2">
        <v>29.58</v>
      </c>
      <c r="K264" s="2">
        <v>2055.46</v>
      </c>
      <c r="L264" s="2">
        <v>93.15</v>
      </c>
      <c r="M264" s="2">
        <v>1952.61</v>
      </c>
    </row>
    <row r="265" spans="1:13" hidden="1" x14ac:dyDescent="0.15">
      <c r="A265" s="2" t="s">
        <v>19</v>
      </c>
      <c r="B265" s="2" t="s">
        <v>39</v>
      </c>
      <c r="D265" s="2">
        <v>2572</v>
      </c>
      <c r="E265" s="2">
        <v>497.9</v>
      </c>
      <c r="F265" s="2">
        <v>17.2</v>
      </c>
      <c r="G265" s="2">
        <v>208</v>
      </c>
      <c r="H265" s="2">
        <v>56.9</v>
      </c>
      <c r="I265" s="2">
        <v>297.57</v>
      </c>
      <c r="J265" s="2">
        <v>6.72</v>
      </c>
      <c r="K265" s="2">
        <v>2192</v>
      </c>
      <c r="L265" s="2">
        <v>91.67</v>
      </c>
      <c r="M265" s="2">
        <v>2092.09</v>
      </c>
    </row>
    <row r="266" spans="1:13" hidden="1" x14ac:dyDescent="0.15">
      <c r="A266" s="2" t="s">
        <v>20</v>
      </c>
      <c r="B266" s="2" t="s">
        <v>39</v>
      </c>
      <c r="D266" s="2">
        <v>2417</v>
      </c>
      <c r="E266" s="2">
        <v>485.5</v>
      </c>
      <c r="F266" s="2">
        <v>14.7</v>
      </c>
      <c r="G266" s="2">
        <v>191.4</v>
      </c>
      <c r="H266" s="2">
        <v>47.7</v>
      </c>
      <c r="I266" s="2">
        <v>274.32</v>
      </c>
      <c r="J266" s="2">
        <v>5</v>
      </c>
      <c r="K266" s="2">
        <v>2585</v>
      </c>
      <c r="L266" s="2">
        <v>103.42</v>
      </c>
      <c r="M266" s="2">
        <v>2467.2399999999998</v>
      </c>
    </row>
    <row r="267" spans="1:13" hidden="1" x14ac:dyDescent="0.15">
      <c r="A267" s="2" t="s">
        <v>21</v>
      </c>
      <c r="B267" s="2" t="s">
        <v>39</v>
      </c>
      <c r="D267" s="2">
        <v>2361</v>
      </c>
      <c r="E267" s="2">
        <v>476.6</v>
      </c>
      <c r="F267" s="2">
        <v>14.5</v>
      </c>
      <c r="G267" s="2">
        <v>239.2</v>
      </c>
      <c r="H267" s="2">
        <v>72.099999999999994</v>
      </c>
      <c r="I267" s="2">
        <v>310.60000000000002</v>
      </c>
      <c r="J267" s="2">
        <v>5</v>
      </c>
      <c r="K267" s="2">
        <v>2643</v>
      </c>
      <c r="L267" s="2">
        <v>136.72</v>
      </c>
      <c r="M267" s="2">
        <v>2489.42</v>
      </c>
    </row>
    <row r="268" spans="1:13" hidden="1" x14ac:dyDescent="0.15">
      <c r="A268" s="2" t="s">
        <v>22</v>
      </c>
      <c r="B268" s="2" t="s">
        <v>39</v>
      </c>
      <c r="D268" s="2">
        <v>2766</v>
      </c>
      <c r="E268" s="2">
        <v>476.5</v>
      </c>
      <c r="F268" s="2">
        <v>43.65</v>
      </c>
      <c r="G268" s="2">
        <v>222.47</v>
      </c>
      <c r="H268" s="2">
        <v>78.28</v>
      </c>
      <c r="I268" s="2">
        <v>250.19</v>
      </c>
      <c r="J268" s="2">
        <v>4.93</v>
      </c>
      <c r="K268" s="2">
        <v>2864</v>
      </c>
      <c r="L268" s="2">
        <v>114.71</v>
      </c>
      <c r="M268" s="2">
        <v>2741.34</v>
      </c>
    </row>
    <row r="269" spans="1:13" hidden="1" x14ac:dyDescent="0.15">
      <c r="A269" s="2" t="s">
        <v>23</v>
      </c>
      <c r="B269" s="2" t="s">
        <v>39</v>
      </c>
      <c r="C269" s="2">
        <v>14416</v>
      </c>
      <c r="D269" s="2">
        <v>2898</v>
      </c>
      <c r="E269" s="2">
        <v>470.5</v>
      </c>
      <c r="F269" s="2">
        <v>49.78</v>
      </c>
      <c r="G269" s="2">
        <v>209.6</v>
      </c>
      <c r="H269" s="2">
        <v>72.63</v>
      </c>
      <c r="I269" s="2">
        <v>191.22</v>
      </c>
      <c r="J269" s="2">
        <v>4.87</v>
      </c>
      <c r="K269" s="2">
        <v>2741</v>
      </c>
      <c r="L269" s="2">
        <v>98.95</v>
      </c>
      <c r="M269" s="2">
        <v>2633.91</v>
      </c>
    </row>
    <row r="270" spans="1:13" hidden="1" x14ac:dyDescent="0.15">
      <c r="A270" s="2" t="s">
        <v>24</v>
      </c>
      <c r="B270" s="2" t="s">
        <v>39</v>
      </c>
      <c r="C270" s="2">
        <v>13596</v>
      </c>
      <c r="D270" s="2">
        <v>2942</v>
      </c>
      <c r="E270" s="2">
        <v>412.1</v>
      </c>
      <c r="F270" s="2">
        <v>41.55</v>
      </c>
      <c r="G270" s="2">
        <v>163.95</v>
      </c>
      <c r="H270" s="2">
        <v>49.48</v>
      </c>
      <c r="I270" s="2">
        <v>138.43</v>
      </c>
      <c r="J270" s="2">
        <v>4.1900000000000004</v>
      </c>
      <c r="K270" s="2">
        <v>2625</v>
      </c>
      <c r="L270" s="2">
        <v>110.16</v>
      </c>
      <c r="M270" s="2">
        <v>2498.9899999999998</v>
      </c>
    </row>
    <row r="271" spans="1:13" hidden="1" x14ac:dyDescent="0.15">
      <c r="A271" s="2" t="s">
        <v>25</v>
      </c>
      <c r="B271" s="2" t="s">
        <v>39</v>
      </c>
      <c r="C271" s="2">
        <v>11947</v>
      </c>
      <c r="D271" s="2">
        <v>2920</v>
      </c>
      <c r="E271" s="2">
        <v>315.7</v>
      </c>
      <c r="F271" s="2">
        <v>26.22</v>
      </c>
      <c r="G271" s="2">
        <v>203.62</v>
      </c>
      <c r="H271" s="2">
        <v>62.78</v>
      </c>
      <c r="I271" s="2">
        <v>143.80000000000001</v>
      </c>
      <c r="J271" s="2">
        <v>3.3</v>
      </c>
      <c r="K271" s="2">
        <v>2653</v>
      </c>
      <c r="L271" s="2">
        <v>95.54</v>
      </c>
      <c r="M271" s="2">
        <v>2526.0500000000002</v>
      </c>
    </row>
    <row r="272" spans="1:13" hidden="1" x14ac:dyDescent="0.15">
      <c r="A272" s="2" t="s">
        <v>26</v>
      </c>
      <c r="B272" s="2" t="s">
        <v>39</v>
      </c>
      <c r="C272" s="2">
        <v>11751</v>
      </c>
      <c r="D272" s="2">
        <v>2291</v>
      </c>
      <c r="E272" s="2">
        <v>282.89999999999998</v>
      </c>
      <c r="F272" s="2">
        <v>12.07</v>
      </c>
      <c r="G272" s="2">
        <v>186.87</v>
      </c>
      <c r="H272" s="2">
        <v>62.8</v>
      </c>
      <c r="I272" s="2">
        <v>176.43</v>
      </c>
      <c r="J272" s="2">
        <v>2.98</v>
      </c>
      <c r="K272" s="2">
        <v>2747</v>
      </c>
      <c r="L272" s="2">
        <v>101.23</v>
      </c>
      <c r="M272" s="2">
        <v>2581.06</v>
      </c>
    </row>
    <row r="273" spans="1:13" hidden="1" x14ac:dyDescent="0.15">
      <c r="A273" s="2" t="s">
        <v>27</v>
      </c>
      <c r="B273" s="2" t="s">
        <v>39</v>
      </c>
      <c r="C273" s="2">
        <v>11467</v>
      </c>
      <c r="D273" s="2">
        <v>2237</v>
      </c>
      <c r="E273" s="2">
        <v>258.8</v>
      </c>
      <c r="F273" s="2">
        <v>8.42</v>
      </c>
      <c r="G273" s="2">
        <v>226.65</v>
      </c>
      <c r="H273" s="2">
        <v>66.66</v>
      </c>
      <c r="I273" s="2">
        <v>218.12</v>
      </c>
      <c r="J273" s="2">
        <v>2.9</v>
      </c>
      <c r="K273" s="2">
        <v>3060</v>
      </c>
      <c r="L273" s="2">
        <v>143.94999999999999</v>
      </c>
      <c r="M273" s="2">
        <v>2774.96</v>
      </c>
    </row>
    <row r="274" spans="1:13" hidden="1" x14ac:dyDescent="0.15">
      <c r="A274" s="2" t="s">
        <v>28</v>
      </c>
      <c r="B274" s="2" t="s">
        <v>39</v>
      </c>
      <c r="C274" s="2">
        <v>10938</v>
      </c>
      <c r="D274" s="2">
        <v>2030</v>
      </c>
      <c r="E274" s="2">
        <v>251.1</v>
      </c>
      <c r="F274" s="2">
        <v>3.93</v>
      </c>
      <c r="G274" s="2">
        <v>206.6</v>
      </c>
      <c r="H274" s="2">
        <v>62.71</v>
      </c>
      <c r="I274" s="2">
        <v>204.16</v>
      </c>
      <c r="J274" s="2">
        <v>2.96</v>
      </c>
      <c r="K274" s="2">
        <v>2888</v>
      </c>
      <c r="L274" s="2">
        <v>145.06</v>
      </c>
      <c r="M274" s="2">
        <v>2553.5</v>
      </c>
    </row>
    <row r="275" spans="1:13" hidden="1" x14ac:dyDescent="0.15">
      <c r="A275" s="2" t="s">
        <v>29</v>
      </c>
      <c r="B275" s="2" t="s">
        <v>39</v>
      </c>
      <c r="C275" s="2">
        <v>10647</v>
      </c>
      <c r="D275" s="2">
        <v>1848</v>
      </c>
      <c r="E275" s="2">
        <v>239.9</v>
      </c>
      <c r="F275" s="2">
        <v>3.6</v>
      </c>
      <c r="G275" s="2">
        <v>226.56</v>
      </c>
      <c r="H275" s="2">
        <v>56.19</v>
      </c>
      <c r="I275" s="2">
        <v>230.19</v>
      </c>
      <c r="J275" s="2">
        <v>2.9</v>
      </c>
      <c r="K275" s="2">
        <v>2906</v>
      </c>
      <c r="L275" s="2">
        <v>140.21</v>
      </c>
      <c r="M275" s="2">
        <v>2515.14</v>
      </c>
    </row>
    <row r="276" spans="1:13" x14ac:dyDescent="0.15">
      <c r="A276" s="2" t="s">
        <v>3</v>
      </c>
      <c r="B276" s="2" t="s">
        <v>40</v>
      </c>
      <c r="C276" s="2">
        <v>8514</v>
      </c>
      <c r="D276" s="2">
        <v>154.16</v>
      </c>
      <c r="E276" s="2">
        <v>5562.33</v>
      </c>
      <c r="F276" s="2">
        <v>249.8</v>
      </c>
      <c r="G276" s="2">
        <v>159.74</v>
      </c>
      <c r="H276" s="2">
        <v>23.52</v>
      </c>
      <c r="I276" s="2">
        <v>285.37</v>
      </c>
      <c r="J276" s="2">
        <v>22.73</v>
      </c>
      <c r="K276" s="2">
        <v>316.33999999999997</v>
      </c>
      <c r="L276" s="2">
        <v>5.82</v>
      </c>
      <c r="M276" s="2">
        <v>310.52</v>
      </c>
    </row>
    <row r="277" spans="1:13" x14ac:dyDescent="0.15">
      <c r="A277" s="2" t="s">
        <v>4</v>
      </c>
      <c r="B277" s="2" t="s">
        <v>40</v>
      </c>
      <c r="C277" s="2">
        <v>7937.6</v>
      </c>
      <c r="D277" s="2">
        <v>190</v>
      </c>
      <c r="E277" s="2">
        <v>5601.5</v>
      </c>
      <c r="F277" s="2">
        <v>181.28</v>
      </c>
      <c r="G277" s="2">
        <v>261.72000000000003</v>
      </c>
      <c r="H277" s="2">
        <v>22.27</v>
      </c>
      <c r="I277" s="2">
        <v>379.68</v>
      </c>
      <c r="J277" s="2">
        <v>25.91</v>
      </c>
      <c r="K277" s="2">
        <v>388</v>
      </c>
      <c r="L277" s="2">
        <v>6.69</v>
      </c>
      <c r="M277" s="2">
        <v>381.3</v>
      </c>
    </row>
    <row r="278" spans="1:13" x14ac:dyDescent="0.15">
      <c r="A278" s="2" t="s">
        <v>5</v>
      </c>
      <c r="B278" s="2" t="s">
        <v>40</v>
      </c>
      <c r="C278" s="2">
        <v>8198</v>
      </c>
      <c r="D278" s="2">
        <v>169.99</v>
      </c>
      <c r="E278" s="2">
        <v>5601.67</v>
      </c>
      <c r="F278" s="2">
        <v>143.77000000000001</v>
      </c>
      <c r="G278" s="2">
        <v>257.77999999999997</v>
      </c>
      <c r="H278" s="2">
        <v>23.95</v>
      </c>
      <c r="I278" s="2">
        <v>418.61</v>
      </c>
      <c r="J278" s="2">
        <v>233264</v>
      </c>
      <c r="K278" s="2">
        <v>410.25</v>
      </c>
      <c r="L278" s="2">
        <v>5.1100000000000003</v>
      </c>
      <c r="M278" s="2">
        <v>405.14</v>
      </c>
    </row>
    <row r="279" spans="1:13" x14ac:dyDescent="0.15">
      <c r="A279" s="2" t="s">
        <v>6</v>
      </c>
      <c r="B279" s="2" t="s">
        <v>40</v>
      </c>
      <c r="C279" s="2">
        <v>8518</v>
      </c>
      <c r="D279" s="2">
        <v>175.45</v>
      </c>
      <c r="E279" s="2">
        <v>5609.16</v>
      </c>
      <c r="F279" s="2">
        <v>162.59</v>
      </c>
      <c r="G279" s="2">
        <v>272.93</v>
      </c>
      <c r="H279" s="2">
        <v>23.96</v>
      </c>
      <c r="I279" s="2">
        <v>425.95</v>
      </c>
      <c r="J279" s="2">
        <v>234882</v>
      </c>
      <c r="K279" s="2">
        <v>432.9</v>
      </c>
      <c r="L279" s="2">
        <v>10.85</v>
      </c>
      <c r="M279" s="2">
        <v>422.02</v>
      </c>
    </row>
    <row r="280" spans="1:13" x14ac:dyDescent="0.15">
      <c r="A280" s="2" t="s">
        <v>7</v>
      </c>
      <c r="B280" s="2" t="s">
        <v>40</v>
      </c>
      <c r="C280" s="2">
        <v>7092</v>
      </c>
      <c r="D280" s="2">
        <v>153.33000000000001</v>
      </c>
      <c r="E280" s="2">
        <v>5593.81</v>
      </c>
      <c r="F280" s="2">
        <v>165.32</v>
      </c>
      <c r="G280" s="2">
        <v>284.25</v>
      </c>
      <c r="H280" s="2">
        <v>21.21</v>
      </c>
      <c r="I280" s="2">
        <v>437.78</v>
      </c>
      <c r="J280" s="2">
        <v>232953</v>
      </c>
      <c r="K280" s="2">
        <v>423.82</v>
      </c>
      <c r="L280" s="2">
        <v>12.65</v>
      </c>
      <c r="M280" s="2">
        <v>411.17</v>
      </c>
    </row>
    <row r="281" spans="1:13" x14ac:dyDescent="0.15">
      <c r="A281" s="2" t="s">
        <v>8</v>
      </c>
      <c r="B281" s="2" t="s">
        <v>40</v>
      </c>
      <c r="C281" s="2">
        <v>6230</v>
      </c>
      <c r="D281" s="2">
        <v>139.85</v>
      </c>
      <c r="E281" s="2">
        <v>5450.54</v>
      </c>
      <c r="F281" s="2">
        <v>162.84</v>
      </c>
      <c r="G281" s="2">
        <v>307.11</v>
      </c>
      <c r="H281" s="2">
        <v>26.65</v>
      </c>
      <c r="I281" s="2">
        <v>502.25</v>
      </c>
      <c r="J281" s="2">
        <v>22.35</v>
      </c>
      <c r="K281" s="2">
        <v>411.53</v>
      </c>
      <c r="L281" s="2">
        <v>9.23</v>
      </c>
      <c r="M281" s="2">
        <v>402.31</v>
      </c>
    </row>
    <row r="282" spans="1:13" x14ac:dyDescent="0.15">
      <c r="A282" s="2" t="s">
        <v>9</v>
      </c>
      <c r="B282" s="2" t="s">
        <v>40</v>
      </c>
      <c r="C282" s="2">
        <v>4974.3599999999997</v>
      </c>
      <c r="D282" s="2">
        <v>129</v>
      </c>
      <c r="E282" s="2">
        <v>5306.7</v>
      </c>
      <c r="F282" s="2">
        <v>120.56</v>
      </c>
      <c r="G282" s="2">
        <v>347.46</v>
      </c>
      <c r="H282" s="2">
        <v>23.27</v>
      </c>
      <c r="I282" s="2">
        <v>532.61</v>
      </c>
      <c r="J282" s="2">
        <v>23.04</v>
      </c>
      <c r="K282" s="2">
        <v>427</v>
      </c>
      <c r="L282" s="2">
        <v>13.19</v>
      </c>
      <c r="M282" s="2">
        <v>413.54</v>
      </c>
    </row>
    <row r="283" spans="1:13" x14ac:dyDescent="0.15">
      <c r="A283" s="2" t="s">
        <v>10</v>
      </c>
      <c r="B283" s="2" t="s">
        <v>40</v>
      </c>
      <c r="C283" s="2">
        <v>5686.73</v>
      </c>
      <c r="D283" s="2">
        <v>148.56</v>
      </c>
      <c r="E283" s="2">
        <v>5161.13</v>
      </c>
      <c r="F283" s="2">
        <v>100.65</v>
      </c>
      <c r="G283" s="2">
        <v>378.34</v>
      </c>
      <c r="H283" s="2">
        <v>24.05</v>
      </c>
      <c r="I283" s="2">
        <v>609.19000000000005</v>
      </c>
      <c r="J283" s="2">
        <v>22.03</v>
      </c>
      <c r="K283" s="2">
        <v>438.37</v>
      </c>
      <c r="L283" s="2">
        <v>12.76</v>
      </c>
      <c r="M283" s="2">
        <v>425.41</v>
      </c>
    </row>
    <row r="284" spans="1:13" x14ac:dyDescent="0.15">
      <c r="A284" s="2" t="s">
        <v>11</v>
      </c>
      <c r="B284" s="2" t="s">
        <v>40</v>
      </c>
      <c r="C284" s="2">
        <v>5882.58</v>
      </c>
      <c r="D284" s="2">
        <v>192.64</v>
      </c>
      <c r="E284" s="2">
        <v>5029.3500000000004</v>
      </c>
      <c r="F284" s="2">
        <v>70.88</v>
      </c>
      <c r="G284" s="2">
        <v>391.27</v>
      </c>
      <c r="H284" s="2">
        <v>22.61</v>
      </c>
      <c r="I284" s="2">
        <v>593.85</v>
      </c>
      <c r="J284" s="2">
        <v>20.22</v>
      </c>
      <c r="K284" s="2">
        <v>459.28</v>
      </c>
      <c r="L284" s="2">
        <v>15.09</v>
      </c>
      <c r="M284" s="2">
        <v>444.19</v>
      </c>
    </row>
    <row r="285" spans="1:13" x14ac:dyDescent="0.15">
      <c r="A285" s="2" t="s">
        <v>12</v>
      </c>
      <c r="B285" s="2" t="s">
        <v>40</v>
      </c>
      <c r="C285" s="2">
        <v>6669.2</v>
      </c>
      <c r="D285" s="2">
        <v>298.95999999999998</v>
      </c>
      <c r="E285" s="2">
        <v>4840.12</v>
      </c>
      <c r="F285" s="2">
        <v>63.97</v>
      </c>
      <c r="G285" s="2">
        <v>395.43</v>
      </c>
      <c r="H285" s="2">
        <v>22.07</v>
      </c>
      <c r="I285" s="2">
        <v>596.76</v>
      </c>
      <c r="J285" s="2">
        <v>20.96</v>
      </c>
      <c r="K285" s="2">
        <v>493.78</v>
      </c>
      <c r="L285" s="2">
        <v>11.72</v>
      </c>
      <c r="M285" s="2">
        <v>483.12</v>
      </c>
    </row>
    <row r="286" spans="1:13" x14ac:dyDescent="0.15">
      <c r="A286" s="2" t="s">
        <v>13</v>
      </c>
      <c r="B286" s="2" t="s">
        <v>40</v>
      </c>
      <c r="C286" s="2">
        <v>8476.49</v>
      </c>
      <c r="D286" s="2">
        <v>414.84</v>
      </c>
      <c r="E286" s="2">
        <v>4666.49</v>
      </c>
      <c r="F286" s="2">
        <v>76.88</v>
      </c>
      <c r="G286" s="2">
        <v>405.27</v>
      </c>
      <c r="H286" s="2">
        <v>20.53</v>
      </c>
      <c r="I286" s="2">
        <v>616.79999999999995</v>
      </c>
      <c r="J286" s="2">
        <v>20.34</v>
      </c>
      <c r="K286" s="2">
        <v>501.83</v>
      </c>
      <c r="L286" s="2">
        <v>13.96</v>
      </c>
      <c r="M286" s="2">
        <v>484.98</v>
      </c>
    </row>
    <row r="287" spans="1:13" x14ac:dyDescent="0.15">
      <c r="A287" s="2" t="s">
        <v>14</v>
      </c>
      <c r="B287" s="2" t="s">
        <v>40</v>
      </c>
      <c r="C287" s="2">
        <v>9503.2000000000007</v>
      </c>
      <c r="D287" s="2">
        <v>474</v>
      </c>
      <c r="E287" s="2">
        <v>4516</v>
      </c>
      <c r="F287" s="2">
        <v>44.69</v>
      </c>
      <c r="G287" s="2">
        <v>384.85</v>
      </c>
      <c r="H287" s="2">
        <v>19.28</v>
      </c>
      <c r="I287" s="2">
        <v>627.52</v>
      </c>
      <c r="J287" s="2">
        <v>24.43</v>
      </c>
      <c r="K287" s="2">
        <v>596</v>
      </c>
      <c r="L287" s="2">
        <v>14.7</v>
      </c>
      <c r="M287" s="2">
        <v>581.13</v>
      </c>
    </row>
    <row r="288" spans="1:13" x14ac:dyDescent="0.15">
      <c r="A288" s="2" t="s">
        <v>15</v>
      </c>
      <c r="B288" s="2" t="s">
        <v>40</v>
      </c>
      <c r="C288" s="2">
        <v>10282.44</v>
      </c>
      <c r="D288" s="2">
        <v>562.63</v>
      </c>
      <c r="E288" s="2">
        <v>4340.51</v>
      </c>
      <c r="F288" s="2">
        <v>44.12</v>
      </c>
      <c r="G288" s="2">
        <v>387.44</v>
      </c>
      <c r="H288" s="2">
        <v>20.57</v>
      </c>
      <c r="I288" s="2">
        <v>577.03</v>
      </c>
      <c r="J288" s="2">
        <v>24.65</v>
      </c>
      <c r="K288" s="2">
        <v>646.59</v>
      </c>
      <c r="L288" s="2">
        <v>14.74</v>
      </c>
      <c r="M288" s="2">
        <v>629.64</v>
      </c>
    </row>
    <row r="289" spans="1:13" x14ac:dyDescent="0.15">
      <c r="A289" s="2" t="s">
        <v>16</v>
      </c>
      <c r="B289" s="2" t="s">
        <v>40</v>
      </c>
      <c r="C289" s="2">
        <v>10065.11</v>
      </c>
      <c r="D289" s="2">
        <v>683.1</v>
      </c>
      <c r="E289" s="2">
        <v>4169.83</v>
      </c>
      <c r="F289" s="2">
        <v>48.44</v>
      </c>
      <c r="G289" s="2">
        <v>402.71</v>
      </c>
      <c r="H289" s="2">
        <v>23.54</v>
      </c>
      <c r="I289" s="2">
        <v>583.59</v>
      </c>
      <c r="J289" s="2">
        <v>25.5</v>
      </c>
      <c r="K289" s="2">
        <v>685.21</v>
      </c>
      <c r="L289" s="2">
        <v>10.41</v>
      </c>
      <c r="M289" s="2">
        <v>670.32</v>
      </c>
    </row>
    <row r="290" spans="1:13" x14ac:dyDescent="0.15">
      <c r="A290" s="2" t="s">
        <v>17</v>
      </c>
      <c r="B290" s="2" t="s">
        <v>40</v>
      </c>
      <c r="C290" s="2">
        <v>9760.1200000000008</v>
      </c>
      <c r="D290" s="2">
        <v>784.27</v>
      </c>
      <c r="E290" s="2">
        <v>4020.47</v>
      </c>
      <c r="F290" s="2">
        <v>51.28</v>
      </c>
      <c r="G290" s="2">
        <v>390.84</v>
      </c>
      <c r="H290" s="2">
        <v>24.96</v>
      </c>
      <c r="I290" s="2">
        <v>547.29999999999995</v>
      </c>
      <c r="J290" s="2">
        <v>27.1</v>
      </c>
      <c r="K290" s="2">
        <v>732.96</v>
      </c>
      <c r="L290" s="2">
        <v>17.559999999999999</v>
      </c>
      <c r="M290" s="2">
        <v>696.62</v>
      </c>
    </row>
    <row r="291" spans="1:13" x14ac:dyDescent="0.15">
      <c r="A291" s="2" t="s">
        <v>18</v>
      </c>
      <c r="B291" s="2" t="s">
        <v>40</v>
      </c>
      <c r="C291" s="2">
        <v>8748.7199999999993</v>
      </c>
      <c r="D291" s="2">
        <v>968.01</v>
      </c>
      <c r="E291" s="2">
        <v>4000.7</v>
      </c>
      <c r="F291" s="2">
        <v>47.37</v>
      </c>
      <c r="G291" s="2">
        <v>430.53</v>
      </c>
      <c r="H291" s="2">
        <v>28.46</v>
      </c>
      <c r="I291" s="2">
        <v>589.15</v>
      </c>
      <c r="J291" s="2">
        <v>30.04</v>
      </c>
      <c r="K291" s="2">
        <v>722.95</v>
      </c>
      <c r="L291" s="2">
        <v>17.09</v>
      </c>
      <c r="M291" s="2">
        <v>685.91</v>
      </c>
    </row>
    <row r="292" spans="1:13" x14ac:dyDescent="0.15">
      <c r="A292" s="2" t="s">
        <v>19</v>
      </c>
      <c r="B292" s="2" t="s">
        <v>40</v>
      </c>
      <c r="D292" s="2">
        <v>957</v>
      </c>
      <c r="E292" s="2">
        <v>4004.9</v>
      </c>
      <c r="F292" s="2">
        <v>55.38</v>
      </c>
      <c r="G292" s="2">
        <v>462.9</v>
      </c>
      <c r="H292" s="2">
        <v>31.5</v>
      </c>
      <c r="I292" s="2">
        <v>615.5</v>
      </c>
      <c r="J292" s="2">
        <v>30</v>
      </c>
      <c r="K292" s="2">
        <v>777</v>
      </c>
      <c r="L292" s="2">
        <v>22.53</v>
      </c>
      <c r="M292" s="2">
        <v>720.35</v>
      </c>
    </row>
    <row r="293" spans="1:13" x14ac:dyDescent="0.15">
      <c r="A293" s="2" t="s">
        <v>20</v>
      </c>
      <c r="B293" s="2" t="s">
        <v>40</v>
      </c>
      <c r="D293" s="2">
        <v>1011</v>
      </c>
      <c r="E293" s="2">
        <v>4006</v>
      </c>
      <c r="F293" s="2">
        <v>40.4</v>
      </c>
      <c r="G293" s="2">
        <v>481.7</v>
      </c>
      <c r="H293" s="2">
        <v>34.700000000000003</v>
      </c>
      <c r="I293" s="2">
        <v>609.12</v>
      </c>
      <c r="J293" s="2">
        <v>31</v>
      </c>
      <c r="K293" s="2">
        <v>835</v>
      </c>
      <c r="L293" s="2">
        <v>17.02</v>
      </c>
      <c r="M293" s="2">
        <v>771.57</v>
      </c>
    </row>
    <row r="294" spans="1:13" x14ac:dyDescent="0.15">
      <c r="A294" s="2" t="s">
        <v>21</v>
      </c>
      <c r="B294" s="2" t="s">
        <v>40</v>
      </c>
      <c r="D294" s="2">
        <v>957</v>
      </c>
      <c r="E294" s="2">
        <v>4001.5</v>
      </c>
      <c r="F294" s="2">
        <v>46.5</v>
      </c>
      <c r="G294" s="2">
        <v>463.5</v>
      </c>
      <c r="H294" s="2">
        <v>42.3</v>
      </c>
      <c r="I294" s="2">
        <v>573</v>
      </c>
      <c r="J294" s="2">
        <v>33.700000000000003</v>
      </c>
      <c r="K294" s="2">
        <v>849</v>
      </c>
      <c r="L294" s="2">
        <v>16.34</v>
      </c>
      <c r="M294" s="2">
        <v>765.88</v>
      </c>
    </row>
    <row r="295" spans="1:13" x14ac:dyDescent="0.15">
      <c r="A295" s="2" t="s">
        <v>22</v>
      </c>
      <c r="B295" s="2" t="s">
        <v>40</v>
      </c>
      <c r="D295" s="2">
        <v>821</v>
      </c>
      <c r="E295" s="2">
        <v>4001</v>
      </c>
      <c r="F295" s="2">
        <v>42.73</v>
      </c>
      <c r="G295" s="2">
        <v>480.71</v>
      </c>
      <c r="H295" s="2">
        <v>63.97</v>
      </c>
      <c r="I295" s="2">
        <v>584.5</v>
      </c>
      <c r="J295" s="2">
        <v>34.99</v>
      </c>
      <c r="K295" s="2">
        <v>839</v>
      </c>
      <c r="L295" s="2">
        <v>30.52</v>
      </c>
      <c r="M295" s="2">
        <v>732.66</v>
      </c>
    </row>
    <row r="296" spans="1:13" x14ac:dyDescent="0.15">
      <c r="A296" s="2" t="s">
        <v>23</v>
      </c>
      <c r="B296" s="2" t="s">
        <v>40</v>
      </c>
      <c r="C296" s="2">
        <v>7059</v>
      </c>
      <c r="D296" s="2">
        <v>803</v>
      </c>
      <c r="E296" s="2">
        <v>4000</v>
      </c>
      <c r="F296" s="2">
        <v>53.7</v>
      </c>
      <c r="G296" s="2">
        <v>429.52</v>
      </c>
      <c r="H296" s="2">
        <v>73.98</v>
      </c>
      <c r="I296" s="2">
        <v>530.46</v>
      </c>
      <c r="J296" s="2">
        <v>35.39</v>
      </c>
      <c r="K296" s="2">
        <v>889</v>
      </c>
      <c r="L296" s="2">
        <v>20.04</v>
      </c>
      <c r="M296" s="2">
        <v>795.87</v>
      </c>
    </row>
    <row r="297" spans="1:13" x14ac:dyDescent="0.15">
      <c r="A297" s="2" t="s">
        <v>24</v>
      </c>
      <c r="B297" s="2" t="s">
        <v>40</v>
      </c>
      <c r="C297" s="2">
        <v>6551</v>
      </c>
      <c r="D297" s="2">
        <v>687</v>
      </c>
      <c r="E297" s="2">
        <v>3838.6</v>
      </c>
      <c r="F297" s="2">
        <v>44.27</v>
      </c>
      <c r="G297" s="2">
        <v>480.42</v>
      </c>
      <c r="H297" s="2">
        <v>68.459999999999994</v>
      </c>
      <c r="I297" s="2">
        <v>534.41999999999996</v>
      </c>
      <c r="J297" s="2">
        <v>35.82</v>
      </c>
      <c r="K297" s="2">
        <v>874</v>
      </c>
      <c r="L297" s="2">
        <v>16.86</v>
      </c>
      <c r="M297" s="2">
        <v>790.43</v>
      </c>
    </row>
    <row r="298" spans="1:13" x14ac:dyDescent="0.15">
      <c r="A298" s="2" t="s">
        <v>25</v>
      </c>
      <c r="B298" s="2" t="s">
        <v>40</v>
      </c>
      <c r="C298" s="2">
        <v>5890</v>
      </c>
      <c r="D298" s="2">
        <v>675</v>
      </c>
      <c r="E298" s="2">
        <v>3656</v>
      </c>
      <c r="F298" s="2">
        <v>26.68</v>
      </c>
      <c r="G298" s="2">
        <v>501.92</v>
      </c>
      <c r="H298" s="2">
        <v>82.14</v>
      </c>
      <c r="I298" s="2">
        <v>482.28</v>
      </c>
      <c r="J298" s="2">
        <v>38.04</v>
      </c>
      <c r="K298" s="2">
        <v>900</v>
      </c>
      <c r="L298" s="2">
        <v>16.87</v>
      </c>
      <c r="M298" s="2">
        <v>803.48</v>
      </c>
    </row>
    <row r="299" spans="1:13" x14ac:dyDescent="0.15">
      <c r="A299" s="2" t="s">
        <v>26</v>
      </c>
      <c r="B299" s="2" t="s">
        <v>40</v>
      </c>
      <c r="C299" s="2">
        <v>6196</v>
      </c>
      <c r="D299" s="2">
        <v>761</v>
      </c>
      <c r="E299" s="2">
        <v>3420.3</v>
      </c>
      <c r="F299" s="2">
        <v>17.73</v>
      </c>
      <c r="G299" s="2">
        <v>519.24</v>
      </c>
      <c r="H299" s="2">
        <v>87.75</v>
      </c>
      <c r="I299" s="2">
        <v>425.86</v>
      </c>
      <c r="J299" s="2">
        <v>40.54</v>
      </c>
      <c r="K299" s="2">
        <v>954</v>
      </c>
      <c r="L299" s="2">
        <v>21.02</v>
      </c>
      <c r="M299" s="2">
        <v>821.13</v>
      </c>
    </row>
    <row r="300" spans="1:13" x14ac:dyDescent="0.15">
      <c r="A300" s="2" t="s">
        <v>27</v>
      </c>
      <c r="B300" s="2" t="s">
        <v>40</v>
      </c>
      <c r="C300" s="2">
        <v>6133</v>
      </c>
      <c r="D300" s="2">
        <v>906</v>
      </c>
      <c r="E300" s="2">
        <v>3224.2</v>
      </c>
      <c r="F300" s="2">
        <v>19.760000000000002</v>
      </c>
      <c r="G300" s="2">
        <v>512.38</v>
      </c>
      <c r="H300" s="2">
        <v>63.82</v>
      </c>
      <c r="I300" s="2">
        <v>412.5</v>
      </c>
      <c r="J300" s="2">
        <v>43.54</v>
      </c>
      <c r="K300" s="2">
        <v>1047</v>
      </c>
      <c r="L300" s="2">
        <v>26.2</v>
      </c>
      <c r="M300" s="2">
        <v>876.2</v>
      </c>
    </row>
    <row r="301" spans="1:13" x14ac:dyDescent="0.15">
      <c r="A301" s="2" t="s">
        <v>28</v>
      </c>
      <c r="B301" s="2" t="s">
        <v>40</v>
      </c>
      <c r="C301" s="2">
        <v>5391</v>
      </c>
      <c r="D301" s="2">
        <v>1076</v>
      </c>
      <c r="E301" s="2">
        <v>3090</v>
      </c>
      <c r="F301" s="2">
        <v>20.41</v>
      </c>
      <c r="G301" s="2">
        <v>521.72</v>
      </c>
      <c r="H301" s="2">
        <v>69.86</v>
      </c>
      <c r="I301" s="2">
        <v>340.4</v>
      </c>
      <c r="J301" s="2">
        <v>45.66</v>
      </c>
      <c r="K301" s="2">
        <v>1112</v>
      </c>
      <c r="L301" s="2">
        <v>27.71</v>
      </c>
      <c r="M301" s="2">
        <v>911.73</v>
      </c>
    </row>
    <row r="302" spans="1:13" x14ac:dyDescent="0.15">
      <c r="A302" s="2" t="s">
        <v>29</v>
      </c>
      <c r="B302" s="2" t="s">
        <v>40</v>
      </c>
      <c r="C302" s="2">
        <v>5558</v>
      </c>
      <c r="D302" s="2">
        <v>1063</v>
      </c>
      <c r="E302" s="2">
        <v>3001</v>
      </c>
      <c r="F302" s="2">
        <v>29.25</v>
      </c>
      <c r="G302" s="2">
        <v>533.54</v>
      </c>
      <c r="H302" s="2">
        <v>54.43</v>
      </c>
      <c r="I302" s="2">
        <v>317.70999999999998</v>
      </c>
      <c r="J302" s="2">
        <v>46.78</v>
      </c>
      <c r="K302" s="2">
        <v>1138</v>
      </c>
      <c r="L302" s="2">
        <v>31.99</v>
      </c>
      <c r="M302" s="2">
        <v>921.77</v>
      </c>
    </row>
    <row r="303" spans="1:13" hidden="1" x14ac:dyDescent="0.15">
      <c r="A303" s="2" t="s">
        <v>3</v>
      </c>
      <c r="B303" s="2" t="s">
        <v>41</v>
      </c>
      <c r="C303" s="2">
        <v>810</v>
      </c>
      <c r="D303" s="2">
        <v>323.16000000000003</v>
      </c>
      <c r="E303" s="2">
        <v>73.349999999999994</v>
      </c>
      <c r="F303" s="2">
        <v>130.88</v>
      </c>
      <c r="G303" s="2">
        <v>119.31</v>
      </c>
      <c r="H303" s="2">
        <v>18.11</v>
      </c>
      <c r="I303" s="2">
        <v>122.14</v>
      </c>
      <c r="J303" s="2">
        <v>0.64</v>
      </c>
      <c r="K303" s="2">
        <v>349.49</v>
      </c>
      <c r="L303" s="2">
        <v>225.48</v>
      </c>
      <c r="M303" s="2">
        <v>124.01</v>
      </c>
    </row>
    <row r="304" spans="1:13" hidden="1" x14ac:dyDescent="0.15">
      <c r="A304" s="2" t="s">
        <v>4</v>
      </c>
      <c r="B304" s="2" t="s">
        <v>41</v>
      </c>
      <c r="C304" s="2">
        <v>1533.31</v>
      </c>
      <c r="D304" s="2">
        <v>398</v>
      </c>
      <c r="E304" s="2">
        <v>85</v>
      </c>
      <c r="F304" s="2">
        <v>95.49</v>
      </c>
      <c r="G304" s="2">
        <v>126.32</v>
      </c>
      <c r="H304" s="2">
        <v>13.64</v>
      </c>
      <c r="I304" s="2">
        <v>153.05000000000001</v>
      </c>
      <c r="J304" s="2">
        <v>0.76</v>
      </c>
      <c r="K304" s="2">
        <v>453</v>
      </c>
      <c r="L304" s="2">
        <v>258.82</v>
      </c>
      <c r="M304" s="2">
        <v>193.71</v>
      </c>
    </row>
    <row r="305" spans="1:13" hidden="1" x14ac:dyDescent="0.15">
      <c r="A305" s="2" t="s">
        <v>5</v>
      </c>
      <c r="B305" s="2" t="s">
        <v>41</v>
      </c>
      <c r="C305" s="2">
        <v>1521</v>
      </c>
      <c r="D305" s="2">
        <v>394.31</v>
      </c>
      <c r="E305" s="2">
        <v>86.52</v>
      </c>
      <c r="F305" s="2">
        <v>67.91</v>
      </c>
      <c r="G305" s="2">
        <v>143.53</v>
      </c>
      <c r="H305" s="2">
        <v>19.52</v>
      </c>
      <c r="I305" s="2">
        <v>173.56</v>
      </c>
      <c r="J305" s="2">
        <v>7095</v>
      </c>
      <c r="K305" s="2">
        <v>476.04</v>
      </c>
      <c r="L305" s="2">
        <v>270.7</v>
      </c>
      <c r="M305" s="2">
        <v>204.89</v>
      </c>
    </row>
    <row r="306" spans="1:13" hidden="1" x14ac:dyDescent="0.15">
      <c r="A306" s="2" t="s">
        <v>6</v>
      </c>
      <c r="B306" s="2" t="s">
        <v>41</v>
      </c>
      <c r="C306" s="2">
        <v>1517</v>
      </c>
      <c r="D306" s="2">
        <v>394.44</v>
      </c>
      <c r="E306" s="2">
        <v>82.06</v>
      </c>
      <c r="F306" s="2">
        <v>63.5</v>
      </c>
      <c r="G306" s="2">
        <v>145.61000000000001</v>
      </c>
      <c r="H306" s="2">
        <v>14.2</v>
      </c>
      <c r="I306" s="2">
        <v>192.95</v>
      </c>
      <c r="J306" s="2">
        <v>6646</v>
      </c>
      <c r="K306" s="2">
        <v>490.45</v>
      </c>
      <c r="L306" s="2">
        <v>245.26</v>
      </c>
      <c r="M306" s="2">
        <v>244.61</v>
      </c>
    </row>
    <row r="307" spans="1:13" hidden="1" x14ac:dyDescent="0.15">
      <c r="A307" s="2" t="s">
        <v>7</v>
      </c>
      <c r="B307" s="2" t="s">
        <v>41</v>
      </c>
      <c r="C307" s="2">
        <v>1326</v>
      </c>
      <c r="D307" s="2">
        <v>393.38</v>
      </c>
      <c r="E307" s="2">
        <v>75.709999999999994</v>
      </c>
      <c r="F307" s="2">
        <v>60.98</v>
      </c>
      <c r="G307" s="2">
        <v>134.06</v>
      </c>
      <c r="H307" s="2">
        <v>23.89</v>
      </c>
      <c r="I307" s="2">
        <v>129.1</v>
      </c>
      <c r="J307" s="2">
        <v>8155</v>
      </c>
      <c r="K307" s="2">
        <v>506.14</v>
      </c>
      <c r="L307" s="2">
        <v>262.20999999999998</v>
      </c>
      <c r="M307" s="2">
        <v>243.93</v>
      </c>
    </row>
    <row r="308" spans="1:13" hidden="1" x14ac:dyDescent="0.15">
      <c r="A308" s="2" t="s">
        <v>8</v>
      </c>
      <c r="B308" s="2" t="s">
        <v>41</v>
      </c>
      <c r="C308" s="2">
        <v>445</v>
      </c>
      <c r="D308" s="2">
        <v>401.74</v>
      </c>
      <c r="E308" s="2">
        <v>78.510000000000005</v>
      </c>
      <c r="F308" s="2">
        <v>39.770000000000003</v>
      </c>
      <c r="G308" s="2">
        <v>118.98</v>
      </c>
      <c r="H308" s="2">
        <v>20.329999999999998</v>
      </c>
      <c r="I308" s="2">
        <v>214.93</v>
      </c>
      <c r="J308" s="2">
        <v>0.92</v>
      </c>
      <c r="K308" s="2">
        <v>508</v>
      </c>
      <c r="L308" s="2">
        <v>225.01</v>
      </c>
      <c r="M308" s="2">
        <v>283</v>
      </c>
    </row>
    <row r="309" spans="1:13" hidden="1" x14ac:dyDescent="0.15">
      <c r="A309" s="2" t="s">
        <v>9</v>
      </c>
      <c r="B309" s="2" t="s">
        <v>41</v>
      </c>
      <c r="C309" s="2">
        <v>389.32</v>
      </c>
      <c r="D309" s="2">
        <v>411</v>
      </c>
      <c r="E309" s="2">
        <v>75.099999999999994</v>
      </c>
      <c r="F309" s="2">
        <v>40.24</v>
      </c>
      <c r="G309" s="2">
        <v>154.97</v>
      </c>
      <c r="H309" s="2">
        <v>16.38</v>
      </c>
      <c r="I309" s="2">
        <v>247.01</v>
      </c>
      <c r="J309" s="2">
        <v>0.91</v>
      </c>
      <c r="K309" s="2">
        <v>559</v>
      </c>
      <c r="L309" s="2">
        <v>281.39999999999998</v>
      </c>
      <c r="M309" s="2">
        <v>277.73</v>
      </c>
    </row>
    <row r="310" spans="1:13" hidden="1" x14ac:dyDescent="0.15">
      <c r="A310" s="2" t="s">
        <v>10</v>
      </c>
      <c r="B310" s="2" t="s">
        <v>41</v>
      </c>
      <c r="C310" s="2">
        <v>1016.54</v>
      </c>
      <c r="D310" s="2">
        <v>408.43</v>
      </c>
      <c r="E310" s="2">
        <v>77.2</v>
      </c>
      <c r="F310" s="2">
        <v>28.96</v>
      </c>
      <c r="G310" s="2">
        <v>130.38</v>
      </c>
      <c r="H310" s="2">
        <v>17.66</v>
      </c>
      <c r="I310" s="2">
        <v>219.31</v>
      </c>
      <c r="J310" s="2">
        <v>0.76</v>
      </c>
      <c r="K310" s="2">
        <v>598</v>
      </c>
      <c r="L310" s="2">
        <v>275.12</v>
      </c>
      <c r="M310" s="2">
        <v>322.88</v>
      </c>
    </row>
    <row r="311" spans="1:13" hidden="1" x14ac:dyDescent="0.15">
      <c r="A311" s="2" t="s">
        <v>11</v>
      </c>
      <c r="B311" s="2" t="s">
        <v>41</v>
      </c>
      <c r="C311" s="2">
        <v>372.55</v>
      </c>
      <c r="D311" s="2">
        <v>415.56</v>
      </c>
      <c r="E311" s="2">
        <v>78.3</v>
      </c>
      <c r="F311" s="2">
        <v>26.59</v>
      </c>
      <c r="G311" s="2">
        <v>144.65</v>
      </c>
      <c r="H311" s="2">
        <v>17.47</v>
      </c>
      <c r="I311" s="2">
        <v>227.27</v>
      </c>
      <c r="J311" s="2">
        <v>0.91</v>
      </c>
      <c r="K311" s="2">
        <v>606.57000000000005</v>
      </c>
      <c r="L311" s="2">
        <v>272.58</v>
      </c>
      <c r="M311" s="2">
        <v>333.98</v>
      </c>
    </row>
    <row r="312" spans="1:13" hidden="1" x14ac:dyDescent="0.15">
      <c r="A312" s="2" t="s">
        <v>12</v>
      </c>
      <c r="B312" s="2" t="s">
        <v>41</v>
      </c>
      <c r="C312" s="2">
        <v>366.4</v>
      </c>
      <c r="D312" s="2">
        <v>473.93</v>
      </c>
      <c r="E312" s="2">
        <v>77.53</v>
      </c>
      <c r="F312" s="2">
        <v>20.03</v>
      </c>
      <c r="G312" s="2">
        <v>166.99</v>
      </c>
      <c r="H312" s="2">
        <v>12.93</v>
      </c>
      <c r="I312" s="2">
        <v>245.88</v>
      </c>
      <c r="J312" s="2">
        <v>0.94</v>
      </c>
      <c r="K312" s="2">
        <v>780.46</v>
      </c>
      <c r="L312" s="2">
        <v>380.64</v>
      </c>
      <c r="M312" s="2">
        <v>395.32</v>
      </c>
    </row>
    <row r="313" spans="1:13" hidden="1" x14ac:dyDescent="0.15">
      <c r="A313" s="2" t="s">
        <v>13</v>
      </c>
      <c r="B313" s="2" t="s">
        <v>41</v>
      </c>
      <c r="C313" s="2">
        <v>1016.62</v>
      </c>
      <c r="D313" s="2">
        <v>469.36</v>
      </c>
      <c r="E313" s="2">
        <v>165.02</v>
      </c>
      <c r="F313" s="2">
        <v>35.700000000000003</v>
      </c>
      <c r="G313" s="2">
        <v>170.96</v>
      </c>
      <c r="H313" s="2">
        <v>8.59</v>
      </c>
      <c r="I313" s="2">
        <v>298.38</v>
      </c>
      <c r="J313" s="2">
        <v>1.08</v>
      </c>
      <c r="K313" s="2">
        <v>1096.77</v>
      </c>
      <c r="L313" s="2">
        <v>697.24</v>
      </c>
      <c r="M313" s="2">
        <v>396.8</v>
      </c>
    </row>
    <row r="314" spans="1:13" hidden="1" x14ac:dyDescent="0.15">
      <c r="A314" s="2" t="s">
        <v>14</v>
      </c>
      <c r="B314" s="2" t="s">
        <v>41</v>
      </c>
      <c r="C314" s="2">
        <v>1010.39</v>
      </c>
      <c r="D314" s="2">
        <v>678</v>
      </c>
      <c r="E314" s="2">
        <v>78.099999999999994</v>
      </c>
      <c r="F314" s="2">
        <v>28.38</v>
      </c>
      <c r="G314" s="2">
        <v>178.87</v>
      </c>
      <c r="H314" s="2">
        <v>8.85</v>
      </c>
      <c r="I314" s="2">
        <v>329.83</v>
      </c>
      <c r="J314" s="2">
        <v>1.1200000000000001</v>
      </c>
      <c r="K314" s="2">
        <v>1290</v>
      </c>
      <c r="L314" s="2">
        <v>813.65</v>
      </c>
      <c r="M314" s="2">
        <v>476.15</v>
      </c>
    </row>
    <row r="315" spans="1:13" hidden="1" x14ac:dyDescent="0.15">
      <c r="A315" s="2" t="s">
        <v>15</v>
      </c>
      <c r="B315" s="2" t="s">
        <v>41</v>
      </c>
      <c r="C315" s="2">
        <v>1116.29</v>
      </c>
      <c r="D315" s="2">
        <v>688.2</v>
      </c>
      <c r="E315" s="2">
        <v>79.73</v>
      </c>
      <c r="F315" s="2">
        <v>23.67</v>
      </c>
      <c r="G315" s="2">
        <v>178.09</v>
      </c>
      <c r="H315" s="2">
        <v>7.84</v>
      </c>
      <c r="I315" s="2">
        <v>352.35</v>
      </c>
      <c r="J315" s="2">
        <v>1.1599999999999999</v>
      </c>
      <c r="K315" s="2">
        <v>1306.67</v>
      </c>
      <c r="L315" s="2">
        <v>756.06</v>
      </c>
      <c r="M315" s="2">
        <v>548.41</v>
      </c>
    </row>
    <row r="316" spans="1:13" hidden="1" x14ac:dyDescent="0.15">
      <c r="A316" s="2" t="s">
        <v>16</v>
      </c>
      <c r="B316" s="2" t="s">
        <v>41</v>
      </c>
      <c r="C316" s="2">
        <v>1084.26</v>
      </c>
      <c r="D316" s="2">
        <v>696.18</v>
      </c>
      <c r="E316" s="2">
        <v>85.54</v>
      </c>
      <c r="F316" s="2">
        <v>22.58</v>
      </c>
      <c r="G316" s="2">
        <v>175.74</v>
      </c>
      <c r="H316" s="2">
        <v>12.62</v>
      </c>
      <c r="I316" s="2">
        <v>378.28</v>
      </c>
      <c r="J316" s="2">
        <v>1.17</v>
      </c>
      <c r="K316" s="2">
        <v>1588.39</v>
      </c>
      <c r="L316" s="2">
        <v>937.7</v>
      </c>
      <c r="M316" s="2">
        <v>644.4</v>
      </c>
    </row>
    <row r="317" spans="1:13" hidden="1" x14ac:dyDescent="0.15">
      <c r="A317" s="2" t="s">
        <v>17</v>
      </c>
      <c r="B317" s="2" t="s">
        <v>41</v>
      </c>
      <c r="C317" s="2">
        <v>1073.19</v>
      </c>
      <c r="D317" s="2">
        <v>918.26</v>
      </c>
      <c r="E317" s="2">
        <v>83.92</v>
      </c>
      <c r="F317" s="2">
        <v>13.52</v>
      </c>
      <c r="G317" s="2">
        <v>173.21</v>
      </c>
      <c r="H317" s="2">
        <v>15.72</v>
      </c>
      <c r="I317" s="2">
        <v>341.08</v>
      </c>
      <c r="J317" s="2">
        <v>1.4</v>
      </c>
      <c r="K317" s="2">
        <v>1828.44</v>
      </c>
      <c r="L317" s="2">
        <v>1272.47</v>
      </c>
      <c r="M317" s="2">
        <v>525.63</v>
      </c>
    </row>
    <row r="318" spans="1:13" hidden="1" x14ac:dyDescent="0.15">
      <c r="A318" s="2" t="s">
        <v>18</v>
      </c>
      <c r="B318" s="2" t="s">
        <v>41</v>
      </c>
      <c r="C318" s="2">
        <v>1058.45</v>
      </c>
      <c r="D318" s="2">
        <v>838.1</v>
      </c>
      <c r="E318" s="2">
        <v>80.89</v>
      </c>
      <c r="F318" s="2">
        <v>15.97</v>
      </c>
      <c r="G318" s="2">
        <v>216.49</v>
      </c>
      <c r="H318" s="2">
        <v>23.52</v>
      </c>
      <c r="I318" s="2">
        <v>360.08</v>
      </c>
      <c r="J318" s="2">
        <v>1.67</v>
      </c>
      <c r="K318" s="2">
        <v>1818.06</v>
      </c>
      <c r="L318" s="2">
        <v>1205.92</v>
      </c>
      <c r="M318" s="2">
        <v>606.07000000000005</v>
      </c>
    </row>
    <row r="319" spans="1:13" hidden="1" x14ac:dyDescent="0.15">
      <c r="A319" s="2" t="s">
        <v>19</v>
      </c>
      <c r="B319" s="2" t="s">
        <v>41</v>
      </c>
      <c r="D319" s="2">
        <v>947</v>
      </c>
      <c r="E319" s="2">
        <v>86.5</v>
      </c>
      <c r="F319" s="2">
        <v>21.93</v>
      </c>
      <c r="G319" s="2">
        <v>239.8</v>
      </c>
      <c r="H319" s="2">
        <v>46.2</v>
      </c>
      <c r="I319" s="2">
        <v>379.6</v>
      </c>
      <c r="J319" s="2">
        <v>2</v>
      </c>
      <c r="K319" s="2">
        <v>2043</v>
      </c>
      <c r="L319" s="2">
        <v>1263.83</v>
      </c>
      <c r="M319" s="2">
        <v>752.72</v>
      </c>
    </row>
    <row r="320" spans="1:13" hidden="1" x14ac:dyDescent="0.15">
      <c r="A320" s="2" t="s">
        <v>20</v>
      </c>
      <c r="B320" s="2" t="s">
        <v>41</v>
      </c>
      <c r="D320" s="2">
        <v>994</v>
      </c>
      <c r="E320" s="2">
        <v>79</v>
      </c>
      <c r="F320" s="2">
        <v>21.3</v>
      </c>
      <c r="G320" s="2">
        <v>242.9</v>
      </c>
      <c r="H320" s="2">
        <v>51.2</v>
      </c>
      <c r="I320" s="2">
        <v>389.32</v>
      </c>
      <c r="J320" s="2">
        <v>2.2799999999999998</v>
      </c>
      <c r="K320" s="2">
        <v>2086</v>
      </c>
      <c r="L320" s="2">
        <v>1163.8900000000001</v>
      </c>
      <c r="M320" s="2">
        <v>913.63</v>
      </c>
    </row>
    <row r="321" spans="1:13" hidden="1" x14ac:dyDescent="0.15">
      <c r="A321" s="2" t="s">
        <v>21</v>
      </c>
      <c r="B321" s="2" t="s">
        <v>41</v>
      </c>
      <c r="D321" s="2">
        <v>922</v>
      </c>
      <c r="E321" s="2">
        <v>78.900000000000006</v>
      </c>
      <c r="F321" s="2">
        <v>16.2</v>
      </c>
      <c r="G321" s="2">
        <v>241</v>
      </c>
      <c r="H321" s="2">
        <v>50.9</v>
      </c>
      <c r="I321" s="2">
        <v>354.8</v>
      </c>
      <c r="J321" s="2">
        <v>1.7</v>
      </c>
      <c r="K321" s="2">
        <v>2238</v>
      </c>
      <c r="L321" s="2">
        <v>1415.34</v>
      </c>
      <c r="M321" s="2">
        <v>813.88</v>
      </c>
    </row>
    <row r="322" spans="1:13" hidden="1" x14ac:dyDescent="0.15">
      <c r="A322" s="2" t="s">
        <v>22</v>
      </c>
      <c r="B322" s="2" t="s">
        <v>41</v>
      </c>
      <c r="D322" s="2">
        <v>943</v>
      </c>
      <c r="E322" s="2">
        <v>80.099999999999994</v>
      </c>
      <c r="F322" s="2">
        <v>12.06</v>
      </c>
      <c r="G322" s="2">
        <v>281.33999999999997</v>
      </c>
      <c r="H322" s="2">
        <v>63.78</v>
      </c>
      <c r="I322" s="2">
        <v>464.28</v>
      </c>
      <c r="J322" s="2">
        <v>3.09</v>
      </c>
      <c r="K322" s="2">
        <v>2237</v>
      </c>
      <c r="L322" s="2">
        <v>1202.96</v>
      </c>
      <c r="M322" s="2">
        <v>1021.59</v>
      </c>
    </row>
    <row r="323" spans="1:13" hidden="1" x14ac:dyDescent="0.15">
      <c r="A323" s="2" t="s">
        <v>23</v>
      </c>
      <c r="B323" s="2" t="s">
        <v>41</v>
      </c>
      <c r="C323" s="2">
        <v>1057</v>
      </c>
      <c r="D323" s="2">
        <v>932</v>
      </c>
      <c r="E323" s="2">
        <v>79</v>
      </c>
      <c r="F323" s="2">
        <v>10.31</v>
      </c>
      <c r="G323" s="2">
        <v>278.88</v>
      </c>
      <c r="H323" s="2">
        <v>84.84</v>
      </c>
      <c r="I323" s="2">
        <v>459.65</v>
      </c>
      <c r="J323" s="2">
        <v>1.45</v>
      </c>
      <c r="K323" s="2">
        <v>2351</v>
      </c>
      <c r="L323" s="2">
        <v>1375.99</v>
      </c>
      <c r="M323" s="2">
        <v>966.39</v>
      </c>
    </row>
    <row r="324" spans="1:13" hidden="1" x14ac:dyDescent="0.15">
      <c r="A324" s="2" t="s">
        <v>24</v>
      </c>
      <c r="B324" s="2" t="s">
        <v>41</v>
      </c>
      <c r="C324" s="2">
        <v>860</v>
      </c>
      <c r="D324" s="2">
        <v>920</v>
      </c>
      <c r="E324" s="2">
        <v>71</v>
      </c>
      <c r="F324" s="2">
        <v>7.77</v>
      </c>
      <c r="G324" s="2">
        <v>317.14</v>
      </c>
      <c r="H324" s="2">
        <v>107.75</v>
      </c>
      <c r="I324" s="2">
        <v>450.42</v>
      </c>
      <c r="J324" s="2">
        <v>1.35</v>
      </c>
      <c r="K324" s="2">
        <v>2341</v>
      </c>
      <c r="L324" s="2">
        <v>1328.47</v>
      </c>
      <c r="M324" s="2">
        <v>993.76</v>
      </c>
    </row>
    <row r="325" spans="1:13" hidden="1" x14ac:dyDescent="0.15">
      <c r="A325" s="2" t="s">
        <v>25</v>
      </c>
      <c r="B325" s="2" t="s">
        <v>41</v>
      </c>
      <c r="C325" s="2">
        <v>594</v>
      </c>
      <c r="D325" s="2">
        <v>892</v>
      </c>
      <c r="E325" s="2">
        <v>58.1</v>
      </c>
      <c r="F325" s="2">
        <v>1.89</v>
      </c>
      <c r="G325" s="2">
        <v>324.13</v>
      </c>
      <c r="H325" s="2">
        <v>98.25</v>
      </c>
      <c r="I325" s="2">
        <v>426.58</v>
      </c>
      <c r="J325" s="2">
        <v>1.31</v>
      </c>
      <c r="K325" s="2">
        <v>2479</v>
      </c>
      <c r="L325" s="2">
        <v>1410.72</v>
      </c>
      <c r="M325" s="2">
        <v>1016.5</v>
      </c>
    </row>
    <row r="326" spans="1:13" hidden="1" x14ac:dyDescent="0.15">
      <c r="A326" s="2" t="s">
        <v>26</v>
      </c>
      <c r="B326" s="2" t="s">
        <v>41</v>
      </c>
      <c r="C326" s="2">
        <v>316</v>
      </c>
      <c r="D326" s="2">
        <v>885</v>
      </c>
      <c r="E326" s="2">
        <v>55.5</v>
      </c>
      <c r="F326" s="2">
        <v>1.76</v>
      </c>
      <c r="G326" s="2">
        <v>375.17</v>
      </c>
      <c r="H326" s="2">
        <v>120.88</v>
      </c>
      <c r="I326" s="2">
        <v>489.65</v>
      </c>
      <c r="J326" s="2">
        <v>1.27</v>
      </c>
      <c r="K326" s="2">
        <v>2631</v>
      </c>
      <c r="L326" s="2">
        <v>1504.24</v>
      </c>
      <c r="M326" s="2">
        <v>1047.1400000000001</v>
      </c>
    </row>
    <row r="327" spans="1:13" hidden="1" x14ac:dyDescent="0.15">
      <c r="A327" s="2" t="s">
        <v>27</v>
      </c>
      <c r="B327" s="2" t="s">
        <v>41</v>
      </c>
      <c r="C327" s="2">
        <v>119</v>
      </c>
      <c r="D327" s="2">
        <v>874</v>
      </c>
      <c r="E327" s="2">
        <v>54.3</v>
      </c>
      <c r="F327" s="2">
        <v>5.85</v>
      </c>
      <c r="G327" s="2">
        <v>373.28</v>
      </c>
      <c r="H327" s="2">
        <v>124.71</v>
      </c>
      <c r="I327" s="2">
        <v>447.14</v>
      </c>
      <c r="J327" s="2">
        <v>5.13</v>
      </c>
      <c r="K327" s="2">
        <v>2817</v>
      </c>
      <c r="L327" s="2">
        <v>1465.49</v>
      </c>
      <c r="M327" s="2">
        <v>1238.3900000000001</v>
      </c>
    </row>
    <row r="328" spans="1:13" hidden="1" x14ac:dyDescent="0.15">
      <c r="A328" s="2" t="s">
        <v>28</v>
      </c>
      <c r="B328" s="2" t="s">
        <v>41</v>
      </c>
      <c r="C328" s="2">
        <v>41</v>
      </c>
      <c r="D328" s="2">
        <v>834</v>
      </c>
      <c r="E328" s="2">
        <v>53.6</v>
      </c>
      <c r="F328" s="2">
        <v>7.06</v>
      </c>
      <c r="G328" s="2">
        <v>402.47</v>
      </c>
      <c r="H328" s="2">
        <v>149.06</v>
      </c>
      <c r="I328" s="2">
        <v>465.94</v>
      </c>
      <c r="J328" s="2">
        <v>1.07</v>
      </c>
      <c r="K328" s="2">
        <v>2958</v>
      </c>
      <c r="L328" s="2">
        <v>1356.98</v>
      </c>
      <c r="M328" s="2">
        <v>1469.94</v>
      </c>
    </row>
    <row r="329" spans="1:13" hidden="1" x14ac:dyDescent="0.15">
      <c r="A329" s="2" t="s">
        <v>29</v>
      </c>
      <c r="B329" s="2" t="s">
        <v>41</v>
      </c>
      <c r="C329" s="2">
        <v>40</v>
      </c>
      <c r="D329" s="2">
        <v>801</v>
      </c>
      <c r="E329" s="2">
        <v>53.5</v>
      </c>
      <c r="F329" s="2">
        <v>13.87</v>
      </c>
      <c r="G329" s="2">
        <v>344.4</v>
      </c>
      <c r="H329" s="2">
        <v>83.23</v>
      </c>
      <c r="I329" s="2">
        <v>395.03</v>
      </c>
      <c r="J329" s="2">
        <v>1.01</v>
      </c>
      <c r="K329" s="2">
        <v>3016</v>
      </c>
      <c r="L329" s="2">
        <v>1647.22</v>
      </c>
      <c r="M329" s="2">
        <v>1222.23</v>
      </c>
    </row>
    <row r="330" spans="1:13" hidden="1" x14ac:dyDescent="0.15">
      <c r="A330" s="2" t="s">
        <v>3</v>
      </c>
      <c r="B330" s="2" t="s">
        <v>42</v>
      </c>
      <c r="C330" s="2">
        <v>3314</v>
      </c>
      <c r="D330" s="2">
        <v>195.22</v>
      </c>
      <c r="F330" s="2">
        <v>60.42</v>
      </c>
      <c r="G330" s="2">
        <v>86.87</v>
      </c>
      <c r="H330" s="2">
        <v>10.77</v>
      </c>
      <c r="I330" s="2">
        <v>90.94</v>
      </c>
      <c r="K330" s="2">
        <v>221.25</v>
      </c>
      <c r="L330" s="2">
        <v>107.63</v>
      </c>
      <c r="M330" s="2">
        <v>113.62</v>
      </c>
    </row>
    <row r="331" spans="1:13" hidden="1" x14ac:dyDescent="0.15">
      <c r="A331" s="2" t="s">
        <v>4</v>
      </c>
      <c r="B331" s="2" t="s">
        <v>42</v>
      </c>
      <c r="C331" s="2">
        <v>5564.51</v>
      </c>
      <c r="D331" s="2">
        <v>215</v>
      </c>
      <c r="F331" s="2">
        <v>55.29</v>
      </c>
      <c r="G331" s="2">
        <v>90.38</v>
      </c>
      <c r="H331" s="2">
        <v>7.49</v>
      </c>
      <c r="I331" s="2">
        <v>104.36</v>
      </c>
      <c r="K331" s="2">
        <v>333</v>
      </c>
      <c r="L331" s="2">
        <v>157.97</v>
      </c>
      <c r="M331" s="2">
        <v>174.86</v>
      </c>
    </row>
    <row r="332" spans="1:13" hidden="1" x14ac:dyDescent="0.15">
      <c r="A332" s="2" t="s">
        <v>5</v>
      </c>
      <c r="B332" s="2" t="s">
        <v>42</v>
      </c>
      <c r="C332" s="2">
        <v>5989</v>
      </c>
      <c r="D332" s="2">
        <v>236.44</v>
      </c>
      <c r="F332" s="2">
        <v>50.9</v>
      </c>
      <c r="G332" s="2">
        <v>154.24</v>
      </c>
      <c r="H332" s="2">
        <v>8.6999999999999993</v>
      </c>
      <c r="I332" s="2">
        <v>108.16</v>
      </c>
      <c r="K332" s="2">
        <v>339.09</v>
      </c>
      <c r="L332" s="2">
        <v>166.02</v>
      </c>
      <c r="M332" s="2">
        <v>173.07</v>
      </c>
    </row>
    <row r="333" spans="1:13" hidden="1" x14ac:dyDescent="0.15">
      <c r="A333" s="2" t="s">
        <v>6</v>
      </c>
      <c r="B333" s="2" t="s">
        <v>42</v>
      </c>
      <c r="C333" s="2">
        <v>4410</v>
      </c>
      <c r="D333" s="2">
        <v>243.84</v>
      </c>
      <c r="F333" s="2">
        <v>39.69</v>
      </c>
      <c r="G333" s="2">
        <v>157.28</v>
      </c>
      <c r="H333" s="2">
        <v>9.11</v>
      </c>
      <c r="I333" s="2">
        <v>105.59</v>
      </c>
      <c r="K333" s="2">
        <v>345.96</v>
      </c>
      <c r="L333" s="2">
        <v>192.99</v>
      </c>
      <c r="M333" s="2">
        <v>152.96</v>
      </c>
    </row>
    <row r="334" spans="1:13" hidden="1" x14ac:dyDescent="0.15">
      <c r="A334" s="2" t="s">
        <v>7</v>
      </c>
      <c r="B334" s="2" t="s">
        <v>42</v>
      </c>
      <c r="C334" s="2">
        <v>4352</v>
      </c>
      <c r="D334" s="2">
        <v>238.85</v>
      </c>
      <c r="F334" s="2">
        <v>38.21</v>
      </c>
      <c r="G334" s="2">
        <v>114.47</v>
      </c>
      <c r="H334" s="2">
        <v>9.48</v>
      </c>
      <c r="I334" s="2">
        <v>101.81</v>
      </c>
      <c r="K334" s="2">
        <v>345.69</v>
      </c>
      <c r="L334" s="2">
        <v>193.69</v>
      </c>
      <c r="M334" s="2">
        <v>152.01</v>
      </c>
    </row>
    <row r="335" spans="1:13" hidden="1" x14ac:dyDescent="0.15">
      <c r="A335" s="2" t="s">
        <v>8</v>
      </c>
      <c r="B335" s="2" t="s">
        <v>42</v>
      </c>
      <c r="C335" s="2">
        <v>1433</v>
      </c>
      <c r="D335" s="2">
        <v>211.43</v>
      </c>
      <c r="F335" s="2">
        <v>28.94</v>
      </c>
      <c r="G335" s="2">
        <v>107.41</v>
      </c>
      <c r="H335" s="2">
        <v>12.02</v>
      </c>
      <c r="I335" s="2">
        <v>196.21</v>
      </c>
      <c r="K335" s="2">
        <v>332.51</v>
      </c>
      <c r="L335" s="2">
        <v>165.38</v>
      </c>
      <c r="M335" s="2">
        <v>167.14</v>
      </c>
    </row>
    <row r="336" spans="1:13" hidden="1" x14ac:dyDescent="0.15">
      <c r="A336" s="2" t="s">
        <v>9</v>
      </c>
      <c r="B336" s="2" t="s">
        <v>42</v>
      </c>
      <c r="C336" s="2">
        <v>1490.81</v>
      </c>
      <c r="D336" s="2">
        <v>207</v>
      </c>
      <c r="F336" s="2">
        <v>33.950000000000003</v>
      </c>
      <c r="G336" s="2">
        <v>120.19</v>
      </c>
      <c r="H336" s="2">
        <v>8.57</v>
      </c>
      <c r="I336" s="2">
        <v>215.53</v>
      </c>
      <c r="K336" s="2">
        <v>354</v>
      </c>
      <c r="L336" s="2">
        <v>191.15</v>
      </c>
      <c r="M336" s="2">
        <v>163.27000000000001</v>
      </c>
    </row>
    <row r="337" spans="1:13" hidden="1" x14ac:dyDescent="0.15">
      <c r="A337" s="2" t="s">
        <v>10</v>
      </c>
      <c r="B337" s="2" t="s">
        <v>42</v>
      </c>
      <c r="C337" s="2">
        <v>3673.35</v>
      </c>
      <c r="D337" s="2">
        <v>215.88</v>
      </c>
      <c r="F337" s="2">
        <v>29.6</v>
      </c>
      <c r="G337" s="2">
        <v>108.65</v>
      </c>
      <c r="H337" s="2">
        <v>4.03</v>
      </c>
      <c r="I337" s="2">
        <v>192.33</v>
      </c>
      <c r="K337" s="2">
        <v>401.84</v>
      </c>
      <c r="L337" s="2">
        <v>212.01</v>
      </c>
      <c r="M337" s="2">
        <v>189.07</v>
      </c>
    </row>
    <row r="338" spans="1:13" hidden="1" x14ac:dyDescent="0.15">
      <c r="A338" s="2" t="s">
        <v>11</v>
      </c>
      <c r="B338" s="2" t="s">
        <v>42</v>
      </c>
      <c r="C338" s="2">
        <v>1845.42</v>
      </c>
      <c r="D338" s="2">
        <v>206.39</v>
      </c>
      <c r="F338" s="2">
        <v>18.04</v>
      </c>
      <c r="G338" s="2">
        <v>116.33</v>
      </c>
      <c r="H338" s="2">
        <v>8.25</v>
      </c>
      <c r="I338" s="2">
        <v>185.83</v>
      </c>
      <c r="K338" s="2">
        <v>425.54</v>
      </c>
      <c r="L338" s="2">
        <v>227.93</v>
      </c>
      <c r="M338" s="2">
        <v>197.61</v>
      </c>
    </row>
    <row r="339" spans="1:13" hidden="1" x14ac:dyDescent="0.15">
      <c r="A339" s="2" t="s">
        <v>12</v>
      </c>
      <c r="B339" s="2" t="s">
        <v>42</v>
      </c>
      <c r="C339" s="2">
        <v>2366.69</v>
      </c>
      <c r="D339" s="2">
        <v>272</v>
      </c>
      <c r="F339" s="2">
        <v>23.42</v>
      </c>
      <c r="G339" s="2">
        <v>124.27</v>
      </c>
      <c r="H339" s="2">
        <v>7.17</v>
      </c>
      <c r="I339" s="2">
        <v>178.87</v>
      </c>
      <c r="K339" s="2">
        <v>537.76</v>
      </c>
      <c r="L339" s="2">
        <v>242.97</v>
      </c>
      <c r="M339" s="2">
        <v>294.79000000000002</v>
      </c>
    </row>
    <row r="340" spans="1:13" hidden="1" x14ac:dyDescent="0.15">
      <c r="A340" s="2" t="s">
        <v>13</v>
      </c>
      <c r="B340" s="2" t="s">
        <v>42</v>
      </c>
      <c r="C340" s="2">
        <v>6016.57</v>
      </c>
      <c r="D340" s="2">
        <v>410.12</v>
      </c>
      <c r="F340" s="2">
        <v>32.799999999999997</v>
      </c>
      <c r="G340" s="2">
        <v>129.66999999999999</v>
      </c>
      <c r="H340" s="2">
        <v>10.45</v>
      </c>
      <c r="I340" s="2">
        <v>240.6</v>
      </c>
      <c r="K340" s="2">
        <v>651.11</v>
      </c>
      <c r="L340" s="2">
        <v>280.93</v>
      </c>
      <c r="M340" s="2">
        <v>371.31</v>
      </c>
    </row>
    <row r="341" spans="1:13" hidden="1" x14ac:dyDescent="0.15">
      <c r="A341" s="2" t="s">
        <v>14</v>
      </c>
      <c r="B341" s="2" t="s">
        <v>42</v>
      </c>
      <c r="C341" s="2">
        <v>5735</v>
      </c>
      <c r="D341" s="2">
        <v>446</v>
      </c>
      <c r="F341" s="2">
        <v>31.55</v>
      </c>
      <c r="G341" s="2">
        <v>122.83</v>
      </c>
      <c r="H341" s="2">
        <v>10.99</v>
      </c>
      <c r="I341" s="2">
        <v>229.25</v>
      </c>
      <c r="K341" s="2">
        <v>644</v>
      </c>
      <c r="L341" s="2">
        <v>241.28</v>
      </c>
      <c r="M341" s="2">
        <v>403.13</v>
      </c>
    </row>
    <row r="342" spans="1:13" hidden="1" x14ac:dyDescent="0.15">
      <c r="A342" s="2" t="s">
        <v>15</v>
      </c>
      <c r="B342" s="2" t="s">
        <v>42</v>
      </c>
      <c r="C342" s="2">
        <v>5948.84</v>
      </c>
      <c r="D342" s="2">
        <v>473.77</v>
      </c>
      <c r="F342" s="2">
        <v>27.91</v>
      </c>
      <c r="G342" s="2">
        <v>124.2</v>
      </c>
      <c r="H342" s="2">
        <v>7.97</v>
      </c>
      <c r="I342" s="2">
        <v>219.06</v>
      </c>
      <c r="K342" s="2">
        <v>754.9</v>
      </c>
      <c r="L342" s="2">
        <v>290.69</v>
      </c>
      <c r="M342" s="2">
        <v>464.08</v>
      </c>
    </row>
    <row r="343" spans="1:13" hidden="1" x14ac:dyDescent="0.15">
      <c r="A343" s="2" t="s">
        <v>16</v>
      </c>
      <c r="B343" s="2" t="s">
        <v>42</v>
      </c>
      <c r="C343" s="2">
        <v>6217.16</v>
      </c>
      <c r="D343" s="2">
        <v>522.77</v>
      </c>
      <c r="F343" s="2">
        <v>28.61</v>
      </c>
      <c r="G343" s="2">
        <v>129.86000000000001</v>
      </c>
      <c r="H343" s="2">
        <v>8.44</v>
      </c>
      <c r="I343" s="2">
        <v>228.74</v>
      </c>
      <c r="K343" s="2">
        <v>860.15</v>
      </c>
      <c r="L343" s="2">
        <v>312.56</v>
      </c>
      <c r="M343" s="2">
        <v>547.59</v>
      </c>
    </row>
    <row r="344" spans="1:13" hidden="1" x14ac:dyDescent="0.15">
      <c r="A344" s="2" t="s">
        <v>17</v>
      </c>
      <c r="B344" s="2" t="s">
        <v>42</v>
      </c>
      <c r="C344" s="2">
        <v>6153.86</v>
      </c>
      <c r="D344" s="2">
        <v>451.1</v>
      </c>
      <c r="F344" s="2">
        <v>24.66</v>
      </c>
      <c r="G344" s="2">
        <v>137.83000000000001</v>
      </c>
      <c r="H344" s="2">
        <v>4.05</v>
      </c>
      <c r="I344" s="2">
        <v>231.16</v>
      </c>
      <c r="J344" s="2">
        <v>3.19</v>
      </c>
      <c r="K344" s="2">
        <v>927.25</v>
      </c>
      <c r="L344" s="2">
        <v>407</v>
      </c>
      <c r="M344" s="2">
        <v>520.05999999999995</v>
      </c>
    </row>
    <row r="345" spans="1:13" hidden="1" x14ac:dyDescent="0.15">
      <c r="A345" s="2" t="s">
        <v>18</v>
      </c>
      <c r="B345" s="2" t="s">
        <v>42</v>
      </c>
      <c r="C345" s="2">
        <v>6572.85</v>
      </c>
      <c r="D345" s="2">
        <v>559.44000000000005</v>
      </c>
      <c r="F345" s="2">
        <v>16.899999999999999</v>
      </c>
      <c r="G345" s="2">
        <v>133.15</v>
      </c>
      <c r="H345" s="2">
        <v>3.84</v>
      </c>
      <c r="I345" s="2">
        <v>215.03</v>
      </c>
      <c r="K345" s="2">
        <v>1027.95</v>
      </c>
      <c r="L345" s="2">
        <v>409.43</v>
      </c>
      <c r="M345" s="2">
        <v>618.51</v>
      </c>
    </row>
    <row r="346" spans="1:13" hidden="1" x14ac:dyDescent="0.15">
      <c r="A346" s="2" t="s">
        <v>19</v>
      </c>
      <c r="B346" s="2" t="s">
        <v>42</v>
      </c>
      <c r="D346" s="2">
        <v>582</v>
      </c>
      <c r="F346" s="2">
        <v>22.66</v>
      </c>
      <c r="G346" s="2">
        <v>125.5</v>
      </c>
      <c r="H346" s="2">
        <v>4.8</v>
      </c>
      <c r="I346" s="2">
        <v>215</v>
      </c>
      <c r="K346" s="2">
        <v>1226</v>
      </c>
      <c r="L346" s="2">
        <v>502.53</v>
      </c>
      <c r="M346" s="2">
        <v>723.75</v>
      </c>
    </row>
    <row r="347" spans="1:13" hidden="1" x14ac:dyDescent="0.15">
      <c r="A347" s="2" t="s">
        <v>20</v>
      </c>
      <c r="B347" s="2" t="s">
        <v>42</v>
      </c>
      <c r="D347" s="2">
        <v>677</v>
      </c>
      <c r="F347" s="2">
        <v>24</v>
      </c>
      <c r="G347" s="2">
        <v>191</v>
      </c>
      <c r="H347" s="2">
        <v>12.5</v>
      </c>
      <c r="I347" s="2">
        <v>291.60000000000002</v>
      </c>
      <c r="K347" s="2">
        <v>1347</v>
      </c>
      <c r="L347" s="2">
        <v>459.03</v>
      </c>
      <c r="M347" s="2">
        <v>880.78</v>
      </c>
    </row>
    <row r="348" spans="1:13" hidden="1" x14ac:dyDescent="0.15">
      <c r="A348" s="2" t="s">
        <v>21</v>
      </c>
      <c r="B348" s="2" t="s">
        <v>42</v>
      </c>
      <c r="D348" s="2">
        <v>640</v>
      </c>
      <c r="F348" s="2">
        <v>25.1</v>
      </c>
      <c r="G348" s="2">
        <v>240.7</v>
      </c>
      <c r="H348" s="2">
        <v>28.3</v>
      </c>
      <c r="I348" s="2">
        <v>342.5</v>
      </c>
      <c r="K348" s="2">
        <v>1398</v>
      </c>
      <c r="L348" s="2">
        <v>602.70000000000005</v>
      </c>
      <c r="M348" s="2">
        <v>779.17</v>
      </c>
    </row>
    <row r="349" spans="1:13" hidden="1" x14ac:dyDescent="0.15">
      <c r="A349" s="2" t="s">
        <v>22</v>
      </c>
      <c r="B349" s="2" t="s">
        <v>42</v>
      </c>
      <c r="D349" s="2">
        <v>652</v>
      </c>
      <c r="F349" s="2">
        <v>55.67</v>
      </c>
      <c r="G349" s="2">
        <v>241.34</v>
      </c>
      <c r="H349" s="2">
        <v>35.22</v>
      </c>
      <c r="I349" s="2">
        <v>322.39999999999998</v>
      </c>
      <c r="K349" s="2">
        <v>1356</v>
      </c>
      <c r="L349" s="2">
        <v>507.14</v>
      </c>
      <c r="M349" s="2">
        <v>841.89</v>
      </c>
    </row>
    <row r="350" spans="1:13" hidden="1" x14ac:dyDescent="0.15">
      <c r="A350" s="2" t="s">
        <v>23</v>
      </c>
      <c r="B350" s="2" t="s">
        <v>42</v>
      </c>
      <c r="C350" s="2">
        <v>5554</v>
      </c>
      <c r="D350" s="2">
        <v>660</v>
      </c>
      <c r="F350" s="2">
        <v>53.53</v>
      </c>
      <c r="G350" s="2">
        <v>199.02</v>
      </c>
      <c r="H350" s="2">
        <v>38.979999999999997</v>
      </c>
      <c r="I350" s="2">
        <v>243.25</v>
      </c>
      <c r="K350" s="2">
        <v>1337</v>
      </c>
      <c r="L350" s="2">
        <v>559.86</v>
      </c>
      <c r="M350" s="2">
        <v>765.69</v>
      </c>
    </row>
    <row r="351" spans="1:13" hidden="1" x14ac:dyDescent="0.15">
      <c r="A351" s="2" t="s">
        <v>24</v>
      </c>
      <c r="B351" s="2" t="s">
        <v>42</v>
      </c>
      <c r="C351" s="2">
        <v>3559</v>
      </c>
      <c r="D351" s="2">
        <v>657</v>
      </c>
      <c r="F351" s="2">
        <v>24.87</v>
      </c>
      <c r="G351" s="2">
        <v>228.33</v>
      </c>
      <c r="H351" s="2">
        <v>51.69</v>
      </c>
      <c r="I351" s="2">
        <v>287.41000000000003</v>
      </c>
      <c r="K351" s="2">
        <v>1314</v>
      </c>
      <c r="L351" s="2">
        <v>572.52</v>
      </c>
      <c r="M351" s="2">
        <v>712.65</v>
      </c>
    </row>
    <row r="352" spans="1:13" hidden="1" x14ac:dyDescent="0.15">
      <c r="A352" s="2" t="s">
        <v>25</v>
      </c>
      <c r="B352" s="2" t="s">
        <v>42</v>
      </c>
      <c r="C352" s="2">
        <v>2787</v>
      </c>
      <c r="D352" s="2">
        <v>667</v>
      </c>
      <c r="F352" s="2">
        <v>5.27</v>
      </c>
      <c r="G352" s="2">
        <v>240.18</v>
      </c>
      <c r="H352" s="2">
        <v>63.35</v>
      </c>
      <c r="I352" s="2">
        <v>258.99</v>
      </c>
      <c r="K352" s="2">
        <v>1385</v>
      </c>
      <c r="L352" s="2">
        <v>621.51</v>
      </c>
      <c r="M352" s="2">
        <v>723.32</v>
      </c>
    </row>
    <row r="353" spans="1:13" hidden="1" x14ac:dyDescent="0.15">
      <c r="A353" s="2" t="s">
        <v>26</v>
      </c>
      <c r="B353" s="2" t="s">
        <v>42</v>
      </c>
      <c r="C353" s="2">
        <v>1938</v>
      </c>
      <c r="D353" s="2">
        <v>654</v>
      </c>
      <c r="F353" s="2">
        <v>4.53</v>
      </c>
      <c r="G353" s="2">
        <v>220.89</v>
      </c>
      <c r="H353" s="2">
        <v>64.36</v>
      </c>
      <c r="I353" s="2">
        <v>193.4</v>
      </c>
      <c r="K353" s="2">
        <v>1438</v>
      </c>
      <c r="L353" s="2">
        <v>594.91999999999996</v>
      </c>
      <c r="M353" s="2">
        <v>787.67</v>
      </c>
    </row>
    <row r="354" spans="1:13" hidden="1" x14ac:dyDescent="0.15">
      <c r="A354" s="2" t="s">
        <v>27</v>
      </c>
      <c r="B354" s="2" t="s">
        <v>42</v>
      </c>
      <c r="C354" s="2">
        <v>1900</v>
      </c>
      <c r="D354" s="2">
        <v>656</v>
      </c>
      <c r="F354" s="2">
        <v>4.6900000000000004</v>
      </c>
      <c r="G354" s="2">
        <v>279.12</v>
      </c>
      <c r="H354" s="2">
        <v>85.44</v>
      </c>
      <c r="I354" s="2">
        <v>221.37</v>
      </c>
      <c r="K354" s="2">
        <v>1540</v>
      </c>
      <c r="L354" s="2">
        <v>535.75</v>
      </c>
      <c r="M354" s="2">
        <v>923.42</v>
      </c>
    </row>
    <row r="355" spans="1:13" hidden="1" x14ac:dyDescent="0.15">
      <c r="A355" s="2" t="s">
        <v>28</v>
      </c>
      <c r="B355" s="2" t="s">
        <v>42</v>
      </c>
      <c r="C355" s="2">
        <v>1473</v>
      </c>
      <c r="D355" s="2">
        <v>586</v>
      </c>
      <c r="F355" s="2">
        <v>4.3099999999999996</v>
      </c>
      <c r="G355" s="2">
        <v>280.3</v>
      </c>
      <c r="H355" s="2">
        <v>98.85</v>
      </c>
      <c r="I355" s="2">
        <v>219.22</v>
      </c>
      <c r="K355" s="2">
        <v>1559</v>
      </c>
      <c r="L355" s="2">
        <v>543.97</v>
      </c>
      <c r="M355" s="2">
        <v>914.6</v>
      </c>
    </row>
    <row r="356" spans="1:13" hidden="1" x14ac:dyDescent="0.15">
      <c r="A356" s="2" t="s">
        <v>29</v>
      </c>
      <c r="B356" s="2" t="s">
        <v>42</v>
      </c>
      <c r="C356" s="2">
        <v>1068</v>
      </c>
      <c r="D356" s="2">
        <v>604</v>
      </c>
      <c r="F356" s="2">
        <v>13.06</v>
      </c>
      <c r="G356" s="2">
        <v>257.47000000000003</v>
      </c>
      <c r="H356" s="2">
        <v>73.66</v>
      </c>
      <c r="I356" s="2">
        <v>211.79</v>
      </c>
      <c r="J356" s="2">
        <v>0.03</v>
      </c>
      <c r="K356" s="2">
        <v>1554</v>
      </c>
      <c r="L356" s="2">
        <v>573.66</v>
      </c>
      <c r="M356" s="2">
        <v>851.87</v>
      </c>
    </row>
    <row r="357" spans="1:13" hidden="1" x14ac:dyDescent="0.15">
      <c r="A357" s="2" t="s">
        <v>3</v>
      </c>
      <c r="B357" s="2" t="s">
        <v>43</v>
      </c>
      <c r="C357" s="2">
        <v>2559</v>
      </c>
      <c r="D357" s="2">
        <v>117.04</v>
      </c>
      <c r="E357" s="2">
        <v>342.3</v>
      </c>
      <c r="F357" s="2">
        <v>93.97</v>
      </c>
      <c r="G357" s="2">
        <v>131.78</v>
      </c>
      <c r="H357" s="2">
        <v>0.12</v>
      </c>
      <c r="I357" s="2">
        <v>82.72</v>
      </c>
      <c r="J357" s="2">
        <v>1.26</v>
      </c>
      <c r="K357" s="2">
        <v>199.8</v>
      </c>
      <c r="L357" s="2">
        <v>64.3</v>
      </c>
      <c r="M357" s="2">
        <v>135.5</v>
      </c>
    </row>
    <row r="358" spans="1:13" hidden="1" x14ac:dyDescent="0.15">
      <c r="A358" s="2" t="s">
        <v>4</v>
      </c>
      <c r="B358" s="2" t="s">
        <v>43</v>
      </c>
      <c r="C358" s="2">
        <v>2644.31</v>
      </c>
      <c r="D358" s="2">
        <v>136</v>
      </c>
      <c r="E358" s="2">
        <v>342.7</v>
      </c>
      <c r="F358" s="2">
        <v>85.11</v>
      </c>
      <c r="G358" s="2">
        <v>147.88</v>
      </c>
      <c r="H358" s="2">
        <v>1.96</v>
      </c>
      <c r="I358" s="2">
        <v>99.83</v>
      </c>
      <c r="J358" s="2">
        <v>1.83</v>
      </c>
      <c r="K358" s="2">
        <v>285</v>
      </c>
      <c r="L358" s="2">
        <v>83.16</v>
      </c>
      <c r="M358" s="2">
        <v>201.45</v>
      </c>
    </row>
    <row r="359" spans="1:13" hidden="1" x14ac:dyDescent="0.15">
      <c r="A359" s="2" t="s">
        <v>5</v>
      </c>
      <c r="B359" s="2" t="s">
        <v>43</v>
      </c>
      <c r="C359" s="2">
        <v>2600</v>
      </c>
      <c r="D359" s="2">
        <v>143.79</v>
      </c>
      <c r="E359" s="2">
        <v>373.6</v>
      </c>
      <c r="F359" s="2">
        <v>96.34</v>
      </c>
      <c r="G359" s="2">
        <v>163.69999999999999</v>
      </c>
      <c r="H359" s="2">
        <v>0.14000000000000001</v>
      </c>
      <c r="I359" s="2">
        <v>123.26</v>
      </c>
      <c r="J359" s="2">
        <v>20981</v>
      </c>
      <c r="K359" s="2">
        <v>293.98</v>
      </c>
      <c r="L359" s="2">
        <v>60.91</v>
      </c>
      <c r="M359" s="2">
        <v>233.07</v>
      </c>
    </row>
    <row r="360" spans="1:13" hidden="1" x14ac:dyDescent="0.15">
      <c r="A360" s="2" t="s">
        <v>6</v>
      </c>
      <c r="B360" s="2" t="s">
        <v>43</v>
      </c>
      <c r="C360" s="2">
        <v>2677</v>
      </c>
      <c r="D360" s="2">
        <v>154.02000000000001</v>
      </c>
      <c r="E360" s="2">
        <v>405.1</v>
      </c>
      <c r="F360" s="2">
        <v>113.25</v>
      </c>
      <c r="G360" s="2">
        <v>157.47</v>
      </c>
      <c r="H360" s="2">
        <v>7.0000000000000007E-2</v>
      </c>
      <c r="I360" s="2">
        <v>140.09</v>
      </c>
      <c r="J360" s="2">
        <v>29538</v>
      </c>
      <c r="K360" s="2">
        <v>280.02999999999997</v>
      </c>
      <c r="L360" s="2">
        <v>40.67</v>
      </c>
      <c r="M360" s="2">
        <v>239.37</v>
      </c>
    </row>
    <row r="361" spans="1:13" hidden="1" x14ac:dyDescent="0.15">
      <c r="A361" s="2" t="s">
        <v>7</v>
      </c>
      <c r="B361" s="2" t="s">
        <v>43</v>
      </c>
      <c r="C361" s="2">
        <v>2130</v>
      </c>
      <c r="D361" s="2">
        <v>168.41</v>
      </c>
      <c r="E361" s="2">
        <v>397.07</v>
      </c>
      <c r="F361" s="2">
        <v>100.24</v>
      </c>
      <c r="G361" s="2">
        <v>156.22</v>
      </c>
      <c r="H361" s="2">
        <v>0.12</v>
      </c>
      <c r="I361" s="2">
        <v>139.85</v>
      </c>
      <c r="J361" s="2">
        <v>21171</v>
      </c>
      <c r="K361" s="2">
        <v>281.27999999999997</v>
      </c>
      <c r="L361" s="2">
        <v>39.31</v>
      </c>
      <c r="M361" s="2">
        <v>241.96</v>
      </c>
    </row>
    <row r="362" spans="1:13" hidden="1" x14ac:dyDescent="0.15">
      <c r="A362" s="2" t="s">
        <v>8</v>
      </c>
      <c r="B362" s="2" t="s">
        <v>43</v>
      </c>
      <c r="C362" s="2">
        <v>1682</v>
      </c>
      <c r="D362" s="2">
        <v>153.85</v>
      </c>
      <c r="E362" s="2">
        <v>358.02</v>
      </c>
      <c r="F362" s="2">
        <v>97.36</v>
      </c>
      <c r="G362" s="2">
        <v>155.83000000000001</v>
      </c>
      <c r="H362" s="2">
        <v>2.06</v>
      </c>
      <c r="I362" s="2">
        <v>172.78</v>
      </c>
      <c r="J362" s="2">
        <v>2.4</v>
      </c>
      <c r="K362" s="2">
        <v>299.57</v>
      </c>
      <c r="L362" s="2">
        <v>44.89</v>
      </c>
      <c r="M362" s="2">
        <v>254.64</v>
      </c>
    </row>
    <row r="363" spans="1:13" hidden="1" x14ac:dyDescent="0.15">
      <c r="A363" s="2" t="s">
        <v>9</v>
      </c>
      <c r="B363" s="2" t="s">
        <v>43</v>
      </c>
      <c r="C363" s="2">
        <v>1636.71</v>
      </c>
      <c r="D363" s="2">
        <v>154</v>
      </c>
      <c r="E363" s="2">
        <v>348.5</v>
      </c>
      <c r="F363" s="2">
        <v>95.59</v>
      </c>
      <c r="G363" s="2">
        <v>159.44999999999999</v>
      </c>
      <c r="H363" s="2">
        <v>1.28</v>
      </c>
      <c r="I363" s="2">
        <v>178.81</v>
      </c>
      <c r="J363" s="2">
        <v>2.0499999999999998</v>
      </c>
      <c r="K363" s="2">
        <v>314</v>
      </c>
      <c r="L363" s="2">
        <v>47.84</v>
      </c>
      <c r="M363" s="2">
        <v>265.48</v>
      </c>
    </row>
    <row r="364" spans="1:13" hidden="1" x14ac:dyDescent="0.15">
      <c r="A364" s="2" t="s">
        <v>10</v>
      </c>
      <c r="B364" s="2" t="s">
        <v>43</v>
      </c>
      <c r="C364" s="2">
        <v>1761.95</v>
      </c>
      <c r="D364" s="2">
        <v>149.07</v>
      </c>
      <c r="E364" s="2">
        <v>388.83</v>
      </c>
      <c r="F364" s="2">
        <v>75.349999999999994</v>
      </c>
      <c r="G364" s="2">
        <v>160.44</v>
      </c>
      <c r="H364" s="2">
        <v>1.23</v>
      </c>
      <c r="I364" s="2">
        <v>199.92</v>
      </c>
      <c r="J364" s="2">
        <v>2.0499999999999998</v>
      </c>
      <c r="K364" s="2">
        <v>329.57</v>
      </c>
      <c r="L364" s="2">
        <v>58.13</v>
      </c>
      <c r="M364" s="2">
        <v>270.83</v>
      </c>
    </row>
    <row r="365" spans="1:13" hidden="1" x14ac:dyDescent="0.15">
      <c r="A365" s="2" t="s">
        <v>11</v>
      </c>
      <c r="B365" s="2" t="s">
        <v>43</v>
      </c>
      <c r="C365" s="2">
        <v>1685.25</v>
      </c>
      <c r="D365" s="2">
        <v>153.79</v>
      </c>
      <c r="E365" s="2">
        <v>477.01</v>
      </c>
      <c r="F365" s="2">
        <v>73.209999999999994</v>
      </c>
      <c r="G365" s="2">
        <v>160.43</v>
      </c>
      <c r="H365" s="2">
        <v>0.22</v>
      </c>
      <c r="I365" s="2">
        <v>226.89</v>
      </c>
      <c r="J365" s="2">
        <v>2.41</v>
      </c>
      <c r="K365" s="2">
        <v>295.64999999999998</v>
      </c>
      <c r="L365" s="2">
        <v>44.57</v>
      </c>
      <c r="M365" s="2">
        <v>250.37</v>
      </c>
    </row>
    <row r="366" spans="1:13" hidden="1" x14ac:dyDescent="0.15">
      <c r="A366" s="2" t="s">
        <v>12</v>
      </c>
      <c r="B366" s="2" t="s">
        <v>43</v>
      </c>
      <c r="C366" s="2">
        <v>2037.63</v>
      </c>
      <c r="D366" s="2">
        <v>177.76</v>
      </c>
      <c r="E366" s="2">
        <v>476.4</v>
      </c>
      <c r="F366" s="2">
        <v>47.42</v>
      </c>
      <c r="G366" s="2">
        <v>172.93</v>
      </c>
      <c r="H366" s="2">
        <v>0.31</v>
      </c>
      <c r="I366" s="2">
        <v>290.52</v>
      </c>
      <c r="J366" s="2">
        <v>2.3199999999999998</v>
      </c>
      <c r="K366" s="2">
        <v>338.83</v>
      </c>
      <c r="L366" s="2">
        <v>40.799999999999997</v>
      </c>
      <c r="M366" s="2">
        <v>297.39</v>
      </c>
    </row>
    <row r="367" spans="1:13" hidden="1" x14ac:dyDescent="0.15">
      <c r="A367" s="2" t="s">
        <v>13</v>
      </c>
      <c r="B367" s="2" t="s">
        <v>43</v>
      </c>
      <c r="C367" s="2">
        <v>2589.96</v>
      </c>
      <c r="D367" s="2">
        <v>224.64</v>
      </c>
      <c r="E367" s="2">
        <v>481.11</v>
      </c>
      <c r="F367" s="2">
        <v>27.26</v>
      </c>
      <c r="G367" s="2">
        <v>155.47999999999999</v>
      </c>
      <c r="H367" s="2">
        <v>0.05</v>
      </c>
      <c r="I367" s="2">
        <v>332.73</v>
      </c>
      <c r="J367" s="2">
        <v>3.44</v>
      </c>
      <c r="K367" s="2">
        <v>386.19</v>
      </c>
      <c r="L367" s="2">
        <v>56.35</v>
      </c>
      <c r="M367" s="2">
        <v>329.15</v>
      </c>
    </row>
    <row r="368" spans="1:13" hidden="1" x14ac:dyDescent="0.15">
      <c r="A368" s="2" t="s">
        <v>14</v>
      </c>
      <c r="B368" s="2" t="s">
        <v>43</v>
      </c>
      <c r="C368" s="2">
        <v>2715.11</v>
      </c>
      <c r="D368" s="2">
        <v>270</v>
      </c>
      <c r="E368" s="2">
        <v>550.6</v>
      </c>
      <c r="F368" s="2">
        <v>34.76</v>
      </c>
      <c r="G368" s="2">
        <v>164.72</v>
      </c>
      <c r="I368" s="2">
        <v>367.43</v>
      </c>
      <c r="J368" s="2">
        <v>5.4</v>
      </c>
      <c r="K368" s="2">
        <v>433</v>
      </c>
      <c r="L368" s="2">
        <v>78.3</v>
      </c>
      <c r="M368" s="2">
        <v>354.16</v>
      </c>
    </row>
    <row r="369" spans="1:13" hidden="1" x14ac:dyDescent="0.15">
      <c r="A369" s="2" t="s">
        <v>15</v>
      </c>
      <c r="B369" s="2" t="s">
        <v>43</v>
      </c>
      <c r="C369" s="2">
        <v>3004.05</v>
      </c>
      <c r="D369" s="2">
        <v>285.52</v>
      </c>
      <c r="E369" s="2">
        <v>680.35</v>
      </c>
      <c r="F369" s="2">
        <v>43.43</v>
      </c>
      <c r="G369" s="2">
        <v>159.74</v>
      </c>
      <c r="I369" s="2">
        <v>344.02</v>
      </c>
      <c r="J369" s="2">
        <v>2.41</v>
      </c>
      <c r="K369" s="2">
        <v>443.2</v>
      </c>
      <c r="L369" s="2">
        <v>54.6</v>
      </c>
      <c r="M369" s="2">
        <v>385.76</v>
      </c>
    </row>
    <row r="370" spans="1:13" hidden="1" x14ac:dyDescent="0.15">
      <c r="A370" s="2" t="s">
        <v>16</v>
      </c>
      <c r="B370" s="2" t="s">
        <v>43</v>
      </c>
      <c r="C370" s="2">
        <v>3354.18</v>
      </c>
      <c r="D370" s="2">
        <v>364.73</v>
      </c>
      <c r="E370" s="2">
        <v>623.92999999999995</v>
      </c>
      <c r="F370" s="2">
        <v>33.92</v>
      </c>
      <c r="G370" s="2">
        <v>153.94999999999999</v>
      </c>
      <c r="I370" s="2">
        <v>320.73</v>
      </c>
      <c r="J370" s="2">
        <v>5.22</v>
      </c>
      <c r="K370" s="2">
        <v>494.76</v>
      </c>
      <c r="L370" s="2">
        <v>61.83</v>
      </c>
      <c r="M370" s="2">
        <v>422.74</v>
      </c>
    </row>
    <row r="371" spans="1:13" hidden="1" x14ac:dyDescent="0.15">
      <c r="A371" s="2" t="s">
        <v>17</v>
      </c>
      <c r="B371" s="2" t="s">
        <v>43</v>
      </c>
      <c r="C371" s="2">
        <v>3980.09</v>
      </c>
      <c r="D371" s="2">
        <v>318.25</v>
      </c>
      <c r="E371" s="2">
        <v>698.46</v>
      </c>
      <c r="F371" s="2">
        <v>41.52</v>
      </c>
      <c r="G371" s="2">
        <v>166.8</v>
      </c>
      <c r="H371" s="2">
        <v>0.05</v>
      </c>
      <c r="I371" s="2">
        <v>321.68</v>
      </c>
      <c r="J371" s="2">
        <v>8.74</v>
      </c>
      <c r="K371" s="2">
        <v>577.66999999999996</v>
      </c>
      <c r="L371" s="2">
        <v>58.91</v>
      </c>
      <c r="M371" s="2">
        <v>398.63</v>
      </c>
    </row>
    <row r="372" spans="1:13" hidden="1" x14ac:dyDescent="0.15">
      <c r="A372" s="2" t="s">
        <v>18</v>
      </c>
      <c r="B372" s="2" t="s">
        <v>43</v>
      </c>
      <c r="C372" s="2">
        <v>4401.46</v>
      </c>
      <c r="D372" s="2">
        <v>423.78</v>
      </c>
      <c r="E372" s="2">
        <v>639.9</v>
      </c>
      <c r="F372" s="2">
        <v>38.200000000000003</v>
      </c>
      <c r="G372" s="2">
        <v>151.66999999999999</v>
      </c>
      <c r="I372" s="2">
        <v>320.88</v>
      </c>
      <c r="J372" s="2">
        <v>11.62</v>
      </c>
      <c r="K372" s="2">
        <v>541.83000000000004</v>
      </c>
      <c r="L372" s="2">
        <v>56.28</v>
      </c>
      <c r="M372" s="2">
        <v>458.61</v>
      </c>
    </row>
    <row r="373" spans="1:13" hidden="1" x14ac:dyDescent="0.15">
      <c r="A373" s="2" t="s">
        <v>19</v>
      </c>
      <c r="B373" s="2" t="s">
        <v>43</v>
      </c>
      <c r="D373" s="2">
        <v>411</v>
      </c>
      <c r="E373" s="2">
        <v>702.3</v>
      </c>
      <c r="F373" s="2">
        <v>36.83</v>
      </c>
      <c r="G373" s="2">
        <v>163</v>
      </c>
      <c r="I373" s="2">
        <v>322.2</v>
      </c>
      <c r="J373" s="2">
        <v>13.7</v>
      </c>
      <c r="K373" s="2">
        <v>605</v>
      </c>
      <c r="L373" s="2">
        <v>105.5</v>
      </c>
      <c r="M373" s="2">
        <v>463.29</v>
      </c>
    </row>
    <row r="374" spans="1:13" hidden="1" x14ac:dyDescent="0.15">
      <c r="A374" s="2" t="s">
        <v>20</v>
      </c>
      <c r="B374" s="2" t="s">
        <v>43</v>
      </c>
      <c r="D374" s="2">
        <v>485</v>
      </c>
      <c r="E374" s="2">
        <v>739.4</v>
      </c>
      <c r="F374" s="2">
        <v>40</v>
      </c>
      <c r="G374" s="2">
        <v>193.5</v>
      </c>
      <c r="I374" s="2">
        <v>412.9</v>
      </c>
      <c r="J374" s="2">
        <v>15</v>
      </c>
      <c r="K374" s="2">
        <v>710</v>
      </c>
      <c r="L374" s="2">
        <v>62.9</v>
      </c>
      <c r="M374" s="2">
        <v>591.97</v>
      </c>
    </row>
    <row r="375" spans="1:13" hidden="1" x14ac:dyDescent="0.15">
      <c r="A375" s="2" t="s">
        <v>21</v>
      </c>
      <c r="B375" s="2" t="s">
        <v>43</v>
      </c>
      <c r="D375" s="2">
        <v>524</v>
      </c>
      <c r="E375" s="2">
        <v>810.4</v>
      </c>
      <c r="F375" s="2">
        <v>31.9</v>
      </c>
      <c r="G375" s="2">
        <v>195.3</v>
      </c>
      <c r="I375" s="2">
        <v>383.4</v>
      </c>
      <c r="J375" s="2">
        <v>22.2</v>
      </c>
      <c r="K375" s="2">
        <v>692</v>
      </c>
      <c r="L375" s="2">
        <v>65.78</v>
      </c>
      <c r="M375" s="2">
        <v>577.62</v>
      </c>
    </row>
    <row r="376" spans="1:13" hidden="1" x14ac:dyDescent="0.15">
      <c r="A376" s="2" t="s">
        <v>22</v>
      </c>
      <c r="B376" s="2" t="s">
        <v>43</v>
      </c>
      <c r="D376" s="2">
        <v>489</v>
      </c>
      <c r="E376" s="2">
        <v>703.7</v>
      </c>
      <c r="F376" s="2">
        <v>27.19</v>
      </c>
      <c r="G376" s="2">
        <v>201.73</v>
      </c>
      <c r="I376" s="2">
        <v>387.95</v>
      </c>
      <c r="J376" s="2">
        <v>23.91</v>
      </c>
      <c r="K376" s="2">
        <v>779</v>
      </c>
      <c r="L376" s="2">
        <v>118.48</v>
      </c>
      <c r="M376" s="2">
        <v>606.13</v>
      </c>
    </row>
    <row r="377" spans="1:13" hidden="1" x14ac:dyDescent="0.15">
      <c r="A377" s="2" t="s">
        <v>23</v>
      </c>
      <c r="B377" s="2" t="s">
        <v>43</v>
      </c>
      <c r="C377" s="2">
        <v>3100</v>
      </c>
      <c r="D377" s="2">
        <v>448</v>
      </c>
      <c r="E377" s="2">
        <v>663.9</v>
      </c>
      <c r="F377" s="2">
        <v>22.48</v>
      </c>
      <c r="G377" s="2">
        <v>208.23</v>
      </c>
      <c r="H377" s="2">
        <v>8.7899999999999991</v>
      </c>
      <c r="I377" s="2">
        <v>382.09</v>
      </c>
      <c r="J377" s="2">
        <v>22.28</v>
      </c>
      <c r="K377" s="2">
        <v>781</v>
      </c>
      <c r="L377" s="2">
        <v>72.55</v>
      </c>
      <c r="M377" s="2">
        <v>647.82000000000005</v>
      </c>
    </row>
    <row r="378" spans="1:13" hidden="1" x14ac:dyDescent="0.15">
      <c r="A378" s="2" t="s">
        <v>24</v>
      </c>
      <c r="B378" s="2" t="s">
        <v>43</v>
      </c>
      <c r="C378" s="2">
        <v>2634</v>
      </c>
      <c r="D378" s="2">
        <v>372</v>
      </c>
      <c r="E378" s="2">
        <v>665.5</v>
      </c>
      <c r="F378" s="2">
        <v>23.2</v>
      </c>
      <c r="G378" s="2">
        <v>196.79</v>
      </c>
      <c r="H378" s="2">
        <v>21.61</v>
      </c>
      <c r="I378" s="2">
        <v>349.61</v>
      </c>
      <c r="J378" s="2">
        <v>20.309999999999999</v>
      </c>
      <c r="K378" s="2">
        <v>731</v>
      </c>
      <c r="L378" s="2">
        <v>58.42</v>
      </c>
      <c r="M378" s="2">
        <v>597.04999999999995</v>
      </c>
    </row>
    <row r="379" spans="1:13" hidden="1" x14ac:dyDescent="0.15">
      <c r="A379" s="2" t="s">
        <v>25</v>
      </c>
      <c r="B379" s="2" t="s">
        <v>43</v>
      </c>
      <c r="C379" s="2">
        <v>1684</v>
      </c>
      <c r="D379" s="2">
        <v>315</v>
      </c>
      <c r="E379" s="2">
        <v>610.70000000000005</v>
      </c>
      <c r="F379" s="2">
        <v>28.16</v>
      </c>
      <c r="G379" s="2">
        <v>211.31</v>
      </c>
      <c r="H379" s="2">
        <v>28.22</v>
      </c>
      <c r="I379" s="2">
        <v>349.65</v>
      </c>
      <c r="J379" s="2">
        <v>19.77</v>
      </c>
      <c r="K379" s="2">
        <v>760</v>
      </c>
      <c r="L379" s="2">
        <v>82.42</v>
      </c>
      <c r="M379" s="2">
        <v>592.28</v>
      </c>
    </row>
    <row r="380" spans="1:13" hidden="1" x14ac:dyDescent="0.15">
      <c r="A380" s="2" t="s">
        <v>26</v>
      </c>
      <c r="B380" s="2" t="s">
        <v>43</v>
      </c>
      <c r="C380" s="2">
        <v>1639</v>
      </c>
      <c r="D380" s="2">
        <v>314</v>
      </c>
      <c r="E380" s="2">
        <v>420.9</v>
      </c>
      <c r="F380" s="2">
        <v>28.68</v>
      </c>
      <c r="G380" s="2">
        <v>221.16</v>
      </c>
      <c r="H380" s="2">
        <v>29.54</v>
      </c>
      <c r="I380" s="2">
        <v>317.87</v>
      </c>
      <c r="J380" s="2">
        <v>18.579999999999998</v>
      </c>
      <c r="K380" s="2">
        <v>760</v>
      </c>
      <c r="L380" s="2">
        <v>63.47</v>
      </c>
      <c r="M380" s="2">
        <v>620.75</v>
      </c>
    </row>
    <row r="381" spans="1:13" hidden="1" x14ac:dyDescent="0.15">
      <c r="A381" s="2" t="s">
        <v>27</v>
      </c>
      <c r="B381" s="2" t="s">
        <v>43</v>
      </c>
      <c r="C381" s="2">
        <v>1620</v>
      </c>
      <c r="D381" s="2">
        <v>298</v>
      </c>
      <c r="E381" s="2">
        <v>387.4</v>
      </c>
      <c r="F381" s="2">
        <v>27.8</v>
      </c>
      <c r="G381" s="2">
        <v>205.37</v>
      </c>
      <c r="H381" s="2">
        <v>26.91</v>
      </c>
      <c r="I381" s="2">
        <v>283.60000000000002</v>
      </c>
      <c r="J381" s="2">
        <v>18.350000000000001</v>
      </c>
      <c r="K381" s="2">
        <v>869</v>
      </c>
      <c r="L381" s="2">
        <v>63.4</v>
      </c>
      <c r="M381" s="2">
        <v>676.94</v>
      </c>
    </row>
    <row r="382" spans="1:13" hidden="1" x14ac:dyDescent="0.15">
      <c r="A382" s="2" t="s">
        <v>28</v>
      </c>
      <c r="B382" s="2" t="s">
        <v>43</v>
      </c>
      <c r="C382" s="2">
        <v>1256</v>
      </c>
      <c r="D382" s="2">
        <v>338</v>
      </c>
      <c r="E382" s="2">
        <v>401.9</v>
      </c>
      <c r="F382" s="2">
        <v>28.86</v>
      </c>
      <c r="G382" s="2">
        <v>238.72</v>
      </c>
      <c r="H382" s="2">
        <v>32.450000000000003</v>
      </c>
      <c r="I382" s="2">
        <v>299.29000000000002</v>
      </c>
      <c r="J382" s="2">
        <v>19.82</v>
      </c>
      <c r="K382" s="2">
        <v>946</v>
      </c>
      <c r="L382" s="2">
        <v>66.760000000000005</v>
      </c>
      <c r="M382" s="2">
        <v>725.24</v>
      </c>
    </row>
    <row r="383" spans="1:13" hidden="1" x14ac:dyDescent="0.15">
      <c r="A383" s="2" t="s">
        <v>29</v>
      </c>
      <c r="B383" s="2" t="s">
        <v>43</v>
      </c>
      <c r="C383" s="2">
        <v>1040</v>
      </c>
      <c r="D383" s="2">
        <v>369</v>
      </c>
      <c r="E383" s="2">
        <v>404.4</v>
      </c>
      <c r="F383" s="2">
        <v>32.69</v>
      </c>
      <c r="G383" s="2">
        <v>209.93</v>
      </c>
      <c r="H383" s="2">
        <v>30.77</v>
      </c>
      <c r="I383" s="2">
        <v>261.88</v>
      </c>
      <c r="J383" s="2">
        <v>19.809999999999999</v>
      </c>
      <c r="K383" s="2">
        <v>1019</v>
      </c>
      <c r="L383" s="2">
        <v>93.84</v>
      </c>
      <c r="M383" s="2">
        <v>750.21</v>
      </c>
    </row>
    <row r="384" spans="1:13" hidden="1" x14ac:dyDescent="0.15">
      <c r="A384" s="2" t="s">
        <v>3</v>
      </c>
      <c r="B384" s="2" t="s">
        <v>44</v>
      </c>
      <c r="C384" s="2">
        <v>2471</v>
      </c>
      <c r="D384" s="2">
        <v>132.26</v>
      </c>
      <c r="E384" s="2">
        <v>92.5</v>
      </c>
      <c r="F384" s="2">
        <v>290.79000000000002</v>
      </c>
      <c r="G384" s="2">
        <v>102.73</v>
      </c>
      <c r="H384" s="2">
        <v>42.91</v>
      </c>
      <c r="I384" s="2">
        <v>168.63</v>
      </c>
      <c r="J384" s="2">
        <v>0.33</v>
      </c>
      <c r="K384" s="2">
        <v>441.2</v>
      </c>
      <c r="L384" s="2">
        <v>0.5</v>
      </c>
      <c r="M384" s="2">
        <v>440.7</v>
      </c>
    </row>
    <row r="385" spans="1:13" hidden="1" x14ac:dyDescent="0.15">
      <c r="A385" s="2" t="s">
        <v>4</v>
      </c>
      <c r="B385" s="2" t="s">
        <v>44</v>
      </c>
      <c r="C385" s="2">
        <v>2650.72</v>
      </c>
      <c r="D385" s="2">
        <v>191</v>
      </c>
      <c r="E385" s="2">
        <v>101.4</v>
      </c>
      <c r="F385" s="2">
        <v>162.04</v>
      </c>
      <c r="G385" s="2">
        <v>108.07</v>
      </c>
      <c r="H385" s="2">
        <v>50.64</v>
      </c>
      <c r="I385" s="2">
        <v>207.31</v>
      </c>
      <c r="J385" s="2">
        <v>0.19</v>
      </c>
      <c r="K385" s="2">
        <v>700</v>
      </c>
      <c r="L385" s="2">
        <v>0.35</v>
      </c>
      <c r="M385" s="2">
        <v>698.42</v>
      </c>
    </row>
    <row r="386" spans="1:13" hidden="1" x14ac:dyDescent="0.15">
      <c r="A386" s="2" t="s">
        <v>5</v>
      </c>
      <c r="B386" s="2" t="s">
        <v>44</v>
      </c>
      <c r="C386" s="2">
        <v>2607</v>
      </c>
      <c r="D386" s="2">
        <v>212.52</v>
      </c>
      <c r="E386" s="2">
        <v>122.04</v>
      </c>
      <c r="F386" s="2">
        <v>108.08</v>
      </c>
      <c r="G386" s="2">
        <v>117.04</v>
      </c>
      <c r="H386" s="2">
        <v>58.87</v>
      </c>
      <c r="I386" s="2">
        <v>230.73</v>
      </c>
      <c r="J386" s="2">
        <v>1458</v>
      </c>
      <c r="K386" s="2">
        <v>756.87</v>
      </c>
      <c r="L386" s="2">
        <v>0.49</v>
      </c>
      <c r="M386" s="2">
        <v>756.39</v>
      </c>
    </row>
    <row r="387" spans="1:13" hidden="1" x14ac:dyDescent="0.15">
      <c r="A387" s="2" t="s">
        <v>6</v>
      </c>
      <c r="B387" s="2" t="s">
        <v>44</v>
      </c>
      <c r="C387" s="2">
        <v>2506</v>
      </c>
      <c r="D387" s="2">
        <v>216.25</v>
      </c>
      <c r="E387" s="2">
        <v>135.22999999999999</v>
      </c>
      <c r="F387" s="2">
        <v>99.26</v>
      </c>
      <c r="G387" s="2">
        <v>122</v>
      </c>
      <c r="H387" s="2">
        <v>55.77</v>
      </c>
      <c r="I387" s="2">
        <v>228.11</v>
      </c>
      <c r="J387" s="2">
        <v>1231</v>
      </c>
      <c r="K387" s="2">
        <v>777</v>
      </c>
      <c r="L387" s="2">
        <v>0.46</v>
      </c>
      <c r="M387" s="2">
        <v>776.54</v>
      </c>
    </row>
    <row r="388" spans="1:13" hidden="1" x14ac:dyDescent="0.15">
      <c r="A388" s="2" t="s">
        <v>7</v>
      </c>
      <c r="B388" s="2" t="s">
        <v>44</v>
      </c>
      <c r="C388" s="2">
        <v>2379</v>
      </c>
      <c r="D388" s="2">
        <v>234.06</v>
      </c>
      <c r="E388" s="2">
        <v>125.82</v>
      </c>
      <c r="F388" s="2">
        <v>123.73</v>
      </c>
      <c r="G388" s="2">
        <v>91.64</v>
      </c>
      <c r="H388" s="2">
        <v>51.88</v>
      </c>
      <c r="I388" s="2">
        <v>226.14</v>
      </c>
      <c r="J388" s="2">
        <v>1718</v>
      </c>
      <c r="K388" s="2">
        <v>754.27</v>
      </c>
      <c r="L388" s="2">
        <v>0.28999999999999998</v>
      </c>
      <c r="M388" s="2">
        <v>753.97</v>
      </c>
    </row>
    <row r="389" spans="1:13" hidden="1" x14ac:dyDescent="0.15">
      <c r="A389" s="2" t="s">
        <v>8</v>
      </c>
      <c r="B389" s="2" t="s">
        <v>44</v>
      </c>
      <c r="C389" s="2">
        <v>2292</v>
      </c>
      <c r="D389" s="2">
        <v>238.08</v>
      </c>
      <c r="E389" s="2">
        <v>145.27000000000001</v>
      </c>
      <c r="F389" s="2">
        <v>135.53</v>
      </c>
      <c r="G389" s="2">
        <v>142.86000000000001</v>
      </c>
      <c r="H389" s="2">
        <v>72.16</v>
      </c>
      <c r="I389" s="2">
        <v>349.3</v>
      </c>
      <c r="J389" s="2">
        <v>0.22</v>
      </c>
      <c r="K389" s="2">
        <v>787.06</v>
      </c>
      <c r="L389" s="2">
        <v>0.04</v>
      </c>
      <c r="M389" s="2">
        <v>787.03</v>
      </c>
    </row>
    <row r="390" spans="1:13" hidden="1" x14ac:dyDescent="0.15">
      <c r="A390" s="2" t="s">
        <v>9</v>
      </c>
      <c r="B390" s="2" t="s">
        <v>44</v>
      </c>
      <c r="C390" s="2">
        <v>2479.02</v>
      </c>
      <c r="D390" s="2">
        <v>237</v>
      </c>
      <c r="E390" s="2">
        <v>155</v>
      </c>
      <c r="F390" s="2">
        <v>136.29</v>
      </c>
      <c r="G390" s="2">
        <v>171.53</v>
      </c>
      <c r="H390" s="2">
        <v>67.209999999999994</v>
      </c>
      <c r="I390" s="2">
        <v>408.69</v>
      </c>
      <c r="J390" s="2">
        <v>0.24</v>
      </c>
      <c r="K390" s="2">
        <v>910</v>
      </c>
      <c r="L390" s="2">
        <v>0.13</v>
      </c>
      <c r="M390" s="2">
        <v>909.57</v>
      </c>
    </row>
    <row r="391" spans="1:13" hidden="1" x14ac:dyDescent="0.15">
      <c r="A391" s="2" t="s">
        <v>10</v>
      </c>
      <c r="B391" s="2" t="s">
        <v>44</v>
      </c>
      <c r="C391" s="2">
        <v>2505.14</v>
      </c>
      <c r="D391" s="2">
        <v>243.31</v>
      </c>
      <c r="E391" s="2">
        <v>157.02000000000001</v>
      </c>
      <c r="F391" s="2">
        <v>74.47</v>
      </c>
      <c r="G391" s="2">
        <v>172.03</v>
      </c>
      <c r="H391" s="2">
        <v>55.1</v>
      </c>
      <c r="I391" s="2">
        <v>383.83</v>
      </c>
      <c r="J391" s="2">
        <v>0.23</v>
      </c>
      <c r="K391" s="2">
        <v>987.47</v>
      </c>
      <c r="L391" s="2">
        <v>0.2</v>
      </c>
      <c r="M391" s="2">
        <v>986.49</v>
      </c>
    </row>
    <row r="392" spans="1:13" hidden="1" x14ac:dyDescent="0.15">
      <c r="A392" s="2" t="s">
        <v>11</v>
      </c>
      <c r="B392" s="2" t="s">
        <v>44</v>
      </c>
      <c r="C392" s="2">
        <v>2593.59</v>
      </c>
      <c r="D392" s="2">
        <v>358.44</v>
      </c>
      <c r="E392" s="2">
        <v>162.97</v>
      </c>
      <c r="F392" s="2">
        <v>113.84</v>
      </c>
      <c r="G392" s="2">
        <v>184.94</v>
      </c>
      <c r="H392" s="2">
        <v>66.94</v>
      </c>
      <c r="I392" s="2">
        <v>369.26</v>
      </c>
      <c r="J392" s="2">
        <v>0.23</v>
      </c>
      <c r="K392" s="2">
        <v>1116.56</v>
      </c>
      <c r="L392" s="2">
        <v>1.03</v>
      </c>
      <c r="M392" s="2">
        <v>1115.53</v>
      </c>
    </row>
    <row r="393" spans="1:13" hidden="1" x14ac:dyDescent="0.15">
      <c r="A393" s="2" t="s">
        <v>12</v>
      </c>
      <c r="B393" s="2" t="s">
        <v>44</v>
      </c>
      <c r="C393" s="2">
        <v>2760.4</v>
      </c>
      <c r="D393" s="2">
        <v>410.97</v>
      </c>
      <c r="E393" s="2">
        <v>166.35</v>
      </c>
      <c r="F393" s="2">
        <v>156.43</v>
      </c>
      <c r="G393" s="2">
        <v>215.18</v>
      </c>
      <c r="H393" s="2">
        <v>59.16</v>
      </c>
      <c r="I393" s="2">
        <v>433.99</v>
      </c>
      <c r="J393" s="2">
        <v>0.33</v>
      </c>
      <c r="K393" s="2">
        <v>1336.77</v>
      </c>
      <c r="L393" s="2">
        <v>4</v>
      </c>
      <c r="M393" s="2">
        <v>1332.77</v>
      </c>
    </row>
    <row r="394" spans="1:13" hidden="1" x14ac:dyDescent="0.15">
      <c r="A394" s="2" t="s">
        <v>13</v>
      </c>
      <c r="B394" s="2" t="s">
        <v>44</v>
      </c>
      <c r="C394" s="2">
        <v>2763.13</v>
      </c>
      <c r="D394" s="2">
        <v>490.54</v>
      </c>
      <c r="E394" s="2">
        <v>168.94</v>
      </c>
      <c r="F394" s="2">
        <v>217.44</v>
      </c>
      <c r="G394" s="2">
        <v>219</v>
      </c>
      <c r="H394" s="2">
        <v>69.180000000000007</v>
      </c>
      <c r="I394" s="2">
        <v>544.96</v>
      </c>
      <c r="J394" s="2">
        <v>0.53</v>
      </c>
      <c r="K394" s="2">
        <v>1554.89</v>
      </c>
      <c r="L394" s="2">
        <v>3</v>
      </c>
      <c r="M394" s="2">
        <v>1550.78</v>
      </c>
    </row>
    <row r="395" spans="1:13" hidden="1" x14ac:dyDescent="0.15">
      <c r="A395" s="2" t="s">
        <v>14</v>
      </c>
      <c r="B395" s="2" t="s">
        <v>44</v>
      </c>
      <c r="C395" s="2">
        <v>2817.56</v>
      </c>
      <c r="D395" s="2">
        <v>576</v>
      </c>
      <c r="E395" s="2">
        <v>164.7</v>
      </c>
      <c r="F395" s="2">
        <v>159.43</v>
      </c>
      <c r="G395" s="2">
        <v>233.25</v>
      </c>
      <c r="H395" s="2">
        <v>99.41</v>
      </c>
      <c r="I395" s="2">
        <v>725.87</v>
      </c>
      <c r="J395" s="2">
        <v>0.64</v>
      </c>
      <c r="K395" s="2">
        <v>2120</v>
      </c>
      <c r="L395" s="2">
        <v>2.66</v>
      </c>
      <c r="M395" s="2">
        <v>2114.0300000000002</v>
      </c>
    </row>
    <row r="396" spans="1:13" hidden="1" x14ac:dyDescent="0.15">
      <c r="A396" s="2" t="s">
        <v>15</v>
      </c>
      <c r="B396" s="2" t="s">
        <v>44</v>
      </c>
      <c r="C396" s="2">
        <v>3047.53</v>
      </c>
      <c r="D396" s="2">
        <v>954.3</v>
      </c>
      <c r="E396" s="2">
        <v>188.49</v>
      </c>
      <c r="F396" s="2">
        <v>181.38</v>
      </c>
      <c r="G396" s="2">
        <v>200.58</v>
      </c>
      <c r="H396" s="2">
        <v>99.45</v>
      </c>
      <c r="I396" s="2">
        <v>702.33</v>
      </c>
      <c r="J396" s="2">
        <v>0.61</v>
      </c>
      <c r="K396" s="2">
        <v>2535.52</v>
      </c>
      <c r="L396" s="2">
        <v>3.05</v>
      </c>
      <c r="M396" s="2">
        <v>2512.58</v>
      </c>
    </row>
    <row r="397" spans="1:13" hidden="1" x14ac:dyDescent="0.15">
      <c r="A397" s="2" t="s">
        <v>16</v>
      </c>
      <c r="B397" s="2" t="s">
        <v>44</v>
      </c>
      <c r="C397" s="2">
        <v>2480.1999999999998</v>
      </c>
      <c r="D397" s="2">
        <v>1073.05</v>
      </c>
      <c r="E397" s="2">
        <v>195.72</v>
      </c>
      <c r="F397" s="2">
        <v>290.58999999999997</v>
      </c>
      <c r="G397" s="2">
        <v>223.65</v>
      </c>
      <c r="H397" s="2">
        <v>141.03</v>
      </c>
      <c r="I397" s="2">
        <v>696.3</v>
      </c>
      <c r="J397" s="2">
        <v>0.57999999999999996</v>
      </c>
      <c r="K397" s="2">
        <v>2674.6</v>
      </c>
      <c r="L397" s="2">
        <v>2.95</v>
      </c>
      <c r="M397" s="2">
        <v>2577.39</v>
      </c>
    </row>
    <row r="398" spans="1:13" hidden="1" x14ac:dyDescent="0.15">
      <c r="A398" s="2" t="s">
        <v>17</v>
      </c>
      <c r="B398" s="2" t="s">
        <v>44</v>
      </c>
      <c r="C398" s="2">
        <v>2430.11</v>
      </c>
      <c r="D398" s="2">
        <v>1085.51</v>
      </c>
      <c r="E398" s="2">
        <v>184.01</v>
      </c>
      <c r="F398" s="2">
        <v>283.70999999999998</v>
      </c>
      <c r="G398" s="2">
        <v>232.18</v>
      </c>
      <c r="H398" s="2">
        <v>108.93</v>
      </c>
      <c r="I398" s="2">
        <v>738.33</v>
      </c>
      <c r="J398" s="2">
        <v>0.57999999999999996</v>
      </c>
      <c r="K398" s="2">
        <v>2815.03</v>
      </c>
      <c r="L398" s="2">
        <v>6.65</v>
      </c>
      <c r="M398" s="2">
        <v>2631.34</v>
      </c>
    </row>
    <row r="399" spans="1:13" hidden="1" x14ac:dyDescent="0.15">
      <c r="A399" s="2" t="s">
        <v>18</v>
      </c>
      <c r="B399" s="2" t="s">
        <v>44</v>
      </c>
      <c r="C399" s="2">
        <v>2397.44</v>
      </c>
      <c r="D399" s="2">
        <v>1212.8399999999999</v>
      </c>
      <c r="E399" s="2">
        <v>184.03</v>
      </c>
      <c r="F399" s="2">
        <v>154.88999999999999</v>
      </c>
      <c r="G399" s="2">
        <v>318.24</v>
      </c>
      <c r="H399" s="2">
        <v>156.87</v>
      </c>
      <c r="I399" s="2">
        <v>751.1</v>
      </c>
      <c r="J399" s="2">
        <v>0.56999999999999995</v>
      </c>
      <c r="K399" s="2">
        <v>2928.41</v>
      </c>
      <c r="L399" s="2">
        <v>2.23</v>
      </c>
      <c r="M399" s="2">
        <v>2762.15</v>
      </c>
    </row>
    <row r="400" spans="1:13" hidden="1" x14ac:dyDescent="0.15">
      <c r="A400" s="2" t="s">
        <v>19</v>
      </c>
      <c r="B400" s="2" t="s">
        <v>44</v>
      </c>
      <c r="D400" s="2">
        <v>1394</v>
      </c>
      <c r="E400" s="2">
        <v>186</v>
      </c>
      <c r="F400" s="2">
        <v>187.61</v>
      </c>
      <c r="G400" s="2">
        <v>286.5</v>
      </c>
      <c r="H400" s="2">
        <v>165.6</v>
      </c>
      <c r="I400" s="2">
        <v>808.3</v>
      </c>
      <c r="J400" s="2">
        <v>0.6</v>
      </c>
      <c r="K400" s="2">
        <v>3359</v>
      </c>
      <c r="L400" s="2">
        <v>2.98</v>
      </c>
      <c r="M400" s="2">
        <v>3166.32</v>
      </c>
    </row>
    <row r="401" spans="1:13" hidden="1" x14ac:dyDescent="0.15">
      <c r="A401" s="2" t="s">
        <v>20</v>
      </c>
      <c r="B401" s="2" t="s">
        <v>44</v>
      </c>
      <c r="D401" s="2">
        <v>1855</v>
      </c>
      <c r="E401" s="2">
        <v>189</v>
      </c>
      <c r="F401" s="2">
        <v>232.4</v>
      </c>
      <c r="G401" s="2">
        <v>298.5</v>
      </c>
      <c r="H401" s="2">
        <v>201.3</v>
      </c>
      <c r="I401" s="2">
        <v>746.8</v>
      </c>
      <c r="J401" s="2">
        <v>0.5</v>
      </c>
      <c r="K401" s="2">
        <v>3763</v>
      </c>
      <c r="L401" s="2">
        <v>2.02</v>
      </c>
      <c r="M401" s="2">
        <v>3562.63</v>
      </c>
    </row>
    <row r="402" spans="1:13" hidden="1" x14ac:dyDescent="0.15">
      <c r="A402" s="2" t="s">
        <v>21</v>
      </c>
      <c r="B402" s="2" t="s">
        <v>44</v>
      </c>
      <c r="D402" s="2">
        <v>2052</v>
      </c>
      <c r="E402" s="2">
        <v>194.5</v>
      </c>
      <c r="F402" s="2">
        <v>284</v>
      </c>
      <c r="G402" s="2">
        <v>344.4</v>
      </c>
      <c r="H402" s="2">
        <v>231.6</v>
      </c>
      <c r="I402" s="2">
        <v>678.7</v>
      </c>
      <c r="J402" s="2">
        <v>0.6</v>
      </c>
      <c r="K402" s="2">
        <v>4001</v>
      </c>
      <c r="L402" s="2">
        <v>11.22</v>
      </c>
      <c r="M402" s="2">
        <v>3779.05</v>
      </c>
    </row>
    <row r="403" spans="1:13" hidden="1" x14ac:dyDescent="0.15">
      <c r="A403" s="2" t="s">
        <v>22</v>
      </c>
      <c r="B403" s="2" t="s">
        <v>44</v>
      </c>
      <c r="D403" s="2">
        <v>2253</v>
      </c>
      <c r="E403" s="2">
        <v>201.5</v>
      </c>
      <c r="F403" s="2">
        <v>281.16000000000003</v>
      </c>
      <c r="G403" s="2">
        <v>451.95</v>
      </c>
      <c r="H403" s="2">
        <v>244.84</v>
      </c>
      <c r="I403" s="2">
        <v>759.08</v>
      </c>
      <c r="J403" s="2">
        <v>0.51</v>
      </c>
      <c r="K403" s="2">
        <v>4321</v>
      </c>
      <c r="L403" s="2">
        <v>11.09</v>
      </c>
      <c r="M403" s="2">
        <v>4099.24</v>
      </c>
    </row>
    <row r="404" spans="1:13" hidden="1" x14ac:dyDescent="0.15">
      <c r="A404" s="2" t="s">
        <v>23</v>
      </c>
      <c r="B404" s="2" t="s">
        <v>44</v>
      </c>
      <c r="C404" s="2">
        <v>2019</v>
      </c>
      <c r="D404" s="2">
        <v>2396</v>
      </c>
      <c r="E404" s="2">
        <v>206</v>
      </c>
      <c r="F404" s="2">
        <v>317.74</v>
      </c>
      <c r="G404" s="2">
        <v>564.26</v>
      </c>
      <c r="H404" s="2">
        <v>290.39</v>
      </c>
      <c r="I404" s="2">
        <v>687.31</v>
      </c>
      <c r="J404" s="2">
        <v>0.52</v>
      </c>
      <c r="K404" s="2">
        <v>4346</v>
      </c>
      <c r="L404" s="2">
        <v>11.65</v>
      </c>
      <c r="M404" s="2">
        <v>4093.76</v>
      </c>
    </row>
    <row r="405" spans="1:13" hidden="1" x14ac:dyDescent="0.15">
      <c r="A405" s="2" t="s">
        <v>24</v>
      </c>
      <c r="B405" s="2" t="s">
        <v>44</v>
      </c>
      <c r="C405" s="2">
        <v>1919</v>
      </c>
      <c r="D405" s="2">
        <v>2433</v>
      </c>
      <c r="E405" s="2">
        <v>190.5</v>
      </c>
      <c r="F405" s="2">
        <v>300.12</v>
      </c>
      <c r="G405" s="2">
        <v>657.52</v>
      </c>
      <c r="H405" s="2">
        <v>410.6</v>
      </c>
      <c r="I405" s="2">
        <v>718.67</v>
      </c>
      <c r="J405" s="2">
        <v>0.37</v>
      </c>
      <c r="K405" s="2">
        <v>4361</v>
      </c>
      <c r="L405" s="2">
        <v>11.69</v>
      </c>
      <c r="M405" s="2">
        <v>4104.3100000000004</v>
      </c>
    </row>
    <row r="406" spans="1:13" hidden="1" x14ac:dyDescent="0.15">
      <c r="A406" s="2" t="s">
        <v>25</v>
      </c>
      <c r="B406" s="2" t="s">
        <v>44</v>
      </c>
      <c r="C406" s="2">
        <v>1368</v>
      </c>
      <c r="D406" s="2">
        <v>2527</v>
      </c>
      <c r="E406" s="2">
        <v>166</v>
      </c>
      <c r="F406" s="2">
        <v>365.01</v>
      </c>
      <c r="G406" s="2">
        <v>698.65</v>
      </c>
      <c r="H406" s="2">
        <v>434.35</v>
      </c>
      <c r="I406" s="2">
        <v>761.14</v>
      </c>
      <c r="J406" s="2">
        <v>1.33</v>
      </c>
      <c r="K406" s="2">
        <v>4709</v>
      </c>
      <c r="L406" s="2">
        <v>17.350000000000001</v>
      </c>
      <c r="M406" s="2">
        <v>4403.0200000000004</v>
      </c>
    </row>
    <row r="407" spans="1:13" hidden="1" x14ac:dyDescent="0.15">
      <c r="A407" s="2" t="s">
        <v>26</v>
      </c>
      <c r="B407" s="2" t="s">
        <v>44</v>
      </c>
      <c r="C407" s="2">
        <v>1278</v>
      </c>
      <c r="D407" s="2">
        <v>2060</v>
      </c>
      <c r="E407" s="2">
        <v>156.1</v>
      </c>
      <c r="F407" s="2">
        <v>320.7</v>
      </c>
      <c r="G407" s="2">
        <v>678.17</v>
      </c>
      <c r="H407" s="2">
        <v>390.89</v>
      </c>
      <c r="I407" s="2">
        <v>844.97</v>
      </c>
      <c r="J407" s="2">
        <v>2.94</v>
      </c>
      <c r="K407" s="2">
        <v>4924</v>
      </c>
      <c r="L407" s="2">
        <v>28.93</v>
      </c>
      <c r="M407" s="2">
        <v>4536.8999999999996</v>
      </c>
    </row>
    <row r="408" spans="1:13" hidden="1" x14ac:dyDescent="0.15">
      <c r="A408" s="2" t="s">
        <v>27</v>
      </c>
      <c r="B408" s="2" t="s">
        <v>44</v>
      </c>
      <c r="C408" s="2">
        <v>1246</v>
      </c>
      <c r="D408" s="2">
        <v>1497</v>
      </c>
      <c r="E408" s="2">
        <v>155.4</v>
      </c>
      <c r="F408" s="2">
        <v>154.83000000000001</v>
      </c>
      <c r="G408" s="2">
        <v>809.53</v>
      </c>
      <c r="H408" s="2">
        <v>484.54</v>
      </c>
      <c r="I408" s="2">
        <v>763.81</v>
      </c>
      <c r="J408" s="2">
        <v>9.9700000000000006</v>
      </c>
      <c r="K408" s="2">
        <v>5146</v>
      </c>
      <c r="L408" s="2">
        <v>33.22</v>
      </c>
      <c r="M408" s="2">
        <v>4578.08</v>
      </c>
    </row>
    <row r="409" spans="1:13" hidden="1" x14ac:dyDescent="0.15">
      <c r="A409" s="2" t="s">
        <v>28</v>
      </c>
      <c r="B409" s="2" t="s">
        <v>44</v>
      </c>
      <c r="C409" s="2">
        <v>1103</v>
      </c>
      <c r="D409" s="2">
        <v>1611</v>
      </c>
      <c r="E409" s="2">
        <v>153.5</v>
      </c>
      <c r="F409" s="2">
        <v>186.73</v>
      </c>
      <c r="G409" s="2">
        <v>809.74</v>
      </c>
      <c r="H409" s="2">
        <v>499.5</v>
      </c>
      <c r="I409" s="2">
        <v>664.03</v>
      </c>
      <c r="J409" s="2">
        <v>4.09</v>
      </c>
      <c r="K409" s="2">
        <v>5166</v>
      </c>
      <c r="L409" s="2">
        <v>30.76</v>
      </c>
      <c r="M409" s="2">
        <v>4468.8100000000004</v>
      </c>
    </row>
    <row r="410" spans="1:13" hidden="1" x14ac:dyDescent="0.15">
      <c r="A410" s="2" t="s">
        <v>29</v>
      </c>
      <c r="B410" s="2" t="s">
        <v>44</v>
      </c>
      <c r="C410" s="2">
        <v>1022</v>
      </c>
      <c r="D410" s="2">
        <v>1313</v>
      </c>
      <c r="E410" s="2">
        <v>152.1</v>
      </c>
      <c r="F410" s="2">
        <v>328.84</v>
      </c>
      <c r="G410" s="2">
        <v>715.92</v>
      </c>
      <c r="H410" s="2">
        <v>298.32</v>
      </c>
      <c r="I410" s="2">
        <v>671.35</v>
      </c>
      <c r="J410" s="2">
        <v>4.24</v>
      </c>
      <c r="K410" s="2">
        <v>5218</v>
      </c>
      <c r="L410" s="2">
        <v>32.17</v>
      </c>
      <c r="M410" s="2">
        <v>4433.91</v>
      </c>
    </row>
    <row r="411" spans="1:13" hidden="1" x14ac:dyDescent="0.15">
      <c r="A411" s="2" t="s">
        <v>3</v>
      </c>
      <c r="B411" s="2" t="s">
        <v>45</v>
      </c>
      <c r="C411" s="2">
        <v>2123</v>
      </c>
      <c r="D411" s="2">
        <v>145.31</v>
      </c>
      <c r="F411" s="2">
        <v>40.56</v>
      </c>
      <c r="G411" s="2">
        <v>56.91</v>
      </c>
      <c r="H411" s="2">
        <v>4.8</v>
      </c>
      <c r="I411" s="2">
        <v>59.58</v>
      </c>
      <c r="K411" s="2">
        <v>129.96</v>
      </c>
      <c r="L411" s="2">
        <v>31.93</v>
      </c>
      <c r="M411" s="2">
        <v>98.03</v>
      </c>
    </row>
    <row r="412" spans="1:13" hidden="1" x14ac:dyDescent="0.15">
      <c r="A412" s="2" t="s">
        <v>4</v>
      </c>
      <c r="B412" s="2" t="s">
        <v>45</v>
      </c>
      <c r="C412" s="2">
        <v>2877.9</v>
      </c>
      <c r="D412" s="2">
        <v>167</v>
      </c>
      <c r="F412" s="2">
        <v>43.27</v>
      </c>
      <c r="G412" s="2">
        <v>64.56</v>
      </c>
      <c r="H412" s="2">
        <v>2.14</v>
      </c>
      <c r="I412" s="2">
        <v>83.17</v>
      </c>
      <c r="K412" s="2">
        <v>176</v>
      </c>
      <c r="L412" s="2">
        <v>55.13</v>
      </c>
      <c r="M412" s="2">
        <v>121.35</v>
      </c>
    </row>
    <row r="413" spans="1:13" hidden="1" x14ac:dyDescent="0.15">
      <c r="A413" s="2" t="s">
        <v>5</v>
      </c>
      <c r="B413" s="2" t="s">
        <v>45</v>
      </c>
      <c r="C413" s="2">
        <v>2438</v>
      </c>
      <c r="D413" s="2">
        <v>167.02</v>
      </c>
      <c r="F413" s="2">
        <v>34.42</v>
      </c>
      <c r="G413" s="2">
        <v>83.59</v>
      </c>
      <c r="H413" s="2">
        <v>4.01</v>
      </c>
      <c r="I413" s="2">
        <v>89.5</v>
      </c>
      <c r="K413" s="2">
        <v>183.29</v>
      </c>
      <c r="L413" s="2">
        <v>46.98</v>
      </c>
      <c r="M413" s="2">
        <v>136.31</v>
      </c>
    </row>
    <row r="414" spans="1:13" hidden="1" x14ac:dyDescent="0.15">
      <c r="A414" s="2" t="s">
        <v>6</v>
      </c>
      <c r="B414" s="2" t="s">
        <v>45</v>
      </c>
      <c r="C414" s="2">
        <v>2064</v>
      </c>
      <c r="D414" s="2">
        <v>170.58</v>
      </c>
      <c r="F414" s="2">
        <v>52.12</v>
      </c>
      <c r="G414" s="2">
        <v>63.71</v>
      </c>
      <c r="H414" s="2">
        <v>3.18</v>
      </c>
      <c r="I414" s="2">
        <v>90.64</v>
      </c>
      <c r="K414" s="2">
        <v>179.82</v>
      </c>
      <c r="L414" s="2">
        <v>60.52</v>
      </c>
      <c r="M414" s="2">
        <v>119.3</v>
      </c>
    </row>
    <row r="415" spans="1:13" hidden="1" x14ac:dyDescent="0.15">
      <c r="A415" s="2" t="s">
        <v>7</v>
      </c>
      <c r="B415" s="2" t="s">
        <v>45</v>
      </c>
      <c r="C415" s="2">
        <v>2108</v>
      </c>
      <c r="D415" s="2">
        <v>177.87</v>
      </c>
      <c r="F415" s="2">
        <v>44.44</v>
      </c>
      <c r="G415" s="2">
        <v>66.11</v>
      </c>
      <c r="H415" s="2">
        <v>4.08</v>
      </c>
      <c r="I415" s="2">
        <v>94.57</v>
      </c>
      <c r="K415" s="2">
        <v>181.06</v>
      </c>
      <c r="L415" s="2">
        <v>60.4</v>
      </c>
      <c r="M415" s="2">
        <v>120.66</v>
      </c>
    </row>
    <row r="416" spans="1:13" hidden="1" x14ac:dyDescent="0.15">
      <c r="A416" s="2" t="s">
        <v>8</v>
      </c>
      <c r="B416" s="2" t="s">
        <v>45</v>
      </c>
      <c r="C416" s="2">
        <v>1731</v>
      </c>
      <c r="D416" s="2">
        <v>182.11</v>
      </c>
      <c r="F416" s="2">
        <v>55.27</v>
      </c>
      <c r="G416" s="2">
        <v>74.55</v>
      </c>
      <c r="H416" s="2">
        <v>3.96</v>
      </c>
      <c r="I416" s="2">
        <v>111.11</v>
      </c>
      <c r="K416" s="2">
        <v>187.8</v>
      </c>
      <c r="L416" s="2">
        <v>53.08</v>
      </c>
      <c r="M416" s="2">
        <v>134.72</v>
      </c>
    </row>
    <row r="417" spans="1:13" hidden="1" x14ac:dyDescent="0.15">
      <c r="A417" s="2" t="s">
        <v>9</v>
      </c>
      <c r="B417" s="2" t="s">
        <v>45</v>
      </c>
      <c r="C417" s="2">
        <v>1813.76</v>
      </c>
      <c r="D417" s="2">
        <v>187</v>
      </c>
      <c r="F417" s="2">
        <v>54.27</v>
      </c>
      <c r="G417" s="2">
        <v>82.51</v>
      </c>
      <c r="H417" s="2">
        <v>4.4400000000000004</v>
      </c>
      <c r="I417" s="2">
        <v>127.09</v>
      </c>
      <c r="K417" s="2">
        <v>203</v>
      </c>
      <c r="L417" s="2">
        <v>53.5</v>
      </c>
      <c r="M417" s="2">
        <v>149.85</v>
      </c>
    </row>
    <row r="418" spans="1:13" hidden="1" x14ac:dyDescent="0.15">
      <c r="A418" s="2" t="s">
        <v>10</v>
      </c>
      <c r="B418" s="2" t="s">
        <v>45</v>
      </c>
      <c r="C418" s="2">
        <v>1515.09</v>
      </c>
      <c r="D418" s="2">
        <v>184.76</v>
      </c>
      <c r="F418" s="2">
        <v>53.78</v>
      </c>
      <c r="G418" s="2">
        <v>71.38</v>
      </c>
      <c r="H418" s="2">
        <v>2.21</v>
      </c>
      <c r="I418" s="2">
        <v>111.01</v>
      </c>
      <c r="K418" s="2">
        <v>216.95</v>
      </c>
      <c r="L418" s="2">
        <v>54.73</v>
      </c>
      <c r="M418" s="2">
        <v>162.22</v>
      </c>
    </row>
    <row r="419" spans="1:13" hidden="1" x14ac:dyDescent="0.15">
      <c r="A419" s="2" t="s">
        <v>11</v>
      </c>
      <c r="B419" s="2" t="s">
        <v>45</v>
      </c>
      <c r="C419" s="2">
        <v>1375.04</v>
      </c>
      <c r="D419" s="2">
        <v>223.63</v>
      </c>
      <c r="F419" s="2">
        <v>42.25</v>
      </c>
      <c r="G419" s="2">
        <v>73.989999999999995</v>
      </c>
      <c r="H419" s="2">
        <v>4.08</v>
      </c>
      <c r="I419" s="2">
        <v>112.82</v>
      </c>
      <c r="K419" s="2">
        <v>247.99</v>
      </c>
      <c r="L419" s="2">
        <v>61.51</v>
      </c>
      <c r="M419" s="2">
        <v>186.48</v>
      </c>
    </row>
    <row r="420" spans="1:13" hidden="1" x14ac:dyDescent="0.15">
      <c r="A420" s="2" t="s">
        <v>12</v>
      </c>
      <c r="B420" s="2" t="s">
        <v>45</v>
      </c>
      <c r="C420" s="2">
        <v>951.66</v>
      </c>
      <c r="D420" s="2">
        <v>239.76</v>
      </c>
      <c r="F420" s="2">
        <v>52.1</v>
      </c>
      <c r="G420" s="2">
        <v>78.459999999999994</v>
      </c>
      <c r="H420" s="2">
        <v>5.08</v>
      </c>
      <c r="I420" s="2">
        <v>116.62</v>
      </c>
      <c r="K420" s="2">
        <v>320.94</v>
      </c>
      <c r="L420" s="2">
        <v>47.64</v>
      </c>
      <c r="M420" s="2">
        <v>273.3</v>
      </c>
    </row>
    <row r="421" spans="1:13" hidden="1" x14ac:dyDescent="0.15">
      <c r="A421" s="2" t="s">
        <v>13</v>
      </c>
      <c r="B421" s="2" t="s">
        <v>45</v>
      </c>
      <c r="C421" s="2">
        <v>2871.75</v>
      </c>
      <c r="D421" s="2">
        <v>340.54</v>
      </c>
      <c r="F421" s="2">
        <v>58.95</v>
      </c>
      <c r="G421" s="2">
        <v>83.19</v>
      </c>
      <c r="H421" s="2">
        <v>5.34</v>
      </c>
      <c r="I421" s="2">
        <v>137.25</v>
      </c>
      <c r="K421" s="2">
        <v>378.98</v>
      </c>
      <c r="L421" s="2">
        <v>75.55</v>
      </c>
      <c r="M421" s="2">
        <v>303.43</v>
      </c>
    </row>
    <row r="422" spans="1:13" hidden="1" x14ac:dyDescent="0.15">
      <c r="A422" s="2" t="s">
        <v>14</v>
      </c>
      <c r="B422" s="2" t="s">
        <v>45</v>
      </c>
      <c r="C422" s="2">
        <v>2565.0500000000002</v>
      </c>
      <c r="D422" s="2">
        <v>401</v>
      </c>
      <c r="F422" s="2">
        <v>39.53</v>
      </c>
      <c r="G422" s="2">
        <v>86.1</v>
      </c>
      <c r="H422" s="2">
        <v>4.67</v>
      </c>
      <c r="I422" s="2">
        <v>132.53</v>
      </c>
      <c r="K422" s="2">
        <v>373</v>
      </c>
      <c r="L422" s="2">
        <v>67.88</v>
      </c>
      <c r="M422" s="2">
        <v>305.61</v>
      </c>
    </row>
    <row r="423" spans="1:13" hidden="1" x14ac:dyDescent="0.15">
      <c r="A423" s="2" t="s">
        <v>15</v>
      </c>
      <c r="B423" s="2" t="s">
        <v>45</v>
      </c>
      <c r="C423" s="2">
        <v>2783.42</v>
      </c>
      <c r="D423" s="2">
        <v>492.61</v>
      </c>
      <c r="F423" s="2">
        <v>20</v>
      </c>
      <c r="G423" s="2">
        <v>86.85</v>
      </c>
      <c r="H423" s="2">
        <v>1.57</v>
      </c>
      <c r="I423" s="2">
        <v>179.04</v>
      </c>
      <c r="K423" s="2">
        <v>439.9</v>
      </c>
      <c r="L423" s="2">
        <v>95.4</v>
      </c>
      <c r="M423" s="2">
        <v>344.49</v>
      </c>
    </row>
    <row r="424" spans="1:13" hidden="1" x14ac:dyDescent="0.15">
      <c r="A424" s="2" t="s">
        <v>16</v>
      </c>
      <c r="B424" s="2" t="s">
        <v>45</v>
      </c>
      <c r="C424" s="2">
        <v>2997.24</v>
      </c>
      <c r="D424" s="2">
        <v>557.11</v>
      </c>
      <c r="F424" s="2">
        <v>15.76</v>
      </c>
      <c r="G424" s="2">
        <v>81.33</v>
      </c>
      <c r="H424" s="2">
        <v>1.29</v>
      </c>
      <c r="I424" s="2">
        <v>166.86</v>
      </c>
      <c r="K424" s="2">
        <v>502.01</v>
      </c>
      <c r="L424" s="2">
        <v>85.06</v>
      </c>
      <c r="M424" s="2">
        <v>416.95</v>
      </c>
    </row>
    <row r="425" spans="1:13" hidden="1" x14ac:dyDescent="0.15">
      <c r="A425" s="2" t="s">
        <v>17</v>
      </c>
      <c r="B425" s="2" t="s">
        <v>45</v>
      </c>
      <c r="C425" s="2">
        <v>3302.98</v>
      </c>
      <c r="D425" s="2">
        <v>526.08000000000004</v>
      </c>
      <c r="F425" s="2">
        <v>18.55</v>
      </c>
      <c r="G425" s="2">
        <v>86.56</v>
      </c>
      <c r="H425" s="2">
        <v>7.0000000000000007E-2</v>
      </c>
      <c r="I425" s="2">
        <v>182.86</v>
      </c>
      <c r="K425" s="2">
        <v>576.14</v>
      </c>
      <c r="L425" s="2">
        <v>167.26</v>
      </c>
      <c r="M425" s="2">
        <v>407.54</v>
      </c>
    </row>
    <row r="426" spans="1:13" hidden="1" x14ac:dyDescent="0.15">
      <c r="A426" s="2" t="s">
        <v>18</v>
      </c>
      <c r="B426" s="2" t="s">
        <v>45</v>
      </c>
      <c r="C426" s="2">
        <v>2982.47</v>
      </c>
      <c r="D426" s="2">
        <v>626.05999999999995</v>
      </c>
      <c r="F426" s="2">
        <v>22.07</v>
      </c>
      <c r="G426" s="2">
        <v>96.57</v>
      </c>
      <c r="I426" s="2">
        <v>187.47</v>
      </c>
      <c r="K426" s="2">
        <v>532.91</v>
      </c>
      <c r="L426" s="2">
        <v>85.07</v>
      </c>
      <c r="M426" s="2">
        <v>447.42</v>
      </c>
    </row>
    <row r="427" spans="1:13" hidden="1" x14ac:dyDescent="0.15">
      <c r="A427" s="2" t="s">
        <v>19</v>
      </c>
      <c r="B427" s="2" t="s">
        <v>45</v>
      </c>
      <c r="D427" s="2">
        <v>799</v>
      </c>
      <c r="F427" s="2">
        <v>20.89</v>
      </c>
      <c r="G427" s="2">
        <v>108.6</v>
      </c>
      <c r="I427" s="2">
        <v>190.8</v>
      </c>
      <c r="K427" s="2">
        <v>664</v>
      </c>
      <c r="L427" s="2">
        <v>117.85</v>
      </c>
      <c r="M427" s="2">
        <v>545.36</v>
      </c>
    </row>
    <row r="428" spans="1:13" hidden="1" x14ac:dyDescent="0.15">
      <c r="A428" s="2" t="s">
        <v>20</v>
      </c>
      <c r="B428" s="2" t="s">
        <v>45</v>
      </c>
      <c r="D428" s="2">
        <v>876</v>
      </c>
      <c r="F428" s="2">
        <v>7.8</v>
      </c>
      <c r="G428" s="2">
        <v>100.7</v>
      </c>
      <c r="I428" s="2">
        <v>193.9</v>
      </c>
      <c r="K428" s="2">
        <v>730</v>
      </c>
      <c r="L428" s="2">
        <v>79.819999999999993</v>
      </c>
      <c r="M428" s="2">
        <v>648.70000000000005</v>
      </c>
    </row>
    <row r="429" spans="1:13" hidden="1" x14ac:dyDescent="0.15">
      <c r="A429" s="2" t="s">
        <v>21</v>
      </c>
      <c r="B429" s="2" t="s">
        <v>45</v>
      </c>
      <c r="D429" s="2">
        <v>810</v>
      </c>
      <c r="F429" s="2">
        <v>4.3</v>
      </c>
      <c r="G429" s="2">
        <v>130.6</v>
      </c>
      <c r="H429" s="2">
        <v>3.2</v>
      </c>
      <c r="I429" s="2">
        <v>229</v>
      </c>
      <c r="K429" s="2">
        <v>728</v>
      </c>
      <c r="L429" s="2">
        <v>111.66</v>
      </c>
      <c r="M429" s="2">
        <v>615.04</v>
      </c>
    </row>
    <row r="430" spans="1:13" hidden="1" x14ac:dyDescent="0.15">
      <c r="A430" s="2" t="s">
        <v>22</v>
      </c>
      <c r="B430" s="2" t="s">
        <v>45</v>
      </c>
      <c r="D430" s="2">
        <v>831</v>
      </c>
      <c r="F430" s="2">
        <v>5.38</v>
      </c>
      <c r="G430" s="2">
        <v>178.22</v>
      </c>
      <c r="H430" s="2">
        <v>21.93</v>
      </c>
      <c r="I430" s="2">
        <v>204.78</v>
      </c>
      <c r="K430" s="2">
        <v>875</v>
      </c>
      <c r="L430" s="2">
        <v>128.93</v>
      </c>
      <c r="M430" s="2">
        <v>745.34</v>
      </c>
    </row>
    <row r="431" spans="1:13" hidden="1" x14ac:dyDescent="0.15">
      <c r="A431" s="2" t="s">
        <v>23</v>
      </c>
      <c r="B431" s="2" t="s">
        <v>45</v>
      </c>
      <c r="C431" s="2">
        <v>2814</v>
      </c>
      <c r="D431" s="2">
        <v>868</v>
      </c>
      <c r="F431" s="2">
        <v>1.4</v>
      </c>
      <c r="G431" s="2">
        <v>173.51</v>
      </c>
      <c r="H431" s="2">
        <v>24.35</v>
      </c>
      <c r="I431" s="2">
        <v>179.61</v>
      </c>
      <c r="J431" s="2">
        <v>0.43</v>
      </c>
      <c r="K431" s="2">
        <v>882</v>
      </c>
      <c r="L431" s="2">
        <v>138.16</v>
      </c>
      <c r="M431" s="2">
        <v>734.55</v>
      </c>
    </row>
    <row r="432" spans="1:13" hidden="1" x14ac:dyDescent="0.15">
      <c r="A432" s="2" t="s">
        <v>24</v>
      </c>
      <c r="B432" s="2" t="s">
        <v>45</v>
      </c>
      <c r="C432" s="2">
        <v>2271</v>
      </c>
      <c r="D432" s="2">
        <v>815</v>
      </c>
      <c r="F432" s="2">
        <v>0.2</v>
      </c>
      <c r="G432" s="2">
        <v>193.79</v>
      </c>
      <c r="H432" s="2">
        <v>34.17</v>
      </c>
      <c r="I432" s="2">
        <v>211.92</v>
      </c>
      <c r="J432" s="2">
        <v>0.35</v>
      </c>
      <c r="K432" s="2">
        <v>982</v>
      </c>
      <c r="L432" s="2">
        <v>178.31</v>
      </c>
      <c r="M432" s="2">
        <v>785.61</v>
      </c>
    </row>
    <row r="433" spans="1:13" hidden="1" x14ac:dyDescent="0.15">
      <c r="A433" s="2" t="s">
        <v>25</v>
      </c>
      <c r="B433" s="2" t="s">
        <v>45</v>
      </c>
      <c r="C433" s="2">
        <v>1557</v>
      </c>
      <c r="D433" s="2">
        <v>749</v>
      </c>
      <c r="G433" s="2">
        <v>219.37</v>
      </c>
      <c r="H433" s="2">
        <v>54.95</v>
      </c>
      <c r="I433" s="2">
        <v>307.32</v>
      </c>
      <c r="J433" s="2">
        <v>0.23</v>
      </c>
      <c r="K433" s="2">
        <v>1085</v>
      </c>
      <c r="L433" s="2">
        <v>198.53</v>
      </c>
      <c r="M433" s="2">
        <v>856.93</v>
      </c>
    </row>
    <row r="434" spans="1:13" hidden="1" x14ac:dyDescent="0.15">
      <c r="A434" s="2" t="s">
        <v>26</v>
      </c>
      <c r="B434" s="2" t="s">
        <v>45</v>
      </c>
      <c r="C434" s="2">
        <v>939</v>
      </c>
      <c r="D434" s="2">
        <v>594</v>
      </c>
      <c r="F434" s="2">
        <v>0.24</v>
      </c>
      <c r="G434" s="2">
        <v>208.39</v>
      </c>
      <c r="H434" s="2">
        <v>57.47</v>
      </c>
      <c r="I434" s="2">
        <v>288.26</v>
      </c>
      <c r="J434" s="2">
        <v>0.21</v>
      </c>
      <c r="K434" s="2">
        <v>1160</v>
      </c>
      <c r="L434" s="2">
        <v>153.21</v>
      </c>
      <c r="M434" s="2">
        <v>949</v>
      </c>
    </row>
    <row r="435" spans="1:13" hidden="1" x14ac:dyDescent="0.15">
      <c r="A435" s="2" t="s">
        <v>27</v>
      </c>
      <c r="B435" s="2" t="s">
        <v>45</v>
      </c>
      <c r="C435" s="2">
        <v>551</v>
      </c>
      <c r="D435" s="2">
        <v>608</v>
      </c>
      <c r="F435" s="2">
        <v>1.41</v>
      </c>
      <c r="G435" s="2">
        <v>240.11</v>
      </c>
      <c r="H435" s="2">
        <v>67.150000000000006</v>
      </c>
      <c r="I435" s="2">
        <v>289.44</v>
      </c>
      <c r="J435" s="2">
        <v>0.17</v>
      </c>
      <c r="K435" s="2">
        <v>1286</v>
      </c>
      <c r="L435" s="2">
        <v>120.28</v>
      </c>
      <c r="M435" s="2">
        <v>1073.43</v>
      </c>
    </row>
    <row r="436" spans="1:13" hidden="1" x14ac:dyDescent="0.15">
      <c r="A436" s="2" t="s">
        <v>28</v>
      </c>
      <c r="B436" s="2" t="s">
        <v>45</v>
      </c>
      <c r="C436" s="2">
        <v>504</v>
      </c>
      <c r="D436" s="2">
        <v>661</v>
      </c>
      <c r="F436" s="2">
        <v>8.09</v>
      </c>
      <c r="G436" s="2">
        <v>244.35</v>
      </c>
      <c r="H436" s="2">
        <v>70.73</v>
      </c>
      <c r="I436" s="2">
        <v>293.81</v>
      </c>
      <c r="J436" s="2">
        <v>0.03</v>
      </c>
      <c r="K436" s="2">
        <v>1376</v>
      </c>
      <c r="L436" s="2">
        <v>167.74</v>
      </c>
      <c r="M436" s="2">
        <v>1100.96</v>
      </c>
    </row>
    <row r="437" spans="1:13" hidden="1" x14ac:dyDescent="0.15">
      <c r="A437" s="2" t="s">
        <v>29</v>
      </c>
      <c r="B437" s="2" t="s">
        <v>45</v>
      </c>
      <c r="C437" s="2">
        <v>314</v>
      </c>
      <c r="D437" s="2">
        <v>689</v>
      </c>
      <c r="F437" s="2">
        <v>17.649999999999999</v>
      </c>
      <c r="G437" s="2">
        <v>211.62</v>
      </c>
      <c r="H437" s="2">
        <v>54.24</v>
      </c>
      <c r="I437" s="2">
        <v>236.69</v>
      </c>
      <c r="K437" s="2">
        <v>1445</v>
      </c>
      <c r="L437" s="2">
        <v>144.88999999999999</v>
      </c>
      <c r="M437" s="2">
        <v>1167.3900000000001</v>
      </c>
    </row>
    <row r="438" spans="1:13" x14ac:dyDescent="0.15">
      <c r="A438" s="2" t="s">
        <v>3</v>
      </c>
      <c r="B438" s="2" t="s">
        <v>46</v>
      </c>
      <c r="C438" s="2">
        <v>5235</v>
      </c>
      <c r="D438" s="2">
        <v>823.18</v>
      </c>
      <c r="E438" s="2">
        <v>1374.22</v>
      </c>
      <c r="F438" s="2">
        <v>708.35</v>
      </c>
      <c r="G438" s="2">
        <v>432.82</v>
      </c>
      <c r="H438" s="2">
        <v>112.54</v>
      </c>
      <c r="I438" s="2">
        <v>622.45000000000005</v>
      </c>
      <c r="J438" s="2">
        <v>20.55</v>
      </c>
      <c r="K438" s="2">
        <v>446.51</v>
      </c>
      <c r="L438" s="2">
        <v>40.35</v>
      </c>
      <c r="M438" s="2">
        <v>406.08</v>
      </c>
    </row>
    <row r="439" spans="1:13" x14ac:dyDescent="0.15">
      <c r="A439" s="2" t="s">
        <v>4</v>
      </c>
      <c r="B439" s="2" t="s">
        <v>46</v>
      </c>
      <c r="C439" s="2">
        <v>5626.44</v>
      </c>
      <c r="D439" s="2">
        <v>820</v>
      </c>
      <c r="E439" s="2">
        <v>1552.7</v>
      </c>
      <c r="F439" s="2">
        <v>610.42999999999995</v>
      </c>
      <c r="G439" s="2">
        <v>398.22</v>
      </c>
      <c r="H439" s="2">
        <v>84.34</v>
      </c>
      <c r="I439" s="2">
        <v>677.68</v>
      </c>
      <c r="J439" s="2">
        <v>21.12</v>
      </c>
      <c r="K439" s="2">
        <v>540</v>
      </c>
      <c r="L439" s="2">
        <v>41.71</v>
      </c>
      <c r="M439" s="2">
        <v>496.63</v>
      </c>
    </row>
    <row r="440" spans="1:13" x14ac:dyDescent="0.15">
      <c r="A440" s="2" t="s">
        <v>5</v>
      </c>
      <c r="B440" s="2" t="s">
        <v>46</v>
      </c>
      <c r="C440" s="2">
        <v>6041</v>
      </c>
      <c r="D440" s="2">
        <v>831.18</v>
      </c>
      <c r="E440" s="2">
        <v>1504.31</v>
      </c>
      <c r="F440" s="2">
        <v>505.91</v>
      </c>
      <c r="G440" s="2">
        <v>433.83</v>
      </c>
      <c r="H440" s="2">
        <v>90.55</v>
      </c>
      <c r="I440" s="2">
        <v>768.77</v>
      </c>
      <c r="J440" s="2">
        <v>196185</v>
      </c>
      <c r="K440" s="2">
        <v>583.96</v>
      </c>
      <c r="L440" s="2">
        <v>45.15</v>
      </c>
      <c r="M440" s="2">
        <v>537.89</v>
      </c>
    </row>
    <row r="441" spans="1:13" x14ac:dyDescent="0.15">
      <c r="A441" s="2" t="s">
        <v>6</v>
      </c>
      <c r="B441" s="2" t="s">
        <v>46</v>
      </c>
      <c r="C441" s="2">
        <v>5884</v>
      </c>
      <c r="D441" s="2">
        <v>807.36</v>
      </c>
      <c r="E441" s="2">
        <v>1504.08</v>
      </c>
      <c r="F441" s="2">
        <v>411.03</v>
      </c>
      <c r="G441" s="2">
        <v>534.69000000000005</v>
      </c>
      <c r="H441" s="2">
        <v>98.26</v>
      </c>
      <c r="I441" s="2">
        <v>916.26</v>
      </c>
      <c r="J441" s="2">
        <v>191379</v>
      </c>
      <c r="K441" s="2">
        <v>615.23</v>
      </c>
      <c r="L441" s="2">
        <v>28.83</v>
      </c>
      <c r="M441" s="2">
        <v>585.17999999999995</v>
      </c>
    </row>
    <row r="442" spans="1:13" x14ac:dyDescent="0.15">
      <c r="A442" s="2" t="s">
        <v>7</v>
      </c>
      <c r="B442" s="2" t="s">
        <v>46</v>
      </c>
      <c r="C442" s="2">
        <v>5786</v>
      </c>
      <c r="D442" s="2">
        <v>801.89</v>
      </c>
      <c r="E442" s="2">
        <v>1452.08</v>
      </c>
      <c r="F442" s="2">
        <v>357.44</v>
      </c>
      <c r="G442" s="2">
        <v>517.05999999999995</v>
      </c>
      <c r="H442" s="2">
        <v>115.56</v>
      </c>
      <c r="I442" s="2">
        <v>888.43</v>
      </c>
      <c r="J442" s="2">
        <v>155524</v>
      </c>
      <c r="K442" s="2">
        <v>608.08000000000004</v>
      </c>
      <c r="L442" s="2">
        <v>21.56</v>
      </c>
      <c r="M442" s="2">
        <v>581.04999999999995</v>
      </c>
    </row>
    <row r="443" spans="1:13" x14ac:dyDescent="0.15">
      <c r="A443" s="2" t="s">
        <v>8</v>
      </c>
      <c r="B443" s="2" t="s">
        <v>46</v>
      </c>
      <c r="C443" s="2">
        <v>4779</v>
      </c>
      <c r="D443" s="2">
        <v>746.89</v>
      </c>
      <c r="E443" s="2">
        <v>1430.35</v>
      </c>
      <c r="F443" s="2">
        <v>402.26</v>
      </c>
      <c r="G443" s="2">
        <v>595.45000000000005</v>
      </c>
      <c r="H443" s="2">
        <v>140.22999999999999</v>
      </c>
      <c r="I443" s="2">
        <v>1128.8900000000001</v>
      </c>
      <c r="J443" s="2">
        <v>14.28</v>
      </c>
      <c r="K443" s="2">
        <v>610.48</v>
      </c>
      <c r="L443" s="2">
        <v>25.54</v>
      </c>
      <c r="M443" s="2">
        <v>584.94000000000005</v>
      </c>
    </row>
    <row r="444" spans="1:13" x14ac:dyDescent="0.15">
      <c r="A444" s="2" t="s">
        <v>9</v>
      </c>
      <c r="B444" s="2" t="s">
        <v>46</v>
      </c>
      <c r="C444" s="2">
        <v>4454.8900000000003</v>
      </c>
      <c r="D444" s="2">
        <v>789</v>
      </c>
      <c r="E444" s="2">
        <v>1401.1</v>
      </c>
      <c r="F444" s="2">
        <v>413.4</v>
      </c>
      <c r="G444" s="2">
        <v>683.88</v>
      </c>
      <c r="H444" s="2">
        <v>231.53</v>
      </c>
      <c r="I444" s="2">
        <v>1202.07</v>
      </c>
      <c r="J444" s="2">
        <v>14.7</v>
      </c>
      <c r="K444" s="2">
        <v>646</v>
      </c>
      <c r="L444" s="2">
        <v>14.89</v>
      </c>
      <c r="M444" s="2">
        <v>628</v>
      </c>
    </row>
    <row r="445" spans="1:13" x14ac:dyDescent="0.15">
      <c r="A445" s="2" t="s">
        <v>10</v>
      </c>
      <c r="B445" s="2" t="s">
        <v>46</v>
      </c>
      <c r="C445" s="2">
        <v>4468.1499999999996</v>
      </c>
      <c r="D445" s="2">
        <v>801.39</v>
      </c>
      <c r="E445" s="2">
        <v>1385.01</v>
      </c>
      <c r="F445" s="2">
        <v>390.5</v>
      </c>
      <c r="G445" s="2">
        <v>747.33</v>
      </c>
      <c r="H445" s="2">
        <v>205.39</v>
      </c>
      <c r="I445" s="2">
        <v>1304.1500000000001</v>
      </c>
      <c r="J445" s="2">
        <v>14.71</v>
      </c>
      <c r="K445" s="2">
        <v>662.12</v>
      </c>
      <c r="L445" s="2">
        <v>22.72</v>
      </c>
      <c r="M445" s="2">
        <v>638.67999999999995</v>
      </c>
    </row>
    <row r="446" spans="1:13" x14ac:dyDescent="0.15">
      <c r="A446" s="2" t="s">
        <v>11</v>
      </c>
      <c r="B446" s="2" t="s">
        <v>46</v>
      </c>
      <c r="C446" s="2">
        <v>5180.7700000000004</v>
      </c>
      <c r="D446" s="2">
        <v>871.5</v>
      </c>
      <c r="E446" s="2">
        <v>1351.15</v>
      </c>
      <c r="F446" s="2">
        <v>394.37</v>
      </c>
      <c r="G446" s="2">
        <v>766.86</v>
      </c>
      <c r="H446" s="2">
        <v>200.21</v>
      </c>
      <c r="I446" s="2">
        <v>1350.79</v>
      </c>
      <c r="J446" s="2">
        <v>13.31</v>
      </c>
      <c r="K446" s="2">
        <v>725.27</v>
      </c>
      <c r="L446" s="2">
        <v>14.46</v>
      </c>
      <c r="M446" s="2">
        <v>709.29</v>
      </c>
    </row>
    <row r="447" spans="1:13" x14ac:dyDescent="0.15">
      <c r="A447" s="2" t="s">
        <v>12</v>
      </c>
      <c r="B447" s="2" t="s">
        <v>46</v>
      </c>
      <c r="C447" s="2">
        <v>5870.69</v>
      </c>
      <c r="D447" s="2">
        <v>923.01</v>
      </c>
      <c r="E447" s="2">
        <v>1332.22</v>
      </c>
      <c r="F447" s="2">
        <v>338.28</v>
      </c>
      <c r="G447" s="2">
        <v>823.04</v>
      </c>
      <c r="H447" s="2">
        <v>214.19</v>
      </c>
      <c r="I447" s="2">
        <v>1567.72</v>
      </c>
      <c r="J447" s="2">
        <v>13.28</v>
      </c>
      <c r="K447" s="2">
        <v>837.11</v>
      </c>
      <c r="L447" s="2">
        <v>22.97</v>
      </c>
      <c r="M447" s="2">
        <v>812.3</v>
      </c>
    </row>
    <row r="448" spans="1:13" x14ac:dyDescent="0.15">
      <c r="A448" s="2" t="s">
        <v>13</v>
      </c>
      <c r="B448" s="2" t="s">
        <v>46</v>
      </c>
      <c r="C448" s="2">
        <v>6641.94</v>
      </c>
      <c r="D448" s="2">
        <v>1013.77</v>
      </c>
      <c r="E448" s="2">
        <v>1283.19</v>
      </c>
      <c r="F448" s="2">
        <v>420.47</v>
      </c>
      <c r="G448" s="2">
        <v>925.79</v>
      </c>
      <c r="H448" s="2">
        <v>213.46</v>
      </c>
      <c r="I448" s="2">
        <v>1831.6</v>
      </c>
      <c r="J448" s="2">
        <v>10.3</v>
      </c>
      <c r="K448" s="2">
        <v>874.85</v>
      </c>
      <c r="L448" s="2">
        <v>38.590000000000003</v>
      </c>
      <c r="M448" s="2">
        <v>834.48</v>
      </c>
    </row>
    <row r="449" spans="1:13" x14ac:dyDescent="0.15">
      <c r="A449" s="2" t="s">
        <v>14</v>
      </c>
      <c r="B449" s="2" t="s">
        <v>46</v>
      </c>
      <c r="C449" s="2">
        <v>6395.03</v>
      </c>
      <c r="D449" s="2">
        <v>1238</v>
      </c>
      <c r="E449" s="2">
        <v>1261</v>
      </c>
      <c r="F449" s="2">
        <v>466.15</v>
      </c>
      <c r="G449" s="2">
        <v>965.6</v>
      </c>
      <c r="H449" s="2">
        <v>220</v>
      </c>
      <c r="I449" s="2">
        <v>1899.6</v>
      </c>
      <c r="J449" s="2">
        <v>11.72</v>
      </c>
      <c r="K449" s="2">
        <v>904</v>
      </c>
      <c r="L449" s="2">
        <v>56.73</v>
      </c>
      <c r="M449" s="2">
        <v>845</v>
      </c>
    </row>
    <row r="450" spans="1:13" x14ac:dyDescent="0.15">
      <c r="A450" s="2" t="s">
        <v>15</v>
      </c>
      <c r="B450" s="2" t="s">
        <v>46</v>
      </c>
      <c r="C450" s="2">
        <v>7367.27</v>
      </c>
      <c r="D450" s="2">
        <v>1503.4</v>
      </c>
      <c r="E450" s="2">
        <v>1226.46</v>
      </c>
      <c r="F450" s="2">
        <v>497.38</v>
      </c>
      <c r="G450" s="2">
        <v>1032.33</v>
      </c>
      <c r="H450" s="2">
        <v>218.74</v>
      </c>
      <c r="I450" s="2">
        <v>1911.19</v>
      </c>
      <c r="J450" s="2">
        <v>11.94</v>
      </c>
      <c r="K450" s="2">
        <v>1014.54</v>
      </c>
      <c r="L450" s="2">
        <v>47.03</v>
      </c>
      <c r="M450" s="2">
        <v>962.82</v>
      </c>
    </row>
    <row r="451" spans="1:13" x14ac:dyDescent="0.15">
      <c r="A451" s="2" t="s">
        <v>16</v>
      </c>
      <c r="B451" s="2" t="s">
        <v>46</v>
      </c>
      <c r="C451" s="2">
        <v>6349.09</v>
      </c>
      <c r="D451" s="2">
        <v>1625.31</v>
      </c>
      <c r="E451" s="2">
        <v>1207.17</v>
      </c>
      <c r="F451" s="2">
        <v>526.1</v>
      </c>
      <c r="G451" s="2">
        <v>1005.4</v>
      </c>
      <c r="H451" s="2">
        <v>206.19</v>
      </c>
      <c r="I451" s="2">
        <v>2048.9299999999998</v>
      </c>
      <c r="J451" s="2">
        <v>8.7200000000000006</v>
      </c>
      <c r="K451" s="2">
        <v>1115.03</v>
      </c>
      <c r="L451" s="2">
        <v>43.81</v>
      </c>
      <c r="M451" s="2">
        <v>1065.26</v>
      </c>
    </row>
    <row r="452" spans="1:13" x14ac:dyDescent="0.15">
      <c r="A452" s="2" t="s">
        <v>17</v>
      </c>
      <c r="B452" s="2" t="s">
        <v>46</v>
      </c>
      <c r="C452" s="2">
        <v>6495.12</v>
      </c>
      <c r="D452" s="2">
        <v>1736.36</v>
      </c>
      <c r="E452" s="2">
        <v>1199.33</v>
      </c>
      <c r="F452" s="2">
        <v>580.5</v>
      </c>
      <c r="G452" s="2">
        <v>1017.33</v>
      </c>
      <c r="H452" s="2">
        <v>230.06</v>
      </c>
      <c r="I452" s="2">
        <v>2048.35</v>
      </c>
      <c r="J452" s="2">
        <v>8.7100000000000009</v>
      </c>
      <c r="K452" s="2">
        <v>1137.8399999999999</v>
      </c>
      <c r="L452" s="2">
        <v>38.58</v>
      </c>
      <c r="M452" s="2">
        <v>1085.26</v>
      </c>
    </row>
    <row r="453" spans="1:13" x14ac:dyDescent="0.15">
      <c r="A453" s="2" t="s">
        <v>18</v>
      </c>
      <c r="B453" s="2" t="s">
        <v>46</v>
      </c>
      <c r="C453" s="2">
        <v>6624.17</v>
      </c>
      <c r="D453" s="2">
        <v>1876.5</v>
      </c>
      <c r="E453" s="2">
        <v>1000.02</v>
      </c>
      <c r="F453" s="2">
        <v>504.84</v>
      </c>
      <c r="G453" s="2">
        <v>1043.57</v>
      </c>
      <c r="H453" s="2">
        <v>231.9</v>
      </c>
      <c r="I453" s="2">
        <v>2101.38</v>
      </c>
      <c r="J453" s="2">
        <v>8.1</v>
      </c>
      <c r="K453" s="2">
        <v>1162.51</v>
      </c>
      <c r="L453" s="2">
        <v>28.81</v>
      </c>
      <c r="M453" s="2">
        <v>1117.1500000000001</v>
      </c>
    </row>
    <row r="454" spans="1:13" x14ac:dyDescent="0.15">
      <c r="A454" s="2" t="s">
        <v>19</v>
      </c>
      <c r="B454" s="2" t="s">
        <v>46</v>
      </c>
      <c r="D454" s="2">
        <v>1876</v>
      </c>
      <c r="E454" s="2">
        <v>950</v>
      </c>
      <c r="F454" s="2">
        <v>602.36</v>
      </c>
      <c r="G454" s="2">
        <v>1057.74</v>
      </c>
      <c r="H454" s="2">
        <v>224.2</v>
      </c>
      <c r="I454" s="2">
        <v>2379.8200000000002</v>
      </c>
      <c r="J454" s="2">
        <v>8</v>
      </c>
      <c r="K454" s="2">
        <v>1295</v>
      </c>
      <c r="L454" s="2">
        <v>43.98</v>
      </c>
      <c r="M454" s="2">
        <v>1204.04</v>
      </c>
    </row>
    <row r="455" spans="1:13" x14ac:dyDescent="0.15">
      <c r="A455" s="2" t="s">
        <v>20</v>
      </c>
      <c r="B455" s="2" t="s">
        <v>46</v>
      </c>
      <c r="D455" s="2">
        <v>2027</v>
      </c>
      <c r="E455" s="2">
        <v>1000</v>
      </c>
      <c r="F455" s="2">
        <v>572.79999999999995</v>
      </c>
      <c r="G455" s="2">
        <v>1017.43</v>
      </c>
      <c r="H455" s="2">
        <v>222</v>
      </c>
      <c r="I455" s="2">
        <v>2284.75</v>
      </c>
      <c r="J455" s="2">
        <v>7.2</v>
      </c>
      <c r="K455" s="2">
        <v>1370</v>
      </c>
      <c r="L455" s="2">
        <v>31.69</v>
      </c>
      <c r="M455" s="2">
        <v>1260.4000000000001</v>
      </c>
    </row>
    <row r="456" spans="1:13" x14ac:dyDescent="0.15">
      <c r="A456" s="2" t="s">
        <v>21</v>
      </c>
      <c r="B456" s="2" t="s">
        <v>46</v>
      </c>
      <c r="D456" s="2">
        <v>2021</v>
      </c>
      <c r="E456" s="2">
        <v>1000</v>
      </c>
      <c r="F456" s="2">
        <v>454.2</v>
      </c>
      <c r="G456" s="2">
        <v>1088.0999999999999</v>
      </c>
      <c r="H456" s="2">
        <v>293.3</v>
      </c>
      <c r="I456" s="2">
        <v>2357.9499999999998</v>
      </c>
      <c r="J456" s="2">
        <v>7.2</v>
      </c>
      <c r="K456" s="2">
        <v>1441</v>
      </c>
      <c r="L456" s="2">
        <v>38.24</v>
      </c>
      <c r="M456" s="2">
        <v>1304.3499999999999</v>
      </c>
    </row>
    <row r="457" spans="1:13" x14ac:dyDescent="0.15">
      <c r="A457" s="2" t="s">
        <v>22</v>
      </c>
      <c r="B457" s="2" t="s">
        <v>46</v>
      </c>
      <c r="D457" s="2">
        <v>2147</v>
      </c>
      <c r="E457" s="2">
        <v>1001</v>
      </c>
      <c r="F457" s="2">
        <v>377.6</v>
      </c>
      <c r="G457" s="2">
        <v>1059.99</v>
      </c>
      <c r="H457" s="2">
        <v>355.9</v>
      </c>
      <c r="I457" s="2">
        <v>2391.33</v>
      </c>
      <c r="J457" s="2">
        <v>8.32</v>
      </c>
      <c r="K457" s="2">
        <v>1554</v>
      </c>
      <c r="L457" s="2">
        <v>61.11</v>
      </c>
      <c r="M457" s="2">
        <v>1333.65</v>
      </c>
    </row>
    <row r="458" spans="1:13" x14ac:dyDescent="0.15">
      <c r="A458" s="2" t="s">
        <v>23</v>
      </c>
      <c r="B458" s="2" t="s">
        <v>46</v>
      </c>
      <c r="C458" s="2">
        <v>5001</v>
      </c>
      <c r="D458" s="2">
        <v>2141</v>
      </c>
      <c r="E458" s="2">
        <v>1021.9</v>
      </c>
      <c r="F458" s="2">
        <v>297.25</v>
      </c>
      <c r="G458" s="2">
        <v>1057.6600000000001</v>
      </c>
      <c r="H458" s="2">
        <v>380.5</v>
      </c>
      <c r="I458" s="2">
        <v>2331.0300000000002</v>
      </c>
      <c r="J458" s="2">
        <v>8.11</v>
      </c>
      <c r="K458" s="2">
        <v>1656</v>
      </c>
      <c r="L458" s="2">
        <v>41.8</v>
      </c>
      <c r="M458" s="2">
        <v>1369.64</v>
      </c>
    </row>
    <row r="459" spans="1:13" x14ac:dyDescent="0.15">
      <c r="A459" s="2" t="s">
        <v>24</v>
      </c>
      <c r="B459" s="2" t="s">
        <v>46</v>
      </c>
      <c r="C459" s="2">
        <v>4752</v>
      </c>
      <c r="D459" s="2">
        <v>2097</v>
      </c>
      <c r="E459" s="2">
        <v>1037.0999999999999</v>
      </c>
      <c r="F459" s="2">
        <v>194.8</v>
      </c>
      <c r="G459" s="2">
        <v>1128.52</v>
      </c>
      <c r="H459" s="2">
        <v>429.1</v>
      </c>
      <c r="I459" s="2">
        <v>2270.88</v>
      </c>
      <c r="J459" s="2">
        <v>6.59</v>
      </c>
      <c r="K459" s="2">
        <v>1665</v>
      </c>
      <c r="L459" s="2">
        <v>32.28</v>
      </c>
      <c r="M459" s="2">
        <v>1357.71</v>
      </c>
    </row>
    <row r="460" spans="1:13" x14ac:dyDescent="0.15">
      <c r="A460" s="2" t="s">
        <v>25</v>
      </c>
      <c r="B460" s="2" t="s">
        <v>46</v>
      </c>
      <c r="C460" s="2">
        <v>4170</v>
      </c>
      <c r="D460" s="2">
        <v>2131</v>
      </c>
      <c r="E460" s="2">
        <v>1017.3</v>
      </c>
      <c r="F460" s="2">
        <v>165.79</v>
      </c>
      <c r="G460" s="2">
        <v>1212.1099999999999</v>
      </c>
      <c r="H460" s="2">
        <v>495.91</v>
      </c>
      <c r="I460" s="2">
        <v>2044.31</v>
      </c>
      <c r="J460" s="2">
        <v>5.52</v>
      </c>
      <c r="K460" s="2">
        <v>1779</v>
      </c>
      <c r="L460" s="2">
        <v>47.03</v>
      </c>
      <c r="M460" s="2">
        <v>1399.56</v>
      </c>
    </row>
    <row r="461" spans="1:13" x14ac:dyDescent="0.15">
      <c r="A461" s="2" t="s">
        <v>26</v>
      </c>
      <c r="B461" s="2" t="s">
        <v>46</v>
      </c>
      <c r="C461" s="2">
        <v>3630</v>
      </c>
      <c r="D461" s="2">
        <v>2216</v>
      </c>
      <c r="E461" s="2">
        <v>1044.2</v>
      </c>
      <c r="F461" s="2">
        <v>149.19999999999999</v>
      </c>
      <c r="G461" s="2">
        <v>1316.49</v>
      </c>
      <c r="H461" s="2">
        <v>504.59</v>
      </c>
      <c r="I461" s="2">
        <v>2015.24</v>
      </c>
      <c r="J461" s="2">
        <v>5.1100000000000003</v>
      </c>
      <c r="K461" s="2">
        <v>1844</v>
      </c>
      <c r="L461" s="2">
        <v>30.31</v>
      </c>
      <c r="M461" s="2">
        <v>1415.04</v>
      </c>
    </row>
    <row r="462" spans="1:13" x14ac:dyDescent="0.15">
      <c r="A462" s="2" t="s">
        <v>27</v>
      </c>
      <c r="B462" s="2" t="s">
        <v>46</v>
      </c>
      <c r="C462" s="2">
        <v>3403</v>
      </c>
      <c r="D462" s="2">
        <v>2214</v>
      </c>
      <c r="E462" s="2">
        <v>1040.7</v>
      </c>
      <c r="F462" s="2">
        <v>205.17</v>
      </c>
      <c r="G462" s="2">
        <v>1592.76</v>
      </c>
      <c r="H462" s="2">
        <v>612.30999999999995</v>
      </c>
      <c r="I462" s="2">
        <v>2176.62</v>
      </c>
      <c r="J462" s="2">
        <v>5.87</v>
      </c>
      <c r="K462" s="2">
        <v>1986</v>
      </c>
      <c r="L462" s="2">
        <v>33.57</v>
      </c>
      <c r="M462" s="2">
        <v>1453.8</v>
      </c>
    </row>
    <row r="463" spans="1:13" x14ac:dyDescent="0.15">
      <c r="A463" s="2" t="s">
        <v>28</v>
      </c>
      <c r="B463" s="2" t="s">
        <v>46</v>
      </c>
      <c r="C463" s="2">
        <v>3292</v>
      </c>
      <c r="D463" s="2">
        <v>2281</v>
      </c>
      <c r="E463" s="2">
        <v>1053.3</v>
      </c>
      <c r="F463" s="2">
        <v>195.06</v>
      </c>
      <c r="G463" s="2">
        <v>1789.13</v>
      </c>
      <c r="H463" s="2">
        <v>768.88</v>
      </c>
      <c r="I463" s="2">
        <v>2146.81</v>
      </c>
      <c r="J463" s="2">
        <v>6.18</v>
      </c>
      <c r="K463" s="2">
        <v>2073</v>
      </c>
      <c r="L463" s="2">
        <v>43.58</v>
      </c>
      <c r="M463" s="2">
        <v>1476.74</v>
      </c>
    </row>
    <row r="464" spans="1:13" x14ac:dyDescent="0.15">
      <c r="A464" s="2" t="s">
        <v>29</v>
      </c>
      <c r="B464" s="2" t="s">
        <v>46</v>
      </c>
      <c r="C464" s="2">
        <v>3129</v>
      </c>
      <c r="D464" s="2">
        <v>2297</v>
      </c>
      <c r="E464" s="2">
        <v>1049.4000000000001</v>
      </c>
      <c r="F464" s="2">
        <v>331.12</v>
      </c>
      <c r="G464" s="2">
        <v>1766.89</v>
      </c>
      <c r="H464" s="2">
        <v>409.48</v>
      </c>
      <c r="I464" s="2">
        <v>2223.1</v>
      </c>
      <c r="J464" s="2">
        <v>7.37</v>
      </c>
      <c r="K464" s="2">
        <v>2135</v>
      </c>
      <c r="L464" s="2">
        <v>56.55</v>
      </c>
      <c r="M464" s="2">
        <v>1506.84</v>
      </c>
    </row>
    <row r="465" spans="1:13" hidden="1" x14ac:dyDescent="0.15">
      <c r="A465" s="2" t="s">
        <v>3</v>
      </c>
      <c r="B465" s="2" t="s">
        <v>47</v>
      </c>
      <c r="C465" s="2">
        <v>4923</v>
      </c>
      <c r="D465" s="2">
        <v>275.33</v>
      </c>
      <c r="E465" s="2">
        <v>100.06</v>
      </c>
      <c r="I465" s="2">
        <v>0.14000000000000001</v>
      </c>
      <c r="K465" s="2">
        <v>189.04</v>
      </c>
      <c r="L465" s="2">
        <v>1.24</v>
      </c>
      <c r="M465" s="2">
        <v>187.59</v>
      </c>
    </row>
    <row r="466" spans="1:13" hidden="1" x14ac:dyDescent="0.15">
      <c r="A466" s="2" t="s">
        <v>4</v>
      </c>
      <c r="B466" s="2" t="s">
        <v>47</v>
      </c>
      <c r="C466" s="2">
        <v>7055.21</v>
      </c>
      <c r="D466" s="2">
        <v>395</v>
      </c>
      <c r="F466" s="2">
        <v>18.850000000000001</v>
      </c>
      <c r="G466" s="2">
        <v>23.43</v>
      </c>
      <c r="H466" s="2">
        <v>0.02</v>
      </c>
      <c r="I466" s="2">
        <v>20.46</v>
      </c>
      <c r="K466" s="2">
        <v>279</v>
      </c>
      <c r="L466" s="2">
        <v>1.43</v>
      </c>
      <c r="M466" s="2">
        <v>277.11</v>
      </c>
    </row>
    <row r="467" spans="1:13" hidden="1" x14ac:dyDescent="0.15">
      <c r="A467" s="2" t="s">
        <v>5</v>
      </c>
      <c r="B467" s="2" t="s">
        <v>47</v>
      </c>
      <c r="C467" s="2">
        <v>7317</v>
      </c>
      <c r="D467" s="2">
        <v>378.39</v>
      </c>
      <c r="F467" s="2">
        <v>12.31</v>
      </c>
      <c r="G467" s="2">
        <v>30.34</v>
      </c>
      <c r="I467" s="2">
        <v>25.75</v>
      </c>
      <c r="K467" s="2">
        <v>323.77999999999997</v>
      </c>
      <c r="L467" s="2">
        <v>1.25</v>
      </c>
      <c r="M467" s="2">
        <v>322.52999999999997</v>
      </c>
    </row>
    <row r="468" spans="1:13" hidden="1" x14ac:dyDescent="0.15">
      <c r="A468" s="2" t="s">
        <v>6</v>
      </c>
      <c r="B468" s="2" t="s">
        <v>47</v>
      </c>
      <c r="C468" s="2">
        <v>8303</v>
      </c>
      <c r="D468" s="2">
        <v>423.54</v>
      </c>
      <c r="E468" s="2">
        <v>131.51</v>
      </c>
      <c r="F468" s="2">
        <v>17.7</v>
      </c>
      <c r="G468" s="2">
        <v>30.28</v>
      </c>
      <c r="I468" s="2">
        <v>29.68</v>
      </c>
      <c r="J468" s="2">
        <v>1000</v>
      </c>
      <c r="K468" s="2">
        <v>342.23</v>
      </c>
      <c r="L468" s="2">
        <v>1.0900000000000001</v>
      </c>
      <c r="M468" s="2">
        <v>340.85</v>
      </c>
    </row>
    <row r="469" spans="1:13" hidden="1" x14ac:dyDescent="0.15">
      <c r="A469" s="2" t="s">
        <v>7</v>
      </c>
      <c r="B469" s="2" t="s">
        <v>47</v>
      </c>
      <c r="C469" s="2">
        <v>7769</v>
      </c>
      <c r="D469" s="2">
        <v>446.05</v>
      </c>
      <c r="F469" s="2">
        <v>19.77</v>
      </c>
      <c r="G469" s="2">
        <v>28.49</v>
      </c>
      <c r="I469" s="2">
        <v>31.61</v>
      </c>
      <c r="K469" s="2">
        <v>350.41</v>
      </c>
      <c r="L469" s="2">
        <v>1.84</v>
      </c>
      <c r="M469" s="2">
        <v>347.94</v>
      </c>
    </row>
    <row r="470" spans="1:13" hidden="1" x14ac:dyDescent="0.15">
      <c r="A470" s="2" t="s">
        <v>8</v>
      </c>
      <c r="B470" s="2" t="s">
        <v>47</v>
      </c>
      <c r="C470" s="2">
        <v>7071</v>
      </c>
      <c r="D470" s="2">
        <v>412.58</v>
      </c>
      <c r="F470" s="2">
        <v>20.41</v>
      </c>
      <c r="G470" s="2">
        <v>30.32</v>
      </c>
      <c r="I470" s="2">
        <v>38.54</v>
      </c>
      <c r="K470" s="2">
        <v>380.61</v>
      </c>
      <c r="L470" s="2">
        <v>1.65</v>
      </c>
      <c r="M470" s="2">
        <v>378.18</v>
      </c>
    </row>
    <row r="471" spans="1:13" hidden="1" x14ac:dyDescent="0.15">
      <c r="A471" s="2" t="s">
        <v>9</v>
      </c>
      <c r="B471" s="2" t="s">
        <v>47</v>
      </c>
      <c r="C471" s="2">
        <v>7247.29</v>
      </c>
      <c r="D471" s="2">
        <v>394</v>
      </c>
      <c r="J471" s="2">
        <v>4.55</v>
      </c>
      <c r="K471" s="2">
        <v>439</v>
      </c>
      <c r="L471" s="2">
        <v>5.59</v>
      </c>
      <c r="M471" s="2">
        <v>432.09</v>
      </c>
    </row>
    <row r="472" spans="1:13" hidden="1" x14ac:dyDescent="0.15">
      <c r="A472" s="2" t="s">
        <v>10</v>
      </c>
      <c r="B472" s="2" t="s">
        <v>47</v>
      </c>
      <c r="C472" s="2">
        <v>8162.89</v>
      </c>
      <c r="D472" s="2">
        <v>445.72</v>
      </c>
      <c r="E472" s="2">
        <v>81.55</v>
      </c>
      <c r="F472" s="2">
        <v>23.43</v>
      </c>
      <c r="G472" s="2">
        <v>28.99</v>
      </c>
      <c r="I472" s="2">
        <v>45.14</v>
      </c>
      <c r="J472" s="2">
        <v>7.01</v>
      </c>
      <c r="K472" s="2">
        <v>465.49</v>
      </c>
      <c r="L472" s="2">
        <v>6.19</v>
      </c>
      <c r="M472" s="2">
        <v>456.93</v>
      </c>
    </row>
    <row r="473" spans="1:13" hidden="1" x14ac:dyDescent="0.15">
      <c r="A473" s="2" t="s">
        <v>11</v>
      </c>
      <c r="B473" s="2" t="s">
        <v>47</v>
      </c>
      <c r="C473" s="2">
        <v>8880.2999999999993</v>
      </c>
      <c r="D473" s="2">
        <v>506.74</v>
      </c>
      <c r="E473" s="2">
        <v>3.73</v>
      </c>
      <c r="F473" s="2">
        <v>21.93</v>
      </c>
      <c r="G473" s="2">
        <v>30.44</v>
      </c>
      <c r="I473" s="2">
        <v>42.62</v>
      </c>
      <c r="J473" s="2">
        <v>8.49</v>
      </c>
      <c r="K473" s="2">
        <v>514.85</v>
      </c>
      <c r="L473" s="2">
        <v>6.69</v>
      </c>
      <c r="M473" s="2">
        <v>507.3</v>
      </c>
    </row>
    <row r="474" spans="1:13" hidden="1" x14ac:dyDescent="0.15">
      <c r="A474" s="2" t="s">
        <v>12</v>
      </c>
      <c r="B474" s="2" t="s">
        <v>47</v>
      </c>
      <c r="C474" s="2">
        <v>11959.35</v>
      </c>
      <c r="D474" s="2">
        <v>805.25</v>
      </c>
      <c r="E474" s="2">
        <v>5</v>
      </c>
      <c r="F474" s="2">
        <v>16.32</v>
      </c>
      <c r="G474" s="2">
        <v>39.200000000000003</v>
      </c>
      <c r="I474" s="2">
        <v>45.63</v>
      </c>
      <c r="K474" s="2">
        <v>647.73</v>
      </c>
      <c r="L474" s="2">
        <v>7.07</v>
      </c>
      <c r="M474" s="2">
        <v>639.53</v>
      </c>
    </row>
    <row r="475" spans="1:13" hidden="1" x14ac:dyDescent="0.15">
      <c r="A475" s="2" t="s">
        <v>13</v>
      </c>
      <c r="B475" s="2" t="s">
        <v>47</v>
      </c>
      <c r="C475" s="2">
        <v>21235.21</v>
      </c>
      <c r="D475" s="2">
        <v>877.85</v>
      </c>
      <c r="E475" s="2">
        <v>113.22</v>
      </c>
      <c r="F475" s="2">
        <v>16.07</v>
      </c>
      <c r="G475" s="2">
        <v>40.200000000000003</v>
      </c>
      <c r="I475" s="2">
        <v>48.66</v>
      </c>
      <c r="J475" s="2">
        <v>17.190000000000001</v>
      </c>
      <c r="K475" s="2">
        <v>816.44</v>
      </c>
      <c r="L475" s="2">
        <v>8.49</v>
      </c>
      <c r="M475" s="2">
        <v>805.84</v>
      </c>
    </row>
    <row r="476" spans="1:13" hidden="1" x14ac:dyDescent="0.15">
      <c r="A476" s="2" t="s">
        <v>14</v>
      </c>
      <c r="B476" s="2" t="s">
        <v>47</v>
      </c>
      <c r="C476" s="2">
        <v>25607.69</v>
      </c>
      <c r="D476" s="2">
        <v>1034</v>
      </c>
      <c r="F476" s="2">
        <v>13.56</v>
      </c>
      <c r="G476" s="2">
        <v>44.99</v>
      </c>
      <c r="I476" s="2">
        <v>41.01</v>
      </c>
      <c r="K476" s="2">
        <v>1057</v>
      </c>
      <c r="L476" s="2">
        <v>11.55</v>
      </c>
      <c r="M476" s="2">
        <v>1042.28</v>
      </c>
    </row>
    <row r="477" spans="1:13" hidden="1" x14ac:dyDescent="0.15">
      <c r="A477" s="2" t="s">
        <v>15</v>
      </c>
      <c r="B477" s="2" t="s">
        <v>47</v>
      </c>
      <c r="C477" s="2">
        <v>29759.63</v>
      </c>
      <c r="D477" s="2">
        <v>1060.1500000000001</v>
      </c>
      <c r="F477" s="2">
        <v>2.97</v>
      </c>
      <c r="G477" s="2">
        <v>60.57</v>
      </c>
      <c r="I477" s="2">
        <v>53.96</v>
      </c>
      <c r="K477" s="2">
        <v>1412.54</v>
      </c>
      <c r="L477" s="2">
        <v>12.8</v>
      </c>
      <c r="M477" s="2">
        <v>1395.93</v>
      </c>
    </row>
    <row r="478" spans="1:13" hidden="1" x14ac:dyDescent="0.15">
      <c r="A478" s="2" t="s">
        <v>16</v>
      </c>
      <c r="B478" s="2" t="s">
        <v>47</v>
      </c>
      <c r="C478" s="2">
        <v>35437.94</v>
      </c>
      <c r="D478" s="2">
        <v>1440.25</v>
      </c>
      <c r="F478" s="2">
        <v>26.4</v>
      </c>
      <c r="G478" s="2">
        <v>45.93</v>
      </c>
      <c r="I478" s="2">
        <v>53.73</v>
      </c>
      <c r="K478" s="2">
        <v>1931.95</v>
      </c>
      <c r="L478" s="2">
        <v>11.86</v>
      </c>
      <c r="M478" s="2">
        <v>1876.83</v>
      </c>
    </row>
    <row r="479" spans="1:13" hidden="1" x14ac:dyDescent="0.15">
      <c r="A479" s="2" t="s">
        <v>17</v>
      </c>
      <c r="B479" s="2" t="s">
        <v>47</v>
      </c>
      <c r="C479" s="2">
        <v>50222.82</v>
      </c>
      <c r="D479" s="2">
        <v>1412.77</v>
      </c>
      <c r="F479" s="2">
        <v>64.569999999999993</v>
      </c>
      <c r="G479" s="2">
        <v>41.97</v>
      </c>
      <c r="I479" s="2">
        <v>42.8</v>
      </c>
      <c r="K479" s="2">
        <v>2183.85</v>
      </c>
      <c r="L479" s="2">
        <v>11.18</v>
      </c>
      <c r="M479" s="2">
        <v>2071.98</v>
      </c>
    </row>
    <row r="480" spans="1:13" hidden="1" x14ac:dyDescent="0.15">
      <c r="A480" s="2" t="s">
        <v>18</v>
      </c>
      <c r="B480" s="2" t="s">
        <v>47</v>
      </c>
      <c r="C480" s="2">
        <v>60058.45</v>
      </c>
      <c r="D480" s="2">
        <v>1838.39</v>
      </c>
      <c r="F480" s="2">
        <v>48.1</v>
      </c>
      <c r="G480" s="2">
        <v>49.65</v>
      </c>
      <c r="I480" s="2">
        <v>51.13</v>
      </c>
      <c r="K480" s="2">
        <v>2242.37</v>
      </c>
      <c r="L480" s="2">
        <v>14.82</v>
      </c>
      <c r="M480" s="2">
        <v>2073.4899999999998</v>
      </c>
    </row>
    <row r="481" spans="1:13" hidden="1" x14ac:dyDescent="0.15">
      <c r="A481" s="2" t="s">
        <v>19</v>
      </c>
      <c r="B481" s="2" t="s">
        <v>47</v>
      </c>
      <c r="D481" s="2">
        <v>2034</v>
      </c>
      <c r="F481" s="2">
        <v>30.78</v>
      </c>
      <c r="G481" s="2">
        <v>42.1</v>
      </c>
      <c r="I481" s="2">
        <v>79.3</v>
      </c>
      <c r="K481" s="2">
        <v>2489</v>
      </c>
      <c r="L481" s="2">
        <v>16.29</v>
      </c>
      <c r="M481" s="2">
        <v>2226.5500000000002</v>
      </c>
    </row>
    <row r="482" spans="1:13" hidden="1" x14ac:dyDescent="0.15">
      <c r="A482" s="2" t="s">
        <v>20</v>
      </c>
      <c r="B482" s="2" t="s">
        <v>47</v>
      </c>
      <c r="D482" s="2">
        <v>2482</v>
      </c>
      <c r="F482" s="2">
        <v>11.2</v>
      </c>
      <c r="G482" s="2">
        <v>34.299999999999997</v>
      </c>
      <c r="I482" s="2">
        <v>93.6</v>
      </c>
      <c r="K482" s="2">
        <v>2973</v>
      </c>
      <c r="L482" s="2">
        <v>12.21</v>
      </c>
      <c r="M482" s="2">
        <v>2639</v>
      </c>
    </row>
    <row r="483" spans="1:13" hidden="1" x14ac:dyDescent="0.15">
      <c r="A483" s="2" t="s">
        <v>21</v>
      </c>
      <c r="B483" s="2" t="s">
        <v>47</v>
      </c>
      <c r="D483" s="2">
        <v>2569</v>
      </c>
      <c r="F483" s="2">
        <v>7.2</v>
      </c>
      <c r="G483" s="2">
        <v>15.3</v>
      </c>
      <c r="I483" s="2">
        <v>76.400000000000006</v>
      </c>
      <c r="K483" s="2">
        <v>3172</v>
      </c>
      <c r="L483" s="2">
        <v>17.66</v>
      </c>
      <c r="M483" s="2">
        <v>2845.29</v>
      </c>
    </row>
    <row r="484" spans="1:13" hidden="1" x14ac:dyDescent="0.15">
      <c r="A484" s="2" t="s">
        <v>22</v>
      </c>
      <c r="B484" s="2" t="s">
        <v>47</v>
      </c>
      <c r="D484" s="2">
        <v>3180</v>
      </c>
      <c r="F484" s="2">
        <v>9.26</v>
      </c>
      <c r="G484" s="2">
        <v>147.5</v>
      </c>
      <c r="H484" s="2">
        <v>2.17</v>
      </c>
      <c r="I484" s="2">
        <v>207.87</v>
      </c>
      <c r="J484" s="2">
        <v>10.039999999999999</v>
      </c>
      <c r="K484" s="2">
        <v>3567</v>
      </c>
      <c r="L484" s="2">
        <v>19.739999999999998</v>
      </c>
      <c r="M484" s="2">
        <v>3167.64</v>
      </c>
    </row>
    <row r="485" spans="1:13" hidden="1" x14ac:dyDescent="0.15">
      <c r="A485" s="2" t="s">
        <v>23</v>
      </c>
      <c r="B485" s="2" t="s">
        <v>47</v>
      </c>
      <c r="C485" s="2">
        <v>99391</v>
      </c>
      <c r="D485" s="2">
        <v>3446</v>
      </c>
      <c r="E485" s="2">
        <v>21.5</v>
      </c>
      <c r="F485" s="2">
        <v>7.97</v>
      </c>
      <c r="G485" s="2">
        <v>151.87</v>
      </c>
      <c r="H485" s="2">
        <v>7.75</v>
      </c>
      <c r="I485" s="2">
        <v>214.67</v>
      </c>
      <c r="J485" s="2">
        <v>15.45</v>
      </c>
      <c r="K485" s="2">
        <v>3977</v>
      </c>
      <c r="L485" s="2">
        <v>37.49</v>
      </c>
      <c r="M485" s="2">
        <v>3522.75</v>
      </c>
    </row>
    <row r="486" spans="1:13" hidden="1" x14ac:dyDescent="0.15">
      <c r="A486" s="2" t="s">
        <v>24</v>
      </c>
      <c r="B486" s="2" t="s">
        <v>47</v>
      </c>
      <c r="C486" s="2">
        <v>90957</v>
      </c>
      <c r="D486" s="2">
        <v>3041</v>
      </c>
      <c r="E486" s="2">
        <v>45.8</v>
      </c>
      <c r="F486" s="2">
        <v>6.81</v>
      </c>
      <c r="G486" s="2">
        <v>147.91</v>
      </c>
      <c r="H486" s="2">
        <v>9.1300000000000008</v>
      </c>
      <c r="I486" s="2">
        <v>177.29</v>
      </c>
      <c r="J486" s="2">
        <v>9.24</v>
      </c>
      <c r="K486" s="2">
        <v>3929</v>
      </c>
      <c r="L486" s="2">
        <v>36.42</v>
      </c>
      <c r="M486" s="2">
        <v>3427.49</v>
      </c>
    </row>
    <row r="487" spans="1:13" hidden="1" x14ac:dyDescent="0.15">
      <c r="A487" s="2" t="s">
        <v>25</v>
      </c>
      <c r="B487" s="2" t="s">
        <v>47</v>
      </c>
      <c r="C487" s="2">
        <v>84559</v>
      </c>
      <c r="D487" s="2">
        <v>2817</v>
      </c>
      <c r="E487" s="2">
        <v>44.9</v>
      </c>
      <c r="F487" s="2">
        <v>5.18</v>
      </c>
      <c r="G487" s="2">
        <v>176.62</v>
      </c>
      <c r="H487" s="2">
        <v>14.22</v>
      </c>
      <c r="I487" s="2">
        <v>177.58</v>
      </c>
      <c r="J487" s="2">
        <v>0.27</v>
      </c>
      <c r="K487" s="2">
        <v>3950</v>
      </c>
      <c r="L487" s="2">
        <v>27.48</v>
      </c>
      <c r="M487" s="2">
        <v>3374.88</v>
      </c>
    </row>
    <row r="488" spans="1:13" hidden="1" x14ac:dyDescent="0.15">
      <c r="A488" s="2" t="s">
        <v>26</v>
      </c>
      <c r="B488" s="2" t="s">
        <v>47</v>
      </c>
      <c r="C488" s="2">
        <v>90597</v>
      </c>
      <c r="D488" s="2">
        <v>3046</v>
      </c>
      <c r="E488" s="2">
        <v>12.2</v>
      </c>
      <c r="F488" s="2">
        <v>7.96</v>
      </c>
      <c r="G488" s="2">
        <v>176.69</v>
      </c>
      <c r="H488" s="2">
        <v>24</v>
      </c>
      <c r="I488" s="2">
        <v>192.04</v>
      </c>
      <c r="J488" s="2">
        <v>0.19</v>
      </c>
      <c r="K488" s="2">
        <v>4413</v>
      </c>
      <c r="L488" s="2">
        <v>20.11</v>
      </c>
      <c r="M488" s="2">
        <v>3741.98</v>
      </c>
    </row>
    <row r="489" spans="1:13" hidden="1" x14ac:dyDescent="0.15">
      <c r="A489" s="2" t="s">
        <v>27</v>
      </c>
      <c r="B489" s="2" t="s">
        <v>47</v>
      </c>
      <c r="C489" s="2">
        <v>99102</v>
      </c>
      <c r="D489" s="2">
        <v>3423</v>
      </c>
      <c r="E489" s="2">
        <v>12</v>
      </c>
      <c r="F489" s="2">
        <v>6.48</v>
      </c>
      <c r="G489" s="2">
        <v>151.69999999999999</v>
      </c>
      <c r="H489" s="2">
        <v>13.03</v>
      </c>
      <c r="I489" s="2">
        <v>159.46</v>
      </c>
      <c r="J489" s="2">
        <v>16.07</v>
      </c>
      <c r="K489" s="2">
        <v>4961</v>
      </c>
      <c r="L489" s="2">
        <v>36.49</v>
      </c>
      <c r="M489" s="2">
        <v>4164.4799999999996</v>
      </c>
    </row>
    <row r="490" spans="1:13" hidden="1" x14ac:dyDescent="0.15">
      <c r="A490" s="2" t="s">
        <v>28</v>
      </c>
      <c r="B490" s="2" t="s">
        <v>47</v>
      </c>
      <c r="C490" s="2">
        <v>109068</v>
      </c>
      <c r="D490" s="2">
        <v>3677</v>
      </c>
      <c r="E490" s="2">
        <v>14.9</v>
      </c>
      <c r="F490" s="2">
        <v>8.01</v>
      </c>
      <c r="G490" s="2">
        <v>178.63</v>
      </c>
      <c r="H490" s="2">
        <v>19.79</v>
      </c>
      <c r="I490" s="2">
        <v>172.19</v>
      </c>
      <c r="J490" s="2">
        <v>22.07</v>
      </c>
      <c r="K490" s="2">
        <v>5495</v>
      </c>
      <c r="L490" s="2">
        <v>58.07</v>
      </c>
      <c r="M490" s="2">
        <v>4608.41</v>
      </c>
    </row>
    <row r="491" spans="1:13" hidden="1" x14ac:dyDescent="0.15">
      <c r="A491" s="2" t="s">
        <v>29</v>
      </c>
      <c r="B491" s="2" t="s">
        <v>47</v>
      </c>
      <c r="C491" s="2">
        <v>102551</v>
      </c>
      <c r="D491" s="2">
        <v>4223</v>
      </c>
      <c r="E491" s="2">
        <v>13.6</v>
      </c>
      <c r="F491" s="2">
        <v>7.68</v>
      </c>
      <c r="G491" s="2">
        <v>167.02</v>
      </c>
      <c r="H491" s="2">
        <v>16.55</v>
      </c>
      <c r="I491" s="2">
        <v>168.4</v>
      </c>
      <c r="J491" s="2">
        <v>25.55</v>
      </c>
      <c r="K491" s="2">
        <v>5811</v>
      </c>
      <c r="L491" s="2">
        <v>57.35</v>
      </c>
      <c r="M491" s="2">
        <v>4841.2</v>
      </c>
    </row>
    <row r="492" spans="1:13" hidden="1" x14ac:dyDescent="0.15">
      <c r="A492" s="2" t="s">
        <v>3</v>
      </c>
      <c r="B492" s="2" t="s">
        <v>48</v>
      </c>
      <c r="C492" s="2">
        <v>1403</v>
      </c>
      <c r="D492" s="2">
        <v>38.93</v>
      </c>
      <c r="E492" s="2">
        <v>23.02</v>
      </c>
      <c r="F492" s="2">
        <v>5.05</v>
      </c>
      <c r="G492" s="2">
        <v>6.75</v>
      </c>
      <c r="I492" s="2">
        <v>6.4</v>
      </c>
      <c r="J492" s="2">
        <v>0.04</v>
      </c>
      <c r="K492" s="2">
        <v>63.11</v>
      </c>
      <c r="L492" s="2">
        <v>8.3800000000000008</v>
      </c>
      <c r="M492" s="2">
        <v>54.73</v>
      </c>
    </row>
    <row r="493" spans="1:13" hidden="1" x14ac:dyDescent="0.15">
      <c r="A493" s="2" t="s">
        <v>4</v>
      </c>
      <c r="B493" s="2" t="s">
        <v>48</v>
      </c>
      <c r="C493" s="2">
        <v>1480.33</v>
      </c>
      <c r="D493" s="2">
        <v>43</v>
      </c>
      <c r="E493" s="2">
        <v>39</v>
      </c>
      <c r="F493" s="2">
        <v>10.24</v>
      </c>
      <c r="G493" s="2">
        <v>23.57</v>
      </c>
      <c r="I493" s="2">
        <v>24.92</v>
      </c>
      <c r="J493" s="2">
        <v>0.62</v>
      </c>
      <c r="K493" s="2">
        <v>108</v>
      </c>
      <c r="L493" s="2">
        <v>9.3000000000000007</v>
      </c>
      <c r="M493" s="2">
        <v>98.48</v>
      </c>
    </row>
    <row r="494" spans="1:13" hidden="1" x14ac:dyDescent="0.15">
      <c r="A494" s="2" t="s">
        <v>5</v>
      </c>
      <c r="B494" s="2" t="s">
        <v>48</v>
      </c>
      <c r="C494" s="2">
        <v>1616</v>
      </c>
      <c r="D494" s="2">
        <v>38.82</v>
      </c>
      <c r="E494" s="2">
        <v>55.79</v>
      </c>
      <c r="F494" s="2">
        <v>8.49</v>
      </c>
      <c r="G494" s="2">
        <v>25.66</v>
      </c>
      <c r="I494" s="2">
        <v>25.22</v>
      </c>
      <c r="J494" s="2">
        <v>6189</v>
      </c>
      <c r="K494" s="2">
        <v>111.63</v>
      </c>
      <c r="L494" s="2">
        <v>8.33</v>
      </c>
      <c r="M494" s="2">
        <v>103.3</v>
      </c>
    </row>
    <row r="495" spans="1:13" hidden="1" x14ac:dyDescent="0.15">
      <c r="A495" s="2" t="s">
        <v>6</v>
      </c>
      <c r="B495" s="2" t="s">
        <v>48</v>
      </c>
      <c r="C495" s="2">
        <v>1670</v>
      </c>
      <c r="D495" s="2">
        <v>33.270000000000003</v>
      </c>
      <c r="E495" s="2">
        <v>80.180000000000007</v>
      </c>
      <c r="F495" s="2">
        <v>13.71</v>
      </c>
      <c r="G495" s="2">
        <v>28.51</v>
      </c>
      <c r="H495" s="2">
        <v>0.11</v>
      </c>
      <c r="I495" s="2">
        <v>29.2</v>
      </c>
      <c r="J495" s="2">
        <v>2576</v>
      </c>
      <c r="K495" s="2">
        <v>113.42</v>
      </c>
      <c r="L495" s="2">
        <v>7.01</v>
      </c>
      <c r="M495" s="2">
        <v>106.41</v>
      </c>
    </row>
    <row r="496" spans="1:13" hidden="1" x14ac:dyDescent="0.15">
      <c r="A496" s="2" t="s">
        <v>7</v>
      </c>
      <c r="B496" s="2" t="s">
        <v>48</v>
      </c>
      <c r="C496" s="2">
        <v>1583</v>
      </c>
      <c r="D496" s="2">
        <v>28.73</v>
      </c>
      <c r="E496" s="2">
        <v>111</v>
      </c>
      <c r="F496" s="2">
        <v>11.19</v>
      </c>
      <c r="G496" s="2">
        <v>27.94</v>
      </c>
      <c r="H496" s="2">
        <v>0.48</v>
      </c>
      <c r="I496" s="2">
        <v>31.17</v>
      </c>
      <c r="J496" s="2">
        <v>1066</v>
      </c>
      <c r="K496" s="2">
        <v>110.63</v>
      </c>
      <c r="L496" s="2">
        <v>8.0299999999999994</v>
      </c>
      <c r="M496" s="2">
        <v>102.6</v>
      </c>
    </row>
    <row r="497" spans="1:13" hidden="1" x14ac:dyDescent="0.15">
      <c r="A497" s="2" t="s">
        <v>8</v>
      </c>
      <c r="B497" s="2" t="s">
        <v>48</v>
      </c>
      <c r="C497" s="2">
        <v>1531</v>
      </c>
      <c r="D497" s="2">
        <v>23.76</v>
      </c>
      <c r="E497" s="2">
        <v>128.29</v>
      </c>
      <c r="F497" s="2">
        <v>9.75</v>
      </c>
      <c r="G497" s="2">
        <v>26.82</v>
      </c>
      <c r="H497" s="2">
        <v>0.06</v>
      </c>
      <c r="I497" s="2">
        <v>33.369999999999997</v>
      </c>
      <c r="J497" s="2">
        <v>0.12</v>
      </c>
      <c r="K497" s="2">
        <v>112.28</v>
      </c>
      <c r="L497" s="2">
        <v>9.82</v>
      </c>
      <c r="M497" s="2">
        <v>102.46</v>
      </c>
    </row>
    <row r="498" spans="1:13" hidden="1" x14ac:dyDescent="0.15">
      <c r="A498" s="2" t="s">
        <v>9</v>
      </c>
      <c r="B498" s="2" t="s">
        <v>48</v>
      </c>
      <c r="C498" s="2">
        <v>1581</v>
      </c>
      <c r="D498" s="2">
        <v>30</v>
      </c>
      <c r="E498" s="2">
        <v>139</v>
      </c>
      <c r="F498" s="2">
        <v>10.54</v>
      </c>
      <c r="G498" s="2">
        <v>26.91</v>
      </c>
      <c r="I498" s="2">
        <v>33.44</v>
      </c>
      <c r="J498" s="2">
        <v>0.15</v>
      </c>
      <c r="K498" s="2">
        <v>137</v>
      </c>
      <c r="L498" s="2">
        <v>8.18</v>
      </c>
      <c r="M498" s="2">
        <v>128.43</v>
      </c>
    </row>
    <row r="499" spans="1:13" hidden="1" x14ac:dyDescent="0.15">
      <c r="A499" s="2" t="s">
        <v>10</v>
      </c>
      <c r="B499" s="2" t="s">
        <v>48</v>
      </c>
      <c r="C499" s="2">
        <v>1635.72</v>
      </c>
      <c r="D499" s="2">
        <v>25.48</v>
      </c>
      <c r="E499" s="2">
        <v>4.29</v>
      </c>
      <c r="F499" s="2">
        <v>6.25</v>
      </c>
      <c r="G499" s="2">
        <v>35.36</v>
      </c>
      <c r="I499" s="2">
        <v>41.17</v>
      </c>
      <c r="J499" s="2">
        <v>0.08</v>
      </c>
      <c r="K499" s="2">
        <v>150.30000000000001</v>
      </c>
      <c r="L499" s="2">
        <v>7.59</v>
      </c>
      <c r="M499" s="2">
        <v>142.71</v>
      </c>
    </row>
    <row r="500" spans="1:13" hidden="1" x14ac:dyDescent="0.15">
      <c r="A500" s="2" t="s">
        <v>11</v>
      </c>
      <c r="B500" s="2" t="s">
        <v>48</v>
      </c>
      <c r="C500" s="2">
        <v>1707.31</v>
      </c>
      <c r="D500" s="2">
        <v>27.88</v>
      </c>
      <c r="F500" s="2">
        <v>2.0299999999999998</v>
      </c>
      <c r="G500" s="2">
        <v>29.06</v>
      </c>
      <c r="I500" s="2">
        <v>33.1</v>
      </c>
      <c r="K500" s="2">
        <v>171.02</v>
      </c>
      <c r="L500" s="2">
        <v>7.78</v>
      </c>
      <c r="M500" s="2">
        <v>163.24</v>
      </c>
    </row>
    <row r="501" spans="1:13" hidden="1" x14ac:dyDescent="0.15">
      <c r="A501" s="2" t="s">
        <v>12</v>
      </c>
      <c r="B501" s="2" t="s">
        <v>48</v>
      </c>
      <c r="C501" s="2">
        <v>2047.9</v>
      </c>
      <c r="D501" s="2">
        <v>45.21</v>
      </c>
      <c r="F501" s="2">
        <v>5.28</v>
      </c>
      <c r="G501" s="2">
        <v>38.770000000000003</v>
      </c>
      <c r="I501" s="2">
        <v>50.73</v>
      </c>
      <c r="K501" s="2">
        <v>206.13</v>
      </c>
      <c r="L501" s="2">
        <v>7.28</v>
      </c>
      <c r="M501" s="2">
        <v>198.85</v>
      </c>
    </row>
    <row r="502" spans="1:13" hidden="1" x14ac:dyDescent="0.15">
      <c r="A502" s="2" t="s">
        <v>13</v>
      </c>
      <c r="B502" s="2" t="s">
        <v>48</v>
      </c>
      <c r="C502" s="2">
        <v>2432.6999999999998</v>
      </c>
      <c r="D502" s="2">
        <v>98.93</v>
      </c>
      <c r="E502" s="2">
        <v>4.0999999999999996</v>
      </c>
      <c r="F502" s="2">
        <v>3.59</v>
      </c>
      <c r="G502" s="2">
        <v>48.51</v>
      </c>
      <c r="I502" s="2">
        <v>63.24</v>
      </c>
      <c r="K502" s="2">
        <v>253.66</v>
      </c>
      <c r="L502" s="2">
        <v>9.4</v>
      </c>
      <c r="M502" s="2">
        <v>243.99</v>
      </c>
    </row>
    <row r="503" spans="1:13" hidden="1" x14ac:dyDescent="0.15">
      <c r="A503" s="2" t="s">
        <v>14</v>
      </c>
      <c r="B503" s="2" t="s">
        <v>48</v>
      </c>
      <c r="C503" s="2">
        <v>2607.86</v>
      </c>
      <c r="D503" s="2">
        <v>117</v>
      </c>
      <c r="F503" s="2">
        <v>3.23</v>
      </c>
      <c r="G503" s="2">
        <v>58.17</v>
      </c>
      <c r="I503" s="2">
        <v>76.569999999999993</v>
      </c>
      <c r="K503" s="2">
        <v>313</v>
      </c>
      <c r="L503" s="2">
        <v>16.41</v>
      </c>
      <c r="M503" s="2">
        <v>295.19</v>
      </c>
    </row>
    <row r="504" spans="1:13" hidden="1" x14ac:dyDescent="0.15">
      <c r="A504" s="2" t="s">
        <v>15</v>
      </c>
      <c r="B504" s="2" t="s">
        <v>48</v>
      </c>
      <c r="C504" s="2">
        <v>3273.02</v>
      </c>
      <c r="D504" s="2">
        <v>82.87</v>
      </c>
      <c r="F504" s="2">
        <v>3.05</v>
      </c>
      <c r="G504" s="2">
        <v>58.15</v>
      </c>
      <c r="I504" s="2">
        <v>77.64</v>
      </c>
      <c r="K504" s="2">
        <v>388.42</v>
      </c>
      <c r="L504" s="2">
        <v>16.38</v>
      </c>
      <c r="M504" s="2">
        <v>367.31</v>
      </c>
    </row>
    <row r="505" spans="1:13" hidden="1" x14ac:dyDescent="0.15">
      <c r="A505" s="2" t="s">
        <v>16</v>
      </c>
      <c r="B505" s="2" t="s">
        <v>48</v>
      </c>
      <c r="C505" s="2">
        <v>3771.84</v>
      </c>
      <c r="D505" s="2">
        <v>128.04</v>
      </c>
      <c r="F505" s="2">
        <v>2.85</v>
      </c>
      <c r="G505" s="2">
        <v>51.72</v>
      </c>
      <c r="I505" s="2">
        <v>69.150000000000006</v>
      </c>
      <c r="K505" s="2">
        <v>452.96</v>
      </c>
      <c r="L505" s="2">
        <v>17.47</v>
      </c>
      <c r="M505" s="2">
        <v>432.45</v>
      </c>
    </row>
    <row r="506" spans="1:13" hidden="1" x14ac:dyDescent="0.15">
      <c r="A506" s="2" t="s">
        <v>17</v>
      </c>
      <c r="B506" s="2" t="s">
        <v>48</v>
      </c>
      <c r="C506" s="2">
        <v>4325.3500000000004</v>
      </c>
      <c r="D506" s="2">
        <v>119.35</v>
      </c>
      <c r="F506" s="2">
        <v>2.97</v>
      </c>
      <c r="G506" s="2">
        <v>65.56</v>
      </c>
      <c r="I506" s="2">
        <v>85.6</v>
      </c>
      <c r="K506" s="2">
        <v>471.17</v>
      </c>
      <c r="L506" s="2">
        <v>16.079999999999998</v>
      </c>
      <c r="M506" s="2">
        <v>449.28</v>
      </c>
    </row>
    <row r="507" spans="1:13" hidden="1" x14ac:dyDescent="0.15">
      <c r="A507" s="2" t="s">
        <v>18</v>
      </c>
      <c r="B507" s="2" t="s">
        <v>48</v>
      </c>
      <c r="C507" s="2">
        <v>5509.53</v>
      </c>
      <c r="D507" s="2">
        <v>277.76</v>
      </c>
      <c r="E507" s="2">
        <v>3.14</v>
      </c>
      <c r="F507" s="2">
        <v>2.74</v>
      </c>
      <c r="G507" s="2">
        <v>69.38</v>
      </c>
      <c r="I507" s="2">
        <v>79.94</v>
      </c>
      <c r="K507" s="2">
        <v>479.85</v>
      </c>
      <c r="L507" s="2">
        <v>17.36</v>
      </c>
      <c r="M507" s="2">
        <v>454.6</v>
      </c>
    </row>
    <row r="508" spans="1:13" hidden="1" x14ac:dyDescent="0.15">
      <c r="A508" s="2" t="s">
        <v>19</v>
      </c>
      <c r="B508" s="2" t="s">
        <v>48</v>
      </c>
      <c r="D508" s="2">
        <v>424</v>
      </c>
      <c r="E508" s="2">
        <v>3.1</v>
      </c>
      <c r="F508" s="2">
        <v>3.1</v>
      </c>
      <c r="G508" s="2">
        <v>76.8</v>
      </c>
      <c r="I508" s="2">
        <v>92.3</v>
      </c>
      <c r="K508" s="2">
        <v>587</v>
      </c>
      <c r="L508" s="2">
        <v>18.02</v>
      </c>
      <c r="M508" s="2">
        <v>551.36</v>
      </c>
    </row>
    <row r="509" spans="1:13" hidden="1" x14ac:dyDescent="0.15">
      <c r="A509" s="2" t="s">
        <v>20</v>
      </c>
      <c r="B509" s="2" t="s">
        <v>48</v>
      </c>
      <c r="D509" s="2">
        <v>438</v>
      </c>
      <c r="E509" s="2">
        <v>3.6</v>
      </c>
      <c r="F509" s="2">
        <v>1.7</v>
      </c>
      <c r="G509" s="2">
        <v>46.5</v>
      </c>
      <c r="I509" s="2">
        <v>53.3</v>
      </c>
      <c r="J509" s="2">
        <v>3.02</v>
      </c>
      <c r="K509" s="2">
        <v>939</v>
      </c>
      <c r="L509" s="2">
        <v>16.75</v>
      </c>
      <c r="M509" s="2">
        <v>909.42</v>
      </c>
    </row>
    <row r="510" spans="1:13" hidden="1" x14ac:dyDescent="0.15">
      <c r="A510" s="2" t="s">
        <v>21</v>
      </c>
      <c r="B510" s="2" t="s">
        <v>48</v>
      </c>
      <c r="D510" s="2">
        <v>577</v>
      </c>
      <c r="E510" s="2">
        <v>2.2999999999999998</v>
      </c>
      <c r="F510" s="2">
        <v>9.9</v>
      </c>
      <c r="G510" s="2">
        <v>174</v>
      </c>
      <c r="I510" s="2">
        <v>182</v>
      </c>
      <c r="J510" s="2">
        <v>3.33</v>
      </c>
      <c r="K510" s="2">
        <v>1010</v>
      </c>
      <c r="L510" s="2">
        <v>19.059999999999999</v>
      </c>
      <c r="M510" s="2">
        <v>954.7</v>
      </c>
    </row>
    <row r="511" spans="1:13" hidden="1" x14ac:dyDescent="0.15">
      <c r="A511" s="2" t="s">
        <v>22</v>
      </c>
      <c r="B511" s="2" t="s">
        <v>48</v>
      </c>
      <c r="D511" s="2">
        <v>705</v>
      </c>
      <c r="E511" s="2">
        <v>6.1</v>
      </c>
      <c r="F511" s="2">
        <v>7.71</v>
      </c>
      <c r="G511" s="2">
        <v>205.35</v>
      </c>
      <c r="H511" s="2">
        <v>7.04</v>
      </c>
      <c r="I511" s="2">
        <v>197.66</v>
      </c>
      <c r="K511" s="2">
        <v>1105</v>
      </c>
      <c r="L511" s="2">
        <v>18.760000000000002</v>
      </c>
      <c r="M511" s="2">
        <v>1011.6</v>
      </c>
    </row>
    <row r="512" spans="1:13" hidden="1" x14ac:dyDescent="0.15">
      <c r="A512" s="2" t="s">
        <v>23</v>
      </c>
      <c r="B512" s="2" t="s">
        <v>48</v>
      </c>
      <c r="C512" s="2">
        <v>8563</v>
      </c>
      <c r="D512" s="2">
        <v>784</v>
      </c>
      <c r="E512" s="2">
        <v>7.9</v>
      </c>
      <c r="F512" s="2">
        <v>7.67</v>
      </c>
      <c r="G512" s="2">
        <v>193.54</v>
      </c>
      <c r="H512" s="2">
        <v>8.65</v>
      </c>
      <c r="I512" s="2">
        <v>193.11</v>
      </c>
      <c r="K512" s="2">
        <v>1196</v>
      </c>
      <c r="L512" s="2">
        <v>17.46</v>
      </c>
      <c r="M512" s="2">
        <v>1086.8900000000001</v>
      </c>
    </row>
    <row r="513" spans="1:13" hidden="1" x14ac:dyDescent="0.15">
      <c r="A513" s="2" t="s">
        <v>24</v>
      </c>
      <c r="B513" s="2" t="s">
        <v>48</v>
      </c>
      <c r="C513" s="2">
        <v>7976</v>
      </c>
      <c r="D513" s="2">
        <v>758</v>
      </c>
      <c r="E513" s="2">
        <v>13.4</v>
      </c>
      <c r="F513" s="2">
        <v>25.64</v>
      </c>
      <c r="G513" s="2">
        <v>219.53</v>
      </c>
      <c r="H513" s="2">
        <v>14.22</v>
      </c>
      <c r="I513" s="2">
        <v>205.31</v>
      </c>
      <c r="K513" s="2">
        <v>1155</v>
      </c>
      <c r="L513" s="2">
        <v>15.53</v>
      </c>
      <c r="M513" s="2">
        <v>1017.09</v>
      </c>
    </row>
    <row r="514" spans="1:13" hidden="1" x14ac:dyDescent="0.15">
      <c r="A514" s="2" t="s">
        <v>25</v>
      </c>
      <c r="B514" s="2" t="s">
        <v>48</v>
      </c>
      <c r="C514" s="2">
        <v>7069</v>
      </c>
      <c r="D514" s="2">
        <v>768</v>
      </c>
      <c r="E514" s="2">
        <v>6.2</v>
      </c>
      <c r="F514" s="2">
        <v>19.95</v>
      </c>
      <c r="G514" s="2">
        <v>259.01</v>
      </c>
      <c r="H514" s="2">
        <v>19.64</v>
      </c>
      <c r="I514" s="2">
        <v>237.21</v>
      </c>
      <c r="K514" s="2">
        <v>1144</v>
      </c>
      <c r="L514" s="2">
        <v>14.02</v>
      </c>
      <c r="M514" s="2">
        <v>953.56</v>
      </c>
    </row>
    <row r="515" spans="1:13" hidden="1" x14ac:dyDescent="0.15">
      <c r="A515" s="2" t="s">
        <v>26</v>
      </c>
      <c r="B515" s="2" t="s">
        <v>48</v>
      </c>
      <c r="C515" s="2">
        <v>7644</v>
      </c>
      <c r="D515" s="2">
        <v>755</v>
      </c>
      <c r="E515" s="2">
        <v>0.7</v>
      </c>
      <c r="F515" s="2">
        <v>25.92</v>
      </c>
      <c r="G515" s="2">
        <v>247.59</v>
      </c>
      <c r="H515" s="2">
        <v>18.7</v>
      </c>
      <c r="I515" s="2">
        <v>302.22000000000003</v>
      </c>
      <c r="K515" s="2">
        <v>1406</v>
      </c>
      <c r="L515" s="2">
        <v>15.45</v>
      </c>
      <c r="M515" s="2">
        <v>1167.1400000000001</v>
      </c>
    </row>
    <row r="516" spans="1:13" hidden="1" x14ac:dyDescent="0.15">
      <c r="A516" s="2" t="s">
        <v>27</v>
      </c>
      <c r="B516" s="2" t="s">
        <v>48</v>
      </c>
      <c r="C516" s="2">
        <v>7840</v>
      </c>
      <c r="D516" s="2">
        <v>737</v>
      </c>
      <c r="F516" s="2">
        <v>38.42</v>
      </c>
      <c r="G516" s="2">
        <v>195.42</v>
      </c>
      <c r="H516" s="2">
        <v>24.11</v>
      </c>
      <c r="I516" s="2">
        <v>250.88</v>
      </c>
      <c r="K516" s="2">
        <v>1672</v>
      </c>
      <c r="L516" s="2">
        <v>19.760000000000002</v>
      </c>
      <c r="M516" s="2">
        <v>1367.77</v>
      </c>
    </row>
    <row r="517" spans="1:13" hidden="1" x14ac:dyDescent="0.15">
      <c r="A517" s="2" t="s">
        <v>28</v>
      </c>
      <c r="B517" s="2" t="s">
        <v>48</v>
      </c>
      <c r="C517" s="2">
        <v>7477</v>
      </c>
      <c r="D517" s="2">
        <v>791</v>
      </c>
      <c r="F517" s="2">
        <v>61.85</v>
      </c>
      <c r="G517" s="2">
        <v>205.81</v>
      </c>
      <c r="H517" s="2">
        <v>25</v>
      </c>
      <c r="I517" s="2">
        <v>237.44</v>
      </c>
      <c r="K517" s="2">
        <v>1766</v>
      </c>
      <c r="L517" s="2">
        <v>21.87</v>
      </c>
      <c r="M517" s="2">
        <v>1443.87</v>
      </c>
    </row>
    <row r="518" spans="1:13" hidden="1" x14ac:dyDescent="0.15">
      <c r="A518" s="2" t="s">
        <v>29</v>
      </c>
      <c r="B518" s="2" t="s">
        <v>48</v>
      </c>
      <c r="C518" s="2">
        <v>8152</v>
      </c>
      <c r="D518" s="2">
        <v>921</v>
      </c>
      <c r="F518" s="2">
        <v>25.57</v>
      </c>
      <c r="G518" s="2">
        <v>168.64</v>
      </c>
      <c r="H518" s="2">
        <v>14.44</v>
      </c>
      <c r="I518" s="2">
        <v>200.89</v>
      </c>
      <c r="K518" s="2">
        <v>1882</v>
      </c>
      <c r="L518" s="2">
        <v>22.5</v>
      </c>
      <c r="M518" s="2">
        <v>1529.99</v>
      </c>
    </row>
    <row r="519" spans="1:13" hidden="1" x14ac:dyDescent="0.15">
      <c r="A519" s="2" t="s">
        <v>3</v>
      </c>
      <c r="B519" s="2" t="s">
        <v>49</v>
      </c>
      <c r="C519" s="2">
        <v>287</v>
      </c>
      <c r="D519" s="2">
        <v>1.1200000000000001</v>
      </c>
      <c r="E519" s="2">
        <v>102</v>
      </c>
      <c r="F519" s="2">
        <v>7.82</v>
      </c>
      <c r="G519" s="2">
        <v>3.24</v>
      </c>
      <c r="I519" s="2">
        <v>4.72</v>
      </c>
      <c r="J519" s="2">
        <v>0.75</v>
      </c>
      <c r="K519" s="2">
        <v>59.81</v>
      </c>
      <c r="L519" s="2">
        <v>44</v>
      </c>
      <c r="M519" s="2">
        <v>15.81</v>
      </c>
    </row>
    <row r="520" spans="1:13" hidden="1" x14ac:dyDescent="0.15">
      <c r="A520" s="2" t="s">
        <v>4</v>
      </c>
      <c r="B520" s="2" t="s">
        <v>49</v>
      </c>
      <c r="C520" s="2">
        <v>277.62</v>
      </c>
      <c r="D520" s="2">
        <v>1</v>
      </c>
      <c r="E520" s="2">
        <v>121.7</v>
      </c>
      <c r="F520" s="2">
        <v>19.72</v>
      </c>
      <c r="G520" s="2">
        <v>29.48</v>
      </c>
      <c r="I520" s="2">
        <v>20.99</v>
      </c>
      <c r="J520" s="2">
        <v>0.64</v>
      </c>
      <c r="K520" s="2">
        <v>60</v>
      </c>
      <c r="L520" s="2">
        <v>42.57</v>
      </c>
      <c r="M520" s="2">
        <v>17.850000000000001</v>
      </c>
    </row>
    <row r="521" spans="1:13" hidden="1" x14ac:dyDescent="0.15">
      <c r="A521" s="2" t="s">
        <v>5</v>
      </c>
      <c r="B521" s="2" t="s">
        <v>49</v>
      </c>
      <c r="C521" s="2">
        <v>297</v>
      </c>
      <c r="D521" s="2">
        <v>3.46</v>
      </c>
      <c r="E521" s="2">
        <v>140.12</v>
      </c>
      <c r="F521" s="2">
        <v>11.31</v>
      </c>
      <c r="G521" s="2">
        <v>18.489999999999998</v>
      </c>
      <c r="I521" s="2">
        <v>13.3</v>
      </c>
      <c r="J521" s="2">
        <v>12666</v>
      </c>
      <c r="K521" s="2">
        <v>61.75</v>
      </c>
      <c r="L521" s="2">
        <v>33.54</v>
      </c>
      <c r="M521" s="2">
        <v>28.21</v>
      </c>
    </row>
    <row r="522" spans="1:13" hidden="1" x14ac:dyDescent="0.15">
      <c r="A522" s="2" t="s">
        <v>6</v>
      </c>
      <c r="B522" s="2" t="s">
        <v>49</v>
      </c>
      <c r="C522" s="2">
        <v>329</v>
      </c>
      <c r="D522" s="2">
        <v>4.2699999999999996</v>
      </c>
      <c r="E522" s="2">
        <v>160.24</v>
      </c>
      <c r="F522" s="2">
        <v>7.13</v>
      </c>
      <c r="G522" s="2">
        <v>21.54</v>
      </c>
      <c r="I522" s="2">
        <v>13.54</v>
      </c>
      <c r="J522" s="2">
        <v>22034</v>
      </c>
      <c r="K522" s="2">
        <v>84.26</v>
      </c>
      <c r="L522" s="2">
        <v>50.2</v>
      </c>
      <c r="M522" s="2">
        <v>34.06</v>
      </c>
    </row>
    <row r="523" spans="1:13" hidden="1" x14ac:dyDescent="0.15">
      <c r="A523" s="2" t="s">
        <v>7</v>
      </c>
      <c r="B523" s="2" t="s">
        <v>49</v>
      </c>
      <c r="C523" s="2">
        <v>321</v>
      </c>
      <c r="D523" s="2">
        <v>4.6399999999999997</v>
      </c>
      <c r="E523" s="2">
        <v>176.13</v>
      </c>
      <c r="F523" s="2">
        <v>5.33</v>
      </c>
      <c r="G523" s="2">
        <v>22</v>
      </c>
      <c r="I523" s="2">
        <v>16.87</v>
      </c>
      <c r="J523" s="2">
        <v>26801</v>
      </c>
      <c r="K523" s="2">
        <v>100.49</v>
      </c>
      <c r="L523" s="2">
        <v>66.55</v>
      </c>
      <c r="M523" s="2">
        <v>33.93</v>
      </c>
    </row>
    <row r="524" spans="1:13" hidden="1" x14ac:dyDescent="0.15">
      <c r="A524" s="2" t="s">
        <v>8</v>
      </c>
      <c r="B524" s="2" t="s">
        <v>49</v>
      </c>
      <c r="C524" s="2">
        <v>214</v>
      </c>
      <c r="D524" s="2">
        <v>2.97</v>
      </c>
      <c r="E524" s="2">
        <v>189.59</v>
      </c>
      <c r="F524" s="2">
        <v>1.74</v>
      </c>
      <c r="G524" s="2">
        <v>20.77</v>
      </c>
      <c r="I524" s="2">
        <v>21.93</v>
      </c>
      <c r="J524" s="2">
        <v>3.47</v>
      </c>
      <c r="K524" s="2">
        <v>114.36</v>
      </c>
      <c r="L524" s="2">
        <v>87.48</v>
      </c>
      <c r="M524" s="2">
        <v>26.88</v>
      </c>
    </row>
    <row r="525" spans="1:13" hidden="1" x14ac:dyDescent="0.15">
      <c r="A525" s="2" t="s">
        <v>9</v>
      </c>
      <c r="B525" s="2" t="s">
        <v>49</v>
      </c>
      <c r="C525" s="2">
        <v>145.44</v>
      </c>
      <c r="D525" s="2">
        <v>2</v>
      </c>
      <c r="E525" s="2">
        <v>200</v>
      </c>
      <c r="F525" s="2">
        <v>6.39</v>
      </c>
      <c r="G525" s="2">
        <v>20.78</v>
      </c>
      <c r="I525" s="2">
        <v>22.63</v>
      </c>
      <c r="J525" s="2">
        <v>3.91</v>
      </c>
      <c r="K525" s="2">
        <v>134</v>
      </c>
      <c r="L525" s="2">
        <v>107.69</v>
      </c>
      <c r="M525" s="2">
        <v>26.1</v>
      </c>
    </row>
    <row r="526" spans="1:13" hidden="1" x14ac:dyDescent="0.15">
      <c r="A526" s="2" t="s">
        <v>10</v>
      </c>
      <c r="B526" s="2" t="s">
        <v>49</v>
      </c>
      <c r="C526" s="2">
        <v>192</v>
      </c>
      <c r="D526" s="2">
        <v>3.09</v>
      </c>
      <c r="E526" s="2">
        <v>206.03</v>
      </c>
      <c r="F526" s="2">
        <v>4.2699999999999996</v>
      </c>
      <c r="G526" s="2">
        <v>21.77</v>
      </c>
      <c r="I526" s="2">
        <v>24.96</v>
      </c>
      <c r="J526" s="2">
        <v>5.87</v>
      </c>
      <c r="K526" s="2">
        <v>141.66999999999999</v>
      </c>
      <c r="L526" s="2">
        <v>94.59</v>
      </c>
      <c r="M526" s="2">
        <v>44.98</v>
      </c>
    </row>
    <row r="527" spans="1:13" hidden="1" x14ac:dyDescent="0.15">
      <c r="A527" s="2" t="s">
        <v>11</v>
      </c>
      <c r="B527" s="2" t="s">
        <v>49</v>
      </c>
      <c r="C527" s="2">
        <v>249.77</v>
      </c>
      <c r="D527" s="2">
        <v>2</v>
      </c>
      <c r="E527" s="2">
        <v>214.02</v>
      </c>
      <c r="F527" s="2">
        <v>2.5</v>
      </c>
      <c r="G527" s="2">
        <v>20.89</v>
      </c>
      <c r="I527" s="2">
        <v>25.27</v>
      </c>
      <c r="J527" s="2">
        <v>11.51</v>
      </c>
      <c r="K527" s="2">
        <v>139.49</v>
      </c>
      <c r="L527" s="2">
        <v>88.97</v>
      </c>
      <c r="M527" s="2">
        <v>50.52</v>
      </c>
    </row>
    <row r="528" spans="1:13" hidden="1" x14ac:dyDescent="0.15">
      <c r="A528" s="2" t="s">
        <v>12</v>
      </c>
      <c r="B528" s="2" t="s">
        <v>49</v>
      </c>
      <c r="C528" s="2">
        <v>310.57</v>
      </c>
      <c r="D528" s="2">
        <v>0.03</v>
      </c>
      <c r="E528" s="2">
        <v>220.02</v>
      </c>
      <c r="F528" s="2">
        <v>1.97</v>
      </c>
      <c r="G528" s="2">
        <v>22.57</v>
      </c>
      <c r="I528" s="2">
        <v>26.41</v>
      </c>
      <c r="J528" s="2">
        <v>15.57</v>
      </c>
      <c r="K528" s="2">
        <v>130.47999999999999</v>
      </c>
      <c r="L528" s="2">
        <v>66.599999999999994</v>
      </c>
      <c r="M528" s="2">
        <v>63.88</v>
      </c>
    </row>
    <row r="529" spans="1:13" hidden="1" x14ac:dyDescent="0.15">
      <c r="A529" s="2" t="s">
        <v>13</v>
      </c>
      <c r="B529" s="2" t="s">
        <v>49</v>
      </c>
      <c r="C529" s="2">
        <v>452.26</v>
      </c>
      <c r="E529" s="2">
        <v>222.02</v>
      </c>
      <c r="F529" s="2">
        <v>2.75</v>
      </c>
      <c r="G529" s="2">
        <v>26.32</v>
      </c>
      <c r="I529" s="2">
        <v>36.14</v>
      </c>
      <c r="J529" s="2">
        <v>17.940000000000001</v>
      </c>
      <c r="K529" s="2">
        <v>172.51</v>
      </c>
      <c r="L529" s="2">
        <v>111.3</v>
      </c>
      <c r="M529" s="2">
        <v>61.21</v>
      </c>
    </row>
    <row r="530" spans="1:13" hidden="1" x14ac:dyDescent="0.15">
      <c r="A530" s="2" t="s">
        <v>14</v>
      </c>
      <c r="B530" s="2" t="s">
        <v>49</v>
      </c>
      <c r="C530" s="2">
        <v>595.66</v>
      </c>
      <c r="D530" s="2">
        <v>2</v>
      </c>
      <c r="E530" s="2">
        <v>221.5</v>
      </c>
      <c r="F530" s="2">
        <v>2.11</v>
      </c>
      <c r="G530" s="2">
        <v>29.4</v>
      </c>
      <c r="I530" s="2">
        <v>44.31</v>
      </c>
      <c r="J530" s="2">
        <v>22.26</v>
      </c>
      <c r="K530" s="2">
        <v>216</v>
      </c>
      <c r="L530" s="2">
        <v>160.58000000000001</v>
      </c>
      <c r="M530" s="2">
        <v>55.63</v>
      </c>
    </row>
    <row r="531" spans="1:13" hidden="1" x14ac:dyDescent="0.15">
      <c r="A531" s="2" t="s">
        <v>15</v>
      </c>
      <c r="B531" s="2" t="s">
        <v>49</v>
      </c>
      <c r="C531" s="2">
        <v>694.8</v>
      </c>
      <c r="D531" s="2">
        <v>34.44</v>
      </c>
      <c r="E531" s="2">
        <v>223</v>
      </c>
      <c r="F531" s="2">
        <v>2.33</v>
      </c>
      <c r="G531" s="2">
        <v>31.52</v>
      </c>
      <c r="I531" s="2">
        <v>47.51</v>
      </c>
      <c r="J531" s="2">
        <v>25.03</v>
      </c>
      <c r="K531" s="2">
        <v>281.62</v>
      </c>
      <c r="L531" s="2">
        <v>209.58</v>
      </c>
      <c r="M531" s="2">
        <v>72.040000000000006</v>
      </c>
    </row>
    <row r="532" spans="1:13" hidden="1" x14ac:dyDescent="0.15">
      <c r="A532" s="2" t="s">
        <v>16</v>
      </c>
      <c r="B532" s="2" t="s">
        <v>49</v>
      </c>
      <c r="C532" s="2">
        <v>963.64</v>
      </c>
      <c r="D532" s="2">
        <v>83.82</v>
      </c>
      <c r="E532" s="2">
        <v>220.66</v>
      </c>
      <c r="F532" s="2">
        <v>4.1900000000000004</v>
      </c>
      <c r="G532" s="2">
        <v>32.6</v>
      </c>
      <c r="I532" s="2">
        <v>49.58</v>
      </c>
      <c r="J532" s="2">
        <v>34.020000000000003</v>
      </c>
      <c r="K532" s="2">
        <v>307.66000000000003</v>
      </c>
      <c r="L532" s="2">
        <v>207.76</v>
      </c>
      <c r="M532" s="2">
        <v>99.9</v>
      </c>
    </row>
    <row r="533" spans="1:13" hidden="1" x14ac:dyDescent="0.15">
      <c r="A533" s="2" t="s">
        <v>17</v>
      </c>
      <c r="B533" s="2" t="s">
        <v>49</v>
      </c>
      <c r="C533" s="2">
        <v>1293.6400000000001</v>
      </c>
      <c r="D533" s="2">
        <v>144.18</v>
      </c>
      <c r="E533" s="2">
        <v>220.35</v>
      </c>
      <c r="F533" s="2">
        <v>3.43</v>
      </c>
      <c r="G533" s="2">
        <v>30.89</v>
      </c>
      <c r="I533" s="2">
        <v>46.59</v>
      </c>
      <c r="J533" s="2">
        <v>43.65</v>
      </c>
      <c r="K533" s="2">
        <v>310.45999999999998</v>
      </c>
      <c r="L533" s="2">
        <v>207.1</v>
      </c>
      <c r="M533" s="2">
        <v>103.23</v>
      </c>
    </row>
    <row r="534" spans="1:13" hidden="1" x14ac:dyDescent="0.15">
      <c r="A534" s="2" t="s">
        <v>18</v>
      </c>
      <c r="B534" s="2" t="s">
        <v>49</v>
      </c>
      <c r="C534" s="2">
        <v>1283.6099999999999</v>
      </c>
      <c r="D534" s="2">
        <v>141.41999999999999</v>
      </c>
      <c r="E534" s="2">
        <v>186.37</v>
      </c>
      <c r="F534" s="2">
        <v>2.69</v>
      </c>
      <c r="G534" s="2">
        <v>23.62</v>
      </c>
      <c r="I534" s="2">
        <v>37.270000000000003</v>
      </c>
      <c r="J534" s="2">
        <v>43.07</v>
      </c>
      <c r="K534" s="2">
        <v>377.94</v>
      </c>
      <c r="L534" s="2">
        <v>276.32</v>
      </c>
      <c r="M534" s="2">
        <v>101.62</v>
      </c>
    </row>
    <row r="535" spans="1:13" hidden="1" x14ac:dyDescent="0.15">
      <c r="A535" s="2" t="s">
        <v>19</v>
      </c>
      <c r="B535" s="2" t="s">
        <v>49</v>
      </c>
      <c r="D535" s="2">
        <v>130</v>
      </c>
      <c r="E535" s="2">
        <v>186.1</v>
      </c>
      <c r="F535" s="2">
        <v>3.34</v>
      </c>
      <c r="G535" s="2">
        <v>40.799999999999997</v>
      </c>
      <c r="I535" s="2">
        <v>56.7</v>
      </c>
      <c r="J535" s="2">
        <v>56.1</v>
      </c>
      <c r="K535" s="2">
        <v>468</v>
      </c>
      <c r="L535" s="2">
        <v>371.11</v>
      </c>
      <c r="M535" s="2">
        <v>97.15</v>
      </c>
    </row>
    <row r="536" spans="1:13" hidden="1" x14ac:dyDescent="0.15">
      <c r="A536" s="2" t="s">
        <v>20</v>
      </c>
      <c r="B536" s="2" t="s">
        <v>49</v>
      </c>
      <c r="D536" s="2">
        <v>168</v>
      </c>
      <c r="E536" s="2">
        <v>195</v>
      </c>
      <c r="F536" s="2">
        <v>4.2</v>
      </c>
      <c r="G536" s="2">
        <v>46.3</v>
      </c>
      <c r="I536" s="2">
        <v>73</v>
      </c>
      <c r="J536" s="2">
        <v>65</v>
      </c>
      <c r="K536" s="2">
        <v>463</v>
      </c>
      <c r="L536" s="2">
        <v>370.87</v>
      </c>
      <c r="M536" s="2">
        <v>91.8</v>
      </c>
    </row>
    <row r="537" spans="1:13" hidden="1" x14ac:dyDescent="0.15">
      <c r="A537" s="2" t="s">
        <v>21</v>
      </c>
      <c r="B537" s="2" t="s">
        <v>49</v>
      </c>
      <c r="D537" s="2">
        <v>240</v>
      </c>
      <c r="E537" s="2">
        <v>205</v>
      </c>
      <c r="F537" s="2">
        <v>4.0999999999999996</v>
      </c>
      <c r="G537" s="2">
        <v>42.1</v>
      </c>
      <c r="I537" s="2">
        <v>67.5</v>
      </c>
      <c r="J537" s="2">
        <v>64.28</v>
      </c>
      <c r="K537" s="2">
        <v>584</v>
      </c>
      <c r="L537" s="2">
        <v>455.5</v>
      </c>
      <c r="M537" s="2">
        <v>114.7</v>
      </c>
    </row>
    <row r="538" spans="1:13" hidden="1" x14ac:dyDescent="0.15">
      <c r="A538" s="2" t="s">
        <v>22</v>
      </c>
      <c r="B538" s="2" t="s">
        <v>49</v>
      </c>
      <c r="D538" s="2">
        <v>252</v>
      </c>
      <c r="E538" s="2">
        <v>214.5</v>
      </c>
      <c r="F538" s="2">
        <v>4.25</v>
      </c>
      <c r="G538" s="2">
        <v>44.89</v>
      </c>
      <c r="I538" s="2">
        <v>65.489999999999995</v>
      </c>
      <c r="J538" s="2">
        <v>68.06</v>
      </c>
      <c r="K538" s="2">
        <v>611</v>
      </c>
      <c r="L538" s="2">
        <v>435.49</v>
      </c>
      <c r="M538" s="2">
        <v>134.43</v>
      </c>
    </row>
    <row r="539" spans="1:13" hidden="1" x14ac:dyDescent="0.15">
      <c r="A539" s="2" t="s">
        <v>23</v>
      </c>
      <c r="B539" s="2" t="s">
        <v>49</v>
      </c>
      <c r="C539" s="2">
        <v>1833</v>
      </c>
      <c r="D539" s="2">
        <v>133</v>
      </c>
      <c r="E539" s="2">
        <v>220</v>
      </c>
      <c r="F539" s="2">
        <v>3.81</v>
      </c>
      <c r="G539" s="2">
        <v>49.34</v>
      </c>
      <c r="I539" s="2">
        <v>61.97</v>
      </c>
      <c r="J539" s="2">
        <v>68.900000000000006</v>
      </c>
      <c r="K539" s="2">
        <v>581</v>
      </c>
      <c r="L539" s="2">
        <v>391.28</v>
      </c>
      <c r="M539" s="2">
        <v>129.86000000000001</v>
      </c>
    </row>
    <row r="540" spans="1:13" hidden="1" x14ac:dyDescent="0.15">
      <c r="A540" s="2" t="s">
        <v>24</v>
      </c>
      <c r="B540" s="2" t="s">
        <v>49</v>
      </c>
      <c r="C540" s="2">
        <v>816</v>
      </c>
      <c r="E540" s="2">
        <v>223</v>
      </c>
      <c r="F540" s="2">
        <v>3.5</v>
      </c>
      <c r="G540" s="2">
        <v>53.91</v>
      </c>
      <c r="I540" s="2">
        <v>67.319999999999993</v>
      </c>
      <c r="J540" s="2">
        <v>61.37</v>
      </c>
      <c r="K540" s="2">
        <v>566</v>
      </c>
      <c r="L540" s="2">
        <v>364.33</v>
      </c>
      <c r="M540" s="2">
        <v>122</v>
      </c>
    </row>
    <row r="541" spans="1:13" hidden="1" x14ac:dyDescent="0.15">
      <c r="A541" s="2" t="s">
        <v>25</v>
      </c>
      <c r="B541" s="2" t="s">
        <v>49</v>
      </c>
      <c r="C541" s="2">
        <v>787</v>
      </c>
      <c r="D541" s="2">
        <v>134</v>
      </c>
      <c r="E541" s="2">
        <v>221</v>
      </c>
      <c r="F541" s="2">
        <v>3.93</v>
      </c>
      <c r="G541" s="2">
        <v>52.47</v>
      </c>
      <c r="I541" s="2">
        <v>63.45</v>
      </c>
      <c r="J541" s="2">
        <v>60.81</v>
      </c>
      <c r="K541" s="2">
        <v>553</v>
      </c>
      <c r="L541" s="2">
        <v>300.85000000000002</v>
      </c>
      <c r="M541" s="2">
        <v>152.19</v>
      </c>
    </row>
    <row r="542" spans="1:13" hidden="1" x14ac:dyDescent="0.15">
      <c r="A542" s="2" t="s">
        <v>26</v>
      </c>
      <c r="B542" s="2" t="s">
        <v>49</v>
      </c>
      <c r="C542" s="2">
        <v>842</v>
      </c>
      <c r="D542" s="2">
        <v>151</v>
      </c>
      <c r="E542" s="2">
        <v>228</v>
      </c>
      <c r="F542" s="2">
        <v>4.0999999999999996</v>
      </c>
      <c r="G542" s="2">
        <v>51.68</v>
      </c>
      <c r="I542" s="2">
        <v>66.900000000000006</v>
      </c>
      <c r="J542" s="2">
        <v>64.010000000000005</v>
      </c>
      <c r="K542" s="2">
        <v>615</v>
      </c>
      <c r="L542" s="2">
        <v>328.14</v>
      </c>
      <c r="M542" s="2">
        <v>161.24</v>
      </c>
    </row>
    <row r="543" spans="1:13" hidden="1" x14ac:dyDescent="0.15">
      <c r="A543" s="2" t="s">
        <v>27</v>
      </c>
      <c r="B543" s="2" t="s">
        <v>49</v>
      </c>
      <c r="C543" s="2">
        <v>821</v>
      </c>
      <c r="D543" s="2">
        <v>172</v>
      </c>
      <c r="E543" s="2">
        <v>223.3</v>
      </c>
      <c r="F543" s="2">
        <v>3.92</v>
      </c>
      <c r="G543" s="2">
        <v>45.83</v>
      </c>
      <c r="I543" s="2">
        <v>61.17</v>
      </c>
      <c r="J543" s="2">
        <v>64.05</v>
      </c>
      <c r="K543" s="2">
        <v>811</v>
      </c>
      <c r="L543" s="2">
        <v>517.9</v>
      </c>
      <c r="M543" s="2">
        <v>124.36</v>
      </c>
    </row>
    <row r="544" spans="1:13" hidden="1" x14ac:dyDescent="0.15">
      <c r="A544" s="2" t="s">
        <v>28</v>
      </c>
      <c r="B544" s="2" t="s">
        <v>49</v>
      </c>
      <c r="C544" s="2">
        <v>1286</v>
      </c>
      <c r="D544" s="2">
        <v>191</v>
      </c>
      <c r="E544" s="2">
        <v>228</v>
      </c>
      <c r="F544" s="2">
        <v>4.13</v>
      </c>
      <c r="G544" s="2">
        <v>53.01</v>
      </c>
      <c r="H544" s="2">
        <v>3.37</v>
      </c>
      <c r="I544" s="2">
        <v>65.59</v>
      </c>
      <c r="J544" s="2">
        <v>64</v>
      </c>
      <c r="K544" s="2">
        <v>886</v>
      </c>
      <c r="L544" s="2">
        <v>554.04</v>
      </c>
      <c r="M544" s="2">
        <v>107.37</v>
      </c>
    </row>
    <row r="545" spans="1:13" hidden="1" x14ac:dyDescent="0.15">
      <c r="A545" s="2" t="s">
        <v>29</v>
      </c>
      <c r="B545" s="2" t="s">
        <v>49</v>
      </c>
      <c r="C545" s="2">
        <v>1092</v>
      </c>
      <c r="D545" s="2">
        <v>183</v>
      </c>
      <c r="E545" s="2">
        <v>228.5</v>
      </c>
      <c r="F545" s="2">
        <v>2.66</v>
      </c>
      <c r="G545" s="2">
        <v>53.27</v>
      </c>
      <c r="H545" s="2">
        <v>0.7</v>
      </c>
      <c r="I545" s="2">
        <v>66.900000000000006</v>
      </c>
      <c r="J545" s="2">
        <v>64.010000000000005</v>
      </c>
      <c r="K545" s="2">
        <v>952</v>
      </c>
      <c r="L545" s="2">
        <v>599</v>
      </c>
      <c r="M545" s="2">
        <v>104.54</v>
      </c>
    </row>
    <row r="546" spans="1:13" x14ac:dyDescent="0.15">
      <c r="A546" s="2" t="s">
        <v>3</v>
      </c>
      <c r="B546" s="2" t="s">
        <v>50</v>
      </c>
      <c r="C546" s="2">
        <v>6054</v>
      </c>
      <c r="D546" s="2">
        <v>271.89</v>
      </c>
      <c r="E546" s="2">
        <v>3355.19</v>
      </c>
      <c r="F546" s="2">
        <v>307.92</v>
      </c>
      <c r="G546" s="2">
        <v>165.65</v>
      </c>
      <c r="H546" s="2">
        <v>15.99</v>
      </c>
      <c r="I546" s="2">
        <v>237.32</v>
      </c>
      <c r="J546" s="2">
        <v>14.38</v>
      </c>
      <c r="K546" s="2">
        <v>496.4</v>
      </c>
      <c r="L546" s="2">
        <v>0.79</v>
      </c>
      <c r="M546" s="2">
        <v>495.61</v>
      </c>
    </row>
    <row r="547" spans="1:13" x14ac:dyDescent="0.15">
      <c r="A547" s="2" t="s">
        <v>4</v>
      </c>
      <c r="B547" s="2" t="s">
        <v>50</v>
      </c>
      <c r="C547" s="2">
        <v>8827.27</v>
      </c>
      <c r="D547" s="2">
        <v>465</v>
      </c>
      <c r="E547" s="2">
        <v>3006.3</v>
      </c>
      <c r="F547" s="2">
        <v>334.33</v>
      </c>
      <c r="G547" s="2">
        <v>214.88</v>
      </c>
      <c r="H547" s="2">
        <v>24.89</v>
      </c>
      <c r="I547" s="2">
        <v>328.63</v>
      </c>
      <c r="J547" s="2">
        <v>12.85</v>
      </c>
      <c r="K547" s="2">
        <v>739</v>
      </c>
      <c r="L547" s="2">
        <v>0.4</v>
      </c>
      <c r="M547" s="2">
        <v>738.83</v>
      </c>
    </row>
    <row r="548" spans="1:13" x14ac:dyDescent="0.15">
      <c r="A548" s="2" t="s">
        <v>5</v>
      </c>
      <c r="B548" s="2" t="s">
        <v>50</v>
      </c>
      <c r="C548" s="2">
        <v>8949</v>
      </c>
      <c r="D548" s="2">
        <v>343.41</v>
      </c>
      <c r="E548" s="2">
        <v>2911.64</v>
      </c>
      <c r="F548" s="2">
        <v>327.82</v>
      </c>
      <c r="G548" s="2">
        <v>56.28</v>
      </c>
      <c r="H548" s="2">
        <v>35.979999999999997</v>
      </c>
      <c r="I548" s="2">
        <v>359.63</v>
      </c>
      <c r="J548" s="2">
        <v>119085</v>
      </c>
      <c r="K548" s="2">
        <v>793.03</v>
      </c>
      <c r="L548" s="2">
        <v>0.8</v>
      </c>
      <c r="M548" s="2">
        <v>792.33</v>
      </c>
    </row>
    <row r="549" spans="1:13" x14ac:dyDescent="0.15">
      <c r="A549" s="2" t="s">
        <v>6</v>
      </c>
      <c r="B549" s="2" t="s">
        <v>50</v>
      </c>
      <c r="C549" s="2">
        <v>9094</v>
      </c>
      <c r="D549" s="2">
        <v>319.08</v>
      </c>
      <c r="E549" s="2">
        <v>2801.34</v>
      </c>
      <c r="F549" s="2">
        <v>299.73</v>
      </c>
      <c r="G549" s="2">
        <v>57.08</v>
      </c>
      <c r="H549" s="2">
        <v>42.54</v>
      </c>
      <c r="I549" s="2">
        <v>423.41</v>
      </c>
      <c r="J549" s="2">
        <v>100220</v>
      </c>
      <c r="K549" s="2">
        <v>840.3</v>
      </c>
      <c r="L549" s="2">
        <v>0.46</v>
      </c>
      <c r="M549" s="2">
        <v>839.85</v>
      </c>
    </row>
    <row r="550" spans="1:13" x14ac:dyDescent="0.15">
      <c r="A550" s="2" t="s">
        <v>7</v>
      </c>
      <c r="B550" s="2" t="s">
        <v>50</v>
      </c>
      <c r="C550" s="2">
        <v>8977</v>
      </c>
      <c r="D550" s="2">
        <v>320.39999999999998</v>
      </c>
      <c r="E550" s="2">
        <v>2731</v>
      </c>
      <c r="F550" s="2">
        <v>331.59</v>
      </c>
      <c r="G550" s="2">
        <v>54.94</v>
      </c>
      <c r="H550" s="2">
        <v>53.77</v>
      </c>
      <c r="I550" s="2">
        <v>384.49</v>
      </c>
      <c r="J550" s="2">
        <v>91836</v>
      </c>
      <c r="K550" s="2">
        <v>823.79</v>
      </c>
      <c r="L550" s="2">
        <v>7.0000000000000007E-2</v>
      </c>
      <c r="M550" s="2">
        <v>823.72</v>
      </c>
    </row>
    <row r="551" spans="1:13" x14ac:dyDescent="0.15">
      <c r="A551" s="2" t="s">
        <v>8</v>
      </c>
      <c r="B551" s="2" t="s">
        <v>50</v>
      </c>
      <c r="C551" s="2">
        <v>8995</v>
      </c>
      <c r="D551" s="2">
        <v>339.66</v>
      </c>
      <c r="E551" s="2">
        <v>2665.23</v>
      </c>
      <c r="F551" s="2">
        <v>302.74</v>
      </c>
      <c r="G551" s="2">
        <v>244.58</v>
      </c>
      <c r="H551" s="2">
        <v>41.66</v>
      </c>
      <c r="I551" s="2">
        <v>455.49</v>
      </c>
      <c r="J551" s="2">
        <v>7.33</v>
      </c>
      <c r="K551" s="2">
        <v>910.51</v>
      </c>
      <c r="L551" s="2">
        <v>0.06</v>
      </c>
      <c r="M551" s="2">
        <v>910.45</v>
      </c>
    </row>
    <row r="552" spans="1:13" x14ac:dyDescent="0.15">
      <c r="A552" s="2" t="s">
        <v>9</v>
      </c>
      <c r="B552" s="2" t="s">
        <v>50</v>
      </c>
      <c r="C552" s="2">
        <v>8038.59</v>
      </c>
      <c r="D552" s="2">
        <v>362</v>
      </c>
      <c r="E552" s="2">
        <v>2675.7</v>
      </c>
      <c r="F552" s="2">
        <v>274.66000000000003</v>
      </c>
      <c r="G552" s="2">
        <v>280.14999999999998</v>
      </c>
      <c r="H552" s="2">
        <v>44.96</v>
      </c>
      <c r="I552" s="2">
        <v>540.04</v>
      </c>
      <c r="J552" s="2">
        <v>6.88</v>
      </c>
      <c r="K552" s="2">
        <v>1005</v>
      </c>
      <c r="L552" s="2">
        <v>0.03</v>
      </c>
      <c r="M552" s="2">
        <v>1005.14</v>
      </c>
    </row>
    <row r="553" spans="1:13" x14ac:dyDescent="0.15">
      <c r="A553" s="2" t="s">
        <v>10</v>
      </c>
      <c r="B553" s="2" t="s">
        <v>50</v>
      </c>
      <c r="C553" s="2">
        <v>10824.96</v>
      </c>
      <c r="D553" s="2">
        <v>361.51</v>
      </c>
      <c r="E553" s="2">
        <v>2668.01</v>
      </c>
      <c r="F553" s="2">
        <v>323.72000000000003</v>
      </c>
      <c r="G553" s="2">
        <v>273.79000000000002</v>
      </c>
      <c r="H553" s="2">
        <v>45.1</v>
      </c>
      <c r="I553" s="2">
        <v>564.04</v>
      </c>
      <c r="J553" s="2">
        <v>8.5</v>
      </c>
      <c r="K553" s="2">
        <v>1104.3499999999999</v>
      </c>
      <c r="L553" s="2">
        <v>0.01</v>
      </c>
      <c r="M553" s="2">
        <v>1068.95</v>
      </c>
    </row>
    <row r="554" spans="1:13" x14ac:dyDescent="0.15">
      <c r="A554" s="2" t="s">
        <v>11</v>
      </c>
      <c r="B554" s="2" t="s">
        <v>50</v>
      </c>
      <c r="C554" s="2">
        <v>13065.97</v>
      </c>
      <c r="D554" s="2">
        <v>369.73</v>
      </c>
      <c r="E554" s="2">
        <v>2671.51</v>
      </c>
      <c r="F554" s="2">
        <v>338.73</v>
      </c>
      <c r="G554" s="2">
        <v>291.64999999999998</v>
      </c>
      <c r="H554" s="2">
        <v>46.73</v>
      </c>
      <c r="I554" s="2">
        <v>609.13</v>
      </c>
      <c r="J554" s="2">
        <v>7.5</v>
      </c>
      <c r="K554" s="2">
        <v>1220.8399999999999</v>
      </c>
      <c r="L554" s="2">
        <v>0.01</v>
      </c>
      <c r="M554" s="2">
        <v>1220.73</v>
      </c>
    </row>
    <row r="555" spans="1:13" x14ac:dyDescent="0.15">
      <c r="A555" s="2" t="s">
        <v>12</v>
      </c>
      <c r="B555" s="2" t="s">
        <v>50</v>
      </c>
      <c r="C555" s="2">
        <v>14667.27</v>
      </c>
      <c r="D555" s="2">
        <v>596.55999999999995</v>
      </c>
      <c r="E555" s="2">
        <v>2665.51</v>
      </c>
      <c r="F555" s="2">
        <v>421.08</v>
      </c>
      <c r="G555" s="2">
        <v>361.76</v>
      </c>
      <c r="H555" s="2">
        <v>50.85</v>
      </c>
      <c r="I555" s="2">
        <v>669.78</v>
      </c>
      <c r="J555" s="2">
        <v>8.1</v>
      </c>
      <c r="K555" s="2">
        <v>1396.97</v>
      </c>
      <c r="L555" s="2">
        <v>0.2</v>
      </c>
      <c r="M555" s="2">
        <v>1396.77</v>
      </c>
    </row>
    <row r="556" spans="1:13" x14ac:dyDescent="0.15">
      <c r="A556" s="2" t="s">
        <v>13</v>
      </c>
      <c r="B556" s="2" t="s">
        <v>50</v>
      </c>
      <c r="C556" s="2">
        <v>14764.28</v>
      </c>
      <c r="D556" s="2">
        <v>1124.76</v>
      </c>
      <c r="E556" s="2">
        <v>2590.19</v>
      </c>
      <c r="F556" s="2">
        <v>429.98</v>
      </c>
      <c r="G556" s="2">
        <v>438.54</v>
      </c>
      <c r="H556" s="2">
        <v>59.44</v>
      </c>
      <c r="I556" s="2">
        <v>875.31</v>
      </c>
      <c r="J556" s="2">
        <v>9.25</v>
      </c>
      <c r="K556" s="2">
        <v>1688.19</v>
      </c>
      <c r="L556" s="2">
        <v>0.98</v>
      </c>
      <c r="M556" s="2">
        <v>1681.78</v>
      </c>
    </row>
    <row r="557" spans="1:13" x14ac:dyDescent="0.15">
      <c r="A557" s="2" t="s">
        <v>14</v>
      </c>
      <c r="B557" s="2" t="s">
        <v>50</v>
      </c>
      <c r="C557" s="2">
        <v>14030</v>
      </c>
      <c r="D557" s="2">
        <v>1709</v>
      </c>
      <c r="E557" s="2">
        <v>2694.5</v>
      </c>
      <c r="F557" s="2">
        <v>602.62</v>
      </c>
      <c r="G557" s="2">
        <v>474.54</v>
      </c>
      <c r="H557" s="2">
        <v>34.65</v>
      </c>
      <c r="I557" s="2">
        <v>939.01</v>
      </c>
      <c r="J557" s="2">
        <v>9.25</v>
      </c>
      <c r="K557" s="2">
        <v>1911</v>
      </c>
      <c r="L557" s="2">
        <v>1.3</v>
      </c>
      <c r="M557" s="2">
        <v>1909.59</v>
      </c>
    </row>
    <row r="558" spans="1:13" x14ac:dyDescent="0.15">
      <c r="A558" s="2" t="s">
        <v>15</v>
      </c>
      <c r="B558" s="2" t="s">
        <v>50</v>
      </c>
      <c r="C558" s="2">
        <v>14069.45</v>
      </c>
      <c r="D558" s="2">
        <v>2154.0300000000002</v>
      </c>
      <c r="E558" s="2">
        <v>2755.07</v>
      </c>
      <c r="F558" s="2">
        <v>434.14</v>
      </c>
      <c r="G558" s="2">
        <v>500.33</v>
      </c>
      <c r="H558" s="2">
        <v>31.71</v>
      </c>
      <c r="I558" s="2">
        <v>1040.8</v>
      </c>
      <c r="J558" s="2">
        <v>8.5500000000000007</v>
      </c>
      <c r="K558" s="2">
        <v>2314.5300000000002</v>
      </c>
      <c r="L558" s="2">
        <v>0.17</v>
      </c>
      <c r="M558" s="2">
        <v>2309.2199999999998</v>
      </c>
    </row>
    <row r="559" spans="1:13" x14ac:dyDescent="0.15">
      <c r="A559" s="2" t="s">
        <v>16</v>
      </c>
      <c r="B559" s="2" t="s">
        <v>50</v>
      </c>
      <c r="C559" s="2">
        <v>14518.34</v>
      </c>
      <c r="D559" s="2">
        <v>2737.19</v>
      </c>
      <c r="E559" s="2">
        <v>2793.05</v>
      </c>
      <c r="F559" s="2">
        <v>347.49</v>
      </c>
      <c r="G559" s="2">
        <v>558.22</v>
      </c>
      <c r="H559" s="2">
        <v>35.07</v>
      </c>
      <c r="I559" s="2">
        <v>1107.53</v>
      </c>
      <c r="J559" s="2">
        <v>7.84</v>
      </c>
      <c r="K559" s="2">
        <v>2698.03</v>
      </c>
      <c r="L559" s="2">
        <v>0.77</v>
      </c>
      <c r="M559" s="2">
        <v>2691.43</v>
      </c>
    </row>
    <row r="560" spans="1:13" x14ac:dyDescent="0.15">
      <c r="A560" s="2" t="s">
        <v>17</v>
      </c>
      <c r="B560" s="2" t="s">
        <v>50</v>
      </c>
      <c r="C560" s="2">
        <v>13742.5</v>
      </c>
      <c r="D560" s="2">
        <v>2942.3</v>
      </c>
      <c r="E560" s="2">
        <v>2829.62</v>
      </c>
      <c r="F560" s="2">
        <v>597.55999999999995</v>
      </c>
      <c r="G560" s="2">
        <v>799.7</v>
      </c>
      <c r="H560" s="2">
        <v>37.880000000000003</v>
      </c>
      <c r="I560" s="2">
        <v>1645.17</v>
      </c>
      <c r="J560" s="2">
        <v>8.85</v>
      </c>
      <c r="K560" s="2">
        <v>2647.5</v>
      </c>
      <c r="L560" s="2">
        <v>2.8</v>
      </c>
      <c r="M560" s="2">
        <v>2598.25</v>
      </c>
    </row>
    <row r="561" spans="1:13" x14ac:dyDescent="0.15">
      <c r="A561" s="2" t="s">
        <v>18</v>
      </c>
      <c r="B561" s="2" t="s">
        <v>50</v>
      </c>
      <c r="C561" s="2">
        <v>14377.72</v>
      </c>
      <c r="D561" s="2">
        <v>3127.98</v>
      </c>
      <c r="E561" s="2">
        <v>2828.21</v>
      </c>
      <c r="F561" s="2">
        <v>428.96</v>
      </c>
      <c r="G561" s="2">
        <v>962.2</v>
      </c>
      <c r="H561" s="2">
        <v>68.03</v>
      </c>
      <c r="I561" s="2">
        <v>1938.55</v>
      </c>
      <c r="J561" s="2">
        <v>9.0500000000000007</v>
      </c>
      <c r="K561" s="2">
        <v>2859.9</v>
      </c>
      <c r="L561" s="2">
        <v>1.74</v>
      </c>
      <c r="M561" s="2">
        <v>2828.88</v>
      </c>
    </row>
    <row r="562" spans="1:13" x14ac:dyDescent="0.15">
      <c r="A562" s="2" t="s">
        <v>19</v>
      </c>
      <c r="B562" s="2" t="s">
        <v>50</v>
      </c>
      <c r="D562" s="2">
        <v>3429</v>
      </c>
      <c r="E562" s="2">
        <v>2786</v>
      </c>
      <c r="F562" s="2">
        <v>365.19</v>
      </c>
      <c r="G562" s="2">
        <v>1195.46</v>
      </c>
      <c r="H562" s="2">
        <v>86.7</v>
      </c>
      <c r="I562" s="2">
        <v>2263.86</v>
      </c>
      <c r="J562" s="2">
        <v>5.33</v>
      </c>
      <c r="K562" s="2">
        <v>3043</v>
      </c>
      <c r="L562" s="2">
        <v>2.14</v>
      </c>
      <c r="M562" s="2">
        <v>3003.6</v>
      </c>
    </row>
    <row r="563" spans="1:13" x14ac:dyDescent="0.15">
      <c r="A563" s="2" t="s">
        <v>20</v>
      </c>
      <c r="B563" s="2" t="s">
        <v>50</v>
      </c>
      <c r="D563" s="2">
        <v>3973</v>
      </c>
      <c r="E563" s="2">
        <v>2713.5</v>
      </c>
      <c r="F563" s="2">
        <v>327.9</v>
      </c>
      <c r="G563" s="2">
        <v>1286.3</v>
      </c>
      <c r="H563" s="2">
        <v>92.2</v>
      </c>
      <c r="I563" s="2">
        <v>2463.5</v>
      </c>
      <c r="J563" s="2">
        <v>5.2</v>
      </c>
      <c r="K563" s="2">
        <v>3169</v>
      </c>
      <c r="L563" s="2">
        <v>2.0299999999999998</v>
      </c>
      <c r="M563" s="2">
        <v>3128.18</v>
      </c>
    </row>
    <row r="564" spans="1:13" x14ac:dyDescent="0.15">
      <c r="A564" s="2" t="s">
        <v>21</v>
      </c>
      <c r="B564" s="2" t="s">
        <v>50</v>
      </c>
      <c r="D564" s="2">
        <v>4225</v>
      </c>
      <c r="E564" s="2">
        <v>2774.7</v>
      </c>
      <c r="F564" s="2">
        <v>398.4</v>
      </c>
      <c r="G564" s="2">
        <v>1525.36</v>
      </c>
      <c r="H564" s="2">
        <v>114.9</v>
      </c>
      <c r="I564" s="2">
        <v>2666.36</v>
      </c>
      <c r="J564" s="2">
        <v>6</v>
      </c>
      <c r="K564" s="2">
        <v>3212</v>
      </c>
      <c r="L564" s="2">
        <v>1.23</v>
      </c>
      <c r="M564" s="2">
        <v>3141.53</v>
      </c>
    </row>
    <row r="565" spans="1:13" x14ac:dyDescent="0.15">
      <c r="A565" s="2" t="s">
        <v>22</v>
      </c>
      <c r="B565" s="2" t="s">
        <v>50</v>
      </c>
      <c r="D565" s="2">
        <v>4396</v>
      </c>
      <c r="E565" s="2">
        <v>2726.4</v>
      </c>
      <c r="F565" s="2">
        <v>871.47</v>
      </c>
      <c r="G565" s="2">
        <v>1670.96</v>
      </c>
      <c r="H565" s="2">
        <v>163.5</v>
      </c>
      <c r="I565" s="2">
        <v>2885.08</v>
      </c>
      <c r="J565" s="2">
        <v>5.1100000000000003</v>
      </c>
      <c r="K565" s="2">
        <v>3549</v>
      </c>
      <c r="L565" s="2">
        <v>3.45</v>
      </c>
      <c r="M565" s="2">
        <v>3464.17</v>
      </c>
    </row>
    <row r="566" spans="1:13" x14ac:dyDescent="0.15">
      <c r="A566" s="2" t="s">
        <v>23</v>
      </c>
      <c r="B566" s="2" t="s">
        <v>50</v>
      </c>
      <c r="C566" s="2">
        <v>14684</v>
      </c>
      <c r="D566" s="2">
        <v>4608</v>
      </c>
      <c r="E566" s="2">
        <v>2713.2</v>
      </c>
      <c r="F566" s="2">
        <v>917.81</v>
      </c>
      <c r="G566" s="2">
        <v>2188.35</v>
      </c>
      <c r="H566" s="2">
        <v>199.53</v>
      </c>
      <c r="I566" s="2">
        <v>3244.32</v>
      </c>
      <c r="J566" s="2">
        <v>4.92</v>
      </c>
      <c r="K566" s="2">
        <v>4655</v>
      </c>
      <c r="L566" s="2">
        <v>5.19</v>
      </c>
      <c r="M566" s="2">
        <v>4528.47</v>
      </c>
    </row>
    <row r="567" spans="1:13" x14ac:dyDescent="0.15">
      <c r="A567" s="2" t="s">
        <v>24</v>
      </c>
      <c r="B567" s="2" t="s">
        <v>50</v>
      </c>
      <c r="C567" s="2">
        <v>14220</v>
      </c>
      <c r="D567" s="2">
        <v>4365</v>
      </c>
      <c r="E567" s="2">
        <v>2608</v>
      </c>
      <c r="F567" s="2">
        <v>928.84</v>
      </c>
      <c r="G567" s="2">
        <v>2650.54</v>
      </c>
      <c r="H567" s="2">
        <v>200.79</v>
      </c>
      <c r="I567" s="2">
        <v>3952.2</v>
      </c>
      <c r="J567" s="2">
        <v>4.57</v>
      </c>
      <c r="K567" s="2">
        <v>4685</v>
      </c>
      <c r="L567" s="2">
        <v>7.77</v>
      </c>
      <c r="M567" s="2">
        <v>4545.63</v>
      </c>
    </row>
    <row r="568" spans="1:13" x14ac:dyDescent="0.15">
      <c r="A568" s="2" t="s">
        <v>25</v>
      </c>
      <c r="B568" s="2" t="s">
        <v>50</v>
      </c>
      <c r="C568" s="2">
        <v>12818</v>
      </c>
      <c r="D568" s="2">
        <v>4420</v>
      </c>
      <c r="E568" s="2">
        <v>2295.3000000000002</v>
      </c>
      <c r="F568" s="2">
        <v>1192.75</v>
      </c>
      <c r="G568" s="2">
        <v>3252.16</v>
      </c>
      <c r="H568" s="2">
        <v>257.86</v>
      </c>
      <c r="I568" s="2">
        <v>4882.1000000000004</v>
      </c>
      <c r="J568" s="2">
        <v>4.22</v>
      </c>
      <c r="K568" s="2">
        <v>5329</v>
      </c>
      <c r="L568" s="2">
        <v>13.92</v>
      </c>
      <c r="M568" s="2">
        <v>5142.88</v>
      </c>
    </row>
    <row r="569" spans="1:13" x14ac:dyDescent="0.15">
      <c r="A569" s="2" t="s">
        <v>26</v>
      </c>
      <c r="B569" s="2" t="s">
        <v>50</v>
      </c>
      <c r="C569" s="2">
        <v>13160</v>
      </c>
      <c r="D569" s="2">
        <v>3934</v>
      </c>
      <c r="E569" s="2">
        <v>2234.9</v>
      </c>
      <c r="F569" s="2">
        <v>1245.07</v>
      </c>
      <c r="G569" s="2">
        <v>3145.3</v>
      </c>
      <c r="H569" s="2">
        <v>289.02</v>
      </c>
      <c r="I569" s="2">
        <v>5083.25</v>
      </c>
      <c r="J569" s="2">
        <v>4.1500000000000004</v>
      </c>
      <c r="K569" s="2">
        <v>5775</v>
      </c>
      <c r="L569" s="2">
        <v>6.46</v>
      </c>
      <c r="M569" s="2">
        <v>5546.69</v>
      </c>
    </row>
    <row r="570" spans="1:13" x14ac:dyDescent="0.15">
      <c r="A570" s="2" t="s">
        <v>27</v>
      </c>
      <c r="B570" s="2" t="s">
        <v>50</v>
      </c>
      <c r="C570" s="2">
        <v>12556</v>
      </c>
      <c r="D570" s="2">
        <v>4376</v>
      </c>
      <c r="E570" s="2">
        <v>2242.1</v>
      </c>
      <c r="F570" s="2">
        <v>840.7</v>
      </c>
      <c r="G570" s="2">
        <v>2782.04</v>
      </c>
      <c r="H570" s="2">
        <v>305.29000000000002</v>
      </c>
      <c r="I570" s="2">
        <v>3986</v>
      </c>
      <c r="J570" s="2">
        <v>4.8</v>
      </c>
      <c r="K570" s="2">
        <v>5920</v>
      </c>
      <c r="L570" s="2">
        <v>4.6399999999999997</v>
      </c>
      <c r="M570" s="2">
        <v>5524.79</v>
      </c>
    </row>
    <row r="571" spans="1:13" x14ac:dyDescent="0.15">
      <c r="A571" s="2" t="s">
        <v>28</v>
      </c>
      <c r="B571" s="2" t="s">
        <v>50</v>
      </c>
      <c r="C571" s="2">
        <v>11918</v>
      </c>
      <c r="D571" s="2">
        <v>4921</v>
      </c>
      <c r="E571" s="2">
        <v>2226</v>
      </c>
      <c r="F571" s="2">
        <v>724.31</v>
      </c>
      <c r="G571" s="2">
        <v>2321.06</v>
      </c>
      <c r="H571" s="2">
        <v>270.02999999999997</v>
      </c>
      <c r="I571" s="2">
        <v>3125.04</v>
      </c>
      <c r="J571" s="2">
        <v>4.9800000000000004</v>
      </c>
      <c r="K571" s="2">
        <v>5897</v>
      </c>
      <c r="L571" s="2">
        <v>5.23</v>
      </c>
      <c r="M571" s="2">
        <v>5292.91</v>
      </c>
    </row>
    <row r="572" spans="1:13" x14ac:dyDescent="0.15">
      <c r="A572" s="2" t="s">
        <v>29</v>
      </c>
      <c r="B572" s="2" t="s">
        <v>50</v>
      </c>
      <c r="C572" s="2">
        <v>10945</v>
      </c>
      <c r="D572" s="2">
        <v>3163</v>
      </c>
      <c r="E572" s="2">
        <v>2219.1999999999998</v>
      </c>
      <c r="F572" s="2">
        <v>954.81</v>
      </c>
      <c r="G572" s="2">
        <v>2042.49</v>
      </c>
      <c r="H572" s="2">
        <v>187.63</v>
      </c>
      <c r="I572" s="2">
        <v>2897.33</v>
      </c>
      <c r="J572" s="2">
        <v>5.77</v>
      </c>
      <c r="K572" s="2">
        <v>5806</v>
      </c>
      <c r="L572" s="2">
        <v>8.66</v>
      </c>
      <c r="M572" s="2">
        <v>5141.5600000000004</v>
      </c>
    </row>
    <row r="573" spans="1:13" hidden="1" x14ac:dyDescent="0.15">
      <c r="A573" s="2" t="s">
        <v>3</v>
      </c>
      <c r="B573" s="2" t="s">
        <v>51</v>
      </c>
      <c r="C573" s="2">
        <v>29162</v>
      </c>
      <c r="D573" s="2">
        <v>1455.42</v>
      </c>
      <c r="I573" s="2">
        <v>0.06</v>
      </c>
      <c r="J573" s="2">
        <v>0.59</v>
      </c>
      <c r="K573" s="2">
        <v>341.38</v>
      </c>
      <c r="L573" s="2">
        <v>5.81</v>
      </c>
      <c r="M573" s="2">
        <v>335.57</v>
      </c>
    </row>
    <row r="574" spans="1:13" hidden="1" x14ac:dyDescent="0.15">
      <c r="A574" s="2" t="s">
        <v>4</v>
      </c>
      <c r="B574" s="2" t="s">
        <v>51</v>
      </c>
      <c r="C574" s="2">
        <v>34731.29</v>
      </c>
      <c r="D574" s="2">
        <v>5298</v>
      </c>
      <c r="I574" s="2">
        <v>0.16</v>
      </c>
      <c r="J574" s="2">
        <v>0.47</v>
      </c>
      <c r="K574" s="2">
        <v>506</v>
      </c>
      <c r="L574" s="2">
        <v>7.11</v>
      </c>
      <c r="M574" s="2">
        <v>498.85</v>
      </c>
    </row>
    <row r="575" spans="1:13" hidden="1" x14ac:dyDescent="0.15">
      <c r="A575" s="2" t="s">
        <v>5</v>
      </c>
      <c r="B575" s="2" t="s">
        <v>51</v>
      </c>
      <c r="C575" s="2">
        <v>34881</v>
      </c>
      <c r="D575" s="2">
        <v>5396.86</v>
      </c>
      <c r="F575" s="2">
        <v>0.1</v>
      </c>
      <c r="I575" s="2">
        <v>0.1</v>
      </c>
      <c r="J575" s="2">
        <v>4882</v>
      </c>
      <c r="K575" s="2">
        <v>526.89</v>
      </c>
      <c r="L575" s="2">
        <v>7.37</v>
      </c>
      <c r="M575" s="2">
        <v>519.52</v>
      </c>
    </row>
    <row r="576" spans="1:13" hidden="1" x14ac:dyDescent="0.15">
      <c r="A576" s="2" t="s">
        <v>6</v>
      </c>
      <c r="B576" s="2" t="s">
        <v>51</v>
      </c>
      <c r="C576" s="2">
        <v>33843</v>
      </c>
      <c r="D576" s="2">
        <v>5279.13</v>
      </c>
      <c r="F576" s="2">
        <v>0.05</v>
      </c>
      <c r="G576" s="2">
        <v>2.35</v>
      </c>
      <c r="I576" s="2">
        <v>2.5099999999999998</v>
      </c>
      <c r="J576" s="2">
        <v>9199</v>
      </c>
      <c r="K576" s="2">
        <v>546.02</v>
      </c>
      <c r="L576" s="2">
        <v>5.76</v>
      </c>
      <c r="M576" s="2">
        <v>540.26</v>
      </c>
    </row>
    <row r="577" spans="1:13" hidden="1" x14ac:dyDescent="0.15">
      <c r="A577" s="2" t="s">
        <v>7</v>
      </c>
      <c r="B577" s="2" t="s">
        <v>51</v>
      </c>
      <c r="C577" s="2">
        <v>31482</v>
      </c>
      <c r="D577" s="2">
        <v>5703.12</v>
      </c>
      <c r="J577" s="2">
        <v>10361</v>
      </c>
      <c r="K577" s="2">
        <v>554.03</v>
      </c>
      <c r="L577" s="2">
        <v>6.01</v>
      </c>
      <c r="M577" s="2">
        <v>548.02</v>
      </c>
    </row>
    <row r="578" spans="1:13" hidden="1" x14ac:dyDescent="0.15">
      <c r="A578" s="2" t="s">
        <v>8</v>
      </c>
      <c r="B578" s="2" t="s">
        <v>51</v>
      </c>
      <c r="C578" s="2">
        <v>24894</v>
      </c>
      <c r="D578" s="2">
        <v>4959.8500000000004</v>
      </c>
      <c r="J578" s="2">
        <v>1.0900000000000001</v>
      </c>
      <c r="K578" s="2">
        <v>569.83000000000004</v>
      </c>
      <c r="L578" s="2">
        <v>11.39</v>
      </c>
      <c r="M578" s="2">
        <v>558.45000000000005</v>
      </c>
    </row>
    <row r="579" spans="1:13" hidden="1" x14ac:dyDescent="0.15">
      <c r="A579" s="2" t="s">
        <v>9</v>
      </c>
      <c r="B579" s="2" t="s">
        <v>51</v>
      </c>
      <c r="C579" s="2">
        <v>19602.7</v>
      </c>
      <c r="D579" s="2">
        <v>4967</v>
      </c>
      <c r="J579" s="2">
        <v>1.1399999999999999</v>
      </c>
      <c r="K579" s="2">
        <v>620</v>
      </c>
      <c r="L579" s="2">
        <v>13.04</v>
      </c>
      <c r="M579" s="2">
        <v>607.27</v>
      </c>
    </row>
    <row r="580" spans="1:13" hidden="1" x14ac:dyDescent="0.15">
      <c r="A580" s="2" t="s">
        <v>10</v>
      </c>
      <c r="B580" s="2" t="s">
        <v>51</v>
      </c>
      <c r="C580" s="2">
        <v>27614.67</v>
      </c>
      <c r="D580" s="2">
        <v>4987.72</v>
      </c>
      <c r="J580" s="2">
        <v>1.58</v>
      </c>
      <c r="K580" s="2">
        <v>710.33</v>
      </c>
      <c r="L580" s="2">
        <v>16.73</v>
      </c>
      <c r="M580" s="2">
        <v>691.14</v>
      </c>
    </row>
    <row r="581" spans="1:13" hidden="1" x14ac:dyDescent="0.15">
      <c r="A581" s="2" t="s">
        <v>11</v>
      </c>
      <c r="B581" s="2" t="s">
        <v>51</v>
      </c>
      <c r="C581" s="2">
        <v>24361.3</v>
      </c>
      <c r="D581" s="2">
        <v>5852</v>
      </c>
      <c r="J581" s="2">
        <v>2.06</v>
      </c>
      <c r="K581" s="2">
        <v>842.01</v>
      </c>
      <c r="L581" s="2">
        <v>18.829999999999998</v>
      </c>
      <c r="M581" s="2">
        <v>823.18</v>
      </c>
    </row>
    <row r="582" spans="1:13" hidden="1" x14ac:dyDescent="0.15">
      <c r="A582" s="2" t="s">
        <v>12</v>
      </c>
      <c r="B582" s="2" t="s">
        <v>51</v>
      </c>
      <c r="C582" s="2">
        <v>29508.66</v>
      </c>
      <c r="D582" s="2">
        <v>6747.41</v>
      </c>
      <c r="J582" s="2">
        <v>2.5</v>
      </c>
      <c r="K582" s="2">
        <v>965.01</v>
      </c>
      <c r="L582" s="2">
        <v>19.29</v>
      </c>
      <c r="M582" s="2">
        <v>945.71</v>
      </c>
    </row>
    <row r="583" spans="1:13" hidden="1" x14ac:dyDescent="0.15">
      <c r="A583" s="2" t="s">
        <v>13</v>
      </c>
      <c r="B583" s="2" t="s">
        <v>51</v>
      </c>
      <c r="C583" s="2">
        <v>48392.72</v>
      </c>
      <c r="D583" s="2">
        <v>6582.31</v>
      </c>
      <c r="G583" s="2">
        <v>0.03</v>
      </c>
      <c r="I583" s="2">
        <v>0.01</v>
      </c>
      <c r="K583" s="2">
        <v>1078.99</v>
      </c>
      <c r="L583" s="2">
        <v>21</v>
      </c>
      <c r="M583" s="2">
        <v>1058</v>
      </c>
    </row>
    <row r="584" spans="1:13" hidden="1" x14ac:dyDescent="0.15">
      <c r="A584" s="2" t="s">
        <v>14</v>
      </c>
      <c r="B584" s="2" t="s">
        <v>51</v>
      </c>
      <c r="C584" s="2">
        <v>55426.05</v>
      </c>
      <c r="D584" s="2">
        <v>7981</v>
      </c>
      <c r="J584" s="2">
        <v>3.24</v>
      </c>
      <c r="K584" s="2">
        <v>1312</v>
      </c>
      <c r="L584" s="2">
        <v>20.32</v>
      </c>
      <c r="M584" s="2">
        <v>1291.6500000000001</v>
      </c>
    </row>
    <row r="585" spans="1:13" hidden="1" x14ac:dyDescent="0.15">
      <c r="A585" s="2" t="s">
        <v>15</v>
      </c>
      <c r="B585" s="2" t="s">
        <v>51</v>
      </c>
      <c r="C585" s="2">
        <v>58141.91</v>
      </c>
      <c r="D585" s="2">
        <v>9202</v>
      </c>
      <c r="J585" s="2">
        <v>6.02</v>
      </c>
      <c r="K585" s="2">
        <v>1526.37</v>
      </c>
      <c r="L585" s="2">
        <v>23.87</v>
      </c>
      <c r="M585" s="2">
        <v>1502.5</v>
      </c>
    </row>
    <row r="586" spans="1:13" hidden="1" x14ac:dyDescent="0.15">
      <c r="A586" s="2" t="s">
        <v>16</v>
      </c>
      <c r="B586" s="2" t="s">
        <v>51</v>
      </c>
      <c r="C586" s="2">
        <v>63020.93</v>
      </c>
      <c r="D586" s="2">
        <v>9897.2900000000009</v>
      </c>
      <c r="K586" s="2">
        <v>1760.5</v>
      </c>
      <c r="L586" s="2">
        <v>47.32</v>
      </c>
      <c r="M586" s="2">
        <v>1713.18</v>
      </c>
    </row>
    <row r="587" spans="1:13" hidden="1" x14ac:dyDescent="0.15">
      <c r="A587" s="2" t="s">
        <v>17</v>
      </c>
      <c r="B587" s="2" t="s">
        <v>51</v>
      </c>
      <c r="C587" s="2">
        <v>64501.3</v>
      </c>
      <c r="D587" s="2">
        <v>8295.8700000000008</v>
      </c>
      <c r="F587" s="2">
        <v>0.18</v>
      </c>
      <c r="J587" s="2">
        <v>5.21</v>
      </c>
      <c r="K587" s="2">
        <v>1793.78</v>
      </c>
      <c r="L587" s="2">
        <v>23.36</v>
      </c>
      <c r="M587" s="2">
        <v>1764.93</v>
      </c>
    </row>
    <row r="588" spans="1:13" hidden="1" x14ac:dyDescent="0.15">
      <c r="A588" s="2" t="s">
        <v>18</v>
      </c>
      <c r="B588" s="2" t="s">
        <v>51</v>
      </c>
      <c r="C588" s="2">
        <v>59353.98</v>
      </c>
      <c r="D588" s="2">
        <v>7682.04</v>
      </c>
      <c r="K588" s="2">
        <v>1873.8</v>
      </c>
      <c r="L588" s="2">
        <v>21.66</v>
      </c>
      <c r="M588" s="2">
        <v>1848.76</v>
      </c>
    </row>
    <row r="589" spans="1:13" hidden="1" x14ac:dyDescent="0.15">
      <c r="A589" s="2" t="s">
        <v>19</v>
      </c>
      <c r="B589" s="2" t="s">
        <v>51</v>
      </c>
      <c r="D589" s="2">
        <v>8505</v>
      </c>
      <c r="G589" s="2">
        <v>3.2</v>
      </c>
      <c r="I589" s="2">
        <v>0.2</v>
      </c>
      <c r="K589" s="2">
        <v>2151</v>
      </c>
      <c r="L589" s="2">
        <v>36.630000000000003</v>
      </c>
      <c r="M589" s="2">
        <v>2104</v>
      </c>
    </row>
    <row r="590" spans="1:13" hidden="1" x14ac:dyDescent="0.15">
      <c r="A590" s="2" t="s">
        <v>20</v>
      </c>
      <c r="B590" s="2" t="s">
        <v>51</v>
      </c>
      <c r="D590" s="2">
        <v>9010</v>
      </c>
      <c r="G590" s="2">
        <v>2.8</v>
      </c>
      <c r="K590" s="2">
        <v>2344</v>
      </c>
      <c r="L590" s="2">
        <v>34.630000000000003</v>
      </c>
      <c r="M590" s="2">
        <v>2301.73</v>
      </c>
    </row>
    <row r="591" spans="1:13" hidden="1" x14ac:dyDescent="0.15">
      <c r="A591" s="2" t="s">
        <v>21</v>
      </c>
      <c r="B591" s="2" t="s">
        <v>51</v>
      </c>
      <c r="D591" s="2">
        <v>8608</v>
      </c>
      <c r="K591" s="2">
        <v>2546</v>
      </c>
      <c r="L591" s="2">
        <v>43.79</v>
      </c>
      <c r="M591" s="2">
        <v>2456.14</v>
      </c>
    </row>
    <row r="592" spans="1:13" hidden="1" x14ac:dyDescent="0.15">
      <c r="A592" s="2" t="s">
        <v>22</v>
      </c>
      <c r="B592" s="2" t="s">
        <v>51</v>
      </c>
      <c r="D592" s="2">
        <v>9022</v>
      </c>
      <c r="G592" s="2">
        <v>10.029999999999999</v>
      </c>
      <c r="J592" s="2">
        <v>25.11</v>
      </c>
      <c r="K592" s="2">
        <v>2641</v>
      </c>
      <c r="L592" s="2">
        <v>38.869999999999997</v>
      </c>
      <c r="M592" s="2">
        <v>2551.3200000000002</v>
      </c>
    </row>
    <row r="593" spans="1:13" hidden="1" x14ac:dyDescent="0.15">
      <c r="A593" s="2" t="s">
        <v>23</v>
      </c>
      <c r="B593" s="2" t="s">
        <v>51</v>
      </c>
      <c r="C593" s="2">
        <v>92794</v>
      </c>
      <c r="D593" s="2">
        <v>8766</v>
      </c>
      <c r="G593" s="2">
        <v>2.99</v>
      </c>
      <c r="J593" s="2">
        <v>31.6</v>
      </c>
      <c r="K593" s="2">
        <v>2679</v>
      </c>
      <c r="L593" s="2">
        <v>33.06</v>
      </c>
      <c r="M593" s="2">
        <v>2576.3200000000002</v>
      </c>
    </row>
    <row r="594" spans="1:13" hidden="1" x14ac:dyDescent="0.15">
      <c r="A594" s="2" t="s">
        <v>24</v>
      </c>
      <c r="B594" s="2" t="s">
        <v>51</v>
      </c>
      <c r="C594" s="2">
        <v>96680</v>
      </c>
      <c r="D594" s="2">
        <v>8040</v>
      </c>
      <c r="G594" s="2">
        <v>0.34</v>
      </c>
      <c r="J594" s="2">
        <v>43.08</v>
      </c>
      <c r="K594" s="2">
        <v>2449</v>
      </c>
      <c r="L594" s="2">
        <v>29.26</v>
      </c>
      <c r="M594" s="2">
        <v>2330.2600000000002</v>
      </c>
    </row>
    <row r="595" spans="1:13" hidden="1" x14ac:dyDescent="0.15">
      <c r="A595" s="2" t="s">
        <v>25</v>
      </c>
      <c r="B595" s="2" t="s">
        <v>51</v>
      </c>
      <c r="C595" s="2">
        <v>83044</v>
      </c>
      <c r="D595" s="2">
        <v>8186</v>
      </c>
      <c r="J595" s="2">
        <v>43.22</v>
      </c>
      <c r="K595" s="2">
        <v>2535</v>
      </c>
      <c r="L595" s="2">
        <v>37.5</v>
      </c>
      <c r="M595" s="2">
        <v>2362.85</v>
      </c>
    </row>
    <row r="596" spans="1:13" hidden="1" x14ac:dyDescent="0.15">
      <c r="A596" s="2" t="s">
        <v>26</v>
      </c>
      <c r="B596" s="2" t="s">
        <v>51</v>
      </c>
      <c r="C596" s="2">
        <v>87221</v>
      </c>
      <c r="D596" s="2">
        <v>8383</v>
      </c>
      <c r="G596" s="2">
        <v>0.11</v>
      </c>
      <c r="J596" s="2">
        <v>46.76</v>
      </c>
      <c r="K596" s="2">
        <v>2861</v>
      </c>
      <c r="L596" s="2">
        <v>42.46</v>
      </c>
      <c r="M596" s="2">
        <v>2607.2199999999998</v>
      </c>
    </row>
    <row r="597" spans="1:13" hidden="1" x14ac:dyDescent="0.15">
      <c r="A597" s="2" t="s">
        <v>27</v>
      </c>
      <c r="B597" s="2" t="s">
        <v>51</v>
      </c>
      <c r="C597" s="2">
        <v>92677</v>
      </c>
      <c r="D597" s="2">
        <v>9252</v>
      </c>
      <c r="I597" s="2">
        <v>1.79</v>
      </c>
      <c r="J597" s="2">
        <v>53.06</v>
      </c>
      <c r="K597" s="2">
        <v>3203</v>
      </c>
      <c r="L597" s="2">
        <v>43.18</v>
      </c>
      <c r="M597" s="2">
        <v>2853.44</v>
      </c>
    </row>
    <row r="598" spans="1:13" hidden="1" x14ac:dyDescent="0.15">
      <c r="A598" s="2" t="s">
        <v>28</v>
      </c>
      <c r="B598" s="2" t="s">
        <v>51</v>
      </c>
      <c r="C598" s="2">
        <v>98795</v>
      </c>
      <c r="D598" s="2">
        <v>9700</v>
      </c>
      <c r="I598" s="2">
        <v>47.29</v>
      </c>
      <c r="J598" s="2">
        <v>82.55</v>
      </c>
      <c r="K598" s="2">
        <v>3362</v>
      </c>
      <c r="L598" s="2">
        <v>49.07</v>
      </c>
      <c r="M598" s="2">
        <v>2960.8</v>
      </c>
    </row>
    <row r="599" spans="1:13" hidden="1" x14ac:dyDescent="0.15">
      <c r="A599" s="2" t="s">
        <v>29</v>
      </c>
      <c r="B599" s="2" t="s">
        <v>51</v>
      </c>
      <c r="C599" s="2">
        <v>107906</v>
      </c>
      <c r="D599" s="2">
        <v>10494</v>
      </c>
      <c r="I599" s="2">
        <v>15</v>
      </c>
      <c r="J599" s="2">
        <v>85.93</v>
      </c>
      <c r="K599" s="2">
        <v>3504</v>
      </c>
      <c r="L599" s="2">
        <v>46.76</v>
      </c>
      <c r="M599" s="2">
        <v>3032.5</v>
      </c>
    </row>
    <row r="600" spans="1:13" hidden="1" x14ac:dyDescent="0.15">
      <c r="A600" s="2" t="s">
        <v>3</v>
      </c>
      <c r="B600" s="2" t="s">
        <v>52</v>
      </c>
      <c r="C600" s="2">
        <v>3290</v>
      </c>
      <c r="D600" s="2">
        <v>128.35</v>
      </c>
      <c r="E600" s="2">
        <v>85.06</v>
      </c>
      <c r="F600" s="2">
        <v>19.61</v>
      </c>
      <c r="G600" s="2">
        <v>18.7</v>
      </c>
      <c r="H600" s="2">
        <v>0.34</v>
      </c>
      <c r="I600" s="2">
        <v>22.26</v>
      </c>
      <c r="J600" s="2">
        <v>0.27</v>
      </c>
      <c r="K600" s="2">
        <v>164.31</v>
      </c>
      <c r="L600" s="2">
        <v>16.52</v>
      </c>
      <c r="M600" s="2">
        <v>147.74</v>
      </c>
    </row>
    <row r="601" spans="1:13" hidden="1" x14ac:dyDescent="0.15">
      <c r="A601" s="2" t="s">
        <v>4</v>
      </c>
      <c r="B601" s="2" t="s">
        <v>52</v>
      </c>
      <c r="C601" s="2">
        <v>4247.8500000000004</v>
      </c>
      <c r="D601" s="2">
        <v>341</v>
      </c>
      <c r="E601" s="2">
        <v>166.9</v>
      </c>
      <c r="F601" s="2">
        <v>55.64</v>
      </c>
      <c r="G601" s="2">
        <v>49.68</v>
      </c>
      <c r="H601" s="2">
        <v>1.65</v>
      </c>
      <c r="I601" s="2">
        <v>52.93</v>
      </c>
      <c r="J601" s="2">
        <v>0.22</v>
      </c>
      <c r="K601" s="2">
        <v>237</v>
      </c>
      <c r="L601" s="2">
        <v>25.43</v>
      </c>
      <c r="M601" s="2">
        <v>211.34</v>
      </c>
    </row>
    <row r="602" spans="1:13" hidden="1" x14ac:dyDescent="0.15">
      <c r="A602" s="2" t="s">
        <v>5</v>
      </c>
      <c r="B602" s="2" t="s">
        <v>52</v>
      </c>
      <c r="C602" s="2">
        <v>4614</v>
      </c>
      <c r="D602" s="2">
        <v>272.07</v>
      </c>
      <c r="E602" s="2">
        <v>221.47</v>
      </c>
      <c r="F602" s="2">
        <v>39.83</v>
      </c>
      <c r="G602" s="2">
        <v>59.5</v>
      </c>
      <c r="H602" s="2">
        <v>1.31</v>
      </c>
      <c r="I602" s="2">
        <v>67.16</v>
      </c>
      <c r="J602" s="2">
        <v>1531</v>
      </c>
      <c r="K602" s="2">
        <v>268.68</v>
      </c>
      <c r="L602" s="2">
        <v>32.880000000000003</v>
      </c>
      <c r="M602" s="2">
        <v>235.79</v>
      </c>
    </row>
    <row r="603" spans="1:13" hidden="1" x14ac:dyDescent="0.15">
      <c r="A603" s="2" t="s">
        <v>6</v>
      </c>
      <c r="B603" s="2" t="s">
        <v>52</v>
      </c>
      <c r="C603" s="2">
        <v>4949</v>
      </c>
      <c r="D603" s="2">
        <v>304.08999999999997</v>
      </c>
      <c r="E603" s="2">
        <v>242.77</v>
      </c>
      <c r="F603" s="2">
        <v>72.13</v>
      </c>
      <c r="G603" s="2">
        <v>73.14</v>
      </c>
      <c r="H603" s="2">
        <v>1.1100000000000001</v>
      </c>
      <c r="I603" s="2">
        <v>96.22</v>
      </c>
      <c r="J603" s="2">
        <v>21668</v>
      </c>
      <c r="K603" s="2">
        <v>269.77999999999997</v>
      </c>
      <c r="L603" s="2">
        <v>22.47</v>
      </c>
      <c r="M603" s="2">
        <v>247.12</v>
      </c>
    </row>
    <row r="604" spans="1:13" hidden="1" x14ac:dyDescent="0.15">
      <c r="A604" s="2" t="s">
        <v>7</v>
      </c>
      <c r="B604" s="2" t="s">
        <v>52</v>
      </c>
      <c r="C604" s="2">
        <v>2278</v>
      </c>
      <c r="D604" s="2">
        <v>189.51</v>
      </c>
      <c r="E604" s="2">
        <v>321.07</v>
      </c>
      <c r="F604" s="2">
        <v>55.73</v>
      </c>
      <c r="G604" s="2">
        <v>94.33</v>
      </c>
      <c r="H604" s="2">
        <v>0.63</v>
      </c>
      <c r="I604" s="2">
        <v>104.05</v>
      </c>
      <c r="J604" s="2">
        <v>43235</v>
      </c>
      <c r="K604" s="2">
        <v>245.97</v>
      </c>
      <c r="L604" s="2">
        <v>31.2</v>
      </c>
      <c r="M604" s="2">
        <v>214.77</v>
      </c>
    </row>
    <row r="605" spans="1:13" hidden="1" x14ac:dyDescent="0.15">
      <c r="A605" s="2" t="s">
        <v>8</v>
      </c>
      <c r="B605" s="2" t="s">
        <v>52</v>
      </c>
      <c r="C605" s="2">
        <v>2432</v>
      </c>
      <c r="D605" s="2">
        <v>151.55000000000001</v>
      </c>
      <c r="E605" s="2">
        <v>643.16999999999996</v>
      </c>
      <c r="F605" s="2">
        <v>23.75</v>
      </c>
      <c r="G605" s="2">
        <v>180.07</v>
      </c>
      <c r="H605" s="2">
        <v>1.41</v>
      </c>
      <c r="I605" s="2">
        <v>212.28</v>
      </c>
      <c r="J605" s="2">
        <v>12.57</v>
      </c>
      <c r="K605" s="2">
        <v>255.05</v>
      </c>
      <c r="L605" s="2">
        <v>19.68</v>
      </c>
      <c r="M605" s="2">
        <v>235.37</v>
      </c>
    </row>
    <row r="606" spans="1:13" hidden="1" x14ac:dyDescent="0.15">
      <c r="A606" s="2" t="s">
        <v>9</v>
      </c>
      <c r="B606" s="2" t="s">
        <v>52</v>
      </c>
      <c r="C606" s="2">
        <v>1983.89</v>
      </c>
      <c r="D606" s="2">
        <v>175</v>
      </c>
      <c r="E606" s="2">
        <v>746.4</v>
      </c>
      <c r="F606" s="2">
        <v>41.54</v>
      </c>
      <c r="G606" s="2">
        <v>180.13</v>
      </c>
      <c r="H606" s="2">
        <v>8.4600000000000009</v>
      </c>
      <c r="I606" s="2">
        <v>223.19</v>
      </c>
      <c r="J606" s="2">
        <v>21.1</v>
      </c>
      <c r="K606" s="2">
        <v>272</v>
      </c>
      <c r="L606" s="2">
        <v>34.799999999999997</v>
      </c>
      <c r="M606" s="2">
        <v>237.48</v>
      </c>
    </row>
    <row r="607" spans="1:13" hidden="1" x14ac:dyDescent="0.15">
      <c r="A607" s="2" t="s">
        <v>10</v>
      </c>
      <c r="B607" s="2" t="s">
        <v>52</v>
      </c>
      <c r="C607" s="2">
        <v>5282.2</v>
      </c>
      <c r="D607" s="2">
        <v>247.2</v>
      </c>
      <c r="E607" s="2">
        <v>918.94</v>
      </c>
      <c r="F607" s="2">
        <v>66.63</v>
      </c>
      <c r="G607" s="2">
        <v>197.33</v>
      </c>
      <c r="H607" s="2">
        <v>8.2899999999999991</v>
      </c>
      <c r="I607" s="2">
        <v>277.58999999999997</v>
      </c>
      <c r="J607" s="2">
        <v>34.4</v>
      </c>
      <c r="K607" s="2">
        <v>424.22</v>
      </c>
      <c r="L607" s="2">
        <v>149.13999999999999</v>
      </c>
      <c r="M607" s="2">
        <v>275.04000000000002</v>
      </c>
    </row>
    <row r="608" spans="1:13" hidden="1" x14ac:dyDescent="0.15">
      <c r="A608" s="2" t="s">
        <v>11</v>
      </c>
      <c r="B608" s="2" t="s">
        <v>52</v>
      </c>
      <c r="C608" s="2">
        <v>5859.31</v>
      </c>
      <c r="D608" s="2">
        <v>245.06</v>
      </c>
      <c r="E608" s="2">
        <v>1063.77</v>
      </c>
      <c r="F608" s="2">
        <v>90.02</v>
      </c>
      <c r="G608" s="2">
        <v>199.4</v>
      </c>
      <c r="H608" s="2">
        <v>10.24</v>
      </c>
      <c r="I608" s="2">
        <v>308</v>
      </c>
      <c r="J608" s="2">
        <v>40.04</v>
      </c>
      <c r="K608" s="2">
        <v>343.51</v>
      </c>
      <c r="L608" s="2">
        <v>25.92</v>
      </c>
      <c r="M608" s="2">
        <v>317.58999999999997</v>
      </c>
    </row>
    <row r="609" spans="1:13" hidden="1" x14ac:dyDescent="0.15">
      <c r="A609" s="2" t="s">
        <v>12</v>
      </c>
      <c r="B609" s="2" t="s">
        <v>52</v>
      </c>
      <c r="C609" s="2">
        <v>7392.76</v>
      </c>
      <c r="D609" s="2">
        <v>871.02</v>
      </c>
      <c r="E609" s="2">
        <v>1267.43</v>
      </c>
      <c r="F609" s="2">
        <v>103.93</v>
      </c>
      <c r="G609" s="2">
        <v>229.59</v>
      </c>
      <c r="H609" s="2">
        <v>6.87</v>
      </c>
      <c r="I609" s="2">
        <v>358.03</v>
      </c>
      <c r="J609" s="2">
        <v>52.86</v>
      </c>
      <c r="K609" s="2">
        <v>419.16</v>
      </c>
      <c r="L609" s="2">
        <v>46.75</v>
      </c>
      <c r="M609" s="2">
        <v>373.35</v>
      </c>
    </row>
    <row r="610" spans="1:13" hidden="1" x14ac:dyDescent="0.15">
      <c r="A610" s="2" t="s">
        <v>13</v>
      </c>
      <c r="B610" s="2" t="s">
        <v>52</v>
      </c>
      <c r="C610" s="2">
        <v>13068.42</v>
      </c>
      <c r="D610" s="2">
        <v>573.39</v>
      </c>
      <c r="E610" s="2">
        <v>1531.51</v>
      </c>
      <c r="F610" s="2">
        <v>98.19</v>
      </c>
      <c r="G610" s="2">
        <v>310.54000000000002</v>
      </c>
      <c r="H610" s="2">
        <v>8.2100000000000009</v>
      </c>
      <c r="I610" s="2">
        <v>453.62</v>
      </c>
      <c r="J610" s="2">
        <v>74.459999999999994</v>
      </c>
      <c r="K610" s="2">
        <v>498.29</v>
      </c>
      <c r="L610" s="2">
        <v>42.49</v>
      </c>
      <c r="M610" s="2">
        <v>455.9</v>
      </c>
    </row>
    <row r="611" spans="1:13" hidden="1" x14ac:dyDescent="0.15">
      <c r="A611" s="2" t="s">
        <v>14</v>
      </c>
      <c r="B611" s="2" t="s">
        <v>52</v>
      </c>
      <c r="C611" s="2">
        <v>15246</v>
      </c>
      <c r="D611" s="2">
        <v>591</v>
      </c>
      <c r="E611" s="2">
        <v>1778.2</v>
      </c>
      <c r="F611" s="2">
        <v>83.69</v>
      </c>
      <c r="G611" s="2">
        <v>387.83</v>
      </c>
      <c r="I611" s="2">
        <v>513.38</v>
      </c>
      <c r="J611" s="2">
        <v>75.459999999999994</v>
      </c>
      <c r="K611" s="2">
        <v>549</v>
      </c>
      <c r="L611" s="2">
        <v>50.54</v>
      </c>
      <c r="M611" s="2">
        <v>495.85</v>
      </c>
    </row>
    <row r="612" spans="1:13" hidden="1" x14ac:dyDescent="0.15">
      <c r="A612" s="2" t="s">
        <v>15</v>
      </c>
      <c r="B612" s="2" t="s">
        <v>52</v>
      </c>
      <c r="C612" s="2">
        <v>18261.990000000002</v>
      </c>
      <c r="D612" s="2">
        <v>1111.29</v>
      </c>
      <c r="E612" s="2">
        <v>1988.89</v>
      </c>
      <c r="F612" s="2">
        <v>90.22</v>
      </c>
      <c r="G612" s="2">
        <v>410.32</v>
      </c>
      <c r="H612" s="2">
        <v>8.92</v>
      </c>
      <c r="I612" s="2">
        <v>605.16999999999996</v>
      </c>
      <c r="J612" s="2">
        <v>80.47</v>
      </c>
      <c r="K612" s="2">
        <v>584.70000000000005</v>
      </c>
      <c r="L612" s="2">
        <v>39.880000000000003</v>
      </c>
      <c r="M612" s="2">
        <v>544.82000000000005</v>
      </c>
    </row>
    <row r="613" spans="1:13" hidden="1" x14ac:dyDescent="0.15">
      <c r="A613" s="2" t="s">
        <v>16</v>
      </c>
      <c r="B613" s="2" t="s">
        <v>52</v>
      </c>
      <c r="C613" s="2">
        <v>20353.509999999998</v>
      </c>
      <c r="D613" s="2">
        <v>1518.77</v>
      </c>
      <c r="E613" s="2">
        <v>2265.87</v>
      </c>
      <c r="F613" s="2">
        <v>39.340000000000003</v>
      </c>
      <c r="G613" s="2">
        <v>465.86</v>
      </c>
      <c r="H613" s="2">
        <v>11.32</v>
      </c>
      <c r="I613" s="2">
        <v>707.69</v>
      </c>
      <c r="J613" s="2">
        <v>110.1</v>
      </c>
      <c r="K613" s="2">
        <v>706.87</v>
      </c>
      <c r="L613" s="2">
        <v>55.45</v>
      </c>
      <c r="M613" s="2">
        <v>651.28</v>
      </c>
    </row>
    <row r="614" spans="1:13" hidden="1" x14ac:dyDescent="0.15">
      <c r="A614" s="2" t="s">
        <v>17</v>
      </c>
      <c r="B614" s="2" t="s">
        <v>52</v>
      </c>
      <c r="C614" s="2">
        <v>24162.79</v>
      </c>
      <c r="D614" s="2">
        <v>451.21</v>
      </c>
      <c r="E614" s="2">
        <v>2463.6</v>
      </c>
      <c r="F614" s="2">
        <v>58.85</v>
      </c>
      <c r="G614" s="2">
        <v>465.09</v>
      </c>
      <c r="H614" s="2">
        <v>15.73</v>
      </c>
      <c r="I614" s="2">
        <v>769.5</v>
      </c>
      <c r="J614" s="2">
        <v>144.19999999999999</v>
      </c>
      <c r="K614" s="2">
        <v>853</v>
      </c>
      <c r="L614" s="2">
        <v>64.23</v>
      </c>
      <c r="M614" s="2">
        <v>786.58</v>
      </c>
    </row>
    <row r="615" spans="1:13" hidden="1" x14ac:dyDescent="0.15">
      <c r="A615" s="2" t="s">
        <v>18</v>
      </c>
      <c r="B615" s="2" t="s">
        <v>52</v>
      </c>
      <c r="C615" s="2">
        <v>29611.13</v>
      </c>
      <c r="D615" s="2">
        <v>1325</v>
      </c>
      <c r="E615" s="2">
        <v>2695.89</v>
      </c>
      <c r="F615" s="2">
        <v>42.9</v>
      </c>
      <c r="G615" s="2">
        <v>526.21</v>
      </c>
      <c r="H615" s="2">
        <v>18.690000000000001</v>
      </c>
      <c r="I615" s="2">
        <v>801.61</v>
      </c>
      <c r="J615" s="2">
        <v>189.52</v>
      </c>
      <c r="K615" s="2">
        <v>908.94</v>
      </c>
      <c r="L615" s="2">
        <v>74.59</v>
      </c>
      <c r="M615" s="2">
        <v>834.37</v>
      </c>
    </row>
    <row r="616" spans="1:13" hidden="1" x14ac:dyDescent="0.15">
      <c r="A616" s="2" t="s">
        <v>19</v>
      </c>
      <c r="B616" s="2" t="s">
        <v>52</v>
      </c>
      <c r="D616" s="2">
        <v>1571</v>
      </c>
      <c r="E616" s="2">
        <v>3017.3</v>
      </c>
      <c r="F616" s="2">
        <v>85.3</v>
      </c>
      <c r="G616" s="2">
        <v>572.5</v>
      </c>
      <c r="H616" s="2">
        <v>27.7</v>
      </c>
      <c r="I616" s="2">
        <v>854.4</v>
      </c>
      <c r="J616" s="2">
        <v>223.5</v>
      </c>
      <c r="K616" s="2">
        <v>1112</v>
      </c>
      <c r="L616" s="2">
        <v>87.24</v>
      </c>
      <c r="M616" s="2">
        <v>1024.8900000000001</v>
      </c>
    </row>
    <row r="617" spans="1:13" hidden="1" x14ac:dyDescent="0.15">
      <c r="A617" s="2" t="s">
        <v>20</v>
      </c>
      <c r="B617" s="2" t="s">
        <v>52</v>
      </c>
      <c r="D617" s="2">
        <v>2172</v>
      </c>
      <c r="E617" s="2">
        <v>3225.4</v>
      </c>
      <c r="F617" s="2">
        <v>30.9</v>
      </c>
      <c r="G617" s="2">
        <v>610.79999999999995</v>
      </c>
      <c r="H617" s="2">
        <v>25.7</v>
      </c>
      <c r="I617" s="2">
        <v>853.3</v>
      </c>
      <c r="J617" s="2">
        <v>272.2</v>
      </c>
      <c r="K617" s="2">
        <v>1222</v>
      </c>
      <c r="L617" s="2">
        <v>99.63</v>
      </c>
      <c r="M617" s="2">
        <v>1122.04</v>
      </c>
    </row>
    <row r="618" spans="1:13" hidden="1" x14ac:dyDescent="0.15">
      <c r="A618" s="2" t="s">
        <v>21</v>
      </c>
      <c r="B618" s="2" t="s">
        <v>52</v>
      </c>
      <c r="D618" s="2">
        <v>2894</v>
      </c>
      <c r="E618" s="2">
        <v>3527.6</v>
      </c>
      <c r="F618" s="2">
        <v>61.8</v>
      </c>
      <c r="G618" s="2">
        <v>737.7</v>
      </c>
      <c r="H618" s="2">
        <v>30.8</v>
      </c>
      <c r="I618" s="2">
        <v>921.5</v>
      </c>
      <c r="J618" s="2">
        <v>311.3</v>
      </c>
      <c r="K618" s="2">
        <v>1342</v>
      </c>
      <c r="L618" s="2">
        <v>88.91</v>
      </c>
      <c r="M618" s="2">
        <v>1252.07</v>
      </c>
    </row>
    <row r="619" spans="1:13" hidden="1" x14ac:dyDescent="0.15">
      <c r="A619" s="2" t="s">
        <v>22</v>
      </c>
      <c r="B619" s="2" t="s">
        <v>52</v>
      </c>
      <c r="D619" s="2">
        <v>3475</v>
      </c>
      <c r="E619" s="2">
        <v>3688</v>
      </c>
      <c r="F619" s="2">
        <v>21.64</v>
      </c>
      <c r="G619" s="2">
        <v>745.21</v>
      </c>
      <c r="H619" s="2">
        <v>29.84</v>
      </c>
      <c r="I619" s="2">
        <v>883.97</v>
      </c>
      <c r="J619" s="2">
        <v>371.65</v>
      </c>
      <c r="K619" s="2">
        <v>1512</v>
      </c>
      <c r="L619" s="2">
        <v>110.87</v>
      </c>
      <c r="M619" s="2">
        <v>1391.71</v>
      </c>
    </row>
    <row r="620" spans="1:13" hidden="1" x14ac:dyDescent="0.15">
      <c r="A620" s="2" t="s">
        <v>23</v>
      </c>
      <c r="B620" s="2" t="s">
        <v>52</v>
      </c>
      <c r="C620" s="2">
        <v>52226</v>
      </c>
      <c r="D620" s="2">
        <v>3835</v>
      </c>
      <c r="E620" s="2">
        <v>3767.8</v>
      </c>
      <c r="F620" s="2">
        <v>18.68</v>
      </c>
      <c r="G620" s="2">
        <v>766.18</v>
      </c>
      <c r="H620" s="2">
        <v>35.28</v>
      </c>
      <c r="I620" s="2">
        <v>895.75</v>
      </c>
      <c r="J620" s="2">
        <v>410.11</v>
      </c>
      <c r="K620" s="2">
        <v>1630</v>
      </c>
      <c r="L620" s="2">
        <v>116.89</v>
      </c>
      <c r="M620" s="2">
        <v>1490.57</v>
      </c>
    </row>
    <row r="621" spans="1:13" hidden="1" x14ac:dyDescent="0.15">
      <c r="A621" s="2" t="s">
        <v>24</v>
      </c>
      <c r="B621" s="2" t="s">
        <v>52</v>
      </c>
      <c r="C621" s="2">
        <v>52576</v>
      </c>
      <c r="D621" s="2">
        <v>3658</v>
      </c>
      <c r="E621" s="2">
        <v>3736.7</v>
      </c>
      <c r="F621" s="2">
        <v>23.32</v>
      </c>
      <c r="G621" s="2">
        <v>705.07</v>
      </c>
      <c r="H621" s="2">
        <v>33.08</v>
      </c>
      <c r="I621" s="2">
        <v>841.99</v>
      </c>
      <c r="J621" s="2">
        <v>415.92</v>
      </c>
      <c r="K621" s="2">
        <v>1623</v>
      </c>
      <c r="L621" s="2">
        <v>134.26</v>
      </c>
      <c r="M621" s="2">
        <v>1452.38</v>
      </c>
    </row>
    <row r="622" spans="1:13" hidden="1" x14ac:dyDescent="0.15">
      <c r="A622" s="2" t="s">
        <v>25</v>
      </c>
      <c r="B622" s="2" t="s">
        <v>52</v>
      </c>
      <c r="C622" s="2">
        <v>51566</v>
      </c>
      <c r="D622" s="2">
        <v>3921</v>
      </c>
      <c r="E622" s="2">
        <v>3502.4</v>
      </c>
      <c r="F622" s="2">
        <v>12.41</v>
      </c>
      <c r="G622" s="2">
        <v>621.77</v>
      </c>
      <c r="H622" s="2">
        <v>30.25</v>
      </c>
      <c r="I622" s="2">
        <v>744.2</v>
      </c>
      <c r="J622" s="2">
        <v>411.91</v>
      </c>
      <c r="K622" s="2">
        <v>1757</v>
      </c>
      <c r="L622" s="2">
        <v>125.14</v>
      </c>
      <c r="M622" s="2">
        <v>1581.48</v>
      </c>
    </row>
    <row r="623" spans="1:13" hidden="1" x14ac:dyDescent="0.15">
      <c r="A623" s="2" t="s">
        <v>26</v>
      </c>
      <c r="B623" s="2" t="s">
        <v>52</v>
      </c>
      <c r="C623" s="2">
        <v>57102</v>
      </c>
      <c r="D623" s="2">
        <v>4050</v>
      </c>
      <c r="E623" s="2">
        <v>3489.8</v>
      </c>
      <c r="F623" s="2">
        <v>157.08000000000001</v>
      </c>
      <c r="G623" s="2">
        <v>612.73</v>
      </c>
      <c r="H623" s="2">
        <v>49.76</v>
      </c>
      <c r="I623" s="2">
        <v>722.63</v>
      </c>
      <c r="J623" s="2">
        <v>419.4</v>
      </c>
      <c r="K623" s="2">
        <v>1846</v>
      </c>
      <c r="L623" s="2">
        <v>140.15</v>
      </c>
      <c r="M623" s="2">
        <v>1613.54</v>
      </c>
    </row>
    <row r="624" spans="1:13" hidden="1" x14ac:dyDescent="0.15">
      <c r="A624" s="2" t="s">
        <v>27</v>
      </c>
      <c r="B624" s="2" t="s">
        <v>52</v>
      </c>
      <c r="C624" s="2">
        <v>62958</v>
      </c>
      <c r="D624" s="2">
        <v>4025</v>
      </c>
      <c r="E624" s="2">
        <v>3522</v>
      </c>
      <c r="F624" s="2">
        <v>152.93</v>
      </c>
      <c r="G624" s="2">
        <v>653.55999999999995</v>
      </c>
      <c r="H624" s="2">
        <v>78.28</v>
      </c>
      <c r="I624" s="2">
        <v>697.53</v>
      </c>
      <c r="J624" s="2">
        <v>442.89</v>
      </c>
      <c r="K624" s="2">
        <v>1920</v>
      </c>
      <c r="L624" s="2">
        <v>137.01</v>
      </c>
      <c r="M624" s="2">
        <v>1639.69</v>
      </c>
    </row>
    <row r="625" spans="1:13" hidden="1" x14ac:dyDescent="0.15">
      <c r="A625" s="2" t="s">
        <v>28</v>
      </c>
      <c r="B625" s="2" t="s">
        <v>52</v>
      </c>
      <c r="C625" s="2">
        <v>63630</v>
      </c>
      <c r="D625" s="2">
        <v>4687</v>
      </c>
      <c r="E625" s="2">
        <v>2700.1</v>
      </c>
      <c r="F625" s="2">
        <v>162.58000000000001</v>
      </c>
      <c r="G625" s="2">
        <v>640.02</v>
      </c>
      <c r="H625" s="2">
        <v>78.67</v>
      </c>
      <c r="I625" s="2">
        <v>676.91</v>
      </c>
      <c r="J625" s="2">
        <v>481.55</v>
      </c>
      <c r="K625" s="2">
        <v>2193</v>
      </c>
      <c r="L625" s="2">
        <v>154.97999999999999</v>
      </c>
      <c r="M625" s="2">
        <v>1860.45</v>
      </c>
    </row>
    <row r="626" spans="1:13" hidden="1" x14ac:dyDescent="0.15">
      <c r="A626" s="2" t="s">
        <v>29</v>
      </c>
      <c r="B626" s="2" t="s">
        <v>52</v>
      </c>
      <c r="C626" s="2">
        <v>67973</v>
      </c>
      <c r="D626" s="2">
        <v>4897</v>
      </c>
      <c r="E626" s="2">
        <v>2693.7</v>
      </c>
      <c r="F626" s="2">
        <v>147.68</v>
      </c>
      <c r="G626" s="2">
        <v>652.11</v>
      </c>
      <c r="H626" s="2">
        <v>73.81</v>
      </c>
      <c r="I626" s="2">
        <v>689.53</v>
      </c>
      <c r="J626" s="2">
        <v>527.38</v>
      </c>
      <c r="K626" s="2">
        <v>2379</v>
      </c>
      <c r="L626" s="2">
        <v>128.11000000000001</v>
      </c>
      <c r="M626" s="2">
        <v>2037.87</v>
      </c>
    </row>
    <row r="627" spans="1:13" hidden="1" x14ac:dyDescent="0.15">
      <c r="A627" s="2" t="s">
        <v>3</v>
      </c>
      <c r="B627" s="2" t="s">
        <v>53</v>
      </c>
      <c r="D627" s="2">
        <v>514.33000000000004</v>
      </c>
      <c r="F627" s="2">
        <v>299.54000000000002</v>
      </c>
      <c r="G627" s="2">
        <v>112.98</v>
      </c>
      <c r="H627" s="2">
        <v>36.42</v>
      </c>
      <c r="I627" s="2">
        <v>112.35</v>
      </c>
      <c r="K627" s="2">
        <v>304.82</v>
      </c>
      <c r="M627" s="2">
        <v>303.83</v>
      </c>
    </row>
    <row r="628" spans="1:13" hidden="1" x14ac:dyDescent="0.15">
      <c r="A628" s="2" t="s">
        <v>4</v>
      </c>
      <c r="B628" s="2" t="s">
        <v>53</v>
      </c>
      <c r="D628" s="2">
        <v>651</v>
      </c>
      <c r="F628" s="2">
        <v>290.39999999999998</v>
      </c>
      <c r="G628" s="2">
        <v>111</v>
      </c>
      <c r="H628" s="2">
        <v>35.840000000000003</v>
      </c>
      <c r="I628" s="2">
        <v>129.13</v>
      </c>
      <c r="K628" s="2">
        <v>403</v>
      </c>
      <c r="M628" s="2">
        <v>401.93</v>
      </c>
    </row>
    <row r="629" spans="1:13" hidden="1" x14ac:dyDescent="0.15">
      <c r="A629" s="2" t="s">
        <v>5</v>
      </c>
      <c r="B629" s="2" t="s">
        <v>53</v>
      </c>
      <c r="D629" s="2">
        <v>637.70000000000005</v>
      </c>
      <c r="F629" s="2">
        <v>240.79</v>
      </c>
      <c r="G629" s="2">
        <v>140.51</v>
      </c>
      <c r="H629" s="2">
        <v>40.43</v>
      </c>
      <c r="I629" s="2">
        <v>150.6</v>
      </c>
      <c r="K629" s="2">
        <v>428.64</v>
      </c>
      <c r="M629" s="2">
        <v>423.11</v>
      </c>
    </row>
    <row r="630" spans="1:13" hidden="1" x14ac:dyDescent="0.15">
      <c r="A630" s="2" t="s">
        <v>6</v>
      </c>
      <c r="B630" s="2" t="s">
        <v>53</v>
      </c>
      <c r="D630" s="2">
        <v>665.02</v>
      </c>
      <c r="F630" s="2">
        <v>180.23</v>
      </c>
      <c r="G630" s="2">
        <v>153.9</v>
      </c>
      <c r="H630" s="2">
        <v>42.39</v>
      </c>
      <c r="I630" s="2">
        <v>182.51</v>
      </c>
      <c r="K630" s="2">
        <v>458.48</v>
      </c>
      <c r="M630" s="2">
        <v>452.96</v>
      </c>
    </row>
    <row r="631" spans="1:13" hidden="1" x14ac:dyDescent="0.15">
      <c r="A631" s="2" t="s">
        <v>7</v>
      </c>
      <c r="B631" s="2" t="s">
        <v>53</v>
      </c>
      <c r="D631" s="2">
        <v>692.44</v>
      </c>
      <c r="F631" s="2">
        <v>141.28</v>
      </c>
      <c r="G631" s="2">
        <v>185.03</v>
      </c>
      <c r="H631" s="2">
        <v>42.37</v>
      </c>
      <c r="I631" s="2">
        <v>196.04</v>
      </c>
      <c r="K631" s="2">
        <v>483.23</v>
      </c>
      <c r="M631" s="2">
        <v>483.23</v>
      </c>
    </row>
    <row r="632" spans="1:13" hidden="1" x14ac:dyDescent="0.15">
      <c r="A632" s="2" t="s">
        <v>8</v>
      </c>
      <c r="B632" s="2" t="s">
        <v>53</v>
      </c>
      <c r="D632" s="2">
        <v>718.43</v>
      </c>
      <c r="E632" s="2">
        <v>54.71</v>
      </c>
      <c r="F632" s="2">
        <v>153.88999999999999</v>
      </c>
      <c r="G632" s="2">
        <v>217.23</v>
      </c>
      <c r="H632" s="2">
        <v>54.53</v>
      </c>
      <c r="I632" s="2">
        <v>315.38</v>
      </c>
      <c r="K632" s="2">
        <v>498.01</v>
      </c>
      <c r="M632" s="2">
        <v>498.01</v>
      </c>
    </row>
    <row r="633" spans="1:13" hidden="1" x14ac:dyDescent="0.15">
      <c r="A633" s="2" t="s">
        <v>9</v>
      </c>
      <c r="B633" s="2" t="s">
        <v>53</v>
      </c>
      <c r="D633" s="2">
        <v>776</v>
      </c>
      <c r="E633" s="2">
        <v>52.7</v>
      </c>
      <c r="F633" s="2">
        <v>139.03</v>
      </c>
      <c r="G633" s="2">
        <v>263.69</v>
      </c>
      <c r="H633" s="2">
        <v>48.38</v>
      </c>
      <c r="I633" s="2">
        <v>401.3</v>
      </c>
      <c r="J633" s="2">
        <v>2.6</v>
      </c>
      <c r="K633" s="2">
        <v>553</v>
      </c>
      <c r="M633" s="2">
        <v>553.09</v>
      </c>
    </row>
    <row r="634" spans="1:13" hidden="1" x14ac:dyDescent="0.15">
      <c r="A634" s="2" t="s">
        <v>10</v>
      </c>
      <c r="B634" s="2" t="s">
        <v>53</v>
      </c>
      <c r="D634" s="2">
        <v>739.79</v>
      </c>
      <c r="E634" s="2">
        <v>58.93</v>
      </c>
      <c r="F634" s="2">
        <v>112.5</v>
      </c>
      <c r="G634" s="2">
        <v>240.38</v>
      </c>
      <c r="H634" s="2">
        <v>53.12</v>
      </c>
      <c r="I634" s="2">
        <v>448.19</v>
      </c>
      <c r="J634" s="2">
        <v>3.3</v>
      </c>
      <c r="K634" s="2">
        <v>574.88</v>
      </c>
      <c r="M634" s="2">
        <v>572.86</v>
      </c>
    </row>
    <row r="635" spans="1:13" hidden="1" x14ac:dyDescent="0.15">
      <c r="A635" s="2" t="s">
        <v>11</v>
      </c>
      <c r="B635" s="2" t="s">
        <v>53</v>
      </c>
      <c r="D635" s="2">
        <v>692.79</v>
      </c>
      <c r="E635" s="2">
        <v>47.32</v>
      </c>
      <c r="F635" s="2">
        <v>80.2</v>
      </c>
      <c r="G635" s="2">
        <v>268.01</v>
      </c>
      <c r="H635" s="2">
        <v>65.62</v>
      </c>
      <c r="I635" s="2">
        <v>452.46</v>
      </c>
      <c r="J635" s="2">
        <v>4.33</v>
      </c>
      <c r="K635" s="2">
        <v>608.91999999999996</v>
      </c>
      <c r="M635" s="2">
        <v>608.91999999999996</v>
      </c>
    </row>
    <row r="636" spans="1:13" hidden="1" x14ac:dyDescent="0.15">
      <c r="A636" s="2" t="s">
        <v>12</v>
      </c>
      <c r="B636" s="2" t="s">
        <v>53</v>
      </c>
      <c r="D636" s="2">
        <v>741.65</v>
      </c>
      <c r="E636" s="2">
        <v>38.020000000000003</v>
      </c>
      <c r="F636" s="2">
        <v>94.75</v>
      </c>
      <c r="G636" s="2">
        <v>297.94</v>
      </c>
      <c r="H636" s="2">
        <v>105.06</v>
      </c>
      <c r="I636" s="2">
        <v>571.35</v>
      </c>
      <c r="J636" s="2">
        <v>4.97</v>
      </c>
      <c r="K636" s="2">
        <v>687.63</v>
      </c>
      <c r="M636" s="2">
        <v>687.51</v>
      </c>
    </row>
    <row r="637" spans="1:13" hidden="1" x14ac:dyDescent="0.15">
      <c r="A637" s="2" t="s">
        <v>13</v>
      </c>
      <c r="B637" s="2" t="s">
        <v>53</v>
      </c>
      <c r="D637" s="2">
        <v>746.58</v>
      </c>
      <c r="E637" s="2">
        <v>31.86</v>
      </c>
      <c r="F637" s="2">
        <v>118.63</v>
      </c>
      <c r="G637" s="2">
        <v>290.56</v>
      </c>
      <c r="H637" s="2">
        <v>137.05000000000001</v>
      </c>
      <c r="I637" s="2">
        <v>637.89</v>
      </c>
      <c r="J637" s="2">
        <v>5.73</v>
      </c>
      <c r="K637" s="2">
        <v>705.02</v>
      </c>
      <c r="M637" s="2">
        <v>703.77</v>
      </c>
    </row>
    <row r="638" spans="1:13" hidden="1" x14ac:dyDescent="0.15">
      <c r="A638" s="2" t="s">
        <v>14</v>
      </c>
      <c r="B638" s="2" t="s">
        <v>53</v>
      </c>
      <c r="D638" s="2">
        <v>762</v>
      </c>
      <c r="E638" s="2">
        <v>25.3</v>
      </c>
      <c r="F638" s="2">
        <v>119.67</v>
      </c>
      <c r="G638" s="2">
        <v>263.45</v>
      </c>
      <c r="H638" s="2">
        <v>144.25</v>
      </c>
      <c r="I638" s="2">
        <v>717.86</v>
      </c>
      <c r="J638" s="2">
        <v>6.04</v>
      </c>
      <c r="K638" s="2">
        <v>734</v>
      </c>
      <c r="M638" s="2">
        <v>728.74</v>
      </c>
    </row>
    <row r="639" spans="1:13" hidden="1" x14ac:dyDescent="0.15">
      <c r="A639" s="2" t="s">
        <v>15</v>
      </c>
      <c r="B639" s="2" t="s">
        <v>53</v>
      </c>
      <c r="D639" s="2">
        <v>735.57</v>
      </c>
      <c r="E639" s="2">
        <v>21.48</v>
      </c>
      <c r="F639" s="2">
        <v>112.99</v>
      </c>
      <c r="G639" s="2">
        <v>248.16</v>
      </c>
      <c r="H639" s="2">
        <v>112.27</v>
      </c>
      <c r="I639" s="2">
        <v>639.32000000000005</v>
      </c>
      <c r="J639" s="2">
        <v>5.64</v>
      </c>
      <c r="K639" s="2">
        <v>720.74</v>
      </c>
      <c r="M639" s="2">
        <v>720.33</v>
      </c>
    </row>
    <row r="640" spans="1:13" hidden="1" x14ac:dyDescent="0.15">
      <c r="A640" s="2" t="s">
        <v>16</v>
      </c>
      <c r="B640" s="2" t="s">
        <v>53</v>
      </c>
      <c r="D640" s="2">
        <v>749.89</v>
      </c>
      <c r="E640" s="2">
        <v>20.69</v>
      </c>
      <c r="F640" s="2">
        <v>109.65</v>
      </c>
      <c r="G640" s="2">
        <v>211.1</v>
      </c>
      <c r="H640" s="2">
        <v>121.19</v>
      </c>
      <c r="I640" s="2">
        <v>603.47</v>
      </c>
      <c r="J640" s="2">
        <v>5.07</v>
      </c>
      <c r="K640" s="2">
        <v>739.14</v>
      </c>
      <c r="M640" s="2">
        <v>736.25</v>
      </c>
    </row>
    <row r="641" spans="1:13" hidden="1" x14ac:dyDescent="0.15">
      <c r="A641" s="2" t="s">
        <v>17</v>
      </c>
      <c r="B641" s="2" t="s">
        <v>53</v>
      </c>
      <c r="D641" s="2">
        <v>705.8</v>
      </c>
      <c r="E641" s="2">
        <v>14.6</v>
      </c>
      <c r="F641" s="2">
        <v>51.5</v>
      </c>
      <c r="G641" s="2">
        <v>244.88</v>
      </c>
      <c r="H641" s="2">
        <v>136.97999999999999</v>
      </c>
      <c r="I641" s="2">
        <v>747.98</v>
      </c>
      <c r="J641" s="2">
        <v>4.29</v>
      </c>
      <c r="K641" s="2">
        <v>773.62</v>
      </c>
      <c r="M641" s="2">
        <v>765.25</v>
      </c>
    </row>
    <row r="642" spans="1:13" hidden="1" x14ac:dyDescent="0.15">
      <c r="A642" s="2" t="s">
        <v>18</v>
      </c>
      <c r="B642" s="2" t="s">
        <v>53</v>
      </c>
      <c r="D642" s="2">
        <v>660.79</v>
      </c>
      <c r="E642" s="2">
        <v>9.1</v>
      </c>
      <c r="F642" s="2">
        <v>15.15</v>
      </c>
      <c r="G642" s="2">
        <v>260.04000000000002</v>
      </c>
      <c r="H642" s="2">
        <v>149.71</v>
      </c>
      <c r="I642" s="2">
        <v>682.63</v>
      </c>
      <c r="J642" s="2">
        <v>4.03</v>
      </c>
      <c r="K642" s="2">
        <v>778.2</v>
      </c>
      <c r="M642" s="2">
        <v>767.77</v>
      </c>
    </row>
    <row r="643" spans="1:13" hidden="1" x14ac:dyDescent="0.15">
      <c r="A643" s="2" t="s">
        <v>19</v>
      </c>
      <c r="B643" s="2" t="s">
        <v>53</v>
      </c>
      <c r="D643" s="2">
        <v>631</v>
      </c>
      <c r="E643" s="2">
        <v>8.3000000000000007</v>
      </c>
      <c r="F643" s="2">
        <v>29.57</v>
      </c>
      <c r="G643" s="2">
        <v>259.7</v>
      </c>
      <c r="H643" s="2">
        <v>149.30000000000001</v>
      </c>
      <c r="I643" s="2">
        <v>773.6</v>
      </c>
      <c r="J643" s="2">
        <v>3.3</v>
      </c>
      <c r="K643" s="2">
        <v>876</v>
      </c>
      <c r="M643" s="2">
        <v>864.79</v>
      </c>
    </row>
    <row r="644" spans="1:13" hidden="1" x14ac:dyDescent="0.15">
      <c r="A644" s="2" t="s">
        <v>20</v>
      </c>
      <c r="B644" s="2" t="s">
        <v>53</v>
      </c>
      <c r="D644" s="2">
        <v>641</v>
      </c>
      <c r="E644" s="2">
        <v>8.1</v>
      </c>
      <c r="F644" s="2">
        <v>29.3</v>
      </c>
      <c r="G644" s="2">
        <v>274.39999999999998</v>
      </c>
      <c r="H644" s="2">
        <v>150.1</v>
      </c>
      <c r="I644" s="2">
        <v>798.9</v>
      </c>
      <c r="J644" s="2">
        <v>3</v>
      </c>
      <c r="K644" s="2">
        <v>949</v>
      </c>
      <c r="M644" s="2">
        <v>946</v>
      </c>
    </row>
    <row r="645" spans="1:13" hidden="1" x14ac:dyDescent="0.15">
      <c r="A645" s="2" t="s">
        <v>21</v>
      </c>
      <c r="B645" s="2" t="s">
        <v>53</v>
      </c>
      <c r="D645" s="2">
        <v>633</v>
      </c>
      <c r="E645" s="2">
        <v>5.3</v>
      </c>
      <c r="F645" s="2">
        <v>17.3</v>
      </c>
      <c r="G645" s="2">
        <v>305</v>
      </c>
      <c r="H645" s="2">
        <v>165.1</v>
      </c>
      <c r="I645" s="2">
        <v>822.1</v>
      </c>
      <c r="J645" s="2">
        <v>2.9</v>
      </c>
      <c r="K645" s="2">
        <v>886</v>
      </c>
      <c r="M645" s="2">
        <v>882.45</v>
      </c>
    </row>
    <row r="646" spans="1:13" hidden="1" x14ac:dyDescent="0.15">
      <c r="A646" s="2" t="s">
        <v>22</v>
      </c>
      <c r="B646" s="2" t="s">
        <v>53</v>
      </c>
      <c r="D646" s="2">
        <v>540</v>
      </c>
      <c r="E646" s="2">
        <v>7.9</v>
      </c>
      <c r="F646" s="2">
        <v>40.79</v>
      </c>
      <c r="G646" s="2">
        <v>499.24</v>
      </c>
      <c r="H646" s="2">
        <v>222.69</v>
      </c>
      <c r="I646" s="2">
        <v>859.25</v>
      </c>
      <c r="J646" s="2">
        <v>2.35</v>
      </c>
      <c r="K646" s="2">
        <v>959</v>
      </c>
      <c r="M646" s="2">
        <v>951.51</v>
      </c>
    </row>
    <row r="647" spans="1:13" hidden="1" x14ac:dyDescent="0.15">
      <c r="A647" s="2" t="s">
        <v>23</v>
      </c>
      <c r="B647" s="2" t="s">
        <v>53</v>
      </c>
      <c r="D647" s="2">
        <v>489</v>
      </c>
      <c r="E647" s="2">
        <v>5.7</v>
      </c>
      <c r="F647" s="2">
        <v>42.94</v>
      </c>
      <c r="G647" s="2">
        <v>471.59</v>
      </c>
      <c r="H647" s="2">
        <v>244.61</v>
      </c>
      <c r="I647" s="2">
        <v>685.12</v>
      </c>
      <c r="J647" s="2">
        <v>2.12</v>
      </c>
      <c r="K647" s="2">
        <v>793</v>
      </c>
      <c r="M647" s="2">
        <v>789.53</v>
      </c>
    </row>
    <row r="648" spans="1:13" hidden="1" x14ac:dyDescent="0.15">
      <c r="A648" s="2" t="s">
        <v>24</v>
      </c>
      <c r="B648" s="2" t="s">
        <v>53</v>
      </c>
      <c r="D648" s="2">
        <v>534</v>
      </c>
      <c r="E648" s="2">
        <v>6.8</v>
      </c>
      <c r="F648" s="2">
        <v>27.82</v>
      </c>
      <c r="G648" s="2">
        <v>537.30999999999995</v>
      </c>
      <c r="H648" s="2">
        <v>292.93</v>
      </c>
      <c r="I648" s="2">
        <v>761</v>
      </c>
      <c r="J648" s="2">
        <v>1.88</v>
      </c>
      <c r="K648" s="2">
        <v>793</v>
      </c>
      <c r="M648" s="2">
        <v>787.55</v>
      </c>
    </row>
    <row r="649" spans="1:13" hidden="1" x14ac:dyDescent="0.15">
      <c r="A649" s="2" t="s">
        <v>25</v>
      </c>
      <c r="B649" s="2" t="s">
        <v>53</v>
      </c>
      <c r="D649" s="2">
        <v>543</v>
      </c>
      <c r="E649" s="2">
        <v>6.5</v>
      </c>
      <c r="F649" s="2">
        <v>21.7</v>
      </c>
      <c r="G649" s="2">
        <v>536.12</v>
      </c>
      <c r="H649" s="2">
        <v>292.39</v>
      </c>
      <c r="I649" s="2">
        <v>708.79</v>
      </c>
      <c r="J649" s="2">
        <v>2.02</v>
      </c>
      <c r="K649" s="2">
        <v>807</v>
      </c>
      <c r="M649" s="2">
        <v>800.14</v>
      </c>
    </row>
    <row r="650" spans="1:13" hidden="1" x14ac:dyDescent="0.15">
      <c r="A650" s="2" t="s">
        <v>26</v>
      </c>
      <c r="B650" s="2" t="s">
        <v>53</v>
      </c>
      <c r="D650" s="2">
        <v>557</v>
      </c>
      <c r="E650" s="2">
        <v>6.8</v>
      </c>
      <c r="F650" s="2">
        <v>12.99</v>
      </c>
      <c r="G650" s="2">
        <v>570.01</v>
      </c>
      <c r="H650" s="2">
        <v>292.8</v>
      </c>
      <c r="I650" s="2">
        <v>707.14</v>
      </c>
      <c r="J650" s="2">
        <v>1.71</v>
      </c>
      <c r="K650" s="2">
        <v>852</v>
      </c>
      <c r="M650" s="2">
        <v>836.13</v>
      </c>
    </row>
    <row r="651" spans="1:13" hidden="1" x14ac:dyDescent="0.15">
      <c r="A651" s="2" t="s">
        <v>27</v>
      </c>
      <c r="B651" s="2" t="s">
        <v>53</v>
      </c>
      <c r="D651" s="2">
        <v>545</v>
      </c>
      <c r="E651" s="2">
        <v>6.5</v>
      </c>
      <c r="F651" s="2">
        <v>19.59</v>
      </c>
      <c r="G651" s="2">
        <v>528.42999999999995</v>
      </c>
      <c r="H651" s="2">
        <v>257.91000000000003</v>
      </c>
      <c r="I651" s="2">
        <v>637.01</v>
      </c>
      <c r="J651" s="2">
        <v>14.54</v>
      </c>
      <c r="K651" s="2">
        <v>848</v>
      </c>
      <c r="M651" s="2">
        <v>823.75</v>
      </c>
    </row>
    <row r="652" spans="1:13" hidden="1" x14ac:dyDescent="0.15">
      <c r="A652" s="2" t="s">
        <v>28</v>
      </c>
      <c r="B652" s="2" t="s">
        <v>53</v>
      </c>
      <c r="D652" s="2">
        <v>549</v>
      </c>
      <c r="E652" s="2">
        <v>39.1</v>
      </c>
      <c r="F652" s="2">
        <v>36.04</v>
      </c>
      <c r="G652" s="2">
        <v>607.57000000000005</v>
      </c>
      <c r="H652" s="2">
        <v>341.81</v>
      </c>
      <c r="I652" s="2">
        <v>696.99</v>
      </c>
      <c r="J652" s="2">
        <v>12.47</v>
      </c>
      <c r="K652" s="2">
        <v>822</v>
      </c>
      <c r="M652" s="2">
        <v>797.45</v>
      </c>
    </row>
    <row r="653" spans="1:13" hidden="1" x14ac:dyDescent="0.15">
      <c r="A653" s="2" t="s">
        <v>29</v>
      </c>
      <c r="B653" s="2" t="s">
        <v>53</v>
      </c>
      <c r="D653" s="2">
        <v>541</v>
      </c>
      <c r="E653" s="2">
        <v>52</v>
      </c>
      <c r="F653" s="2">
        <v>104.37</v>
      </c>
      <c r="G653" s="2">
        <v>552.79</v>
      </c>
      <c r="H653" s="2">
        <v>229.87</v>
      </c>
      <c r="I653" s="2">
        <v>690.66</v>
      </c>
      <c r="J653" s="2">
        <v>15.11</v>
      </c>
      <c r="K653" s="2">
        <v>862</v>
      </c>
      <c r="M653" s="2">
        <v>832.98</v>
      </c>
    </row>
    <row r="654" spans="1:13" hidden="1" x14ac:dyDescent="0.15">
      <c r="A654" s="2" t="s">
        <v>3</v>
      </c>
      <c r="B654" s="2" t="s">
        <v>54</v>
      </c>
      <c r="C654" s="2">
        <v>6904</v>
      </c>
      <c r="D654" s="2">
        <v>536.15</v>
      </c>
      <c r="E654" s="2">
        <v>13.78</v>
      </c>
      <c r="F654" s="2">
        <v>2.36</v>
      </c>
      <c r="G654" s="2">
        <v>4.71</v>
      </c>
      <c r="H654" s="2">
        <v>1.03</v>
      </c>
      <c r="I654" s="2">
        <v>3.14</v>
      </c>
      <c r="J654" s="2">
        <v>67.3</v>
      </c>
      <c r="K654" s="2">
        <v>379.58</v>
      </c>
      <c r="L654" s="2">
        <v>155.06</v>
      </c>
      <c r="M654" s="2">
        <v>224.52</v>
      </c>
    </row>
    <row r="655" spans="1:13" hidden="1" x14ac:dyDescent="0.15">
      <c r="A655" s="2" t="s">
        <v>4</v>
      </c>
      <c r="B655" s="2" t="s">
        <v>54</v>
      </c>
      <c r="C655" s="2">
        <v>9560.75</v>
      </c>
      <c r="D655" s="2">
        <v>708</v>
      </c>
      <c r="E655" s="2">
        <v>17.2</v>
      </c>
      <c r="F655" s="2">
        <v>3.58</v>
      </c>
      <c r="G655" s="2">
        <v>5.92</v>
      </c>
      <c r="H655" s="2">
        <v>2.76</v>
      </c>
      <c r="I655" s="2">
        <v>5.78</v>
      </c>
      <c r="J655" s="2">
        <v>76.64</v>
      </c>
      <c r="K655" s="2">
        <v>576</v>
      </c>
      <c r="L655" s="2">
        <v>259.79000000000002</v>
      </c>
      <c r="M655" s="2">
        <v>316.18</v>
      </c>
    </row>
    <row r="656" spans="1:13" hidden="1" x14ac:dyDescent="0.15">
      <c r="A656" s="2" t="s">
        <v>5</v>
      </c>
      <c r="B656" s="2" t="s">
        <v>54</v>
      </c>
      <c r="C656" s="2">
        <v>9625</v>
      </c>
      <c r="D656" s="2">
        <v>749.88</v>
      </c>
      <c r="E656" s="2">
        <v>21.28</v>
      </c>
      <c r="F656" s="2">
        <v>3.38</v>
      </c>
      <c r="G656" s="2">
        <v>4.95</v>
      </c>
      <c r="H656" s="2">
        <v>2.77</v>
      </c>
      <c r="J656" s="2">
        <v>803699</v>
      </c>
      <c r="K656" s="2">
        <v>618</v>
      </c>
      <c r="L656" s="2">
        <v>268.8</v>
      </c>
      <c r="M656" s="2">
        <v>349.2</v>
      </c>
    </row>
    <row r="657" spans="1:13" hidden="1" x14ac:dyDescent="0.15">
      <c r="A657" s="2" t="s">
        <v>6</v>
      </c>
      <c r="B657" s="2" t="s">
        <v>54</v>
      </c>
      <c r="C657" s="2">
        <v>6223</v>
      </c>
      <c r="D657" s="2">
        <v>563.1</v>
      </c>
      <c r="E657" s="2">
        <v>23.25</v>
      </c>
      <c r="F657" s="2">
        <v>3.27</v>
      </c>
      <c r="G657" s="2">
        <v>6.2</v>
      </c>
      <c r="H657" s="2">
        <v>2.29</v>
      </c>
      <c r="I657" s="2">
        <v>5.71</v>
      </c>
      <c r="J657" s="2">
        <v>800268</v>
      </c>
      <c r="K657" s="2">
        <v>491.97</v>
      </c>
      <c r="L657" s="2">
        <v>246.84</v>
      </c>
      <c r="M657" s="2">
        <v>245.1</v>
      </c>
    </row>
    <row r="658" spans="1:13" hidden="1" x14ac:dyDescent="0.15">
      <c r="A658" s="2" t="s">
        <v>7</v>
      </c>
      <c r="B658" s="2" t="s">
        <v>54</v>
      </c>
      <c r="C658" s="2">
        <v>5697</v>
      </c>
      <c r="D658" s="2">
        <v>366.05</v>
      </c>
      <c r="E658" s="2">
        <v>22.38</v>
      </c>
      <c r="F658" s="2">
        <v>3.86</v>
      </c>
      <c r="G658" s="2">
        <v>7.13</v>
      </c>
      <c r="H658" s="2">
        <v>3.31</v>
      </c>
      <c r="I658" s="2">
        <v>5.22</v>
      </c>
      <c r="J658" s="2">
        <v>856600</v>
      </c>
      <c r="K658" s="2">
        <v>475.55</v>
      </c>
      <c r="L658" s="2">
        <v>252.68</v>
      </c>
      <c r="M658" s="2">
        <v>222.87</v>
      </c>
    </row>
    <row r="659" spans="1:13" hidden="1" x14ac:dyDescent="0.15">
      <c r="A659" s="2" t="s">
        <v>8</v>
      </c>
      <c r="B659" s="2" t="s">
        <v>54</v>
      </c>
      <c r="C659" s="2">
        <v>2087</v>
      </c>
      <c r="D659" s="2">
        <v>373.33</v>
      </c>
      <c r="E659" s="2">
        <v>20.88</v>
      </c>
      <c r="F659" s="2">
        <v>4.72</v>
      </c>
      <c r="G659" s="2">
        <v>6.42</v>
      </c>
      <c r="H659" s="2">
        <v>4.38</v>
      </c>
      <c r="I659" s="2">
        <v>5.76</v>
      </c>
      <c r="J659" s="2">
        <v>82.15</v>
      </c>
      <c r="K659" s="2">
        <v>443.86</v>
      </c>
      <c r="L659" s="2">
        <v>260.39999999999998</v>
      </c>
      <c r="M659" s="2">
        <v>183.46</v>
      </c>
    </row>
    <row r="660" spans="1:13" hidden="1" x14ac:dyDescent="0.15">
      <c r="A660" s="2" t="s">
        <v>9</v>
      </c>
      <c r="B660" s="2" t="s">
        <v>54</v>
      </c>
      <c r="C660" s="2">
        <v>2061.9499999999998</v>
      </c>
      <c r="D660" s="2">
        <v>382</v>
      </c>
      <c r="E660" s="2">
        <v>17.3</v>
      </c>
      <c r="F660" s="2">
        <v>4.0999999999999996</v>
      </c>
      <c r="G660" s="2">
        <v>8.42</v>
      </c>
      <c r="H660" s="2">
        <v>4.2300000000000004</v>
      </c>
      <c r="I660" s="2">
        <v>11.14</v>
      </c>
      <c r="J660" s="2">
        <v>88.6</v>
      </c>
      <c r="K660" s="2">
        <v>500</v>
      </c>
      <c r="L660" s="2">
        <v>315.11</v>
      </c>
      <c r="M660" s="2">
        <v>185.13</v>
      </c>
    </row>
    <row r="661" spans="1:13" hidden="1" x14ac:dyDescent="0.15">
      <c r="A661" s="2" t="s">
        <v>10</v>
      </c>
      <c r="B661" s="2" t="s">
        <v>54</v>
      </c>
      <c r="C661" s="2">
        <v>4371.75</v>
      </c>
      <c r="D661" s="2">
        <v>517.24</v>
      </c>
      <c r="E661" s="2">
        <v>14.68</v>
      </c>
      <c r="F661" s="2">
        <v>3.93</v>
      </c>
      <c r="G661" s="2">
        <v>10.61</v>
      </c>
      <c r="H661" s="2">
        <v>5.5</v>
      </c>
      <c r="I661" s="2">
        <v>14.02</v>
      </c>
      <c r="J661" s="2">
        <v>94.5</v>
      </c>
      <c r="K661" s="2">
        <v>633.38</v>
      </c>
      <c r="L661" s="2">
        <v>422.36</v>
      </c>
      <c r="M661" s="2">
        <v>208.77</v>
      </c>
    </row>
    <row r="662" spans="1:13" hidden="1" x14ac:dyDescent="0.15">
      <c r="A662" s="2" t="s">
        <v>11</v>
      </c>
      <c r="B662" s="2" t="s">
        <v>54</v>
      </c>
      <c r="C662" s="2">
        <v>2753.89</v>
      </c>
      <c r="D662" s="2">
        <v>486.13</v>
      </c>
      <c r="E662" s="2">
        <v>14.05</v>
      </c>
      <c r="F662" s="2">
        <v>4.3600000000000003</v>
      </c>
      <c r="G662" s="2">
        <v>11.52</v>
      </c>
      <c r="H662" s="2">
        <v>2.76</v>
      </c>
      <c r="I662" s="2">
        <v>16.41</v>
      </c>
      <c r="J662" s="2">
        <v>100.06</v>
      </c>
      <c r="K662" s="2">
        <v>695.74</v>
      </c>
      <c r="L662" s="2">
        <v>409.85</v>
      </c>
      <c r="M662" s="2">
        <v>285.64999999999998</v>
      </c>
    </row>
    <row r="663" spans="1:13" hidden="1" x14ac:dyDescent="0.15">
      <c r="A663" s="2" t="s">
        <v>12</v>
      </c>
      <c r="B663" s="2" t="s">
        <v>54</v>
      </c>
      <c r="C663" s="2">
        <v>3133.88</v>
      </c>
      <c r="D663" s="2">
        <v>606.51</v>
      </c>
      <c r="E663" s="2">
        <v>13.92</v>
      </c>
      <c r="F663" s="2">
        <v>1.87</v>
      </c>
      <c r="G663" s="2">
        <v>13.24</v>
      </c>
      <c r="H663" s="2">
        <v>1.41</v>
      </c>
      <c r="I663" s="2">
        <v>27.07</v>
      </c>
      <c r="J663" s="2">
        <v>113.43</v>
      </c>
      <c r="K663" s="2">
        <v>849.26</v>
      </c>
      <c r="L663" s="2">
        <v>480.15</v>
      </c>
      <c r="M663" s="2">
        <v>368.45</v>
      </c>
    </row>
    <row r="664" spans="1:13" hidden="1" x14ac:dyDescent="0.15">
      <c r="A664" s="2" t="s">
        <v>13</v>
      </c>
      <c r="B664" s="2" t="s">
        <v>54</v>
      </c>
      <c r="C664" s="2">
        <v>7651.35</v>
      </c>
      <c r="D664" s="2">
        <v>819.09</v>
      </c>
      <c r="E664" s="2">
        <v>14.62</v>
      </c>
      <c r="F664" s="2">
        <v>0.23</v>
      </c>
      <c r="G664" s="2">
        <v>18.329999999999998</v>
      </c>
      <c r="H664" s="2">
        <v>1.42</v>
      </c>
      <c r="I664" s="2">
        <v>39.72</v>
      </c>
      <c r="J664" s="2">
        <v>114.03</v>
      </c>
      <c r="K664" s="2">
        <v>934.49</v>
      </c>
      <c r="L664" s="2">
        <v>620.57000000000005</v>
      </c>
      <c r="M664" s="2">
        <v>313.79000000000002</v>
      </c>
    </row>
    <row r="665" spans="1:13" hidden="1" x14ac:dyDescent="0.15">
      <c r="A665" s="2" t="s">
        <v>14</v>
      </c>
      <c r="B665" s="2" t="s">
        <v>54</v>
      </c>
      <c r="C665" s="2">
        <v>8125.05</v>
      </c>
      <c r="D665" s="2">
        <v>828</v>
      </c>
      <c r="E665" s="2">
        <v>13.9</v>
      </c>
      <c r="G665" s="2">
        <v>23.2</v>
      </c>
      <c r="H665" s="2">
        <v>1.44</v>
      </c>
      <c r="I665" s="2">
        <v>48.52</v>
      </c>
      <c r="J665" s="2">
        <v>142.30000000000001</v>
      </c>
      <c r="K665" s="2">
        <v>1019</v>
      </c>
      <c r="L665" s="2">
        <v>653.35</v>
      </c>
      <c r="M665" s="2">
        <v>365.42</v>
      </c>
    </row>
    <row r="666" spans="1:13" hidden="1" x14ac:dyDescent="0.15">
      <c r="A666" s="2" t="s">
        <v>15</v>
      </c>
      <c r="B666" s="2" t="s">
        <v>54</v>
      </c>
      <c r="C666" s="2">
        <v>8600</v>
      </c>
      <c r="D666" s="2">
        <v>945.81</v>
      </c>
      <c r="E666" s="2">
        <v>17.98</v>
      </c>
      <c r="G666" s="2">
        <v>32.47</v>
      </c>
      <c r="H666" s="2">
        <v>1.88</v>
      </c>
      <c r="I666" s="2">
        <v>61.22</v>
      </c>
      <c r="J666" s="2">
        <v>159.94999999999999</v>
      </c>
      <c r="K666" s="2">
        <v>1226.58</v>
      </c>
      <c r="L666" s="2">
        <v>784.65</v>
      </c>
      <c r="M666" s="2">
        <v>441.93</v>
      </c>
    </row>
    <row r="667" spans="1:13" hidden="1" x14ac:dyDescent="0.15">
      <c r="A667" s="2" t="s">
        <v>16</v>
      </c>
      <c r="B667" s="2" t="s">
        <v>54</v>
      </c>
      <c r="C667" s="2">
        <v>9557.74</v>
      </c>
      <c r="D667" s="2">
        <v>1048.93</v>
      </c>
      <c r="E667" s="2">
        <v>18.14</v>
      </c>
      <c r="G667" s="2">
        <v>45.53</v>
      </c>
      <c r="H667" s="2">
        <v>1.43</v>
      </c>
      <c r="I667" s="2">
        <v>80.56</v>
      </c>
      <c r="J667" s="2">
        <v>187.46</v>
      </c>
      <c r="K667" s="2">
        <v>1262.92</v>
      </c>
      <c r="L667" s="2">
        <v>814.13</v>
      </c>
      <c r="M667" s="2">
        <v>448.6</v>
      </c>
    </row>
    <row r="668" spans="1:13" hidden="1" x14ac:dyDescent="0.15">
      <c r="A668" s="2" t="s">
        <v>17</v>
      </c>
      <c r="B668" s="2" t="s">
        <v>54</v>
      </c>
      <c r="C668" s="2">
        <v>9495.4599999999991</v>
      </c>
      <c r="D668" s="2">
        <v>1100.0899999999999</v>
      </c>
      <c r="E668" s="2">
        <v>22.75</v>
      </c>
      <c r="F668" s="2">
        <v>4.5599999999999996</v>
      </c>
      <c r="G668" s="2">
        <v>51.61</v>
      </c>
      <c r="H668" s="2">
        <v>1.1100000000000001</v>
      </c>
      <c r="I668" s="2">
        <v>83.43</v>
      </c>
      <c r="J668" s="2">
        <v>194.23</v>
      </c>
      <c r="K668" s="2">
        <v>1382.97</v>
      </c>
      <c r="L668" s="2">
        <v>980.86</v>
      </c>
      <c r="M668" s="2">
        <v>400.85</v>
      </c>
    </row>
    <row r="669" spans="1:13" hidden="1" x14ac:dyDescent="0.15">
      <c r="A669" s="2" t="s">
        <v>18</v>
      </c>
      <c r="B669" s="2" t="s">
        <v>54</v>
      </c>
      <c r="C669" s="2">
        <v>8997.34</v>
      </c>
      <c r="D669" s="2">
        <v>1166.98</v>
      </c>
      <c r="E669" s="2">
        <v>21.68</v>
      </c>
      <c r="F669" s="2">
        <v>8.9499999999999993</v>
      </c>
      <c r="G669" s="2">
        <v>69.400000000000006</v>
      </c>
      <c r="H669" s="2">
        <v>0.83</v>
      </c>
      <c r="I669" s="2">
        <v>102.68</v>
      </c>
      <c r="J669" s="2">
        <v>193.56</v>
      </c>
      <c r="K669" s="2">
        <v>1578.78</v>
      </c>
      <c r="L669" s="2">
        <v>1065.4100000000001</v>
      </c>
      <c r="M669" s="2">
        <v>513.09</v>
      </c>
    </row>
    <row r="670" spans="1:13" hidden="1" x14ac:dyDescent="0.15">
      <c r="A670" s="2" t="s">
        <v>19</v>
      </c>
      <c r="B670" s="2" t="s">
        <v>54</v>
      </c>
      <c r="D670" s="2">
        <v>1159</v>
      </c>
      <c r="E670" s="2">
        <v>15.1</v>
      </c>
      <c r="F670" s="2">
        <v>14.39</v>
      </c>
      <c r="G670" s="2">
        <v>57.8</v>
      </c>
      <c r="H670" s="2">
        <v>1.1000000000000001</v>
      </c>
      <c r="I670" s="2">
        <v>83.3</v>
      </c>
      <c r="J670" s="2">
        <v>237.65</v>
      </c>
      <c r="K670" s="2">
        <v>1795</v>
      </c>
      <c r="L670" s="2">
        <v>1213.42</v>
      </c>
      <c r="M670" s="2">
        <v>570.21</v>
      </c>
    </row>
    <row r="671" spans="1:13" hidden="1" x14ac:dyDescent="0.15">
      <c r="A671" s="2" t="s">
        <v>20</v>
      </c>
      <c r="B671" s="2" t="s">
        <v>54</v>
      </c>
      <c r="D671" s="2">
        <v>1281</v>
      </c>
      <c r="E671" s="2">
        <v>16.2</v>
      </c>
      <c r="F671" s="2">
        <v>26.2</v>
      </c>
      <c r="G671" s="2">
        <v>76.2</v>
      </c>
      <c r="H671" s="2">
        <v>0.9</v>
      </c>
      <c r="I671" s="2">
        <v>86.6</v>
      </c>
      <c r="J671" s="2">
        <v>265.52999999999997</v>
      </c>
      <c r="K671" s="2">
        <v>1981</v>
      </c>
      <c r="L671" s="2">
        <v>1364.02</v>
      </c>
      <c r="M671" s="2">
        <v>609.41999999999996</v>
      </c>
    </row>
    <row r="672" spans="1:13" hidden="1" x14ac:dyDescent="0.15">
      <c r="A672" s="2" t="s">
        <v>21</v>
      </c>
      <c r="B672" s="2" t="s">
        <v>54</v>
      </c>
      <c r="D672" s="2">
        <v>1312</v>
      </c>
      <c r="E672" s="2">
        <v>17.5</v>
      </c>
      <c r="F672" s="2">
        <v>27.3</v>
      </c>
      <c r="G672" s="2">
        <v>65.2</v>
      </c>
      <c r="H672" s="2">
        <v>1.2</v>
      </c>
      <c r="I672" s="2">
        <v>86</v>
      </c>
      <c r="J672" s="2">
        <v>242.26</v>
      </c>
      <c r="K672" s="2">
        <v>2151</v>
      </c>
      <c r="L672" s="2">
        <v>1562.46</v>
      </c>
      <c r="M672" s="2">
        <v>587.9</v>
      </c>
    </row>
    <row r="673" spans="1:13" hidden="1" x14ac:dyDescent="0.15">
      <c r="A673" s="2" t="s">
        <v>22</v>
      </c>
      <c r="B673" s="2" t="s">
        <v>54</v>
      </c>
      <c r="D673" s="2">
        <v>1400</v>
      </c>
      <c r="E673" s="2">
        <v>22.4</v>
      </c>
      <c r="F673" s="2">
        <v>27.9</v>
      </c>
      <c r="G673" s="2">
        <v>74.069999999999993</v>
      </c>
      <c r="H673" s="2">
        <v>1.86</v>
      </c>
      <c r="I673" s="2">
        <v>59.11</v>
      </c>
      <c r="J673" s="2">
        <v>244.81</v>
      </c>
      <c r="K673" s="2">
        <v>2631</v>
      </c>
      <c r="L673" s="2">
        <v>2002.01</v>
      </c>
      <c r="M673" s="2">
        <v>628.1</v>
      </c>
    </row>
    <row r="674" spans="1:13" hidden="1" x14ac:dyDescent="0.15">
      <c r="A674" s="2" t="s">
        <v>23</v>
      </c>
      <c r="B674" s="2" t="s">
        <v>54</v>
      </c>
      <c r="C674" s="2">
        <v>7663</v>
      </c>
      <c r="D674" s="2">
        <v>1356</v>
      </c>
      <c r="E674" s="2">
        <v>19.2</v>
      </c>
      <c r="F674" s="2">
        <v>40.72</v>
      </c>
      <c r="G674" s="2">
        <v>194.8</v>
      </c>
      <c r="H674" s="2">
        <v>0.42</v>
      </c>
      <c r="I674" s="2">
        <v>313.63</v>
      </c>
      <c r="J674" s="2">
        <v>253.53</v>
      </c>
      <c r="K674" s="2">
        <v>3095</v>
      </c>
      <c r="L674" s="2">
        <v>2501.14</v>
      </c>
      <c r="M674" s="2">
        <v>589.62</v>
      </c>
    </row>
    <row r="675" spans="1:13" hidden="1" x14ac:dyDescent="0.15">
      <c r="A675" s="2" t="s">
        <v>24</v>
      </c>
      <c r="B675" s="2" t="s">
        <v>54</v>
      </c>
      <c r="C675" s="2">
        <v>6406</v>
      </c>
      <c r="D675" s="2">
        <v>1304</v>
      </c>
      <c r="E675" s="2">
        <v>15.4</v>
      </c>
      <c r="F675" s="2">
        <v>49.51</v>
      </c>
      <c r="G675" s="2">
        <v>217.44</v>
      </c>
      <c r="H675" s="2">
        <v>29.07</v>
      </c>
      <c r="I675" s="2">
        <v>340.91</v>
      </c>
      <c r="J675" s="2">
        <v>267.22000000000003</v>
      </c>
      <c r="K675" s="2">
        <v>3130</v>
      </c>
      <c r="L675" s="2">
        <v>2667.64</v>
      </c>
      <c r="M675" s="2">
        <v>450.13</v>
      </c>
    </row>
    <row r="676" spans="1:13" hidden="1" x14ac:dyDescent="0.15">
      <c r="A676" s="2" t="s">
        <v>25</v>
      </c>
      <c r="B676" s="2" t="s">
        <v>54</v>
      </c>
      <c r="C676" s="2">
        <v>6165</v>
      </c>
      <c r="D676" s="2">
        <v>1275</v>
      </c>
      <c r="E676" s="2">
        <v>10.8</v>
      </c>
      <c r="F676" s="2">
        <v>46.04</v>
      </c>
      <c r="G676" s="2">
        <v>256.58</v>
      </c>
      <c r="H676" s="2">
        <v>46.88</v>
      </c>
      <c r="I676" s="2">
        <v>289.16000000000003</v>
      </c>
      <c r="J676" s="2">
        <v>296.91000000000003</v>
      </c>
      <c r="K676" s="2">
        <v>3274</v>
      </c>
      <c r="L676" s="2">
        <v>2852.07</v>
      </c>
      <c r="M676" s="2">
        <v>397.83</v>
      </c>
    </row>
    <row r="677" spans="1:13" hidden="1" x14ac:dyDescent="0.15">
      <c r="A677" s="2" t="s">
        <v>26</v>
      </c>
      <c r="B677" s="2" t="s">
        <v>54</v>
      </c>
      <c r="C677" s="2">
        <v>4799</v>
      </c>
      <c r="D677" s="2">
        <v>1072</v>
      </c>
      <c r="E677" s="2">
        <v>8.6999999999999993</v>
      </c>
      <c r="F677" s="2">
        <v>30.59</v>
      </c>
      <c r="G677" s="2">
        <v>280.33999999999997</v>
      </c>
      <c r="H677" s="2">
        <v>46.05</v>
      </c>
      <c r="I677" s="2">
        <v>291.88</v>
      </c>
      <c r="J677" s="2">
        <v>356.39</v>
      </c>
      <c r="K677" s="2">
        <v>3452</v>
      </c>
      <c r="L677" s="2">
        <v>3023.56</v>
      </c>
      <c r="M677" s="2">
        <v>374.28</v>
      </c>
    </row>
    <row r="678" spans="1:13" hidden="1" x14ac:dyDescent="0.15">
      <c r="A678" s="2" t="s">
        <v>27</v>
      </c>
      <c r="B678" s="2" t="s">
        <v>54</v>
      </c>
      <c r="C678" s="2">
        <v>3736</v>
      </c>
      <c r="D678" s="2">
        <v>1084</v>
      </c>
      <c r="E678" s="2">
        <v>8.1</v>
      </c>
      <c r="F678" s="2">
        <v>24.48</v>
      </c>
      <c r="G678" s="2">
        <v>181.21</v>
      </c>
      <c r="H678" s="2">
        <v>46.94</v>
      </c>
      <c r="I678" s="2">
        <v>179.27</v>
      </c>
      <c r="J678" s="2">
        <v>369.86</v>
      </c>
      <c r="K678" s="2">
        <v>3693</v>
      </c>
      <c r="L678" s="2">
        <v>3162.67</v>
      </c>
      <c r="M678" s="2">
        <v>453.47</v>
      </c>
    </row>
    <row r="679" spans="1:13" hidden="1" x14ac:dyDescent="0.15">
      <c r="A679" s="2" t="s">
        <v>28</v>
      </c>
      <c r="B679" s="2" t="s">
        <v>54</v>
      </c>
      <c r="C679" s="2">
        <v>3397</v>
      </c>
      <c r="D679" s="2">
        <v>1066</v>
      </c>
      <c r="E679" s="2">
        <v>8.4</v>
      </c>
      <c r="F679" s="2">
        <v>28.32</v>
      </c>
      <c r="G679" s="2">
        <v>262.39</v>
      </c>
      <c r="H679" s="2">
        <v>84.78</v>
      </c>
      <c r="I679" s="2">
        <v>243.48</v>
      </c>
      <c r="J679" s="2">
        <v>416.88</v>
      </c>
      <c r="K679" s="2">
        <v>3924</v>
      </c>
      <c r="L679" s="2">
        <v>3316.01</v>
      </c>
      <c r="M679" s="2">
        <v>508.47</v>
      </c>
    </row>
    <row r="680" spans="1:13" hidden="1" x14ac:dyDescent="0.15">
      <c r="A680" s="2" t="s">
        <v>29</v>
      </c>
      <c r="B680" s="2" t="s">
        <v>54</v>
      </c>
      <c r="C680" s="2">
        <v>2240</v>
      </c>
      <c r="D680" s="2">
        <v>1074</v>
      </c>
      <c r="E680" s="2">
        <v>7.9</v>
      </c>
      <c r="F680" s="2">
        <v>14.95</v>
      </c>
      <c r="G680" s="2">
        <v>232.3</v>
      </c>
      <c r="H680" s="2">
        <v>97.78</v>
      </c>
      <c r="I680" s="2">
        <v>216.84</v>
      </c>
      <c r="J680" s="2">
        <v>463.34</v>
      </c>
      <c r="K680" s="2">
        <v>4182</v>
      </c>
      <c r="L680" s="2">
        <v>3541.38</v>
      </c>
      <c r="M680" s="2">
        <v>527.65</v>
      </c>
    </row>
    <row r="681" spans="1:13" hidden="1" x14ac:dyDescent="0.15">
      <c r="A681" s="2" t="s">
        <v>3</v>
      </c>
      <c r="B681" s="2" t="s">
        <v>55</v>
      </c>
      <c r="D681" s="2">
        <v>141.22</v>
      </c>
      <c r="E681" s="2">
        <v>474.9</v>
      </c>
      <c r="F681" s="2">
        <v>143.56</v>
      </c>
      <c r="G681" s="2">
        <v>70.84</v>
      </c>
      <c r="H681" s="2">
        <v>10.24</v>
      </c>
      <c r="I681" s="2">
        <v>83.33</v>
      </c>
      <c r="J681" s="2">
        <v>3.61</v>
      </c>
      <c r="K681" s="2">
        <v>90.27</v>
      </c>
      <c r="L681" s="2">
        <v>0.2</v>
      </c>
      <c r="M681" s="2">
        <v>88.86</v>
      </c>
    </row>
    <row r="682" spans="1:13" hidden="1" x14ac:dyDescent="0.15">
      <c r="A682" s="2" t="s">
        <v>4</v>
      </c>
      <c r="B682" s="2" t="s">
        <v>55</v>
      </c>
      <c r="D682" s="2">
        <v>175</v>
      </c>
      <c r="E682" s="2">
        <v>620.79999999999995</v>
      </c>
      <c r="F682" s="2">
        <v>142.38</v>
      </c>
      <c r="G682" s="2">
        <v>94.02</v>
      </c>
      <c r="H682" s="2">
        <v>8.85</v>
      </c>
      <c r="I682" s="2">
        <v>119.44</v>
      </c>
      <c r="J682" s="2">
        <v>7.57</v>
      </c>
      <c r="K682" s="2">
        <v>134</v>
      </c>
      <c r="L682" s="2">
        <v>0.21</v>
      </c>
      <c r="M682" s="2">
        <v>131.58000000000001</v>
      </c>
    </row>
    <row r="683" spans="1:13" hidden="1" x14ac:dyDescent="0.15">
      <c r="A683" s="2" t="s">
        <v>5</v>
      </c>
      <c r="B683" s="2" t="s">
        <v>55</v>
      </c>
      <c r="D683" s="2">
        <v>183.53</v>
      </c>
      <c r="E683" s="2">
        <v>646.6</v>
      </c>
      <c r="F683" s="2">
        <v>124.24</v>
      </c>
      <c r="G683" s="2">
        <v>95.86</v>
      </c>
      <c r="H683" s="2">
        <v>7.89</v>
      </c>
      <c r="I683" s="2">
        <v>131.13</v>
      </c>
      <c r="J683" s="2">
        <v>75775</v>
      </c>
      <c r="K683" s="2">
        <v>146.04</v>
      </c>
      <c r="M683" s="2">
        <v>145.82</v>
      </c>
    </row>
    <row r="684" spans="1:13" hidden="1" x14ac:dyDescent="0.15">
      <c r="A684" s="2" t="s">
        <v>6</v>
      </c>
      <c r="B684" s="2" t="s">
        <v>55</v>
      </c>
      <c r="D684" s="2">
        <v>170.38</v>
      </c>
      <c r="E684" s="2">
        <v>645.9</v>
      </c>
      <c r="F684" s="2">
        <v>97</v>
      </c>
      <c r="G684" s="2">
        <v>127.24</v>
      </c>
      <c r="H684" s="2">
        <v>12.44</v>
      </c>
      <c r="I684" s="2">
        <v>167.85</v>
      </c>
      <c r="J684" s="2">
        <v>75829</v>
      </c>
      <c r="K684" s="2">
        <v>178.19</v>
      </c>
      <c r="M684" s="2">
        <v>178.19</v>
      </c>
    </row>
    <row r="685" spans="1:13" hidden="1" x14ac:dyDescent="0.15">
      <c r="A685" s="2" t="s">
        <v>7</v>
      </c>
      <c r="B685" s="2" t="s">
        <v>55</v>
      </c>
      <c r="D685" s="2">
        <v>161.93</v>
      </c>
      <c r="E685" s="2">
        <v>691.28</v>
      </c>
      <c r="F685" s="2">
        <v>59.18</v>
      </c>
      <c r="G685" s="2">
        <v>117.04</v>
      </c>
      <c r="H685" s="2">
        <v>9.76</v>
      </c>
      <c r="I685" s="2">
        <v>168.7</v>
      </c>
      <c r="J685" s="2">
        <v>75941</v>
      </c>
      <c r="K685" s="2">
        <v>165.3</v>
      </c>
      <c r="L685" s="2">
        <v>0.21</v>
      </c>
      <c r="M685" s="2">
        <v>165.3</v>
      </c>
    </row>
    <row r="686" spans="1:13" hidden="1" x14ac:dyDescent="0.15">
      <c r="A686" s="2" t="s">
        <v>8</v>
      </c>
      <c r="B686" s="2" t="s">
        <v>55</v>
      </c>
      <c r="D686" s="2">
        <v>156.72</v>
      </c>
      <c r="E686" s="2">
        <v>687.05</v>
      </c>
      <c r="F686" s="2">
        <v>36.64</v>
      </c>
      <c r="G686" s="2">
        <v>122.49</v>
      </c>
      <c r="H686" s="2">
        <v>15.36</v>
      </c>
      <c r="I686" s="2">
        <v>215.08</v>
      </c>
      <c r="J686" s="2">
        <v>8.5399999999999991</v>
      </c>
      <c r="K686" s="2">
        <v>181.29</v>
      </c>
      <c r="L686" s="2">
        <v>0.19</v>
      </c>
      <c r="M686" s="2">
        <v>181.1</v>
      </c>
    </row>
    <row r="687" spans="1:13" hidden="1" x14ac:dyDescent="0.15">
      <c r="A687" s="2" t="s">
        <v>9</v>
      </c>
      <c r="B687" s="2" t="s">
        <v>55</v>
      </c>
      <c r="D687" s="2">
        <v>171</v>
      </c>
      <c r="E687" s="2">
        <v>764</v>
      </c>
      <c r="F687" s="2">
        <v>40.6</v>
      </c>
      <c r="G687" s="2">
        <v>122.02</v>
      </c>
      <c r="H687" s="2">
        <v>32.57</v>
      </c>
      <c r="I687" s="2">
        <v>246.82</v>
      </c>
      <c r="J687" s="2">
        <v>9.1</v>
      </c>
      <c r="K687" s="2">
        <v>211</v>
      </c>
      <c r="L687" s="2">
        <v>0.14000000000000001</v>
      </c>
      <c r="M687" s="2">
        <v>211.35</v>
      </c>
    </row>
    <row r="688" spans="1:13" hidden="1" x14ac:dyDescent="0.15">
      <c r="A688" s="2" t="s">
        <v>10</v>
      </c>
      <c r="B688" s="2" t="s">
        <v>55</v>
      </c>
      <c r="D688" s="2">
        <v>219.3</v>
      </c>
      <c r="E688" s="2">
        <v>970.29</v>
      </c>
      <c r="F688" s="2">
        <v>41.33</v>
      </c>
      <c r="G688" s="2">
        <v>131.30000000000001</v>
      </c>
      <c r="H688" s="2">
        <v>22.37</v>
      </c>
      <c r="I688" s="2">
        <v>274</v>
      </c>
      <c r="J688" s="2">
        <v>8.9499999999999993</v>
      </c>
      <c r="K688" s="2">
        <v>217.43</v>
      </c>
      <c r="M688" s="2">
        <v>217.43</v>
      </c>
    </row>
    <row r="689" spans="1:13" hidden="1" x14ac:dyDescent="0.15">
      <c r="A689" s="2" t="s">
        <v>11</v>
      </c>
      <c r="B689" s="2" t="s">
        <v>55</v>
      </c>
      <c r="D689" s="2">
        <v>282.38</v>
      </c>
      <c r="E689" s="2">
        <v>1215.94</v>
      </c>
      <c r="F689" s="2">
        <v>32.6</v>
      </c>
      <c r="G689" s="2">
        <v>110.44</v>
      </c>
      <c r="H689" s="2">
        <v>26.9</v>
      </c>
      <c r="I689" s="2">
        <v>259.89</v>
      </c>
      <c r="J689" s="2">
        <v>8.8800000000000008</v>
      </c>
      <c r="K689" s="2">
        <v>268.83</v>
      </c>
      <c r="M689" s="2">
        <v>268.83</v>
      </c>
    </row>
    <row r="690" spans="1:13" hidden="1" x14ac:dyDescent="0.15">
      <c r="A690" s="2" t="s">
        <v>12</v>
      </c>
      <c r="B690" s="2" t="s">
        <v>55</v>
      </c>
      <c r="D690" s="2">
        <v>310.83999999999997</v>
      </c>
      <c r="E690" s="2">
        <v>1316.3</v>
      </c>
      <c r="F690" s="2">
        <v>50.17</v>
      </c>
      <c r="G690" s="2">
        <v>124.61</v>
      </c>
      <c r="H690" s="2">
        <v>27.07</v>
      </c>
      <c r="I690" s="2">
        <v>278.70999999999998</v>
      </c>
      <c r="J690" s="2">
        <v>8.49</v>
      </c>
      <c r="K690" s="2">
        <v>320.07</v>
      </c>
      <c r="M690" s="2">
        <v>320.07</v>
      </c>
    </row>
    <row r="691" spans="1:13" hidden="1" x14ac:dyDescent="0.15">
      <c r="A691" s="2" t="s">
        <v>13</v>
      </c>
      <c r="B691" s="2" t="s">
        <v>55</v>
      </c>
      <c r="D691" s="2">
        <v>376.68</v>
      </c>
      <c r="E691" s="2">
        <v>1446.21</v>
      </c>
      <c r="F691" s="2">
        <v>102.02</v>
      </c>
      <c r="G691" s="2">
        <v>130.88999999999999</v>
      </c>
      <c r="H691" s="2">
        <v>29.19</v>
      </c>
      <c r="I691" s="2">
        <v>310.24</v>
      </c>
      <c r="J691" s="2">
        <v>8.7200000000000006</v>
      </c>
      <c r="K691" s="2">
        <v>339.76</v>
      </c>
      <c r="M691" s="2">
        <v>339.76</v>
      </c>
    </row>
    <row r="692" spans="1:13" hidden="1" x14ac:dyDescent="0.15">
      <c r="A692" s="2" t="s">
        <v>14</v>
      </c>
      <c r="B692" s="2" t="s">
        <v>55</v>
      </c>
      <c r="D692" s="2">
        <v>361</v>
      </c>
      <c r="E692" s="2">
        <v>1793</v>
      </c>
      <c r="F692" s="2">
        <v>29.38</v>
      </c>
      <c r="G692" s="2">
        <v>145.41999999999999</v>
      </c>
      <c r="H692" s="2">
        <v>25.83</v>
      </c>
      <c r="I692" s="2">
        <v>364.54</v>
      </c>
      <c r="J692" s="2">
        <v>8.7899999999999991</v>
      </c>
      <c r="K692" s="2">
        <v>369</v>
      </c>
      <c r="M692" s="2">
        <v>365.69</v>
      </c>
    </row>
    <row r="693" spans="1:13" hidden="1" x14ac:dyDescent="0.15">
      <c r="A693" s="2" t="s">
        <v>15</v>
      </c>
      <c r="B693" s="2" t="s">
        <v>55</v>
      </c>
      <c r="D693" s="2">
        <v>376.22</v>
      </c>
      <c r="E693" s="2">
        <v>1943.09</v>
      </c>
      <c r="F693" s="2">
        <v>25.92</v>
      </c>
      <c r="G693" s="2">
        <v>129.83000000000001</v>
      </c>
      <c r="H693" s="2">
        <v>27.42</v>
      </c>
      <c r="I693" s="2">
        <v>386.99</v>
      </c>
      <c r="J693" s="2">
        <v>10.5</v>
      </c>
      <c r="K693" s="2">
        <v>359.24</v>
      </c>
      <c r="M693" s="2">
        <v>359.24</v>
      </c>
    </row>
    <row r="694" spans="1:13" hidden="1" x14ac:dyDescent="0.15">
      <c r="A694" s="2" t="s">
        <v>16</v>
      </c>
      <c r="B694" s="2" t="s">
        <v>55</v>
      </c>
      <c r="D694" s="2">
        <v>339.09</v>
      </c>
      <c r="E694" s="2">
        <v>1924.28</v>
      </c>
      <c r="F694" s="2">
        <v>32.76</v>
      </c>
      <c r="G694" s="2">
        <v>150.1</v>
      </c>
      <c r="H694" s="2">
        <v>35.119999999999997</v>
      </c>
      <c r="I694" s="2">
        <v>383.48</v>
      </c>
      <c r="J694" s="2">
        <v>13.34</v>
      </c>
      <c r="K694" s="2">
        <v>393.27</v>
      </c>
      <c r="L694" s="2">
        <v>0.14000000000000001</v>
      </c>
      <c r="M694" s="2">
        <v>393.13</v>
      </c>
    </row>
    <row r="695" spans="1:13" hidden="1" x14ac:dyDescent="0.15">
      <c r="A695" s="2" t="s">
        <v>17</v>
      </c>
      <c r="B695" s="2" t="s">
        <v>55</v>
      </c>
      <c r="D695" s="2">
        <v>267.14</v>
      </c>
      <c r="E695" s="2">
        <v>1993.86</v>
      </c>
      <c r="F695" s="2">
        <v>54.56</v>
      </c>
      <c r="G695" s="2">
        <v>117.17</v>
      </c>
      <c r="H695" s="2">
        <v>21.8</v>
      </c>
      <c r="I695" s="2">
        <v>340.19</v>
      </c>
      <c r="J695" s="2">
        <v>14.01</v>
      </c>
      <c r="K695" s="2">
        <v>382.26</v>
      </c>
      <c r="L695" s="2">
        <v>0.14000000000000001</v>
      </c>
      <c r="M695" s="2">
        <v>377.93</v>
      </c>
    </row>
    <row r="696" spans="1:13" hidden="1" x14ac:dyDescent="0.15">
      <c r="A696" s="2" t="s">
        <v>18</v>
      </c>
      <c r="B696" s="2" t="s">
        <v>55</v>
      </c>
      <c r="D696" s="2">
        <v>307.58</v>
      </c>
      <c r="E696" s="2">
        <v>2296.96</v>
      </c>
      <c r="F696" s="2">
        <v>18.309999999999999</v>
      </c>
      <c r="G696" s="2">
        <v>136.41</v>
      </c>
      <c r="H696" s="2">
        <v>32.74</v>
      </c>
      <c r="I696" s="2">
        <v>338.69</v>
      </c>
      <c r="J696" s="2">
        <v>14.3</v>
      </c>
      <c r="K696" s="2">
        <v>415.77</v>
      </c>
      <c r="M696" s="2">
        <v>389.67</v>
      </c>
    </row>
    <row r="697" spans="1:13" hidden="1" x14ac:dyDescent="0.15">
      <c r="A697" s="2" t="s">
        <v>19</v>
      </c>
      <c r="B697" s="2" t="s">
        <v>55</v>
      </c>
      <c r="D697" s="2">
        <v>238</v>
      </c>
      <c r="E697" s="2">
        <v>3332.7</v>
      </c>
      <c r="F697" s="2">
        <v>62.68</v>
      </c>
      <c r="G697" s="2">
        <v>164.6</v>
      </c>
      <c r="H697" s="2">
        <v>81.2</v>
      </c>
      <c r="I697" s="2">
        <v>602.70000000000005</v>
      </c>
      <c r="J697" s="2">
        <v>17.2</v>
      </c>
      <c r="K697" s="2">
        <v>589</v>
      </c>
      <c r="M697" s="2">
        <v>559.6</v>
      </c>
    </row>
    <row r="698" spans="1:13" hidden="1" x14ac:dyDescent="0.15">
      <c r="A698" s="2" t="s">
        <v>20</v>
      </c>
      <c r="B698" s="2" t="s">
        <v>55</v>
      </c>
      <c r="D698" s="2">
        <v>234</v>
      </c>
      <c r="E698" s="2">
        <v>3187.8</v>
      </c>
      <c r="F698" s="2">
        <v>21.9</v>
      </c>
      <c r="G698" s="2">
        <v>178.2</v>
      </c>
      <c r="H698" s="2">
        <v>115</v>
      </c>
      <c r="I698" s="2">
        <v>646</v>
      </c>
      <c r="J698" s="2">
        <v>18.399999999999999</v>
      </c>
      <c r="K698" s="2">
        <v>621</v>
      </c>
      <c r="M698" s="2">
        <v>619.52</v>
      </c>
    </row>
    <row r="699" spans="1:13" hidden="1" x14ac:dyDescent="0.15">
      <c r="A699" s="2" t="s">
        <v>21</v>
      </c>
      <c r="B699" s="2" t="s">
        <v>55</v>
      </c>
      <c r="D699" s="2">
        <v>229</v>
      </c>
      <c r="E699" s="2">
        <v>3098.3</v>
      </c>
      <c r="F699" s="2">
        <v>23.3</v>
      </c>
      <c r="G699" s="2">
        <v>183.6</v>
      </c>
      <c r="H699" s="2">
        <v>94.5</v>
      </c>
      <c r="I699" s="2">
        <v>607.1</v>
      </c>
      <c r="J699" s="2">
        <v>18.7</v>
      </c>
      <c r="K699" s="2">
        <v>590</v>
      </c>
      <c r="M699" s="2">
        <v>587.32000000000005</v>
      </c>
    </row>
    <row r="700" spans="1:13" hidden="1" x14ac:dyDescent="0.15">
      <c r="A700" s="2" t="s">
        <v>22</v>
      </c>
      <c r="B700" s="2" t="s">
        <v>55</v>
      </c>
      <c r="D700" s="2">
        <v>260</v>
      </c>
      <c r="E700" s="2">
        <v>3044.5</v>
      </c>
      <c r="F700" s="2">
        <v>19.34</v>
      </c>
      <c r="G700" s="2">
        <v>211.31</v>
      </c>
      <c r="H700" s="2">
        <v>130.76</v>
      </c>
      <c r="I700" s="2">
        <v>659.53</v>
      </c>
      <c r="J700" s="2">
        <v>18.73</v>
      </c>
      <c r="K700" s="2">
        <v>624</v>
      </c>
      <c r="L700" s="2">
        <v>0.2</v>
      </c>
      <c r="M700" s="2">
        <v>619.04999999999995</v>
      </c>
    </row>
    <row r="701" spans="1:13" hidden="1" x14ac:dyDescent="0.15">
      <c r="A701" s="2" t="s">
        <v>23</v>
      </c>
      <c r="B701" s="2" t="s">
        <v>55</v>
      </c>
      <c r="D701" s="2">
        <v>229</v>
      </c>
      <c r="E701" s="2">
        <v>3074.8</v>
      </c>
      <c r="F701" s="2">
        <v>12.16</v>
      </c>
      <c r="G701" s="2">
        <v>199.6</v>
      </c>
      <c r="H701" s="2">
        <v>134.13999999999999</v>
      </c>
      <c r="I701" s="2">
        <v>582.42999999999995</v>
      </c>
      <c r="J701" s="2">
        <v>21.15</v>
      </c>
      <c r="K701" s="2">
        <v>626</v>
      </c>
      <c r="L701" s="2">
        <v>0.18</v>
      </c>
      <c r="M701" s="2">
        <v>619.84</v>
      </c>
    </row>
    <row r="702" spans="1:13" hidden="1" x14ac:dyDescent="0.15">
      <c r="A702" s="2" t="s">
        <v>24</v>
      </c>
      <c r="B702" s="2" t="s">
        <v>55</v>
      </c>
      <c r="D702" s="2">
        <v>196</v>
      </c>
      <c r="E702" s="2">
        <v>3496.8</v>
      </c>
      <c r="F702" s="2">
        <v>5.69</v>
      </c>
      <c r="G702" s="2">
        <v>245.84</v>
      </c>
      <c r="H702" s="2">
        <v>157.41999999999999</v>
      </c>
      <c r="I702" s="2">
        <v>545.26</v>
      </c>
      <c r="J702" s="2">
        <v>20.54</v>
      </c>
      <c r="K702" s="2">
        <v>623</v>
      </c>
      <c r="L702" s="2">
        <v>0.16</v>
      </c>
      <c r="M702" s="2">
        <v>615.45000000000005</v>
      </c>
    </row>
    <row r="703" spans="1:13" hidden="1" x14ac:dyDescent="0.15">
      <c r="A703" s="2" t="s">
        <v>25</v>
      </c>
      <c r="B703" s="2" t="s">
        <v>55</v>
      </c>
      <c r="D703" s="2">
        <v>205</v>
      </c>
      <c r="E703" s="2">
        <v>3273.3</v>
      </c>
      <c r="F703" s="2">
        <v>2.67</v>
      </c>
      <c r="G703" s="2">
        <v>229.06</v>
      </c>
      <c r="H703" s="2">
        <v>125.62</v>
      </c>
      <c r="I703" s="2">
        <v>450.88</v>
      </c>
      <c r="J703" s="2">
        <v>19.690000000000001</v>
      </c>
      <c r="K703" s="2">
        <v>618</v>
      </c>
      <c r="L703" s="2">
        <v>0.03</v>
      </c>
      <c r="M703" s="2">
        <v>611.51</v>
      </c>
    </row>
    <row r="704" spans="1:13" hidden="1" x14ac:dyDescent="0.15">
      <c r="A704" s="2" t="s">
        <v>26</v>
      </c>
      <c r="B704" s="2" t="s">
        <v>55</v>
      </c>
      <c r="D704" s="2">
        <v>158</v>
      </c>
      <c r="E704" s="2">
        <v>3102.4</v>
      </c>
      <c r="F704" s="2">
        <v>0.64</v>
      </c>
      <c r="G704" s="2">
        <v>251.95</v>
      </c>
      <c r="H704" s="2">
        <v>172.09</v>
      </c>
      <c r="I704" s="2">
        <v>467.73</v>
      </c>
      <c r="J704" s="2">
        <v>21.5</v>
      </c>
      <c r="K704" s="2">
        <v>638</v>
      </c>
      <c r="L704" s="2">
        <v>7.0000000000000007E-2</v>
      </c>
      <c r="M704" s="2">
        <v>626.80999999999995</v>
      </c>
    </row>
    <row r="705" spans="1:13" hidden="1" x14ac:dyDescent="0.15">
      <c r="A705" s="2" t="s">
        <v>27</v>
      </c>
      <c r="B705" s="2" t="s">
        <v>55</v>
      </c>
      <c r="D705" s="2">
        <v>165</v>
      </c>
      <c r="E705" s="2">
        <v>3085.5</v>
      </c>
      <c r="F705" s="2">
        <v>2.11</v>
      </c>
      <c r="G705" s="2">
        <v>288.52999999999997</v>
      </c>
      <c r="H705" s="2">
        <v>190.85</v>
      </c>
      <c r="I705" s="2">
        <v>466.87</v>
      </c>
      <c r="J705" s="2">
        <v>33.94</v>
      </c>
      <c r="K705" s="2">
        <v>725</v>
      </c>
      <c r="L705" s="2">
        <v>0.15</v>
      </c>
      <c r="M705" s="2">
        <v>708.49</v>
      </c>
    </row>
    <row r="706" spans="1:13" hidden="1" x14ac:dyDescent="0.15">
      <c r="A706" s="2" t="s">
        <v>28</v>
      </c>
      <c r="B706" s="2" t="s">
        <v>55</v>
      </c>
      <c r="D706" s="2">
        <v>158</v>
      </c>
      <c r="E706" s="2">
        <v>3111.9</v>
      </c>
      <c r="F706" s="2">
        <v>2.0699999999999998</v>
      </c>
      <c r="G706" s="2">
        <v>291.18</v>
      </c>
      <c r="H706" s="2">
        <v>209.52</v>
      </c>
      <c r="I706" s="2">
        <v>464.93</v>
      </c>
      <c r="J706" s="2">
        <v>34.9</v>
      </c>
      <c r="K706" s="2">
        <v>733</v>
      </c>
      <c r="L706" s="2">
        <v>0.12</v>
      </c>
      <c r="M706" s="2">
        <v>706.6</v>
      </c>
    </row>
    <row r="707" spans="1:13" hidden="1" x14ac:dyDescent="0.15">
      <c r="A707" s="2" t="s">
        <v>29</v>
      </c>
      <c r="B707" s="2" t="s">
        <v>55</v>
      </c>
      <c r="D707" s="2">
        <v>175</v>
      </c>
      <c r="E707" s="2">
        <v>3242.2</v>
      </c>
      <c r="F707" s="2">
        <v>4.7</v>
      </c>
      <c r="G707" s="2">
        <v>279.94</v>
      </c>
      <c r="H707" s="2">
        <v>98.82</v>
      </c>
      <c r="I707" s="2">
        <v>334.69</v>
      </c>
      <c r="J707" s="2">
        <v>36.31</v>
      </c>
      <c r="K707" s="2">
        <v>772</v>
      </c>
      <c r="L707" s="2">
        <v>0.1</v>
      </c>
      <c r="M707" s="2">
        <v>741.04</v>
      </c>
    </row>
    <row r="708" spans="1:13" hidden="1" x14ac:dyDescent="0.15">
      <c r="A708" s="2" t="s">
        <v>3</v>
      </c>
      <c r="B708" s="2" t="s">
        <v>56</v>
      </c>
      <c r="C708" s="2">
        <v>1</v>
      </c>
      <c r="K708" s="2">
        <v>3.45</v>
      </c>
      <c r="L708" s="2">
        <v>2.5</v>
      </c>
      <c r="M708" s="2">
        <v>0.08</v>
      </c>
    </row>
    <row r="709" spans="1:13" hidden="1" x14ac:dyDescent="0.15">
      <c r="A709" s="2" t="s">
        <v>4</v>
      </c>
      <c r="B709" s="2" t="s">
        <v>56</v>
      </c>
      <c r="K709" s="2">
        <v>5</v>
      </c>
      <c r="L709" s="2">
        <v>3.04</v>
      </c>
      <c r="M709" s="2">
        <v>0.25</v>
      </c>
    </row>
    <row r="710" spans="1:13" hidden="1" x14ac:dyDescent="0.15">
      <c r="A710" s="2" t="s">
        <v>5</v>
      </c>
      <c r="B710" s="2" t="s">
        <v>56</v>
      </c>
      <c r="K710" s="2">
        <v>4.26</v>
      </c>
      <c r="L710" s="2">
        <v>2.92</v>
      </c>
      <c r="M710" s="2">
        <v>0.24</v>
      </c>
    </row>
    <row r="711" spans="1:13" hidden="1" x14ac:dyDescent="0.15">
      <c r="A711" s="2" t="s">
        <v>6</v>
      </c>
      <c r="B711" s="2" t="s">
        <v>56</v>
      </c>
      <c r="C711" s="2">
        <v>1</v>
      </c>
      <c r="K711" s="2">
        <v>5.78</v>
      </c>
      <c r="L711" s="2">
        <v>4.51</v>
      </c>
      <c r="M711" s="2">
        <v>0.21</v>
      </c>
    </row>
    <row r="712" spans="1:13" hidden="1" x14ac:dyDescent="0.15">
      <c r="A712" s="2" t="s">
        <v>8</v>
      </c>
      <c r="B712" s="2" t="s">
        <v>56</v>
      </c>
      <c r="C712" s="2">
        <v>2</v>
      </c>
      <c r="K712" s="2">
        <v>6.33</v>
      </c>
      <c r="L712" s="2">
        <v>5.22</v>
      </c>
      <c r="M712" s="2">
        <v>0.04</v>
      </c>
    </row>
    <row r="713" spans="1:13" hidden="1" x14ac:dyDescent="0.15">
      <c r="A713" s="2" t="s">
        <v>9</v>
      </c>
      <c r="B713" s="2" t="s">
        <v>56</v>
      </c>
      <c r="C713" s="2">
        <v>2.13</v>
      </c>
      <c r="K713" s="2">
        <v>7</v>
      </c>
      <c r="L713" s="2">
        <v>5.54</v>
      </c>
      <c r="M713" s="2">
        <v>0.05</v>
      </c>
    </row>
    <row r="714" spans="1:13" hidden="1" x14ac:dyDescent="0.15">
      <c r="A714" s="2" t="s">
        <v>10</v>
      </c>
      <c r="B714" s="2" t="s">
        <v>56</v>
      </c>
      <c r="C714" s="2">
        <v>2.5299999999999998</v>
      </c>
      <c r="K714" s="2">
        <v>6.97</v>
      </c>
      <c r="L714" s="2">
        <v>5.9</v>
      </c>
      <c r="M714" s="2">
        <v>0.05</v>
      </c>
    </row>
    <row r="715" spans="1:13" hidden="1" x14ac:dyDescent="0.15">
      <c r="A715" s="2" t="s">
        <v>11</v>
      </c>
      <c r="B715" s="2" t="s">
        <v>56</v>
      </c>
      <c r="C715" s="2">
        <v>1.56</v>
      </c>
      <c r="K715" s="2">
        <v>7.96</v>
      </c>
      <c r="L715" s="2">
        <v>6.88</v>
      </c>
      <c r="M715" s="2">
        <v>7.0000000000000007E-2</v>
      </c>
    </row>
    <row r="716" spans="1:13" hidden="1" x14ac:dyDescent="0.15">
      <c r="A716" s="2" t="s">
        <v>12</v>
      </c>
      <c r="B716" s="2" t="s">
        <v>56</v>
      </c>
      <c r="C716" s="2">
        <v>2.21</v>
      </c>
    </row>
    <row r="717" spans="1:13" hidden="1" x14ac:dyDescent="0.15">
      <c r="A717" s="2" t="s">
        <v>13</v>
      </c>
      <c r="B717" s="2" t="s">
        <v>56</v>
      </c>
      <c r="C717" s="2">
        <v>1.64</v>
      </c>
      <c r="K717" s="2">
        <v>11.51</v>
      </c>
      <c r="L717" s="2">
        <v>10.32</v>
      </c>
      <c r="M717" s="2">
        <v>0.08</v>
      </c>
    </row>
    <row r="718" spans="1:13" hidden="1" x14ac:dyDescent="0.15">
      <c r="A718" s="2" t="s">
        <v>14</v>
      </c>
      <c r="B718" s="2" t="s">
        <v>56</v>
      </c>
      <c r="C718" s="2">
        <v>3.35</v>
      </c>
      <c r="K718" s="2">
        <v>13</v>
      </c>
      <c r="L718" s="2">
        <v>12.1</v>
      </c>
      <c r="M718" s="2">
        <v>0.08</v>
      </c>
    </row>
    <row r="719" spans="1:13" hidden="1" x14ac:dyDescent="0.15">
      <c r="A719" s="2" t="s">
        <v>15</v>
      </c>
      <c r="B719" s="2" t="s">
        <v>56</v>
      </c>
      <c r="K719" s="2">
        <v>15.15</v>
      </c>
      <c r="L719" s="2">
        <v>13.79</v>
      </c>
      <c r="M719" s="2">
        <v>0.09</v>
      </c>
    </row>
    <row r="720" spans="1:13" hidden="1" x14ac:dyDescent="0.15">
      <c r="A720" s="2" t="s">
        <v>16</v>
      </c>
      <c r="B720" s="2" t="s">
        <v>56</v>
      </c>
      <c r="K720" s="2">
        <v>15.17</v>
      </c>
      <c r="L720" s="2">
        <v>13.99</v>
      </c>
      <c r="M720" s="2">
        <v>0.01</v>
      </c>
    </row>
    <row r="721" spans="1:13" hidden="1" x14ac:dyDescent="0.15">
      <c r="A721" s="2" t="s">
        <v>17</v>
      </c>
      <c r="B721" s="2" t="s">
        <v>56</v>
      </c>
      <c r="K721" s="2">
        <v>18.46</v>
      </c>
      <c r="L721" s="2">
        <v>14.53</v>
      </c>
      <c r="M721" s="2">
        <v>0.14000000000000001</v>
      </c>
    </row>
    <row r="722" spans="1:13" hidden="1" x14ac:dyDescent="0.15">
      <c r="A722" s="2" t="s">
        <v>18</v>
      </c>
      <c r="B722" s="2" t="s">
        <v>56</v>
      </c>
      <c r="K722" s="2">
        <v>18</v>
      </c>
      <c r="L722" s="2">
        <v>15.27</v>
      </c>
      <c r="M722" s="2">
        <v>1.31</v>
      </c>
    </row>
    <row r="723" spans="1:13" hidden="1" x14ac:dyDescent="0.15">
      <c r="A723" s="2" t="s">
        <v>19</v>
      </c>
      <c r="B723" s="2" t="s">
        <v>56</v>
      </c>
      <c r="K723" s="2">
        <v>21</v>
      </c>
      <c r="L723" s="2">
        <v>15.85</v>
      </c>
      <c r="M723" s="2">
        <v>3.82</v>
      </c>
    </row>
    <row r="724" spans="1:13" hidden="1" x14ac:dyDescent="0.15">
      <c r="A724" s="2" t="s">
        <v>20</v>
      </c>
      <c r="B724" s="2" t="s">
        <v>56</v>
      </c>
      <c r="K724" s="2">
        <v>27</v>
      </c>
      <c r="L724" s="2">
        <v>20.62</v>
      </c>
      <c r="M724" s="2">
        <v>4.5999999999999996</v>
      </c>
    </row>
    <row r="725" spans="1:13" hidden="1" x14ac:dyDescent="0.15">
      <c r="A725" s="2" t="s">
        <v>21</v>
      </c>
      <c r="B725" s="2" t="s">
        <v>56</v>
      </c>
      <c r="K725" s="2">
        <v>26</v>
      </c>
      <c r="L725" s="2">
        <v>18.98</v>
      </c>
      <c r="M725" s="2">
        <v>4.5999999999999996</v>
      </c>
    </row>
    <row r="726" spans="1:13" hidden="1" x14ac:dyDescent="0.15">
      <c r="A726" s="2" t="s">
        <v>22</v>
      </c>
      <c r="B726" s="2" t="s">
        <v>56</v>
      </c>
      <c r="K726" s="2">
        <v>29</v>
      </c>
      <c r="L726" s="2">
        <v>19.75</v>
      </c>
      <c r="M726" s="2">
        <v>6.76</v>
      </c>
    </row>
    <row r="727" spans="1:13" hidden="1" x14ac:dyDescent="0.15">
      <c r="A727" s="2" t="s">
        <v>23</v>
      </c>
      <c r="B727" s="2" t="s">
        <v>56</v>
      </c>
      <c r="K727" s="2">
        <v>36</v>
      </c>
      <c r="L727" s="2">
        <v>29.03</v>
      </c>
      <c r="M727" s="2">
        <v>3.62</v>
      </c>
    </row>
    <row r="728" spans="1:13" hidden="1" x14ac:dyDescent="0.15">
      <c r="A728" s="2" t="s">
        <v>24</v>
      </c>
      <c r="B728" s="2" t="s">
        <v>56</v>
      </c>
      <c r="K728" s="2">
        <v>45</v>
      </c>
      <c r="L728" s="2">
        <v>39.51</v>
      </c>
      <c r="M728" s="2">
        <v>1.49</v>
      </c>
    </row>
    <row r="729" spans="1:13" hidden="1" x14ac:dyDescent="0.15">
      <c r="A729" s="2" t="s">
        <v>25</v>
      </c>
      <c r="B729" s="2" t="s">
        <v>56</v>
      </c>
      <c r="K729" s="2">
        <v>54</v>
      </c>
      <c r="L729" s="2">
        <v>48.78</v>
      </c>
      <c r="M729" s="2">
        <v>1.82</v>
      </c>
    </row>
    <row r="730" spans="1:13" hidden="1" x14ac:dyDescent="0.15">
      <c r="A730" s="2" t="s">
        <v>26</v>
      </c>
      <c r="B730" s="2" t="s">
        <v>56</v>
      </c>
      <c r="K730" s="2">
        <v>59</v>
      </c>
      <c r="L730" s="2">
        <v>51.14</v>
      </c>
      <c r="M730" s="2">
        <v>1.62</v>
      </c>
    </row>
    <row r="731" spans="1:13" hidden="1" x14ac:dyDescent="0.15">
      <c r="A731" s="2" t="s">
        <v>27</v>
      </c>
      <c r="B731" s="2" t="s">
        <v>56</v>
      </c>
      <c r="K731" s="2">
        <v>69</v>
      </c>
      <c r="L731" s="2">
        <v>57.28</v>
      </c>
      <c r="M731" s="2">
        <v>2.93</v>
      </c>
    </row>
    <row r="732" spans="1:13" hidden="1" x14ac:dyDescent="0.15">
      <c r="A732" s="2" t="s">
        <v>28</v>
      </c>
      <c r="B732" s="2" t="s">
        <v>56</v>
      </c>
      <c r="K732" s="2">
        <v>86</v>
      </c>
      <c r="L732" s="2">
        <v>68.489999999999995</v>
      </c>
      <c r="M732" s="2">
        <v>3.88</v>
      </c>
    </row>
    <row r="733" spans="1:13" hidden="1" x14ac:dyDescent="0.15">
      <c r="A733" s="2" t="s">
        <v>29</v>
      </c>
      <c r="B733" s="2" t="s">
        <v>56</v>
      </c>
      <c r="K733" s="2">
        <v>89</v>
      </c>
      <c r="L733" s="2">
        <v>70.239999999999995</v>
      </c>
      <c r="M733" s="2">
        <v>4.12</v>
      </c>
    </row>
    <row r="734" spans="1:13" hidden="1" x14ac:dyDescent="0.15">
      <c r="A734" s="2" t="s">
        <v>3</v>
      </c>
      <c r="B734" s="2" t="s">
        <v>57</v>
      </c>
      <c r="C734" s="2">
        <v>2112</v>
      </c>
      <c r="D734" s="2">
        <v>65.27</v>
      </c>
      <c r="E734" s="2">
        <v>783</v>
      </c>
      <c r="F734" s="2">
        <v>95.82</v>
      </c>
      <c r="G734" s="2">
        <v>140.66</v>
      </c>
      <c r="H734" s="2">
        <v>11.21</v>
      </c>
      <c r="I734" s="2">
        <v>156.13999999999999</v>
      </c>
      <c r="J734" s="2">
        <v>5.54</v>
      </c>
      <c r="K734" s="2">
        <v>78.34</v>
      </c>
      <c r="L734" s="2">
        <v>14.67</v>
      </c>
      <c r="M734" s="2">
        <v>63.61</v>
      </c>
    </row>
    <row r="735" spans="1:13" hidden="1" x14ac:dyDescent="0.15">
      <c r="A735" s="2" t="s">
        <v>4</v>
      </c>
      <c r="B735" s="2" t="s">
        <v>57</v>
      </c>
      <c r="C735" s="2">
        <v>2720.74</v>
      </c>
      <c r="D735" s="2">
        <v>92</v>
      </c>
      <c r="E735" s="2">
        <v>1297.8</v>
      </c>
      <c r="F735" s="2">
        <v>111.22</v>
      </c>
      <c r="G735" s="2">
        <v>178.53</v>
      </c>
      <c r="H735" s="2">
        <v>15.8</v>
      </c>
      <c r="I735" s="2">
        <v>231.88</v>
      </c>
      <c r="J735" s="2">
        <v>11.81</v>
      </c>
      <c r="K735" s="2">
        <v>120</v>
      </c>
      <c r="L735" s="2">
        <v>22.82</v>
      </c>
      <c r="M735" s="2">
        <v>97.27</v>
      </c>
    </row>
    <row r="736" spans="1:13" hidden="1" x14ac:dyDescent="0.15">
      <c r="A736" s="2" t="s">
        <v>5</v>
      </c>
      <c r="B736" s="2" t="s">
        <v>57</v>
      </c>
      <c r="C736" s="2">
        <v>2986</v>
      </c>
      <c r="D736" s="2">
        <v>97.99</v>
      </c>
      <c r="E736" s="2">
        <v>1457.1</v>
      </c>
      <c r="F736" s="2">
        <v>118.98</v>
      </c>
      <c r="G736" s="2">
        <v>198.32</v>
      </c>
      <c r="H736" s="2">
        <v>16.95</v>
      </c>
      <c r="I736" s="2">
        <v>264.33999999999997</v>
      </c>
      <c r="J736" s="2">
        <v>140609</v>
      </c>
      <c r="K736" s="2">
        <v>136.03</v>
      </c>
      <c r="L736" s="2">
        <v>24.49</v>
      </c>
      <c r="M736" s="2">
        <v>111.15</v>
      </c>
    </row>
    <row r="737" spans="1:13" hidden="1" x14ac:dyDescent="0.15">
      <c r="A737" s="2" t="s">
        <v>6</v>
      </c>
      <c r="B737" s="2" t="s">
        <v>57</v>
      </c>
      <c r="C737" s="2">
        <v>3021</v>
      </c>
      <c r="D737" s="2">
        <v>105.99</v>
      </c>
      <c r="E737" s="2">
        <v>1629.25</v>
      </c>
      <c r="F737" s="2">
        <v>109.63</v>
      </c>
      <c r="G737" s="2">
        <v>208.43</v>
      </c>
      <c r="H737" s="2">
        <v>18.02</v>
      </c>
      <c r="I737" s="2">
        <v>304.42</v>
      </c>
      <c r="J737" s="2">
        <v>213006</v>
      </c>
      <c r="K737" s="2">
        <v>150.58000000000001</v>
      </c>
      <c r="L737" s="2">
        <v>26.97</v>
      </c>
      <c r="M737" s="2">
        <v>123.02</v>
      </c>
    </row>
    <row r="738" spans="1:13" hidden="1" x14ac:dyDescent="0.15">
      <c r="A738" s="2" t="s">
        <v>7</v>
      </c>
      <c r="B738" s="2" t="s">
        <v>57</v>
      </c>
      <c r="C738" s="2">
        <v>2900</v>
      </c>
      <c r="D738" s="2">
        <v>81.900000000000006</v>
      </c>
      <c r="E738" s="2">
        <v>1626.54</v>
      </c>
      <c r="F738" s="2">
        <v>90.95</v>
      </c>
      <c r="G738" s="2">
        <v>225.86</v>
      </c>
      <c r="H738" s="2">
        <v>23.04</v>
      </c>
      <c r="I738" s="2">
        <v>335.48</v>
      </c>
      <c r="J738" s="2">
        <v>238373</v>
      </c>
      <c r="K738" s="2">
        <v>158.25</v>
      </c>
      <c r="L738" s="2">
        <v>27.84</v>
      </c>
      <c r="M738" s="2">
        <v>130.41</v>
      </c>
    </row>
    <row r="739" spans="1:13" hidden="1" x14ac:dyDescent="0.15">
      <c r="A739" s="2" t="s">
        <v>8</v>
      </c>
      <c r="B739" s="2" t="s">
        <v>57</v>
      </c>
      <c r="C739" s="2">
        <v>2781</v>
      </c>
      <c r="D739" s="2">
        <v>91.7</v>
      </c>
      <c r="E739" s="2">
        <v>1739.31</v>
      </c>
      <c r="F739" s="2">
        <v>56.74</v>
      </c>
      <c r="G739" s="2">
        <v>206.9</v>
      </c>
      <c r="H739" s="2">
        <v>28.74</v>
      </c>
      <c r="I739" s="2">
        <v>356.69</v>
      </c>
      <c r="J739" s="2">
        <v>31.06</v>
      </c>
      <c r="K739" s="2">
        <v>167.07</v>
      </c>
      <c r="L739" s="2">
        <v>30.04</v>
      </c>
      <c r="M739" s="2">
        <v>135.33000000000001</v>
      </c>
    </row>
    <row r="740" spans="1:13" hidden="1" x14ac:dyDescent="0.15">
      <c r="A740" s="2" t="s">
        <v>9</v>
      </c>
      <c r="B740" s="2" t="s">
        <v>57</v>
      </c>
      <c r="C740" s="2">
        <v>2745.82</v>
      </c>
      <c r="D740" s="2">
        <v>95</v>
      </c>
      <c r="E740" s="2">
        <v>1848.2</v>
      </c>
      <c r="F740" s="2">
        <v>67.260000000000005</v>
      </c>
      <c r="G740" s="2">
        <v>211.86</v>
      </c>
      <c r="H740" s="2">
        <v>31.75</v>
      </c>
      <c r="I740" s="2">
        <v>364.79</v>
      </c>
      <c r="J740" s="2">
        <v>35.380000000000003</v>
      </c>
      <c r="K740" s="2">
        <v>182</v>
      </c>
      <c r="L740" s="2">
        <v>30.83</v>
      </c>
      <c r="M740" s="2">
        <v>149.29</v>
      </c>
    </row>
    <row r="741" spans="1:13" hidden="1" x14ac:dyDescent="0.15">
      <c r="A741" s="2" t="s">
        <v>10</v>
      </c>
      <c r="B741" s="2" t="s">
        <v>57</v>
      </c>
      <c r="C741" s="2">
        <v>2819.61</v>
      </c>
      <c r="D741" s="2">
        <v>110.09</v>
      </c>
      <c r="E741" s="2">
        <v>1926.19</v>
      </c>
      <c r="F741" s="2">
        <v>63.48</v>
      </c>
      <c r="G741" s="2">
        <v>200.45</v>
      </c>
      <c r="H741" s="2">
        <v>20.8</v>
      </c>
      <c r="I741" s="2">
        <v>407.82</v>
      </c>
      <c r="J741" s="2">
        <v>41.24</v>
      </c>
      <c r="K741" s="2">
        <v>197.61</v>
      </c>
      <c r="L741" s="2">
        <v>34.1</v>
      </c>
      <c r="M741" s="2">
        <v>151.30000000000001</v>
      </c>
    </row>
    <row r="742" spans="1:13" hidden="1" x14ac:dyDescent="0.15">
      <c r="A742" s="2" t="s">
        <v>11</v>
      </c>
      <c r="B742" s="2" t="s">
        <v>57</v>
      </c>
      <c r="C742" s="2">
        <v>1582.28</v>
      </c>
      <c r="D742" s="2">
        <v>106.34</v>
      </c>
      <c r="E742" s="2">
        <v>2015.19</v>
      </c>
      <c r="F742" s="2">
        <v>38.619999999999997</v>
      </c>
      <c r="G742" s="2">
        <v>197.87</v>
      </c>
      <c r="H742" s="2">
        <v>19.55</v>
      </c>
      <c r="I742" s="2">
        <v>429.4</v>
      </c>
      <c r="J742" s="2">
        <v>46.08</v>
      </c>
      <c r="K742" s="2">
        <v>195.37</v>
      </c>
      <c r="L742" s="2">
        <v>29.21</v>
      </c>
      <c r="M742" s="2">
        <v>164.43</v>
      </c>
    </row>
    <row r="743" spans="1:13" hidden="1" x14ac:dyDescent="0.15">
      <c r="A743" s="2" t="s">
        <v>12</v>
      </c>
      <c r="B743" s="2" t="s">
        <v>57</v>
      </c>
      <c r="C743" s="2">
        <v>1845.71</v>
      </c>
      <c r="D743" s="2">
        <v>126.25</v>
      </c>
      <c r="E743" s="2">
        <v>2120.39</v>
      </c>
      <c r="F743" s="2">
        <v>27.02</v>
      </c>
      <c r="G743" s="2">
        <v>220.88</v>
      </c>
      <c r="H743" s="2">
        <v>19.600000000000001</v>
      </c>
      <c r="I743" s="2">
        <v>446.78</v>
      </c>
      <c r="J743" s="2">
        <v>49.84</v>
      </c>
      <c r="K743" s="2">
        <v>233.53</v>
      </c>
      <c r="L743" s="2">
        <v>36.33</v>
      </c>
      <c r="M743" s="2">
        <v>195.1</v>
      </c>
    </row>
    <row r="744" spans="1:13" hidden="1" x14ac:dyDescent="0.15">
      <c r="A744" s="2" t="s">
        <v>13</v>
      </c>
      <c r="B744" s="2" t="s">
        <v>57</v>
      </c>
      <c r="C744" s="2">
        <v>3263</v>
      </c>
      <c r="D744" s="2">
        <v>152.03</v>
      </c>
      <c r="E744" s="2">
        <v>2237</v>
      </c>
      <c r="F744" s="2">
        <v>28.58</v>
      </c>
      <c r="G744" s="2">
        <v>235.85</v>
      </c>
      <c r="H744" s="2">
        <v>24.45</v>
      </c>
      <c r="I744" s="2">
        <v>523.1</v>
      </c>
      <c r="J744" s="2">
        <v>57.23</v>
      </c>
      <c r="K744" s="2">
        <v>263.83999999999997</v>
      </c>
      <c r="L744" s="2">
        <v>35.03</v>
      </c>
      <c r="M744" s="2">
        <v>226.34</v>
      </c>
    </row>
    <row r="745" spans="1:13" hidden="1" x14ac:dyDescent="0.15">
      <c r="A745" s="2" t="s">
        <v>14</v>
      </c>
      <c r="B745" s="2" t="s">
        <v>57</v>
      </c>
      <c r="C745" s="2">
        <v>3855.66</v>
      </c>
      <c r="D745" s="2">
        <v>249</v>
      </c>
      <c r="E745" s="2">
        <v>2406.4</v>
      </c>
      <c r="F745" s="2">
        <v>33.61</v>
      </c>
      <c r="G745" s="2">
        <v>238.06</v>
      </c>
      <c r="H745" s="2">
        <v>32.14</v>
      </c>
      <c r="I745" s="2">
        <v>697.27</v>
      </c>
      <c r="J745" s="2">
        <v>106.71</v>
      </c>
      <c r="K745" s="2">
        <v>310</v>
      </c>
      <c r="L745" s="2">
        <v>42.33</v>
      </c>
      <c r="M745" s="2">
        <v>265.48</v>
      </c>
    </row>
    <row r="746" spans="1:13" hidden="1" x14ac:dyDescent="0.15">
      <c r="A746" s="2" t="s">
        <v>15</v>
      </c>
      <c r="B746" s="2" t="s">
        <v>57</v>
      </c>
      <c r="C746" s="2">
        <v>4316.75</v>
      </c>
      <c r="D746" s="2">
        <v>273.38</v>
      </c>
      <c r="E746" s="2">
        <v>2474.7399999999998</v>
      </c>
      <c r="F746" s="2">
        <v>49.42</v>
      </c>
      <c r="G746" s="2">
        <v>252.03</v>
      </c>
      <c r="H746" s="2">
        <v>34.79</v>
      </c>
      <c r="I746" s="2">
        <v>759.46</v>
      </c>
      <c r="J746" s="2">
        <v>164.2</v>
      </c>
      <c r="K746" s="2">
        <v>357.14</v>
      </c>
      <c r="L746" s="2">
        <v>53.42</v>
      </c>
      <c r="M746" s="2">
        <v>299.01</v>
      </c>
    </row>
    <row r="747" spans="1:13" hidden="1" x14ac:dyDescent="0.15">
      <c r="A747" s="2" t="s">
        <v>16</v>
      </c>
      <c r="B747" s="2" t="s">
        <v>57</v>
      </c>
      <c r="C747" s="2">
        <v>4915.5200000000004</v>
      </c>
      <c r="D747" s="2">
        <v>430.58</v>
      </c>
      <c r="E747" s="2">
        <v>2604.31</v>
      </c>
      <c r="F747" s="2">
        <v>54.65</v>
      </c>
      <c r="G747" s="2">
        <v>276.76</v>
      </c>
      <c r="H747" s="2">
        <v>30.6</v>
      </c>
      <c r="I747" s="2">
        <v>819.96</v>
      </c>
      <c r="J747" s="2">
        <v>210.2</v>
      </c>
      <c r="K747" s="2">
        <v>413.62</v>
      </c>
      <c r="L747" s="2">
        <v>58.84</v>
      </c>
      <c r="M747" s="2">
        <v>349.2</v>
      </c>
    </row>
    <row r="748" spans="1:13" hidden="1" x14ac:dyDescent="0.15">
      <c r="A748" s="2" t="s">
        <v>17</v>
      </c>
      <c r="B748" s="2" t="s">
        <v>57</v>
      </c>
      <c r="C748" s="2">
        <v>6735.88</v>
      </c>
      <c r="D748" s="2">
        <v>610.72</v>
      </c>
      <c r="E748" s="2">
        <v>2715.13</v>
      </c>
      <c r="F748" s="2">
        <v>34.76</v>
      </c>
      <c r="G748" s="2">
        <v>280.18</v>
      </c>
      <c r="H748" s="2">
        <v>38.65</v>
      </c>
      <c r="I748" s="2">
        <v>826.75</v>
      </c>
      <c r="J748" s="2">
        <v>235.89</v>
      </c>
      <c r="K748" s="2">
        <v>489.07</v>
      </c>
      <c r="L748" s="2">
        <v>73.930000000000007</v>
      </c>
      <c r="M748" s="2">
        <v>404.25</v>
      </c>
    </row>
    <row r="749" spans="1:13" hidden="1" x14ac:dyDescent="0.15">
      <c r="A749" s="2" t="s">
        <v>18</v>
      </c>
      <c r="B749" s="2" t="s">
        <v>57</v>
      </c>
      <c r="C749" s="2">
        <v>7646</v>
      </c>
      <c r="D749" s="2">
        <v>899.45</v>
      </c>
      <c r="E749" s="2">
        <v>2512.86</v>
      </c>
      <c r="F749" s="2">
        <v>28.74</v>
      </c>
      <c r="G749" s="2">
        <v>274.57</v>
      </c>
      <c r="H749" s="2">
        <v>30.86</v>
      </c>
      <c r="I749" s="2">
        <v>835.78</v>
      </c>
      <c r="J749" s="2">
        <v>245.39</v>
      </c>
      <c r="K749" s="2">
        <v>549.07000000000005</v>
      </c>
      <c r="L749" s="2">
        <v>79.55</v>
      </c>
      <c r="M749" s="2">
        <v>447.82</v>
      </c>
    </row>
    <row r="750" spans="1:13" hidden="1" x14ac:dyDescent="0.15">
      <c r="A750" s="2" t="s">
        <v>19</v>
      </c>
      <c r="B750" s="2" t="s">
        <v>57</v>
      </c>
      <c r="D750" s="2">
        <v>1188</v>
      </c>
      <c r="E750" s="2">
        <v>2558.1999999999998</v>
      </c>
      <c r="F750" s="2">
        <v>19.329999999999998</v>
      </c>
      <c r="G750" s="2">
        <v>268.14999999999998</v>
      </c>
      <c r="H750" s="2">
        <v>45.6</v>
      </c>
      <c r="I750" s="2">
        <v>976.1</v>
      </c>
      <c r="J750" s="2">
        <v>249.9</v>
      </c>
      <c r="K750" s="2">
        <v>679</v>
      </c>
      <c r="L750" s="2">
        <v>97.08</v>
      </c>
      <c r="M750" s="2">
        <v>550.9</v>
      </c>
    </row>
    <row r="751" spans="1:13" hidden="1" x14ac:dyDescent="0.15">
      <c r="A751" s="2" t="s">
        <v>20</v>
      </c>
      <c r="B751" s="2" t="s">
        <v>57</v>
      </c>
      <c r="D751" s="2">
        <v>1377</v>
      </c>
      <c r="E751" s="2">
        <v>2615.6</v>
      </c>
      <c r="F751" s="2">
        <v>10.1</v>
      </c>
      <c r="G751" s="2">
        <v>233.53</v>
      </c>
      <c r="H751" s="2">
        <v>46.1</v>
      </c>
      <c r="I751" s="2">
        <v>1097.4000000000001</v>
      </c>
      <c r="J751" s="2">
        <v>235.33</v>
      </c>
      <c r="K751" s="2">
        <v>875</v>
      </c>
      <c r="L751" s="2">
        <v>114.58</v>
      </c>
      <c r="M751" s="2">
        <v>731.02</v>
      </c>
    </row>
    <row r="752" spans="1:13" hidden="1" x14ac:dyDescent="0.15">
      <c r="A752" s="2" t="s">
        <v>21</v>
      </c>
      <c r="B752" s="2" t="s">
        <v>57</v>
      </c>
      <c r="D752" s="2">
        <v>1441</v>
      </c>
      <c r="E752" s="2">
        <v>2670.7</v>
      </c>
      <c r="F752" s="2">
        <v>10.3</v>
      </c>
      <c r="G752" s="2">
        <v>239.28</v>
      </c>
      <c r="H752" s="2">
        <v>59</v>
      </c>
      <c r="I752" s="2">
        <v>1059.0999999999999</v>
      </c>
      <c r="J752" s="2">
        <v>253.01</v>
      </c>
      <c r="K752" s="2">
        <v>1237</v>
      </c>
      <c r="L752" s="2">
        <v>139.66</v>
      </c>
      <c r="M752" s="2">
        <v>1047.52</v>
      </c>
    </row>
    <row r="753" spans="1:13" hidden="1" x14ac:dyDescent="0.15">
      <c r="A753" s="2" t="s">
        <v>22</v>
      </c>
      <c r="B753" s="2" t="s">
        <v>57</v>
      </c>
      <c r="D753" s="2">
        <v>2137</v>
      </c>
      <c r="E753" s="2">
        <v>2792.5</v>
      </c>
      <c r="F753" s="2">
        <v>47.14</v>
      </c>
      <c r="G753" s="2">
        <v>277.35000000000002</v>
      </c>
      <c r="H753" s="2">
        <v>62.66</v>
      </c>
      <c r="I753" s="2">
        <v>1063.1500000000001</v>
      </c>
      <c r="J753" s="2">
        <v>283.98</v>
      </c>
      <c r="K753" s="2">
        <v>1668</v>
      </c>
      <c r="L753" s="2">
        <v>206.95</v>
      </c>
      <c r="M753" s="2">
        <v>1357.29</v>
      </c>
    </row>
    <row r="754" spans="1:13" hidden="1" x14ac:dyDescent="0.15">
      <c r="A754" s="2" t="s">
        <v>23</v>
      </c>
      <c r="B754" s="2" t="s">
        <v>57</v>
      </c>
      <c r="C754" s="2">
        <v>14520</v>
      </c>
      <c r="D754" s="2">
        <v>2235</v>
      </c>
      <c r="E754" s="2">
        <v>2875.3</v>
      </c>
      <c r="F754" s="2">
        <v>46.77</v>
      </c>
      <c r="G754" s="2">
        <v>320.88</v>
      </c>
      <c r="H754" s="2">
        <v>65.27</v>
      </c>
      <c r="I754" s="2">
        <v>1213.3800000000001</v>
      </c>
      <c r="J754" s="2">
        <v>296.7</v>
      </c>
      <c r="K754" s="2">
        <v>2100</v>
      </c>
      <c r="L754" s="2">
        <v>165.91</v>
      </c>
      <c r="M754" s="2">
        <v>1758.03</v>
      </c>
    </row>
    <row r="755" spans="1:13" hidden="1" x14ac:dyDescent="0.15">
      <c r="A755" s="2" t="s">
        <v>24</v>
      </c>
      <c r="B755" s="2" t="s">
        <v>57</v>
      </c>
      <c r="C755" s="2">
        <v>15221</v>
      </c>
      <c r="D755" s="2">
        <v>1662</v>
      </c>
      <c r="E755" s="2">
        <v>2795.1</v>
      </c>
      <c r="F755" s="2">
        <v>45.44</v>
      </c>
      <c r="G755" s="2">
        <v>323.63</v>
      </c>
      <c r="H755" s="2">
        <v>72.25</v>
      </c>
      <c r="I755" s="2">
        <v>1049.58</v>
      </c>
      <c r="J755" s="2">
        <v>293.02</v>
      </c>
      <c r="K755" s="2">
        <v>2479</v>
      </c>
      <c r="L755" s="2">
        <v>209.05</v>
      </c>
      <c r="M755" s="2">
        <v>2061.52</v>
      </c>
    </row>
    <row r="756" spans="1:13" hidden="1" x14ac:dyDescent="0.15">
      <c r="A756" s="2" t="s">
        <v>25</v>
      </c>
      <c r="B756" s="2" t="s">
        <v>57</v>
      </c>
      <c r="C756" s="2">
        <v>16073</v>
      </c>
      <c r="D756" s="2">
        <v>1574</v>
      </c>
      <c r="E756" s="2">
        <v>2564.9</v>
      </c>
      <c r="F756" s="2">
        <v>44.84</v>
      </c>
      <c r="G756" s="2">
        <v>356.48</v>
      </c>
      <c r="H756" s="2">
        <v>79</v>
      </c>
      <c r="I756" s="2">
        <v>948.91</v>
      </c>
      <c r="J756" s="2">
        <v>291.20999999999998</v>
      </c>
      <c r="K756" s="2">
        <v>2719</v>
      </c>
      <c r="L756" s="2">
        <v>224.75</v>
      </c>
      <c r="M756" s="2">
        <v>2219.36</v>
      </c>
    </row>
    <row r="757" spans="1:13" hidden="1" x14ac:dyDescent="0.15">
      <c r="A757" s="2" t="s">
        <v>26</v>
      </c>
      <c r="B757" s="2" t="s">
        <v>57</v>
      </c>
      <c r="C757" s="2">
        <v>17782</v>
      </c>
      <c r="D757" s="2">
        <v>1591</v>
      </c>
      <c r="E757" s="2">
        <v>2591.8000000000002</v>
      </c>
      <c r="F757" s="2">
        <v>53.36</v>
      </c>
      <c r="G757" s="2">
        <v>392.49</v>
      </c>
      <c r="H757" s="2">
        <v>83.57</v>
      </c>
      <c r="I757" s="2">
        <v>916.21</v>
      </c>
      <c r="J757" s="2">
        <v>307.04000000000002</v>
      </c>
      <c r="K757" s="2">
        <v>3037</v>
      </c>
      <c r="L757" s="2">
        <v>244.12</v>
      </c>
      <c r="M757" s="2">
        <v>2384.7399999999998</v>
      </c>
    </row>
    <row r="758" spans="1:13" hidden="1" x14ac:dyDescent="0.15">
      <c r="A758" s="2" t="s">
        <v>27</v>
      </c>
      <c r="B758" s="2" t="s">
        <v>57</v>
      </c>
      <c r="C758" s="2">
        <v>21352</v>
      </c>
      <c r="D758" s="2">
        <v>1765</v>
      </c>
      <c r="E758" s="2">
        <v>2647.4</v>
      </c>
      <c r="F758" s="2">
        <v>45.32</v>
      </c>
      <c r="G758" s="2">
        <v>395.17</v>
      </c>
      <c r="H758" s="2">
        <v>96.34</v>
      </c>
      <c r="I758" s="2">
        <v>849.09</v>
      </c>
      <c r="J758" s="2">
        <v>321.83999999999997</v>
      </c>
      <c r="K758" s="2">
        <v>3306</v>
      </c>
      <c r="L758" s="2">
        <v>251.42</v>
      </c>
      <c r="M758" s="2">
        <v>2572.9499999999998</v>
      </c>
    </row>
    <row r="759" spans="1:13" hidden="1" x14ac:dyDescent="0.15">
      <c r="A759" s="2" t="s">
        <v>28</v>
      </c>
      <c r="B759" s="2" t="s">
        <v>57</v>
      </c>
      <c r="C759" s="2">
        <v>24165</v>
      </c>
      <c r="D759" s="2">
        <v>1989</v>
      </c>
      <c r="E759" s="2">
        <v>2789.4</v>
      </c>
      <c r="F759" s="2">
        <v>31.7</v>
      </c>
      <c r="G759" s="2">
        <v>423.24</v>
      </c>
      <c r="H759" s="2">
        <v>110.61</v>
      </c>
      <c r="I759" s="2">
        <v>857.19</v>
      </c>
      <c r="J759" s="2">
        <v>341.08</v>
      </c>
      <c r="K759" s="2">
        <v>3670</v>
      </c>
      <c r="L759" s="2">
        <v>292</v>
      </c>
      <c r="M759" s="2">
        <v>2829.19</v>
      </c>
    </row>
    <row r="760" spans="1:13" hidden="1" x14ac:dyDescent="0.15">
      <c r="A760" s="2" t="s">
        <v>29</v>
      </c>
      <c r="B760" s="2" t="s">
        <v>57</v>
      </c>
      <c r="C760" s="2">
        <v>26966</v>
      </c>
      <c r="D760" s="2">
        <v>2247</v>
      </c>
      <c r="E760" s="2">
        <v>2914.8</v>
      </c>
      <c r="F760" s="2">
        <v>75.5</v>
      </c>
      <c r="G760" s="2">
        <v>366.6</v>
      </c>
      <c r="H760" s="2">
        <v>66.819999999999993</v>
      </c>
      <c r="I760" s="2">
        <v>871.68</v>
      </c>
      <c r="J760" s="2">
        <v>369.83</v>
      </c>
      <c r="K760" s="2">
        <v>4122</v>
      </c>
      <c r="L760" s="2">
        <v>268.2</v>
      </c>
      <c r="M760" s="2">
        <v>3262.87</v>
      </c>
    </row>
    <row r="761" spans="1:13" hidden="1" x14ac:dyDescent="0.15">
      <c r="A761" s="2" t="s">
        <v>3</v>
      </c>
      <c r="B761" s="2" t="s">
        <v>58</v>
      </c>
      <c r="C761" s="2">
        <v>2194</v>
      </c>
      <c r="D761" s="2">
        <v>249.07</v>
      </c>
      <c r="K761" s="2">
        <v>140.85</v>
      </c>
      <c r="L761" s="2">
        <v>93.12</v>
      </c>
      <c r="M761" s="2">
        <v>47.73</v>
      </c>
    </row>
    <row r="762" spans="1:13" hidden="1" x14ac:dyDescent="0.15">
      <c r="A762" s="2" t="s">
        <v>4</v>
      </c>
      <c r="B762" s="2" t="s">
        <v>58</v>
      </c>
      <c r="C762" s="2">
        <v>2803.2</v>
      </c>
      <c r="D762" s="2">
        <v>370</v>
      </c>
      <c r="E762" s="2">
        <v>10.199999999999999</v>
      </c>
      <c r="F762" s="2">
        <v>0.57999999999999996</v>
      </c>
      <c r="J762" s="2">
        <v>1.81</v>
      </c>
      <c r="K762" s="2">
        <v>228</v>
      </c>
      <c r="L762" s="2">
        <v>162.05000000000001</v>
      </c>
      <c r="M762" s="2">
        <v>66.37</v>
      </c>
    </row>
    <row r="763" spans="1:13" hidden="1" x14ac:dyDescent="0.15">
      <c r="A763" s="2" t="s">
        <v>5</v>
      </c>
      <c r="B763" s="2" t="s">
        <v>58</v>
      </c>
      <c r="C763" s="2">
        <v>3072</v>
      </c>
      <c r="D763" s="2">
        <v>388.87</v>
      </c>
      <c r="J763" s="2">
        <v>18</v>
      </c>
      <c r="K763" s="2">
        <v>253.65</v>
      </c>
      <c r="L763" s="2">
        <v>182.45</v>
      </c>
      <c r="M763" s="2">
        <v>71.2</v>
      </c>
    </row>
    <row r="764" spans="1:13" hidden="1" x14ac:dyDescent="0.15">
      <c r="A764" s="2" t="s">
        <v>6</v>
      </c>
      <c r="B764" s="2" t="s">
        <v>58</v>
      </c>
      <c r="C764" s="2">
        <v>3297</v>
      </c>
      <c r="D764" s="2">
        <v>424.28</v>
      </c>
      <c r="E764" s="2">
        <v>0.16</v>
      </c>
      <c r="F764" s="2">
        <v>0.2</v>
      </c>
      <c r="G764" s="2">
        <v>0.19</v>
      </c>
      <c r="I764" s="2">
        <v>0.16</v>
      </c>
      <c r="J764" s="2">
        <v>321</v>
      </c>
      <c r="K764" s="2">
        <v>253.14</v>
      </c>
      <c r="L764" s="2">
        <v>167.63</v>
      </c>
      <c r="M764" s="2">
        <v>85.51</v>
      </c>
    </row>
    <row r="765" spans="1:13" hidden="1" x14ac:dyDescent="0.15">
      <c r="A765" s="2" t="s">
        <v>7</v>
      </c>
      <c r="B765" s="2" t="s">
        <v>58</v>
      </c>
      <c r="C765" s="2">
        <v>3091</v>
      </c>
      <c r="D765" s="2">
        <v>405.84</v>
      </c>
      <c r="E765" s="2">
        <v>5.04</v>
      </c>
      <c r="F765" s="2">
        <v>2.2799999999999998</v>
      </c>
      <c r="G765" s="2">
        <v>14.7</v>
      </c>
      <c r="H765" s="2">
        <v>0.69</v>
      </c>
      <c r="I765" s="2">
        <v>18.22</v>
      </c>
      <c r="J765" s="2">
        <v>8882</v>
      </c>
      <c r="K765" s="2">
        <v>264.62</v>
      </c>
      <c r="L765" s="2">
        <v>169.98</v>
      </c>
      <c r="M765" s="2">
        <v>94.64</v>
      </c>
    </row>
    <row r="766" spans="1:13" hidden="1" x14ac:dyDescent="0.15">
      <c r="A766" s="2" t="s">
        <v>8</v>
      </c>
      <c r="B766" s="2" t="s">
        <v>58</v>
      </c>
      <c r="C766" s="2">
        <v>2664</v>
      </c>
      <c r="D766" s="2">
        <v>387.76</v>
      </c>
      <c r="E766" s="2">
        <v>3.44</v>
      </c>
      <c r="F766" s="2">
        <v>2.61</v>
      </c>
      <c r="G766" s="2">
        <v>13.87</v>
      </c>
      <c r="I766" s="2">
        <v>20.84</v>
      </c>
      <c r="J766" s="2">
        <v>0.88</v>
      </c>
      <c r="K766" s="2">
        <v>298.2</v>
      </c>
      <c r="L766" s="2">
        <v>184.91</v>
      </c>
      <c r="M766" s="2">
        <v>113.29</v>
      </c>
    </row>
    <row r="767" spans="1:13" hidden="1" x14ac:dyDescent="0.15">
      <c r="A767" s="2" t="s">
        <v>9</v>
      </c>
      <c r="B767" s="2" t="s">
        <v>58</v>
      </c>
      <c r="C767" s="2">
        <v>994.13</v>
      </c>
      <c r="D767" s="2">
        <v>221</v>
      </c>
      <c r="J767" s="2">
        <v>0.05</v>
      </c>
      <c r="K767" s="2">
        <v>298</v>
      </c>
      <c r="L767" s="2">
        <v>196.53</v>
      </c>
      <c r="M767" s="2">
        <v>101.32</v>
      </c>
    </row>
    <row r="768" spans="1:13" hidden="1" x14ac:dyDescent="0.15">
      <c r="A768" s="2" t="s">
        <v>10</v>
      </c>
      <c r="B768" s="2" t="s">
        <v>58</v>
      </c>
      <c r="C768" s="2">
        <v>2394.12</v>
      </c>
      <c r="D768" s="2">
        <v>444.02</v>
      </c>
      <c r="J768" s="2">
        <v>0.09</v>
      </c>
      <c r="K768" s="2">
        <v>359.52</v>
      </c>
      <c r="L768" s="2">
        <v>216.48</v>
      </c>
      <c r="M768" s="2">
        <v>142.99</v>
      </c>
    </row>
    <row r="769" spans="1:13" hidden="1" x14ac:dyDescent="0.15">
      <c r="A769" s="2" t="s">
        <v>11</v>
      </c>
      <c r="B769" s="2" t="s">
        <v>58</v>
      </c>
      <c r="C769" s="2">
        <v>1219.3399999999999</v>
      </c>
      <c r="D769" s="2">
        <v>532.33000000000004</v>
      </c>
      <c r="J769" s="2">
        <v>0.15</v>
      </c>
      <c r="K769" s="2">
        <v>373.16</v>
      </c>
      <c r="L769" s="2">
        <v>209.24</v>
      </c>
      <c r="M769" s="2">
        <v>163.93</v>
      </c>
    </row>
    <row r="770" spans="1:13" hidden="1" x14ac:dyDescent="0.15">
      <c r="A770" s="2" t="s">
        <v>12</v>
      </c>
      <c r="B770" s="2" t="s">
        <v>58</v>
      </c>
      <c r="C770" s="2">
        <v>1399.39</v>
      </c>
      <c r="D770" s="2">
        <v>659.67</v>
      </c>
      <c r="J770" s="2">
        <v>0.24</v>
      </c>
      <c r="K770" s="2">
        <v>474.8</v>
      </c>
      <c r="L770" s="2">
        <v>280.89999999999998</v>
      </c>
      <c r="M770" s="2">
        <v>193.91</v>
      </c>
    </row>
    <row r="771" spans="1:13" hidden="1" x14ac:dyDescent="0.15">
      <c r="A771" s="2" t="s">
        <v>13</v>
      </c>
      <c r="B771" s="2" t="s">
        <v>58</v>
      </c>
      <c r="C771" s="2">
        <v>5045.03</v>
      </c>
      <c r="D771" s="2">
        <v>917.59</v>
      </c>
      <c r="E771" s="2">
        <v>0.09</v>
      </c>
      <c r="F771" s="2">
        <v>0.04</v>
      </c>
      <c r="J771" s="2">
        <v>0.18</v>
      </c>
      <c r="K771" s="2">
        <v>548.04999999999995</v>
      </c>
      <c r="L771" s="2">
        <v>299.83</v>
      </c>
      <c r="M771" s="2">
        <v>248.22</v>
      </c>
    </row>
    <row r="772" spans="1:13" hidden="1" x14ac:dyDescent="0.15">
      <c r="A772" s="2" t="s">
        <v>14</v>
      </c>
      <c r="B772" s="2" t="s">
        <v>58</v>
      </c>
      <c r="C772" s="2">
        <v>6462.14</v>
      </c>
      <c r="D772" s="2">
        <v>1214</v>
      </c>
      <c r="E772" s="2">
        <v>0.1</v>
      </c>
      <c r="J772" s="2">
        <v>0.22</v>
      </c>
      <c r="K772" s="2">
        <v>624</v>
      </c>
      <c r="L772" s="2">
        <v>349.19</v>
      </c>
      <c r="M772" s="2">
        <v>274.89</v>
      </c>
    </row>
    <row r="773" spans="1:13" hidden="1" x14ac:dyDescent="0.15">
      <c r="A773" s="2" t="s">
        <v>15</v>
      </c>
      <c r="B773" s="2" t="s">
        <v>58</v>
      </c>
      <c r="C773" s="2">
        <v>7339.09</v>
      </c>
      <c r="D773" s="2">
        <v>1233.6600000000001</v>
      </c>
      <c r="J773" s="2">
        <v>0.17</v>
      </c>
      <c r="K773" s="2">
        <v>753.63</v>
      </c>
      <c r="L773" s="2">
        <v>355.72</v>
      </c>
      <c r="M773" s="2">
        <v>397.91</v>
      </c>
    </row>
    <row r="774" spans="1:13" hidden="1" x14ac:dyDescent="0.15">
      <c r="A774" s="2" t="s">
        <v>16</v>
      </c>
      <c r="B774" s="2" t="s">
        <v>58</v>
      </c>
      <c r="C774" s="2">
        <v>7755.19</v>
      </c>
      <c r="D774" s="2">
        <v>1184.4000000000001</v>
      </c>
      <c r="F774" s="2">
        <v>0.11</v>
      </c>
      <c r="J774" s="2">
        <v>0.14000000000000001</v>
      </c>
      <c r="K774" s="2">
        <v>904.5</v>
      </c>
      <c r="L774" s="2">
        <v>430.95</v>
      </c>
      <c r="M774" s="2">
        <v>473.55</v>
      </c>
    </row>
    <row r="775" spans="1:13" hidden="1" x14ac:dyDescent="0.15">
      <c r="A775" s="2" t="s">
        <v>17</v>
      </c>
      <c r="B775" s="2" t="s">
        <v>58</v>
      </c>
      <c r="C775" s="2">
        <v>8029.72</v>
      </c>
      <c r="D775" s="2">
        <v>1375.88</v>
      </c>
      <c r="F775" s="2">
        <v>1.34</v>
      </c>
      <c r="G775" s="2">
        <v>0.02</v>
      </c>
      <c r="I775" s="2">
        <v>0.02</v>
      </c>
      <c r="J775" s="2">
        <v>0.06</v>
      </c>
      <c r="K775" s="2">
        <v>1078.52</v>
      </c>
      <c r="L775" s="2">
        <v>647.28</v>
      </c>
      <c r="M775" s="2">
        <v>388.44</v>
      </c>
    </row>
    <row r="776" spans="1:13" hidden="1" x14ac:dyDescent="0.15">
      <c r="A776" s="2" t="s">
        <v>18</v>
      </c>
      <c r="B776" s="2" t="s">
        <v>58</v>
      </c>
      <c r="C776" s="2">
        <v>5571.26</v>
      </c>
      <c r="D776" s="2">
        <v>1456.52</v>
      </c>
      <c r="F776" s="2">
        <v>0.24</v>
      </c>
      <c r="J776" s="2">
        <v>0.02</v>
      </c>
      <c r="K776" s="2">
        <v>1170.8599999999999</v>
      </c>
      <c r="L776" s="2">
        <v>622.79999999999995</v>
      </c>
      <c r="M776" s="2">
        <v>548.04999999999995</v>
      </c>
    </row>
    <row r="777" spans="1:13" hidden="1" x14ac:dyDescent="0.15">
      <c r="A777" s="2" t="s">
        <v>19</v>
      </c>
      <c r="B777" s="2" t="s">
        <v>58</v>
      </c>
      <c r="D777" s="2">
        <v>1607</v>
      </c>
      <c r="J777" s="2">
        <v>0.06</v>
      </c>
      <c r="K777" s="2">
        <v>1365</v>
      </c>
      <c r="L777" s="2">
        <v>814.12</v>
      </c>
      <c r="M777" s="2">
        <v>546.25</v>
      </c>
    </row>
    <row r="778" spans="1:13" hidden="1" x14ac:dyDescent="0.15">
      <c r="A778" s="2" t="s">
        <v>20</v>
      </c>
      <c r="B778" s="2" t="s">
        <v>58</v>
      </c>
      <c r="D778" s="2">
        <v>1603</v>
      </c>
      <c r="J778" s="2">
        <v>7.0000000000000007E-2</v>
      </c>
      <c r="K778" s="2">
        <v>1555</v>
      </c>
      <c r="L778" s="2">
        <v>1007.43</v>
      </c>
      <c r="M778" s="2">
        <v>536.03</v>
      </c>
    </row>
    <row r="779" spans="1:13" hidden="1" x14ac:dyDescent="0.15">
      <c r="A779" s="2" t="s">
        <v>21</v>
      </c>
      <c r="B779" s="2" t="s">
        <v>58</v>
      </c>
      <c r="D779" s="2">
        <v>1573</v>
      </c>
      <c r="J779" s="2">
        <v>0.05</v>
      </c>
      <c r="K779" s="2">
        <v>1759</v>
      </c>
      <c r="L779" s="2">
        <v>1238.23</v>
      </c>
      <c r="M779" s="2">
        <v>493.42</v>
      </c>
    </row>
    <row r="780" spans="1:13" hidden="1" x14ac:dyDescent="0.15">
      <c r="A780" s="2" t="s">
        <v>22</v>
      </c>
      <c r="B780" s="2" t="s">
        <v>58</v>
      </c>
      <c r="D780" s="2">
        <v>1747</v>
      </c>
      <c r="J780" s="2">
        <v>0.02</v>
      </c>
      <c r="K780" s="2">
        <v>2181</v>
      </c>
      <c r="L780" s="2">
        <v>1656.34</v>
      </c>
      <c r="M780" s="2">
        <v>479.3</v>
      </c>
    </row>
    <row r="781" spans="1:13" hidden="1" x14ac:dyDescent="0.15">
      <c r="A781" s="2" t="s">
        <v>23</v>
      </c>
      <c r="B781" s="2" t="s">
        <v>58</v>
      </c>
      <c r="C781" s="2">
        <v>4741</v>
      </c>
      <c r="D781" s="2">
        <v>1508</v>
      </c>
      <c r="G781" s="2">
        <v>2.91</v>
      </c>
      <c r="J781" s="2">
        <v>0.02</v>
      </c>
      <c r="K781" s="2">
        <v>2526</v>
      </c>
      <c r="L781" s="2">
        <v>2058.7600000000002</v>
      </c>
      <c r="M781" s="2">
        <v>402.8</v>
      </c>
    </row>
    <row r="782" spans="1:13" hidden="1" x14ac:dyDescent="0.15">
      <c r="A782" s="2" t="s">
        <v>24</v>
      </c>
      <c r="B782" s="2" t="s">
        <v>58</v>
      </c>
      <c r="C782" s="2">
        <v>5184</v>
      </c>
      <c r="D782" s="2">
        <v>1150</v>
      </c>
      <c r="G782" s="2">
        <v>2.08</v>
      </c>
      <c r="K782" s="2">
        <v>2553</v>
      </c>
      <c r="L782" s="2">
        <v>2177.5700000000002</v>
      </c>
      <c r="M782" s="2">
        <v>277.85000000000002</v>
      </c>
    </row>
    <row r="783" spans="1:13" hidden="1" x14ac:dyDescent="0.15">
      <c r="A783" s="2" t="s">
        <v>25</v>
      </c>
      <c r="B783" s="2" t="s">
        <v>58</v>
      </c>
      <c r="C783" s="2">
        <v>4587</v>
      </c>
      <c r="D783" s="2">
        <v>1090</v>
      </c>
      <c r="G783" s="2">
        <v>0.66</v>
      </c>
      <c r="J783" s="2">
        <v>0.02</v>
      </c>
      <c r="K783" s="2">
        <v>2693</v>
      </c>
      <c r="L783" s="2">
        <v>2278.15</v>
      </c>
      <c r="M783" s="2">
        <v>238.04</v>
      </c>
    </row>
    <row r="784" spans="1:13" hidden="1" x14ac:dyDescent="0.15">
      <c r="A784" s="2" t="s">
        <v>26</v>
      </c>
      <c r="B784" s="2" t="s">
        <v>58</v>
      </c>
      <c r="C784" s="2">
        <v>4675</v>
      </c>
      <c r="D784" s="2">
        <v>964</v>
      </c>
      <c r="F784" s="2">
        <v>7.57</v>
      </c>
      <c r="G784" s="2">
        <v>103.76</v>
      </c>
      <c r="H784" s="2">
        <v>21.84</v>
      </c>
      <c r="I784" s="2">
        <v>156.22999999999999</v>
      </c>
      <c r="J784" s="2">
        <v>0.04</v>
      </c>
      <c r="K784" s="2">
        <v>2950</v>
      </c>
      <c r="L784" s="2">
        <v>2489.67</v>
      </c>
      <c r="M784" s="2">
        <v>240.34</v>
      </c>
    </row>
    <row r="785" spans="1:13" hidden="1" x14ac:dyDescent="0.15">
      <c r="A785" s="2" t="s">
        <v>27</v>
      </c>
      <c r="B785" s="2" t="s">
        <v>58</v>
      </c>
      <c r="C785" s="2">
        <v>4573</v>
      </c>
      <c r="D785" s="2">
        <v>930</v>
      </c>
      <c r="F785" s="2">
        <v>1.92</v>
      </c>
      <c r="G785" s="2">
        <v>347.32</v>
      </c>
      <c r="H785" s="2">
        <v>96.12</v>
      </c>
      <c r="I785" s="2">
        <v>406.36</v>
      </c>
      <c r="K785" s="2">
        <v>3242</v>
      </c>
      <c r="L785" s="2">
        <v>2695.31</v>
      </c>
      <c r="M785" s="2">
        <v>291.89</v>
      </c>
    </row>
    <row r="786" spans="1:13" hidden="1" x14ac:dyDescent="0.15">
      <c r="A786" s="2" t="s">
        <v>28</v>
      </c>
      <c r="B786" s="2" t="s">
        <v>58</v>
      </c>
      <c r="C786" s="2">
        <v>5523</v>
      </c>
      <c r="D786" s="2">
        <v>1000</v>
      </c>
      <c r="G786" s="2">
        <v>397.65</v>
      </c>
      <c r="H786" s="2">
        <v>110.01</v>
      </c>
      <c r="I786" s="2">
        <v>419.74</v>
      </c>
      <c r="K786" s="2">
        <v>3466</v>
      </c>
      <c r="L786" s="2">
        <v>2855.85</v>
      </c>
      <c r="M786" s="2">
        <v>316.31</v>
      </c>
    </row>
    <row r="787" spans="1:13" hidden="1" x14ac:dyDescent="0.15">
      <c r="A787" s="2" t="s">
        <v>29</v>
      </c>
      <c r="B787" s="2" t="s">
        <v>58</v>
      </c>
      <c r="C787" s="2">
        <v>5530</v>
      </c>
      <c r="D787" s="2">
        <v>1093</v>
      </c>
      <c r="G787" s="2">
        <v>330</v>
      </c>
      <c r="H787" s="2">
        <v>105.36</v>
      </c>
      <c r="I787" s="2">
        <v>384.74</v>
      </c>
      <c r="K787" s="2">
        <v>3674</v>
      </c>
      <c r="L787" s="2">
        <v>2959.99</v>
      </c>
      <c r="M787" s="2">
        <v>414.58</v>
      </c>
    </row>
    <row r="788" spans="1:13" hidden="1" x14ac:dyDescent="0.15">
      <c r="A788" s="2" t="s">
        <v>3</v>
      </c>
      <c r="B788" s="2" t="s">
        <v>59</v>
      </c>
      <c r="C788" s="2">
        <v>139</v>
      </c>
      <c r="D788" s="2">
        <v>37.06</v>
      </c>
      <c r="F788" s="2">
        <v>76.63</v>
      </c>
      <c r="G788" s="2">
        <v>112.3</v>
      </c>
      <c r="H788" s="2">
        <v>3.29</v>
      </c>
      <c r="I788" s="2">
        <v>115.15</v>
      </c>
      <c r="K788" s="2">
        <v>242.32</v>
      </c>
      <c r="L788" s="2">
        <v>58.83</v>
      </c>
      <c r="M788" s="2">
        <v>183.32</v>
      </c>
    </row>
    <row r="789" spans="1:13" hidden="1" x14ac:dyDescent="0.15">
      <c r="A789" s="2" t="s">
        <v>4</v>
      </c>
      <c r="B789" s="2" t="s">
        <v>59</v>
      </c>
      <c r="C789" s="2">
        <v>125.27</v>
      </c>
      <c r="D789" s="2">
        <v>57</v>
      </c>
      <c r="F789" s="2">
        <v>78.33</v>
      </c>
      <c r="G789" s="2">
        <v>124.15</v>
      </c>
      <c r="H789" s="2">
        <v>32.31</v>
      </c>
      <c r="I789" s="2">
        <v>201.52</v>
      </c>
      <c r="K789" s="2">
        <v>401</v>
      </c>
      <c r="L789" s="2">
        <v>78.25</v>
      </c>
      <c r="M789" s="2">
        <v>300.67</v>
      </c>
    </row>
    <row r="790" spans="1:13" hidden="1" x14ac:dyDescent="0.15">
      <c r="A790" s="2" t="s">
        <v>5</v>
      </c>
      <c r="B790" s="2" t="s">
        <v>59</v>
      </c>
      <c r="C790" s="2">
        <v>123</v>
      </c>
      <c r="D790" s="2">
        <v>57.53</v>
      </c>
      <c r="F790" s="2">
        <v>79.790000000000006</v>
      </c>
      <c r="G790" s="2">
        <v>138.27000000000001</v>
      </c>
      <c r="H790" s="2">
        <v>45.41</v>
      </c>
      <c r="I790" s="2">
        <v>200.49</v>
      </c>
      <c r="K790" s="2">
        <v>448.36</v>
      </c>
      <c r="L790" s="2">
        <v>52.25</v>
      </c>
      <c r="M790" s="2">
        <v>373.5</v>
      </c>
    </row>
    <row r="791" spans="1:13" hidden="1" x14ac:dyDescent="0.15">
      <c r="A791" s="2" t="s">
        <v>6</v>
      </c>
      <c r="B791" s="2" t="s">
        <v>59</v>
      </c>
      <c r="C791" s="2">
        <v>115</v>
      </c>
      <c r="D791" s="2">
        <v>53.84</v>
      </c>
      <c r="F791" s="2">
        <v>77.069999999999993</v>
      </c>
      <c r="G791" s="2">
        <v>128.41</v>
      </c>
      <c r="H791" s="2">
        <v>58</v>
      </c>
      <c r="I791" s="2">
        <v>220.31</v>
      </c>
      <c r="K791" s="2">
        <v>485.77</v>
      </c>
      <c r="L791" s="2">
        <v>61.39</v>
      </c>
      <c r="M791" s="2">
        <v>404.18</v>
      </c>
    </row>
    <row r="792" spans="1:13" hidden="1" x14ac:dyDescent="0.15">
      <c r="A792" s="2" t="s">
        <v>7</v>
      </c>
      <c r="B792" s="2" t="s">
        <v>59</v>
      </c>
      <c r="C792" s="2">
        <v>92</v>
      </c>
      <c r="D792" s="2">
        <v>52</v>
      </c>
      <c r="F792" s="2">
        <v>75.02</v>
      </c>
      <c r="G792" s="2">
        <v>137.13999999999999</v>
      </c>
      <c r="H792" s="2">
        <v>63.7</v>
      </c>
      <c r="I792" s="2">
        <v>239.8</v>
      </c>
      <c r="K792" s="2">
        <v>492.11</v>
      </c>
      <c r="L792" s="2">
        <v>75.900000000000006</v>
      </c>
      <c r="M792" s="2">
        <v>404.51</v>
      </c>
    </row>
    <row r="793" spans="1:13" hidden="1" x14ac:dyDescent="0.15">
      <c r="A793" s="2" t="s">
        <v>8</v>
      </c>
      <c r="B793" s="2" t="s">
        <v>59</v>
      </c>
      <c r="C793" s="2">
        <v>83</v>
      </c>
      <c r="D793" s="2">
        <v>59.92</v>
      </c>
      <c r="F793" s="2">
        <v>63.59</v>
      </c>
      <c r="G793" s="2">
        <v>144.94</v>
      </c>
      <c r="H793" s="2">
        <v>82.93</v>
      </c>
      <c r="I793" s="2">
        <v>282.52999999999997</v>
      </c>
      <c r="K793" s="2">
        <v>528.53</v>
      </c>
      <c r="L793" s="2">
        <v>81.239999999999995</v>
      </c>
      <c r="M793" s="2">
        <v>439.9</v>
      </c>
    </row>
    <row r="794" spans="1:13" hidden="1" x14ac:dyDescent="0.15">
      <c r="A794" s="2" t="s">
        <v>9</v>
      </c>
      <c r="B794" s="2" t="s">
        <v>59</v>
      </c>
      <c r="C794" s="2">
        <v>72.959999999999994</v>
      </c>
      <c r="D794" s="2">
        <v>60</v>
      </c>
      <c r="F794" s="2">
        <v>123.4</v>
      </c>
      <c r="G794" s="2">
        <v>178.98</v>
      </c>
      <c r="H794" s="2">
        <v>107.28</v>
      </c>
      <c r="I794" s="2">
        <v>387.4</v>
      </c>
      <c r="J794" s="2">
        <v>0.04</v>
      </c>
      <c r="K794" s="2">
        <v>625</v>
      </c>
      <c r="L794" s="2">
        <v>65.23</v>
      </c>
      <c r="M794" s="2">
        <v>539.17999999999995</v>
      </c>
    </row>
    <row r="795" spans="1:13" hidden="1" x14ac:dyDescent="0.15">
      <c r="A795" s="2" t="s">
        <v>10</v>
      </c>
      <c r="B795" s="2" t="s">
        <v>59</v>
      </c>
      <c r="C795" s="2">
        <v>121.02</v>
      </c>
      <c r="D795" s="2">
        <v>59.38</v>
      </c>
      <c r="F795" s="2">
        <v>74.989999999999995</v>
      </c>
      <c r="G795" s="2">
        <v>174.52</v>
      </c>
      <c r="H795" s="2">
        <v>85.35</v>
      </c>
      <c r="I795" s="2">
        <v>437.89</v>
      </c>
      <c r="J795" s="2">
        <v>0.05</v>
      </c>
      <c r="K795" s="2">
        <v>734.94</v>
      </c>
      <c r="L795" s="2">
        <v>86.4</v>
      </c>
      <c r="M795" s="2">
        <v>614.29</v>
      </c>
    </row>
    <row r="796" spans="1:13" hidden="1" x14ac:dyDescent="0.15">
      <c r="A796" s="2" t="s">
        <v>11</v>
      </c>
      <c r="B796" s="2" t="s">
        <v>59</v>
      </c>
      <c r="C796" s="2">
        <v>73.5</v>
      </c>
      <c r="D796" s="2">
        <v>60.55</v>
      </c>
      <c r="F796" s="2">
        <v>57.62</v>
      </c>
      <c r="G796" s="2">
        <v>198.94</v>
      </c>
      <c r="H796" s="2">
        <v>100.4</v>
      </c>
      <c r="I796" s="2">
        <v>488.88</v>
      </c>
      <c r="J796" s="2">
        <v>0.05</v>
      </c>
      <c r="K796" s="2">
        <v>778.2</v>
      </c>
      <c r="L796" s="2">
        <v>95.29</v>
      </c>
      <c r="M796" s="2">
        <v>630.12</v>
      </c>
    </row>
    <row r="797" spans="1:13" hidden="1" x14ac:dyDescent="0.15">
      <c r="A797" s="2" t="s">
        <v>12</v>
      </c>
      <c r="B797" s="2" t="s">
        <v>59</v>
      </c>
      <c r="C797" s="2">
        <v>69.39</v>
      </c>
      <c r="D797" s="2">
        <v>58.81</v>
      </c>
      <c r="F797" s="2">
        <v>75.41</v>
      </c>
      <c r="G797" s="2">
        <v>245.05</v>
      </c>
      <c r="H797" s="2">
        <v>110.31</v>
      </c>
      <c r="I797" s="2">
        <v>549.69000000000005</v>
      </c>
      <c r="K797" s="2">
        <v>1101.74</v>
      </c>
      <c r="L797" s="2">
        <v>125</v>
      </c>
      <c r="M797" s="2">
        <v>827.5</v>
      </c>
    </row>
    <row r="798" spans="1:13" hidden="1" x14ac:dyDescent="0.15">
      <c r="A798" s="2" t="s">
        <v>13</v>
      </c>
      <c r="B798" s="2" t="s">
        <v>59</v>
      </c>
      <c r="C798" s="2">
        <v>65.319999999999993</v>
      </c>
      <c r="D798" s="2">
        <v>57.79</v>
      </c>
      <c r="F798" s="2">
        <v>160.88999999999999</v>
      </c>
      <c r="G798" s="2">
        <v>292.47000000000003</v>
      </c>
      <c r="H798" s="2">
        <v>130.69</v>
      </c>
      <c r="I798" s="2">
        <v>688.46</v>
      </c>
      <c r="K798" s="2">
        <v>1231.9000000000001</v>
      </c>
      <c r="L798" s="2">
        <v>95.38</v>
      </c>
      <c r="M798" s="2">
        <v>915.34</v>
      </c>
    </row>
    <row r="799" spans="1:13" hidden="1" x14ac:dyDescent="0.15">
      <c r="A799" s="2" t="s">
        <v>14</v>
      </c>
      <c r="B799" s="2" t="s">
        <v>59</v>
      </c>
      <c r="C799" s="2">
        <v>43.67</v>
      </c>
      <c r="D799" s="2">
        <v>55</v>
      </c>
      <c r="F799" s="2">
        <v>109.76</v>
      </c>
      <c r="G799" s="2">
        <v>288.69</v>
      </c>
      <c r="H799" s="2">
        <v>130.97</v>
      </c>
      <c r="I799" s="2">
        <v>728.09</v>
      </c>
      <c r="J799" s="2">
        <v>0.03</v>
      </c>
      <c r="K799" s="2">
        <v>1456</v>
      </c>
      <c r="L799" s="2">
        <v>135.11000000000001</v>
      </c>
      <c r="M799" s="2">
        <v>1094.6400000000001</v>
      </c>
    </row>
    <row r="800" spans="1:13" hidden="1" x14ac:dyDescent="0.15">
      <c r="A800" s="2" t="s">
        <v>15</v>
      </c>
      <c r="B800" s="2" t="s">
        <v>59</v>
      </c>
      <c r="C800" s="2">
        <v>18.329999999999998</v>
      </c>
      <c r="D800" s="2">
        <v>52.29</v>
      </c>
      <c r="F800" s="2">
        <v>192.42</v>
      </c>
      <c r="G800" s="2">
        <v>254.94</v>
      </c>
      <c r="H800" s="2">
        <v>127.29</v>
      </c>
      <c r="I800" s="2">
        <v>749.5</v>
      </c>
      <c r="K800" s="2">
        <v>1766.36</v>
      </c>
      <c r="L800" s="2">
        <v>139.76</v>
      </c>
      <c r="M800" s="2">
        <v>1403.49</v>
      </c>
    </row>
    <row r="801" spans="1:13" hidden="1" x14ac:dyDescent="0.15">
      <c r="A801" s="2" t="s">
        <v>16</v>
      </c>
      <c r="B801" s="2" t="s">
        <v>59</v>
      </c>
      <c r="C801" s="2">
        <v>12.33</v>
      </c>
      <c r="D801" s="2">
        <v>52.53</v>
      </c>
      <c r="F801" s="2">
        <v>208.57</v>
      </c>
      <c r="G801" s="2">
        <v>259.64</v>
      </c>
      <c r="H801" s="2">
        <v>153.78</v>
      </c>
      <c r="I801" s="2">
        <v>758.73</v>
      </c>
      <c r="K801" s="2">
        <v>1915.15</v>
      </c>
      <c r="L801" s="2">
        <v>118.15</v>
      </c>
      <c r="M801" s="2">
        <v>1570.01</v>
      </c>
    </row>
    <row r="802" spans="1:13" hidden="1" x14ac:dyDescent="0.15">
      <c r="A802" s="2" t="s">
        <v>17</v>
      </c>
      <c r="B802" s="2" t="s">
        <v>59</v>
      </c>
      <c r="C802" s="2">
        <v>13.12</v>
      </c>
      <c r="D802" s="2">
        <v>166.21</v>
      </c>
      <c r="F802" s="2">
        <v>174.37</v>
      </c>
      <c r="G802" s="2">
        <v>288.75</v>
      </c>
      <c r="H802" s="2">
        <v>129.41</v>
      </c>
      <c r="I802" s="2">
        <v>862.33</v>
      </c>
      <c r="J802" s="2">
        <v>0.31</v>
      </c>
      <c r="K802" s="2">
        <v>1905.09</v>
      </c>
      <c r="L802" s="2">
        <v>143.49</v>
      </c>
      <c r="M802" s="2">
        <v>1519.53</v>
      </c>
    </row>
    <row r="803" spans="1:13" hidden="1" x14ac:dyDescent="0.15">
      <c r="A803" s="2" t="s">
        <v>18</v>
      </c>
      <c r="B803" s="2" t="s">
        <v>59</v>
      </c>
      <c r="C803" s="2">
        <v>13.2</v>
      </c>
      <c r="D803" s="2">
        <v>229.69</v>
      </c>
      <c r="F803" s="2">
        <v>113.32</v>
      </c>
      <c r="G803" s="2">
        <v>321.32</v>
      </c>
      <c r="H803" s="2">
        <v>146.08000000000001</v>
      </c>
      <c r="I803" s="2">
        <v>825.89</v>
      </c>
      <c r="K803" s="2">
        <v>2246.2800000000002</v>
      </c>
      <c r="L803" s="2">
        <v>152.66999999999999</v>
      </c>
      <c r="M803" s="2">
        <v>1840.32</v>
      </c>
    </row>
    <row r="804" spans="1:13" hidden="1" x14ac:dyDescent="0.15">
      <c r="A804" s="2" t="s">
        <v>19</v>
      </c>
      <c r="B804" s="2" t="s">
        <v>59</v>
      </c>
      <c r="D804" s="2">
        <v>282</v>
      </c>
      <c r="F804" s="2">
        <v>134.66</v>
      </c>
      <c r="G804" s="2">
        <v>305.10000000000002</v>
      </c>
      <c r="H804" s="2">
        <v>154.6</v>
      </c>
      <c r="I804" s="2">
        <v>832.6</v>
      </c>
      <c r="K804" s="2">
        <v>2568</v>
      </c>
      <c r="L804" s="2">
        <v>230.85</v>
      </c>
      <c r="M804" s="2">
        <v>2075.4699999999998</v>
      </c>
    </row>
    <row r="805" spans="1:13" hidden="1" x14ac:dyDescent="0.15">
      <c r="A805" s="2" t="s">
        <v>20</v>
      </c>
      <c r="B805" s="2" t="s">
        <v>59</v>
      </c>
      <c r="D805" s="2">
        <v>292</v>
      </c>
      <c r="F805" s="2">
        <v>157.80000000000001</v>
      </c>
      <c r="G805" s="2">
        <v>315.2</v>
      </c>
      <c r="H805" s="2">
        <v>162.9</v>
      </c>
      <c r="I805" s="2">
        <v>870.9</v>
      </c>
      <c r="K805" s="2">
        <v>2777</v>
      </c>
      <c r="L805" s="2">
        <v>161.72</v>
      </c>
      <c r="M805" s="2">
        <v>2323.1</v>
      </c>
    </row>
    <row r="806" spans="1:13" hidden="1" x14ac:dyDescent="0.15">
      <c r="A806" s="2" t="s">
        <v>21</v>
      </c>
      <c r="B806" s="2" t="s">
        <v>59</v>
      </c>
      <c r="D806" s="2">
        <v>295</v>
      </c>
      <c r="F806" s="2">
        <v>115.5</v>
      </c>
      <c r="G806" s="2">
        <v>284.52999999999997</v>
      </c>
      <c r="H806" s="2">
        <v>156.19999999999999</v>
      </c>
      <c r="I806" s="2">
        <v>801.8</v>
      </c>
      <c r="K806" s="2">
        <v>2808</v>
      </c>
      <c r="L806" s="2">
        <v>187.01</v>
      </c>
      <c r="M806" s="2">
        <v>2258.6</v>
      </c>
    </row>
    <row r="807" spans="1:13" hidden="1" x14ac:dyDescent="0.15">
      <c r="A807" s="2" t="s">
        <v>22</v>
      </c>
      <c r="B807" s="2" t="s">
        <v>59</v>
      </c>
      <c r="D807" s="2">
        <v>296</v>
      </c>
      <c r="F807" s="2">
        <v>104.12</v>
      </c>
      <c r="G807" s="2">
        <v>285.10000000000002</v>
      </c>
      <c r="H807" s="2">
        <v>208.97</v>
      </c>
      <c r="I807" s="2">
        <v>769.07</v>
      </c>
      <c r="K807" s="2">
        <v>2942</v>
      </c>
      <c r="L807" s="2">
        <v>173.28</v>
      </c>
      <c r="M807" s="2">
        <v>2412.8000000000002</v>
      </c>
    </row>
    <row r="808" spans="1:13" hidden="1" x14ac:dyDescent="0.15">
      <c r="A808" s="2" t="s">
        <v>23</v>
      </c>
      <c r="B808" s="2" t="s">
        <v>59</v>
      </c>
      <c r="D808" s="2">
        <v>297</v>
      </c>
      <c r="F808" s="2">
        <v>98.85</v>
      </c>
      <c r="G808" s="2">
        <v>308.45999999999998</v>
      </c>
      <c r="H808" s="2">
        <v>218.77</v>
      </c>
      <c r="I808" s="2">
        <v>713.93</v>
      </c>
      <c r="K808" s="2">
        <v>2898</v>
      </c>
      <c r="L808" s="2">
        <v>176.18</v>
      </c>
      <c r="M808" s="2">
        <v>2354.4899999999998</v>
      </c>
    </row>
    <row r="809" spans="1:13" hidden="1" x14ac:dyDescent="0.15">
      <c r="A809" s="2" t="s">
        <v>24</v>
      </c>
      <c r="B809" s="2" t="s">
        <v>59</v>
      </c>
      <c r="D809" s="2">
        <v>294</v>
      </c>
      <c r="F809" s="2">
        <v>110.5</v>
      </c>
      <c r="G809" s="2">
        <v>333.27</v>
      </c>
      <c r="H809" s="2">
        <v>226.26</v>
      </c>
      <c r="I809" s="2">
        <v>685.23</v>
      </c>
      <c r="K809" s="2">
        <v>3011</v>
      </c>
      <c r="L809" s="2">
        <v>229.06</v>
      </c>
      <c r="M809" s="2">
        <v>2259.86</v>
      </c>
    </row>
    <row r="810" spans="1:13" hidden="1" x14ac:dyDescent="0.15">
      <c r="A810" s="2" t="s">
        <v>25</v>
      </c>
      <c r="B810" s="2" t="s">
        <v>59</v>
      </c>
      <c r="D810" s="2">
        <v>228</v>
      </c>
      <c r="F810" s="2">
        <v>108.74</v>
      </c>
      <c r="G810" s="2">
        <v>307.69</v>
      </c>
      <c r="H810" s="2">
        <v>213.31</v>
      </c>
      <c r="I810" s="2">
        <v>630.5</v>
      </c>
      <c r="K810" s="2">
        <v>3198</v>
      </c>
      <c r="L810" s="2">
        <v>274.41000000000003</v>
      </c>
      <c r="M810" s="2">
        <v>2374.0100000000002</v>
      </c>
    </row>
    <row r="811" spans="1:13" hidden="1" x14ac:dyDescent="0.15">
      <c r="A811" s="2" t="s">
        <v>26</v>
      </c>
      <c r="B811" s="2" t="s">
        <v>59</v>
      </c>
      <c r="D811" s="2">
        <v>229</v>
      </c>
      <c r="F811" s="2">
        <v>139.63</v>
      </c>
      <c r="G811" s="2">
        <v>352.08</v>
      </c>
      <c r="H811" s="2">
        <v>246.55</v>
      </c>
      <c r="I811" s="2">
        <v>671.51</v>
      </c>
      <c r="J811" s="2">
        <v>6.14</v>
      </c>
      <c r="K811" s="2">
        <v>3336</v>
      </c>
      <c r="L811" s="2">
        <v>204.06</v>
      </c>
      <c r="M811" s="2">
        <v>2560.25</v>
      </c>
    </row>
    <row r="812" spans="1:13" hidden="1" x14ac:dyDescent="0.15">
      <c r="A812" s="2" t="s">
        <v>27</v>
      </c>
      <c r="B812" s="2" t="s">
        <v>59</v>
      </c>
      <c r="D812" s="2">
        <v>203</v>
      </c>
      <c r="F812" s="2">
        <v>139.83000000000001</v>
      </c>
      <c r="G812" s="2">
        <v>338.83</v>
      </c>
      <c r="H812" s="2">
        <v>273.33999999999997</v>
      </c>
      <c r="I812" s="2">
        <v>633.35</v>
      </c>
      <c r="K812" s="2">
        <v>3493</v>
      </c>
      <c r="L812" s="2">
        <v>180.02</v>
      </c>
      <c r="M812" s="2">
        <v>2595.2600000000002</v>
      </c>
    </row>
    <row r="813" spans="1:13" hidden="1" x14ac:dyDescent="0.15">
      <c r="A813" s="2" t="s">
        <v>28</v>
      </c>
      <c r="B813" s="2" t="s">
        <v>59</v>
      </c>
      <c r="D813" s="2">
        <v>209</v>
      </c>
      <c r="F813" s="2">
        <v>483.31</v>
      </c>
      <c r="G813" s="2">
        <v>351.7</v>
      </c>
      <c r="H813" s="2">
        <v>293.64999999999998</v>
      </c>
      <c r="I813" s="2">
        <v>641.52</v>
      </c>
      <c r="K813" s="2">
        <v>3538</v>
      </c>
      <c r="L813" s="2">
        <v>256.58</v>
      </c>
      <c r="M813" s="2">
        <v>2500.9499999999998</v>
      </c>
    </row>
    <row r="814" spans="1:13" hidden="1" x14ac:dyDescent="0.15">
      <c r="A814" s="2" t="s">
        <v>29</v>
      </c>
      <c r="B814" s="2" t="s">
        <v>59</v>
      </c>
      <c r="D814" s="2">
        <v>213</v>
      </c>
      <c r="F814" s="2">
        <v>364.41</v>
      </c>
      <c r="G814" s="2">
        <v>440.08</v>
      </c>
      <c r="H814" s="2">
        <v>524.16999999999996</v>
      </c>
      <c r="I814" s="2">
        <v>724.41</v>
      </c>
      <c r="K814" s="2">
        <v>3531</v>
      </c>
      <c r="L814" s="2">
        <v>209.09</v>
      </c>
      <c r="M814" s="2">
        <v>2442.63</v>
      </c>
    </row>
    <row r="815" spans="1:13" hidden="1" x14ac:dyDescent="0.15">
      <c r="A815" s="2" t="s">
        <v>3</v>
      </c>
      <c r="B815" s="2" t="s">
        <v>60</v>
      </c>
      <c r="K815" s="2">
        <v>167.9</v>
      </c>
      <c r="L815" s="2">
        <v>38.22</v>
      </c>
      <c r="M815" s="2">
        <v>129.68</v>
      </c>
    </row>
    <row r="816" spans="1:13" hidden="1" x14ac:dyDescent="0.15">
      <c r="A816" s="2" t="s">
        <v>6</v>
      </c>
      <c r="B816" s="2" t="s">
        <v>60</v>
      </c>
      <c r="C816" s="2">
        <v>2931</v>
      </c>
      <c r="D816" s="2">
        <v>132.84</v>
      </c>
      <c r="G816" s="2">
        <v>0.01</v>
      </c>
      <c r="H816" s="2">
        <v>0.06</v>
      </c>
      <c r="I816" s="2">
        <v>0.01</v>
      </c>
      <c r="J816" s="2">
        <v>24381</v>
      </c>
      <c r="K816" s="2">
        <v>148.16</v>
      </c>
      <c r="L816" s="2">
        <v>31.38</v>
      </c>
      <c r="M816" s="2">
        <v>116.77</v>
      </c>
    </row>
    <row r="817" spans="1:13" hidden="1" x14ac:dyDescent="0.15">
      <c r="A817" s="2" t="s">
        <v>7</v>
      </c>
      <c r="B817" s="2" t="s">
        <v>60</v>
      </c>
      <c r="C817" s="2">
        <v>2574</v>
      </c>
      <c r="D817" s="2">
        <v>125.67</v>
      </c>
      <c r="H817" s="2">
        <v>0.04</v>
      </c>
      <c r="I817" s="2">
        <v>0.02</v>
      </c>
      <c r="J817" s="2">
        <v>29288</v>
      </c>
      <c r="K817" s="2">
        <v>158.66999999999999</v>
      </c>
      <c r="L817" s="2">
        <v>40.14</v>
      </c>
      <c r="M817" s="2">
        <v>118.54</v>
      </c>
    </row>
    <row r="818" spans="1:13" hidden="1" x14ac:dyDescent="0.15">
      <c r="A818" s="2" t="s">
        <v>8</v>
      </c>
      <c r="B818" s="2" t="s">
        <v>60</v>
      </c>
      <c r="C818" s="2">
        <v>1183</v>
      </c>
      <c r="D818" s="2">
        <v>135.30000000000001</v>
      </c>
      <c r="J818" s="2">
        <v>2.94</v>
      </c>
      <c r="K818" s="2">
        <v>158.27000000000001</v>
      </c>
      <c r="L818" s="2">
        <v>32.29</v>
      </c>
      <c r="M818" s="2">
        <v>125.99</v>
      </c>
    </row>
    <row r="819" spans="1:13" hidden="1" x14ac:dyDescent="0.15">
      <c r="A819" s="2" t="s">
        <v>9</v>
      </c>
      <c r="B819" s="2" t="s">
        <v>60</v>
      </c>
      <c r="C819" s="2">
        <v>1149.9000000000001</v>
      </c>
      <c r="D819" s="2">
        <v>136</v>
      </c>
      <c r="J819" s="2">
        <v>1.94</v>
      </c>
      <c r="K819" s="2">
        <v>168</v>
      </c>
      <c r="L819" s="2">
        <v>38.22</v>
      </c>
      <c r="M819" s="2">
        <v>129.68</v>
      </c>
    </row>
    <row r="820" spans="1:13" hidden="1" x14ac:dyDescent="0.15">
      <c r="A820" s="2" t="s">
        <v>10</v>
      </c>
      <c r="B820" s="2" t="s">
        <v>60</v>
      </c>
      <c r="C820" s="2">
        <v>1918.46</v>
      </c>
      <c r="D820" s="2">
        <v>149.5</v>
      </c>
      <c r="H820" s="2">
        <v>0.02</v>
      </c>
      <c r="J820" s="2">
        <v>1.45</v>
      </c>
      <c r="K820" s="2">
        <v>204.11</v>
      </c>
      <c r="L820" s="2">
        <v>46.19</v>
      </c>
      <c r="M820" s="2">
        <v>158.18</v>
      </c>
    </row>
    <row r="821" spans="1:13" hidden="1" x14ac:dyDescent="0.15">
      <c r="A821" s="2" t="s">
        <v>11</v>
      </c>
      <c r="B821" s="2" t="s">
        <v>60</v>
      </c>
      <c r="C821" s="2">
        <v>1211.73</v>
      </c>
      <c r="D821" s="2">
        <v>136.18</v>
      </c>
      <c r="H821" s="2">
        <v>0.04</v>
      </c>
      <c r="I821" s="2">
        <v>0.01</v>
      </c>
      <c r="J821" s="2">
        <v>1.94</v>
      </c>
    </row>
    <row r="822" spans="1:13" hidden="1" x14ac:dyDescent="0.15">
      <c r="A822" s="2" t="s">
        <v>12</v>
      </c>
      <c r="B822" s="2" t="s">
        <v>60</v>
      </c>
      <c r="C822" s="2">
        <v>1484.2</v>
      </c>
      <c r="D822" s="2">
        <v>153.16999999999999</v>
      </c>
      <c r="H822" s="2">
        <v>0.04</v>
      </c>
      <c r="I822" s="2">
        <v>0.01</v>
      </c>
      <c r="J822" s="2">
        <v>2.23</v>
      </c>
      <c r="K822" s="2">
        <v>204.11</v>
      </c>
      <c r="L822" s="2">
        <v>46.19</v>
      </c>
      <c r="M822" s="2">
        <v>158.18</v>
      </c>
    </row>
    <row r="823" spans="1:13" hidden="1" x14ac:dyDescent="0.15">
      <c r="A823" s="2" t="s">
        <v>13</v>
      </c>
      <c r="B823" s="2" t="s">
        <v>60</v>
      </c>
      <c r="C823" s="2">
        <v>3654.61</v>
      </c>
      <c r="D823" s="2">
        <v>196.62</v>
      </c>
      <c r="F823" s="2">
        <v>0.06</v>
      </c>
      <c r="G823" s="2">
        <v>0.01</v>
      </c>
      <c r="H823" s="2">
        <v>0.04</v>
      </c>
      <c r="I823" s="2">
        <v>0.38</v>
      </c>
      <c r="J823" s="2">
        <v>4.6900000000000004</v>
      </c>
      <c r="K823" s="2">
        <v>262.66000000000003</v>
      </c>
      <c r="L823" s="2">
        <v>93.5</v>
      </c>
      <c r="M823" s="2">
        <v>168.99</v>
      </c>
    </row>
    <row r="824" spans="1:13" hidden="1" x14ac:dyDescent="0.15">
      <c r="A824" s="2" t="s">
        <v>14</v>
      </c>
      <c r="B824" s="2" t="s">
        <v>60</v>
      </c>
      <c r="C824" s="2">
        <v>3618.9</v>
      </c>
      <c r="D824" s="2">
        <v>223</v>
      </c>
      <c r="F824" s="2">
        <v>0.06</v>
      </c>
      <c r="H824" s="2">
        <v>0.02</v>
      </c>
      <c r="J824" s="2">
        <v>3.27</v>
      </c>
      <c r="K824" s="2">
        <v>254</v>
      </c>
      <c r="L824" s="2">
        <v>67.319999999999993</v>
      </c>
      <c r="M824" s="2">
        <v>185.81</v>
      </c>
    </row>
    <row r="825" spans="1:13" hidden="1" x14ac:dyDescent="0.15">
      <c r="A825" s="2" t="s">
        <v>15</v>
      </c>
      <c r="B825" s="2" t="s">
        <v>60</v>
      </c>
      <c r="C825" s="2">
        <v>3990</v>
      </c>
      <c r="D825" s="2">
        <v>271.12</v>
      </c>
      <c r="J825" s="2">
        <v>6.47</v>
      </c>
      <c r="K825" s="2">
        <v>291.3</v>
      </c>
      <c r="L825" s="2">
        <v>56.43</v>
      </c>
      <c r="M825" s="2">
        <v>234.87</v>
      </c>
    </row>
    <row r="826" spans="1:13" hidden="1" x14ac:dyDescent="0.15">
      <c r="A826" s="2" t="s">
        <v>16</v>
      </c>
      <c r="B826" s="2" t="s">
        <v>60</v>
      </c>
      <c r="C826" s="2">
        <v>4293.63</v>
      </c>
      <c r="D826" s="2">
        <v>284.33999999999997</v>
      </c>
      <c r="J826" s="2">
        <v>5</v>
      </c>
      <c r="K826" s="2">
        <v>374.55</v>
      </c>
      <c r="L826" s="2">
        <v>83.75</v>
      </c>
      <c r="M826" s="2">
        <v>290.69</v>
      </c>
    </row>
    <row r="827" spans="1:13" hidden="1" x14ac:dyDescent="0.15">
      <c r="A827" s="2" t="s">
        <v>17</v>
      </c>
      <c r="B827" s="2" t="s">
        <v>60</v>
      </c>
      <c r="C827" s="2">
        <v>4666.5200000000004</v>
      </c>
      <c r="D827" s="2">
        <v>281.55</v>
      </c>
      <c r="F827" s="2">
        <v>0.18</v>
      </c>
      <c r="G827" s="2">
        <v>0.83</v>
      </c>
      <c r="J827" s="2">
        <v>9.5399999999999991</v>
      </c>
      <c r="K827" s="2">
        <v>457.25</v>
      </c>
      <c r="L827" s="2">
        <v>171.61</v>
      </c>
      <c r="M827" s="2">
        <v>284.88</v>
      </c>
    </row>
    <row r="828" spans="1:13" hidden="1" x14ac:dyDescent="0.15">
      <c r="A828" s="2" t="s">
        <v>18</v>
      </c>
      <c r="B828" s="2" t="s">
        <v>60</v>
      </c>
      <c r="C828" s="2">
        <v>4290.79</v>
      </c>
      <c r="D828" s="2">
        <v>294.20999999999998</v>
      </c>
      <c r="I828" s="2">
        <v>0.3</v>
      </c>
      <c r="J828" s="2">
        <v>0.6</v>
      </c>
      <c r="K828" s="2">
        <v>474.32</v>
      </c>
      <c r="L828" s="2">
        <v>165.74</v>
      </c>
      <c r="M828" s="2">
        <v>307.58999999999997</v>
      </c>
    </row>
    <row r="829" spans="1:13" hidden="1" x14ac:dyDescent="0.15">
      <c r="A829" s="2" t="s">
        <v>19</v>
      </c>
      <c r="B829" s="2" t="s">
        <v>60</v>
      </c>
      <c r="D829" s="2">
        <v>359</v>
      </c>
      <c r="I829" s="2">
        <v>0.6</v>
      </c>
      <c r="J829" s="2">
        <v>1.2</v>
      </c>
      <c r="K829" s="2">
        <v>504</v>
      </c>
      <c r="L829" s="2">
        <v>169.25</v>
      </c>
      <c r="M829" s="2">
        <v>333.76</v>
      </c>
    </row>
    <row r="830" spans="1:13" hidden="1" x14ac:dyDescent="0.15">
      <c r="A830" s="2" t="s">
        <v>20</v>
      </c>
      <c r="B830" s="2" t="s">
        <v>60</v>
      </c>
      <c r="D830" s="2">
        <v>397</v>
      </c>
      <c r="J830" s="2">
        <v>0.46</v>
      </c>
      <c r="K830" s="2">
        <v>582</v>
      </c>
      <c r="L830" s="2">
        <v>184.27</v>
      </c>
      <c r="M830" s="2">
        <v>393.5</v>
      </c>
    </row>
    <row r="831" spans="1:13" hidden="1" x14ac:dyDescent="0.15">
      <c r="A831" s="2" t="s">
        <v>21</v>
      </c>
      <c r="B831" s="2" t="s">
        <v>60</v>
      </c>
      <c r="D831" s="2">
        <v>332</v>
      </c>
      <c r="F831" s="2">
        <v>5.2</v>
      </c>
      <c r="I831" s="2">
        <v>0.4</v>
      </c>
      <c r="J831" s="2">
        <v>0.4</v>
      </c>
      <c r="K831" s="2">
        <v>598</v>
      </c>
      <c r="L831" s="2">
        <v>244.75</v>
      </c>
      <c r="M831" s="2">
        <v>338.8</v>
      </c>
    </row>
    <row r="832" spans="1:13" hidden="1" x14ac:dyDescent="0.15">
      <c r="A832" s="2" t="s">
        <v>22</v>
      </c>
      <c r="B832" s="2" t="s">
        <v>60</v>
      </c>
      <c r="D832" s="2">
        <v>349</v>
      </c>
      <c r="I832" s="2">
        <v>0.44</v>
      </c>
      <c r="J832" s="2">
        <v>1.7</v>
      </c>
      <c r="K832" s="2">
        <v>630</v>
      </c>
      <c r="L832" s="2">
        <v>177.32</v>
      </c>
      <c r="M832" s="2">
        <v>450.92</v>
      </c>
    </row>
    <row r="833" spans="1:13" hidden="1" x14ac:dyDescent="0.15">
      <c r="A833" s="2" t="s">
        <v>23</v>
      </c>
      <c r="B833" s="2" t="s">
        <v>60</v>
      </c>
      <c r="C833" s="2">
        <v>3884</v>
      </c>
      <c r="D833" s="2">
        <v>267</v>
      </c>
      <c r="J833" s="2">
        <v>7.78</v>
      </c>
      <c r="K833" s="2">
        <v>678</v>
      </c>
      <c r="L833" s="2">
        <v>240.2</v>
      </c>
      <c r="M833" s="2">
        <v>436.45</v>
      </c>
    </row>
    <row r="834" spans="1:13" hidden="1" x14ac:dyDescent="0.15">
      <c r="A834" s="2" t="s">
        <v>24</v>
      </c>
      <c r="B834" s="2" t="s">
        <v>60</v>
      </c>
      <c r="C834" s="2">
        <v>3562</v>
      </c>
      <c r="D834" s="2">
        <v>218</v>
      </c>
      <c r="J834" s="2">
        <v>33.32</v>
      </c>
      <c r="K834" s="2">
        <v>680</v>
      </c>
      <c r="L834" s="2">
        <v>229.44</v>
      </c>
      <c r="M834" s="2">
        <v>448.28</v>
      </c>
    </row>
    <row r="835" spans="1:13" hidden="1" x14ac:dyDescent="0.15">
      <c r="A835" s="2" t="s">
        <v>25</v>
      </c>
      <c r="B835" s="2" t="s">
        <v>60</v>
      </c>
      <c r="C835" s="2">
        <v>2437</v>
      </c>
      <c r="D835" s="2">
        <v>134</v>
      </c>
      <c r="J835" s="2">
        <v>51.75</v>
      </c>
      <c r="K835" s="2">
        <v>701</v>
      </c>
      <c r="L835" s="2">
        <v>247.18</v>
      </c>
      <c r="M835" s="2">
        <v>449.37</v>
      </c>
    </row>
    <row r="836" spans="1:13" hidden="1" x14ac:dyDescent="0.15">
      <c r="A836" s="2" t="s">
        <v>26</v>
      </c>
      <c r="B836" s="2" t="s">
        <v>60</v>
      </c>
      <c r="C836" s="2">
        <v>1194</v>
      </c>
      <c r="D836" s="2">
        <v>174</v>
      </c>
      <c r="J836" s="2">
        <v>60.7</v>
      </c>
      <c r="K836" s="2">
        <v>738</v>
      </c>
      <c r="L836" s="2">
        <v>261.70999999999998</v>
      </c>
      <c r="M836" s="2">
        <v>467.58</v>
      </c>
    </row>
    <row r="837" spans="1:13" hidden="1" x14ac:dyDescent="0.15">
      <c r="A837" s="2" t="s">
        <v>27</v>
      </c>
      <c r="B837" s="2" t="s">
        <v>60</v>
      </c>
      <c r="C837" s="2">
        <v>1177</v>
      </c>
      <c r="D837" s="2">
        <v>251</v>
      </c>
      <c r="J837" s="2">
        <v>61.17</v>
      </c>
      <c r="K837" s="2">
        <v>812</v>
      </c>
      <c r="L837" s="2">
        <v>257.85000000000002</v>
      </c>
      <c r="M837" s="2">
        <v>543.41999999999996</v>
      </c>
    </row>
    <row r="838" spans="1:13" hidden="1" x14ac:dyDescent="0.15">
      <c r="A838" s="2" t="s">
        <v>28</v>
      </c>
      <c r="B838" s="2" t="s">
        <v>60</v>
      </c>
      <c r="C838" s="2">
        <v>1171</v>
      </c>
      <c r="D838" s="2">
        <v>259</v>
      </c>
      <c r="J838" s="2">
        <v>72.739999999999995</v>
      </c>
      <c r="K838" s="2">
        <v>812</v>
      </c>
      <c r="L838" s="2">
        <v>242.27</v>
      </c>
      <c r="M838" s="2">
        <v>554.92999999999995</v>
      </c>
    </row>
    <row r="839" spans="1:13" hidden="1" x14ac:dyDescent="0.15">
      <c r="A839" s="2" t="s">
        <v>29</v>
      </c>
      <c r="B839" s="2" t="s">
        <v>60</v>
      </c>
      <c r="C839" s="2">
        <v>939</v>
      </c>
      <c r="D839" s="2">
        <v>280</v>
      </c>
      <c r="J839" s="2">
        <v>79.959999999999994</v>
      </c>
      <c r="K839" s="2">
        <v>841</v>
      </c>
      <c r="L839" s="2">
        <v>281</v>
      </c>
      <c r="M839" s="2">
        <v>541.49</v>
      </c>
    </row>
  </sheetData>
  <autoFilter ref="A1:M839" xr:uid="{00000000-0001-0000-0100-000000000000}">
    <filterColumn colId="1">
      <filters>
        <filter val="河北省"/>
        <filter val="黑龙江省"/>
        <filter val="辽宁省"/>
        <filter val="山东省"/>
      </filters>
    </filterColumn>
  </autoFilter>
  <sortState xmlns:xlrd2="http://schemas.microsoft.com/office/spreadsheetml/2017/richdata2" ref="A2:M839">
    <sortCondition ref="B2"/>
  </sortState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2"/>
  <sheetViews>
    <sheetView workbookViewId="0">
      <selection activeCell="A10" sqref="A10:XFD10"/>
    </sheetView>
  </sheetViews>
  <sheetFormatPr defaultColWidth="9" defaultRowHeight="13.5" x14ac:dyDescent="0.15"/>
  <cols>
    <col min="1" max="1" width="17.625" customWidth="1"/>
    <col min="2" max="2" width="18.5" customWidth="1"/>
  </cols>
  <sheetData>
    <row r="2" spans="1:2" x14ac:dyDescent="0.15">
      <c r="A2" t="s">
        <v>73</v>
      </c>
      <c r="B2" t="s">
        <v>74</v>
      </c>
    </row>
    <row r="3" spans="1:2" x14ac:dyDescent="0.15">
      <c r="A3" t="s">
        <v>75</v>
      </c>
      <c r="B3" t="s">
        <v>76</v>
      </c>
    </row>
    <row r="4" spans="1:2" x14ac:dyDescent="0.15">
      <c r="A4" t="s">
        <v>77</v>
      </c>
      <c r="B4" t="s">
        <v>76</v>
      </c>
    </row>
    <row r="5" spans="1:2" x14ac:dyDescent="0.15">
      <c r="A5" t="s">
        <v>78</v>
      </c>
      <c r="B5" t="s">
        <v>76</v>
      </c>
    </row>
    <row r="6" spans="1:2" x14ac:dyDescent="0.15">
      <c r="A6" t="s">
        <v>79</v>
      </c>
      <c r="B6" t="s">
        <v>76</v>
      </c>
    </row>
    <row r="7" spans="1:2" x14ac:dyDescent="0.15">
      <c r="A7" t="s">
        <v>80</v>
      </c>
      <c r="B7" t="s">
        <v>76</v>
      </c>
    </row>
    <row r="8" spans="1:2" x14ac:dyDescent="0.15">
      <c r="A8" t="s">
        <v>81</v>
      </c>
      <c r="B8" t="s">
        <v>76</v>
      </c>
    </row>
    <row r="9" spans="1:2" x14ac:dyDescent="0.15">
      <c r="A9" t="s">
        <v>82</v>
      </c>
      <c r="B9" t="s">
        <v>76</v>
      </c>
    </row>
    <row r="10" spans="1:2" x14ac:dyDescent="0.15">
      <c r="A10" t="s">
        <v>83</v>
      </c>
      <c r="B10" t="s">
        <v>84</v>
      </c>
    </row>
    <row r="11" spans="1:2" x14ac:dyDescent="0.15">
      <c r="A11" t="s">
        <v>85</v>
      </c>
      <c r="B11" t="s">
        <v>86</v>
      </c>
    </row>
    <row r="12" spans="1:2" x14ac:dyDescent="0.15">
      <c r="A12" t="s">
        <v>87</v>
      </c>
      <c r="B12" t="s">
        <v>76</v>
      </c>
    </row>
    <row r="13" spans="1:2" x14ac:dyDescent="0.15">
      <c r="A13" t="s">
        <v>88</v>
      </c>
      <c r="B13" t="s">
        <v>76</v>
      </c>
    </row>
    <row r="14" spans="1:2" x14ac:dyDescent="0.15">
      <c r="A14" t="s">
        <v>89</v>
      </c>
      <c r="B14" t="s">
        <v>76</v>
      </c>
    </row>
    <row r="15" spans="1:2" x14ac:dyDescent="0.15">
      <c r="A15" t="s">
        <v>90</v>
      </c>
      <c r="B15" t="s">
        <v>76</v>
      </c>
    </row>
    <row r="16" spans="1:2" x14ac:dyDescent="0.15">
      <c r="A16" t="s">
        <v>91</v>
      </c>
      <c r="B16" t="s">
        <v>76</v>
      </c>
    </row>
    <row r="17" spans="1:2" x14ac:dyDescent="0.15">
      <c r="A17" t="s">
        <v>92</v>
      </c>
      <c r="B17" t="s">
        <v>76</v>
      </c>
    </row>
    <row r="18" spans="1:2" x14ac:dyDescent="0.15">
      <c r="A18" t="s">
        <v>93</v>
      </c>
      <c r="B18" t="s">
        <v>76</v>
      </c>
    </row>
    <row r="19" spans="1:2" x14ac:dyDescent="0.15">
      <c r="A19" t="s">
        <v>94</v>
      </c>
      <c r="B19" t="s">
        <v>84</v>
      </c>
    </row>
    <row r="20" spans="1:2" x14ac:dyDescent="0.15">
      <c r="A20" t="s">
        <v>95</v>
      </c>
      <c r="B20" t="s">
        <v>86</v>
      </c>
    </row>
    <row r="21" spans="1:2" x14ac:dyDescent="0.15">
      <c r="A21" t="s">
        <v>96</v>
      </c>
      <c r="B21" t="s">
        <v>86</v>
      </c>
    </row>
    <row r="22" spans="1:2" x14ac:dyDescent="0.15">
      <c r="A22" t="s">
        <v>97</v>
      </c>
      <c r="B22" t="s">
        <v>86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能源关键消费和产出</vt:lpstr>
      <vt:lpstr>能源产量</vt:lpstr>
      <vt:lpstr>单位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承科 吴</cp:lastModifiedBy>
  <dcterms:created xsi:type="dcterms:W3CDTF">2023-04-01T01:38:00Z</dcterms:created>
  <dcterms:modified xsi:type="dcterms:W3CDTF">2023-06-06T10:49:20Z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7A832D4F822A44D28B593E911E407463_13</vt:lpwstr>
  </property>
</Properties>
</file>