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j732+mMfD4eaL5W1EUx2D6pK7Uw=="/>
    </ext>
  </extLst>
</workbook>
</file>

<file path=xl/sharedStrings.xml><?xml version="1.0" encoding="utf-8"?>
<sst xmlns="http://schemas.openxmlformats.org/spreadsheetml/2006/main" count="135" uniqueCount="95">
  <si>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</si>
  <si>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</si>
  <si>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</si>
  <si>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</si>
  <si>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</si>
  <si>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</si>
  <si>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</si>
  <si>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</si>
  <si>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</si>
  <si>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</si>
  <si>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</si>
  <si>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</si>
  <si>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</si>
  <si>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</si>
  <si>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</si>
  <si>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</si>
  <si>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desplegar un menu</t>
  </si>
  <si>
    <t>Crear una ventana de inicio que de una primera impresión del usuario, el objetivo del sistema</t>
  </si>
  <si>
    <t>Para que el usuario pueda elegir opciones</t>
  </si>
  <si>
    <t>Presidente del campeonato</t>
  </si>
  <si>
    <t>Colocando componentes tipo jbutton</t>
  </si>
  <si>
    <t>Víctor</t>
  </si>
  <si>
    <t>0.5</t>
  </si>
  <si>
    <t>Alta</t>
  </si>
  <si>
    <t>Terminado</t>
  </si>
  <si>
    <t>Al haber iniciado sesión de manera satisfactoria</t>
  </si>
  <si>
    <t>Menú de opciones</t>
  </si>
  <si>
    <t>REQ002</t>
  </si>
  <si>
    <t>El programa deberá inscribir a un equipo</t>
  </si>
  <si>
    <t>Crear un formulario que proporcione información  importante del equipo</t>
  </si>
  <si>
    <t>Para que el usuario pueda ingresar los datos del equipo a jugar</t>
  </si>
  <si>
    <t>Colocando componentes tipo jTextField y elementos de un formulario</t>
  </si>
  <si>
    <t>Erick</t>
  </si>
  <si>
    <t>En proceso</t>
  </si>
  <si>
    <t>Eligiendo la opción en el menú principal</t>
  </si>
  <si>
    <t>Formulario de inscripción de equipos</t>
  </si>
  <si>
    <t>REQ003</t>
  </si>
  <si>
    <t>El programa deberá desplegar los datos de un equipo</t>
  </si>
  <si>
    <t xml:space="preserve">Crear una ventana que verifique los datos de un equipo </t>
  </si>
  <si>
    <t>Para que el presidente vea los equipos participantes de su campeonato</t>
  </si>
  <si>
    <t>Colocando componentes tipo jTextField grande</t>
  </si>
  <si>
    <t xml:space="preserve">Media </t>
  </si>
  <si>
    <t>Formulario de visualización de datos de un equipo</t>
  </si>
  <si>
    <t>REQ004</t>
  </si>
  <si>
    <t>El programa deberá inscribir a  los jugadores por cada equipo</t>
  </si>
  <si>
    <t>Crear una venta para guardar 15 jugadores del equipo recién registrado</t>
  </si>
  <si>
    <t>Para identificar a los jugadores ingresados con un respectivo equipo</t>
  </si>
  <si>
    <t>Creando un cuadro modal subsiguiente de la ventana descrita en REQ003</t>
  </si>
  <si>
    <t>Verificando los cambios realizados en el formulario de datos</t>
  </si>
  <si>
    <t>Formulario de inscripción de jugadores</t>
  </si>
  <si>
    <t>REQ005</t>
  </si>
  <si>
    <t>El programa deberá pagar las multas de sus tarjetas</t>
  </si>
  <si>
    <t>Crear una ventana para el almacfenamiento de multas y vocalía</t>
  </si>
  <si>
    <t>Para verificar las sanciones descritas de los jugadores y hacer respectivas acciones contables</t>
  </si>
  <si>
    <t>Colocando componentes en el formulario, enlistando los jugadores con sus respectivas multas</t>
  </si>
  <si>
    <t>Verificando los cambios dentro del formulario al realizar los cambios</t>
  </si>
  <si>
    <t>Formulario general de vocalías</t>
  </si>
  <si>
    <t>REQ006</t>
  </si>
  <si>
    <t>El programa deberá iniciar con su respectivo usuario</t>
  </si>
  <si>
    <t>Se crea una ventana al inicio del programa para dejar pasar a personal autorizado</t>
  </si>
  <si>
    <t>Para verificar la veracidad del usuario que vaya a manipular el sistema</t>
  </si>
  <si>
    <t>Creando una vista adicional que contenga un formulario de inicio sesión</t>
  </si>
  <si>
    <t>Mostrando el menú principal</t>
  </si>
  <si>
    <t>Ventana de inicio sesión</t>
  </si>
  <si>
    <t>REQ007</t>
  </si>
  <si>
    <t>El programa tiene que insertar el equipo registrado en un servidor remoto</t>
  </si>
  <si>
    <t>La visualización de los datos almacenados en un servidor para ser administrado y mantenido</t>
  </si>
  <si>
    <t>Para la consulta y almacenamiento de datos dentro de la aplicación</t>
  </si>
  <si>
    <t>Administrador del negocio</t>
  </si>
  <si>
    <t>Instalando un DBMS flexible orientado al ámbito web</t>
  </si>
  <si>
    <t>Verificar mediante vistas en DBMS</t>
  </si>
  <si>
    <t xml:space="preserve">Insserción equipo en el DBMS </t>
  </si>
  <si>
    <t>REQ008</t>
  </si>
  <si>
    <t>El programa tiene que insertar  los jugadores bajo el mismo equipo por el mismo seridor remoto</t>
  </si>
  <si>
    <t>Verificar mediante vistas en DBMS﻿</t>
  </si>
  <si>
    <t xml:space="preserve">
Inserción jugadores en el DBMS
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</si>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</sst>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.m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165" xfId="0" applyAlignment="1" applyBorder="1" applyFont="1" applyNumberForma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shrinkToFit="0" vertical="center" wrapText="1"/>
    </xf>
    <xf borderId="3" fillId="3" fontId="7" numFmtId="0" xfId="0" applyAlignment="1" applyBorder="1" applyFill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0" fillId="0" fontId="6" numFmtId="0" xfId="0" applyAlignment="1" applyFont="1">
      <alignment horizontal="center" shrinkToFit="0" vertical="center" wrapText="1"/>
    </xf>
    <xf borderId="6" fillId="3" fontId="0" numFmtId="0" xfId="0" applyBorder="1" applyFont="1"/>
    <xf borderId="7" fillId="3" fontId="6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0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4" fontId="9" numFmtId="0" xfId="0" applyAlignment="1" applyBorder="1" applyFill="1" applyFont="1">
      <alignment horizontal="center" vertical="center"/>
    </xf>
    <xf borderId="11" fillId="3" fontId="10" numFmtId="0" xfId="0" applyAlignment="1" applyBorder="1" applyFont="1">
      <alignment vertical="center"/>
    </xf>
    <xf borderId="3" fillId="4" fontId="9" numFmtId="0" xfId="0" applyAlignment="1" applyBorder="1" applyFont="1">
      <alignment horizontal="center" vertical="center"/>
    </xf>
    <xf borderId="11" fillId="3" fontId="0" numFmtId="0" xfId="0" applyBorder="1" applyFont="1"/>
    <xf borderId="12" fillId="3" fontId="0" numFmtId="0" xfId="0" applyBorder="1" applyFont="1"/>
    <xf borderId="10" fillId="5" fontId="11" numFmtId="0" xfId="0" applyAlignment="1" applyBorder="1" applyFill="1" applyFont="1">
      <alignment horizontal="center" readingOrder="0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5" fontId="11" numFmtId="0" xfId="0" applyAlignment="1" applyBorder="1" applyFont="1">
      <alignment horizontal="center" vertical="center"/>
    </xf>
    <xf borderId="13" fillId="6" fontId="9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14" fillId="7" fontId="12" numFmtId="0" xfId="0" applyAlignment="1" applyBorder="1" applyFill="1" applyFont="1">
      <alignment horizontal="center" vertical="center"/>
    </xf>
    <xf borderId="24" fillId="2" fontId="11" numFmtId="0" xfId="0" applyAlignment="1" applyBorder="1" applyFont="1">
      <alignment horizontal="center" vertical="center"/>
    </xf>
    <xf borderId="2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14" fillId="4" fontId="9" numFmtId="0" xfId="0" applyAlignment="1" applyBorder="1" applyFont="1">
      <alignment horizontal="center" vertical="center"/>
    </xf>
    <xf borderId="30" fillId="3" fontId="0" numFmtId="0" xfId="0" applyBorder="1" applyFont="1"/>
    <xf borderId="31" fillId="3" fontId="0" numFmtId="0" xfId="0" applyBorder="1" applyFont="1"/>
    <xf borderId="32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4.1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10" t="s">
        <v>21</v>
      </c>
      <c r="I6" s="11" t="s">
        <v>22</v>
      </c>
      <c r="J6" s="12">
        <v>44231.0</v>
      </c>
      <c r="K6" s="11" t="s">
        <v>23</v>
      </c>
      <c r="L6" s="13" t="s">
        <v>24</v>
      </c>
      <c r="M6" s="9" t="s">
        <v>25</v>
      </c>
      <c r="N6" s="10"/>
      <c r="O6" s="9" t="s">
        <v>26</v>
      </c>
    </row>
    <row r="7" ht="39.75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11" t="s">
        <v>22</v>
      </c>
      <c r="J7" s="12">
        <v>44231.0</v>
      </c>
      <c r="K7" s="13" t="s">
        <v>23</v>
      </c>
      <c r="L7" s="13" t="s">
        <v>33</v>
      </c>
      <c r="M7" s="9" t="s">
        <v>34</v>
      </c>
      <c r="N7" s="10"/>
      <c r="O7" s="9" t="s">
        <v>35</v>
      </c>
    </row>
    <row r="8" ht="39.75" customHeight="1">
      <c r="B8" s="8" t="s">
        <v>36</v>
      </c>
      <c r="C8" s="9" t="s">
        <v>37</v>
      </c>
      <c r="D8" s="9" t="s">
        <v>38</v>
      </c>
      <c r="E8" s="9" t="s">
        <v>39</v>
      </c>
      <c r="F8" s="9" t="s">
        <v>19</v>
      </c>
      <c r="G8" s="9" t="s">
        <v>40</v>
      </c>
      <c r="H8" s="10" t="s">
        <v>21</v>
      </c>
      <c r="I8" s="11" t="s">
        <v>22</v>
      </c>
      <c r="J8" s="12">
        <v>44231.0</v>
      </c>
      <c r="K8" s="13" t="s">
        <v>41</v>
      </c>
      <c r="L8" s="13" t="s">
        <v>33</v>
      </c>
      <c r="M8" s="9" t="s">
        <v>34</v>
      </c>
      <c r="N8" s="10"/>
      <c r="O8" s="9" t="s">
        <v>42</v>
      </c>
    </row>
    <row r="9" ht="39.75" customHeight="1">
      <c r="B9" s="8" t="s">
        <v>43</v>
      </c>
      <c r="C9" s="9" t="s">
        <v>44</v>
      </c>
      <c r="D9" s="9" t="s">
        <v>45</v>
      </c>
      <c r="E9" s="9" t="s">
        <v>46</v>
      </c>
      <c r="F9" s="9" t="s">
        <v>19</v>
      </c>
      <c r="G9" s="9" t="s">
        <v>47</v>
      </c>
      <c r="H9" s="9" t="s">
        <v>32</v>
      </c>
      <c r="I9" s="13">
        <v>1.0</v>
      </c>
      <c r="J9" s="12">
        <v>44240.0</v>
      </c>
      <c r="K9" s="13" t="s">
        <v>41</v>
      </c>
      <c r="L9" s="13" t="s">
        <v>33</v>
      </c>
      <c r="M9" s="9" t="s">
        <v>48</v>
      </c>
      <c r="N9" s="10"/>
      <c r="O9" s="9" t="s">
        <v>49</v>
      </c>
    </row>
    <row r="10" ht="50.25" customHeight="1">
      <c r="B10" s="8" t="s">
        <v>50</v>
      </c>
      <c r="C10" s="9" t="s">
        <v>51</v>
      </c>
      <c r="D10" s="9" t="s">
        <v>52</v>
      </c>
      <c r="E10" s="9" t="s">
        <v>53</v>
      </c>
      <c r="F10" s="9" t="s">
        <v>19</v>
      </c>
      <c r="G10" s="9" t="s">
        <v>54</v>
      </c>
      <c r="H10" s="9" t="s">
        <v>32</v>
      </c>
      <c r="I10" s="14">
        <v>44317.0</v>
      </c>
      <c r="J10" s="12">
        <v>44240.0</v>
      </c>
      <c r="K10" s="13" t="s">
        <v>23</v>
      </c>
      <c r="L10" s="13" t="s">
        <v>33</v>
      </c>
      <c r="M10" s="9" t="s">
        <v>55</v>
      </c>
      <c r="N10" s="10"/>
      <c r="O10" s="9" t="s">
        <v>56</v>
      </c>
    </row>
    <row r="11" ht="39.75" customHeight="1">
      <c r="B11" s="8" t="s">
        <v>57</v>
      </c>
      <c r="C11" s="9" t="s">
        <v>58</v>
      </c>
      <c r="D11" s="9" t="s">
        <v>59</v>
      </c>
      <c r="E11" s="9" t="s">
        <v>60</v>
      </c>
      <c r="F11" s="9" t="s">
        <v>19</v>
      </c>
      <c r="G11" s="9" t="s">
        <v>61</v>
      </c>
      <c r="H11" s="10" t="s">
        <v>21</v>
      </c>
      <c r="I11" s="13" t="s">
        <v>22</v>
      </c>
      <c r="J11" s="12">
        <v>44240.0</v>
      </c>
      <c r="K11" s="13" t="s">
        <v>23</v>
      </c>
      <c r="L11" s="13" t="s">
        <v>24</v>
      </c>
      <c r="M11" s="9" t="s">
        <v>62</v>
      </c>
      <c r="N11" s="10"/>
      <c r="O11" s="9" t="s">
        <v>63</v>
      </c>
    </row>
    <row r="12" ht="54.0" customHeight="1">
      <c r="B12" s="8" t="s">
        <v>64</v>
      </c>
      <c r="C12" s="9" t="s">
        <v>65</v>
      </c>
      <c r="D12" s="9" t="s">
        <v>66</v>
      </c>
      <c r="E12" s="9" t="s">
        <v>67</v>
      </c>
      <c r="F12" s="9" t="s">
        <v>68</v>
      </c>
      <c r="G12" s="9" t="s">
        <v>69</v>
      </c>
      <c r="H12" s="10" t="s">
        <v>21</v>
      </c>
      <c r="I12" s="14">
        <v>44317.0</v>
      </c>
      <c r="J12" s="12">
        <v>44240.0</v>
      </c>
      <c r="K12" s="13" t="s">
        <v>23</v>
      </c>
      <c r="L12" s="13" t="s">
        <v>33</v>
      </c>
      <c r="M12" s="9" t="s">
        <v>70</v>
      </c>
      <c r="N12" s="10"/>
      <c r="O12" s="9" t="s">
        <v>71</v>
      </c>
    </row>
    <row r="13" ht="53.25" customHeight="1">
      <c r="B13" s="8" t="s">
        <v>72</v>
      </c>
      <c r="C13" s="9" t="s">
        <v>73</v>
      </c>
      <c r="D13" s="9" t="s">
        <v>66</v>
      </c>
      <c r="E13" s="9" t="s">
        <v>67</v>
      </c>
      <c r="F13" s="9" t="s">
        <v>68</v>
      </c>
      <c r="G13" s="9" t="s">
        <v>69</v>
      </c>
      <c r="H13" s="10" t="s">
        <v>21</v>
      </c>
      <c r="I13" s="14">
        <v>44317.0</v>
      </c>
      <c r="J13" s="12">
        <v>44240.0</v>
      </c>
      <c r="K13" s="13" t="s">
        <v>23</v>
      </c>
      <c r="L13" s="13" t="s">
        <v>33</v>
      </c>
      <c r="M13" s="9" t="s">
        <v>74</v>
      </c>
      <c r="N13" s="10"/>
      <c r="O13" s="9" t="s">
        <v>75</v>
      </c>
    </row>
    <row r="14" ht="39.75" customHeight="1">
      <c r="B14" s="8" t="s">
        <v>76</v>
      </c>
      <c r="C14" s="10"/>
      <c r="D14" s="10"/>
      <c r="E14" s="10"/>
      <c r="F14" s="10"/>
      <c r="G14" s="10"/>
      <c r="H14" s="10"/>
      <c r="I14" s="11"/>
      <c r="J14" s="15"/>
      <c r="K14" s="11"/>
      <c r="L14" s="11"/>
      <c r="M14" s="10"/>
      <c r="N14" s="10"/>
      <c r="O14" s="10"/>
    </row>
    <row r="15" ht="39.75" customHeight="1">
      <c r="B15" s="8" t="s">
        <v>77</v>
      </c>
      <c r="C15" s="10"/>
      <c r="D15" s="10"/>
      <c r="E15" s="10"/>
      <c r="F15" s="10"/>
      <c r="G15" s="10"/>
      <c r="H15" s="10"/>
      <c r="I15" s="11"/>
      <c r="J15" s="15"/>
      <c r="K15" s="11"/>
      <c r="L15" s="11"/>
      <c r="M15" s="10"/>
      <c r="N15" s="10"/>
      <c r="O15" s="10"/>
    </row>
    <row r="16" ht="39.75" customHeight="1">
      <c r="B16" s="8" t="s">
        <v>78</v>
      </c>
      <c r="C16" s="10"/>
      <c r="D16" s="10"/>
      <c r="E16" s="10"/>
      <c r="F16" s="10"/>
      <c r="G16" s="10"/>
      <c r="H16" s="10"/>
      <c r="I16" s="11"/>
      <c r="J16" s="15"/>
      <c r="K16" s="11"/>
      <c r="L16" s="11"/>
      <c r="M16" s="10"/>
      <c r="N16" s="10"/>
      <c r="O16" s="10"/>
    </row>
    <row r="17" ht="39.75" customHeight="1">
      <c r="B17" s="8" t="s">
        <v>79</v>
      </c>
      <c r="C17" s="10"/>
      <c r="D17" s="10"/>
      <c r="E17" s="10"/>
      <c r="F17" s="10"/>
      <c r="G17" s="10"/>
      <c r="H17" s="10"/>
      <c r="I17" s="11"/>
      <c r="J17" s="15"/>
      <c r="K17" s="11"/>
      <c r="L17" s="11"/>
      <c r="M17" s="10"/>
      <c r="N17" s="10"/>
      <c r="O17" s="10"/>
    </row>
    <row r="18" ht="39.75" customHeight="1">
      <c r="B18" s="8" t="s">
        <v>80</v>
      </c>
      <c r="C18" s="10"/>
      <c r="D18" s="10"/>
      <c r="E18" s="10"/>
      <c r="F18" s="10"/>
      <c r="G18" s="10"/>
      <c r="H18" s="10"/>
      <c r="I18" s="11"/>
      <c r="J18" s="15"/>
      <c r="K18" s="11"/>
      <c r="L18" s="11"/>
      <c r="M18" s="10"/>
      <c r="N18" s="10"/>
      <c r="O18" s="10"/>
    </row>
    <row r="19" ht="39.75" customHeight="1">
      <c r="B19" s="8" t="s">
        <v>81</v>
      </c>
      <c r="C19" s="10"/>
      <c r="D19" s="10"/>
      <c r="E19" s="10"/>
      <c r="F19" s="10"/>
      <c r="G19" s="10"/>
      <c r="H19" s="10"/>
      <c r="I19" s="11"/>
      <c r="J19" s="15"/>
      <c r="K19" s="11"/>
      <c r="L19" s="11"/>
      <c r="M19" s="10"/>
      <c r="N19" s="10"/>
      <c r="O19" s="10"/>
    </row>
    <row r="20" ht="39.75" customHeight="1">
      <c r="B20" s="8" t="s">
        <v>82</v>
      </c>
      <c r="C20" s="10"/>
      <c r="D20" s="10"/>
      <c r="E20" s="10"/>
      <c r="F20" s="10"/>
      <c r="G20" s="10"/>
      <c r="H20" s="10"/>
      <c r="I20" s="11"/>
      <c r="J20" s="15"/>
      <c r="K20" s="11"/>
      <c r="L20" s="11"/>
      <c r="M20" s="10"/>
      <c r="N20" s="10"/>
      <c r="O20" s="10"/>
    </row>
    <row r="21" ht="39.75" customHeight="1">
      <c r="B21" s="4"/>
      <c r="C21" s="4"/>
      <c r="D21" s="4"/>
      <c r="E21" s="4"/>
      <c r="F21" s="4"/>
      <c r="G21" s="4"/>
      <c r="H21" s="4"/>
      <c r="I21" s="3"/>
      <c r="J21" s="3"/>
      <c r="K21" s="16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17"/>
      <c r="L25" s="3"/>
    </row>
    <row r="26" ht="19.5" customHeight="1">
      <c r="I26" s="1"/>
      <c r="J26" s="1"/>
      <c r="K26" s="17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23</v>
      </c>
      <c r="L30" s="1" t="s">
        <v>83</v>
      </c>
      <c r="M30" s="6"/>
    </row>
    <row r="31" ht="19.5" customHeight="1">
      <c r="I31" s="1"/>
      <c r="J31" s="1"/>
      <c r="K31" s="2" t="s">
        <v>41</v>
      </c>
      <c r="L31" s="1" t="s">
        <v>33</v>
      </c>
      <c r="M31" s="6"/>
    </row>
    <row r="32" ht="19.5" customHeight="1">
      <c r="I32" s="1"/>
      <c r="J32" s="1"/>
      <c r="K32" s="2" t="s">
        <v>84</v>
      </c>
      <c r="L32" s="1" t="s">
        <v>24</v>
      </c>
      <c r="M32" s="6"/>
    </row>
    <row r="33" ht="19.5" customHeight="1">
      <c r="I33" s="1"/>
      <c r="J33" s="1"/>
      <c r="K33" s="2"/>
      <c r="L33" s="1" t="s">
        <v>85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16"/>
      <c r="L1000" s="3"/>
    </row>
    <row r="1001" ht="15.75" customHeight="1">
      <c r="I1001" s="3"/>
      <c r="J1001" s="3"/>
      <c r="K1001" s="16"/>
      <c r="L1001" s="3"/>
    </row>
    <row r="1002" ht="15.75" customHeight="1"/>
  </sheetData>
  <mergeCells count="1">
    <mergeCell ref="B3:O3"/>
  </mergeCells>
  <dataValidations>
    <dataValidation type="list" allowBlank="1" showErrorMessage="1" sqref="K11:K20">
      <formula1>$K$29:$K$31</formula1>
    </dataValidation>
    <dataValidation type="list" allowBlank="1" showErrorMessage="1" sqref="L11:L20">
      <formula1>$L$29:$L$32</formula1>
    </dataValidation>
    <dataValidation type="list" allowBlank="1" showErrorMessage="1" sqref="L6:L10">
      <formula1>$L$30:$L$33</formula1>
    </dataValidation>
    <dataValidation type="list" allowBlank="1" showErrorMessage="1" sqref="K6:K1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8"/>
      <c r="D4" s="18"/>
      <c r="E4" s="18"/>
      <c r="F4" s="6"/>
    </row>
    <row r="5" hidden="1">
      <c r="C5" s="18"/>
      <c r="D5" s="18"/>
      <c r="E5" s="18"/>
      <c r="F5" s="6"/>
    </row>
    <row r="6" ht="39.75" customHeight="1">
      <c r="B6" s="19" t="s">
        <v>86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ht="9.75" customHeight="1">
      <c r="A7" s="4"/>
      <c r="B7" s="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  <c r="Q8" s="4"/>
    </row>
    <row r="9" ht="30.0" customHeight="1">
      <c r="B9" s="28"/>
      <c r="C9" s="29" t="s">
        <v>1</v>
      </c>
      <c r="D9" s="30"/>
      <c r="E9" s="31" t="s">
        <v>87</v>
      </c>
      <c r="F9" s="21"/>
      <c r="G9" s="30"/>
      <c r="H9" s="31" t="s">
        <v>11</v>
      </c>
      <c r="I9" s="21"/>
      <c r="J9" s="32"/>
      <c r="K9" s="32"/>
      <c r="L9" s="32"/>
      <c r="M9" s="32"/>
      <c r="N9" s="32"/>
      <c r="O9" s="32"/>
      <c r="P9" s="33"/>
      <c r="Q9" s="4"/>
    </row>
    <row r="10" ht="30.0" customHeight="1">
      <c r="B10" s="28"/>
      <c r="C10" s="34" t="s">
        <v>27</v>
      </c>
      <c r="D10" s="35"/>
      <c r="E10" s="36" t="str">
        <f>VLOOKUP(C10,'Formato descripción HU'!B6:O20,5,0)</f>
        <v>Presidente del campeonato</v>
      </c>
      <c r="F10" s="21"/>
      <c r="G10" s="37"/>
      <c r="H10" s="36" t="str">
        <f>VLOOKUP(C10,'Formato descripción HU'!B6:O20,11,0)</f>
        <v>En proceso</v>
      </c>
      <c r="I10" s="21"/>
      <c r="J10" s="37"/>
      <c r="K10" s="32"/>
      <c r="L10" s="32"/>
      <c r="M10" s="32"/>
      <c r="N10" s="32"/>
      <c r="O10" s="32"/>
      <c r="P10" s="33"/>
      <c r="Q10" s="4"/>
    </row>
    <row r="11" ht="9.75" customHeight="1">
      <c r="A11" s="4"/>
      <c r="B11" s="28"/>
      <c r="C11" s="38"/>
      <c r="D11" s="35"/>
      <c r="E11" s="39"/>
      <c r="F11" s="39"/>
      <c r="G11" s="37"/>
      <c r="H11" s="39"/>
      <c r="I11" s="39"/>
      <c r="J11" s="37"/>
      <c r="K11" s="39"/>
      <c r="L11" s="39"/>
      <c r="M11" s="32"/>
      <c r="N11" s="39"/>
      <c r="O11" s="39"/>
      <c r="P11" s="3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28"/>
      <c r="C12" s="29" t="s">
        <v>88</v>
      </c>
      <c r="D12" s="35"/>
      <c r="E12" s="31" t="s">
        <v>10</v>
      </c>
      <c r="F12" s="21"/>
      <c r="G12" s="37"/>
      <c r="H12" s="31" t="s">
        <v>89</v>
      </c>
      <c r="I12" s="21"/>
      <c r="J12" s="37"/>
      <c r="K12" s="39"/>
      <c r="L12" s="39"/>
      <c r="M12" s="32"/>
      <c r="N12" s="39"/>
      <c r="O12" s="39"/>
      <c r="P12" s="3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28"/>
      <c r="C13" s="40" t="str">
        <f>VLOOKUP('Historia de Usuario'!C10,'Formato descripción HU'!B6:O20,8,0)</f>
        <v>0.5</v>
      </c>
      <c r="D13" s="35"/>
      <c r="E13" s="36" t="str">
        <f>VLOOKUP(C10,'Formato descripción HU'!B6:O20,10,0)</f>
        <v>Alta</v>
      </c>
      <c r="F13" s="21"/>
      <c r="G13" s="37"/>
      <c r="H13" s="36" t="str">
        <f>VLOOKUP(C10,'Formato descripción HU'!B6:O20,7,0)</f>
        <v>Erick</v>
      </c>
      <c r="I13" s="21"/>
      <c r="J13" s="37"/>
      <c r="K13" s="39"/>
      <c r="L13" s="39"/>
      <c r="M13" s="32"/>
      <c r="N13" s="39"/>
      <c r="O13" s="39"/>
      <c r="P13" s="3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28"/>
      <c r="C14" s="32"/>
      <c r="D14" s="35"/>
      <c r="E14" s="32"/>
      <c r="F14" s="32"/>
      <c r="G14" s="37"/>
      <c r="H14" s="37"/>
      <c r="I14" s="32"/>
      <c r="J14" s="32"/>
      <c r="K14" s="32"/>
      <c r="L14" s="32"/>
      <c r="M14" s="32"/>
      <c r="N14" s="32"/>
      <c r="O14" s="32"/>
      <c r="P14" s="3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28"/>
      <c r="C15" s="41" t="s">
        <v>90</v>
      </c>
      <c r="D15" s="42" t="str">
        <f>VLOOKUP(C10,'Formato descripción HU'!B6:O20,3,0)</f>
        <v>Crear un formulario que proporcione información  importante del equipo</v>
      </c>
      <c r="E15" s="43"/>
      <c r="F15" s="32"/>
      <c r="G15" s="41" t="s">
        <v>91</v>
      </c>
      <c r="H15" s="42" t="str">
        <f>VLOOKUP(C10,'Formato descripción HU'!B6:O20,4,0)</f>
        <v>Para que el usuario pueda ingresar los datos del equipo a jugar</v>
      </c>
      <c r="I15" s="44"/>
      <c r="J15" s="43"/>
      <c r="K15" s="32"/>
      <c r="L15" s="41" t="s">
        <v>92</v>
      </c>
      <c r="M15" s="45" t="str">
        <f>VLOOKUP(C10,'Formato descripción HU'!B6:O20,6,0)</f>
        <v>Colocando componentes tipo jTextField y elementos de un formulario</v>
      </c>
      <c r="N15" s="44"/>
      <c r="O15" s="43"/>
      <c r="P15" s="3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28"/>
      <c r="C16" s="46"/>
      <c r="D16" s="47"/>
      <c r="E16" s="48"/>
      <c r="F16" s="32"/>
      <c r="G16" s="46"/>
      <c r="H16" s="47"/>
      <c r="J16" s="48"/>
      <c r="K16" s="32"/>
      <c r="L16" s="46"/>
      <c r="M16" s="47"/>
      <c r="O16" s="48"/>
      <c r="P16" s="3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28"/>
      <c r="C17" s="49"/>
      <c r="D17" s="50"/>
      <c r="E17" s="51"/>
      <c r="F17" s="32"/>
      <c r="G17" s="49"/>
      <c r="H17" s="50"/>
      <c r="I17" s="52"/>
      <c r="J17" s="51"/>
      <c r="K17" s="32"/>
      <c r="L17" s="49"/>
      <c r="M17" s="50"/>
      <c r="N17" s="52"/>
      <c r="O17" s="51"/>
      <c r="P17" s="3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28"/>
      <c r="C18" s="32"/>
      <c r="D18" s="32"/>
      <c r="E18" s="32"/>
      <c r="F18" s="32"/>
      <c r="G18" s="37"/>
      <c r="H18" s="37"/>
      <c r="I18" s="37"/>
      <c r="J18" s="32"/>
      <c r="K18" s="32"/>
      <c r="L18" s="32"/>
      <c r="M18" s="32"/>
      <c r="N18" s="32"/>
      <c r="O18" s="32"/>
      <c r="P18" s="3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28"/>
      <c r="C19" s="53" t="s">
        <v>93</v>
      </c>
      <c r="D19" s="43"/>
      <c r="E19" s="54" t="str">
        <f>VLOOKUP(C10,'Formato descripción HU'!B6:O20,14,0)</f>
        <v>Formulario de inscripción de equipos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3"/>
      <c r="Q19" s="4"/>
    </row>
    <row r="20" ht="19.5" customHeight="1">
      <c r="B20" s="28"/>
      <c r="C20" s="50"/>
      <c r="D20" s="51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3"/>
      <c r="Q20" s="4"/>
    </row>
    <row r="21" ht="9.7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Q21" s="4"/>
    </row>
    <row r="22" ht="19.5" customHeight="1">
      <c r="A22" s="4"/>
      <c r="B22" s="28"/>
      <c r="C22" s="60" t="s">
        <v>94</v>
      </c>
      <c r="D22" s="43"/>
      <c r="E22" s="45" t="str">
        <f>VLOOKUP(C10,'Formato descripción HU'!B6:O20,12,0)</f>
        <v>Eligiendo la opción en el menú principal</v>
      </c>
      <c r="F22" s="44"/>
      <c r="G22" s="44"/>
      <c r="H22" s="43"/>
      <c r="I22" s="32"/>
      <c r="J22" s="60" t="s">
        <v>13</v>
      </c>
      <c r="K22" s="43"/>
      <c r="L22" s="45" t="str">
        <f>VLOOKUP(C10,'Formato descripción HU'!B6:O20,13,0)</f>
        <v/>
      </c>
      <c r="M22" s="44"/>
      <c r="N22" s="44"/>
      <c r="O22" s="43"/>
      <c r="P22" s="3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28"/>
      <c r="C23" s="47"/>
      <c r="D23" s="48"/>
      <c r="E23" s="47"/>
      <c r="H23" s="48"/>
      <c r="I23" s="32"/>
      <c r="J23" s="47"/>
      <c r="K23" s="48"/>
      <c r="L23" s="47"/>
      <c r="O23" s="48"/>
      <c r="P23" s="3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28"/>
      <c r="C24" s="50"/>
      <c r="D24" s="51"/>
      <c r="E24" s="50"/>
      <c r="F24" s="52"/>
      <c r="G24" s="52"/>
      <c r="H24" s="51"/>
      <c r="I24" s="32"/>
      <c r="J24" s="50"/>
      <c r="K24" s="51"/>
      <c r="L24" s="50"/>
      <c r="M24" s="52"/>
      <c r="N24" s="52"/>
      <c r="O24" s="51"/>
      <c r="P24" s="3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