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2020" yWindow="200" windowWidth="31900" windowHeight="21040"/>
  </bookViews>
  <sheets>
    <sheet name="Sheet1" sheetId="1" r:id="rId1"/>
    <sheet name="Mobile Subscription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F61" i="1"/>
  <c r="J61" i="1"/>
  <c r="D59" i="1"/>
  <c r="F59" i="1"/>
  <c r="J59" i="1"/>
  <c r="D58" i="1"/>
  <c r="F58" i="1"/>
  <c r="J58" i="1"/>
  <c r="D57" i="1"/>
  <c r="F57" i="1"/>
  <c r="J57" i="1"/>
  <c r="D56" i="1"/>
  <c r="F56" i="1"/>
  <c r="J56" i="1"/>
  <c r="D55" i="1"/>
  <c r="F55" i="1"/>
  <c r="J55" i="1"/>
  <c r="D53" i="1"/>
  <c r="F53" i="1"/>
  <c r="J53" i="1"/>
  <c r="D51" i="1"/>
  <c r="F51" i="1"/>
  <c r="J51" i="1"/>
  <c r="D50" i="1"/>
  <c r="F50" i="1"/>
  <c r="J50" i="1"/>
  <c r="D43" i="1"/>
  <c r="F43" i="1"/>
  <c r="J43" i="1"/>
  <c r="D40" i="1"/>
  <c r="F40" i="1"/>
  <c r="J40" i="1"/>
  <c r="D36" i="1"/>
  <c r="F36" i="1"/>
  <c r="J36" i="1"/>
  <c r="D33" i="1"/>
  <c r="J33" i="1"/>
  <c r="D32" i="1"/>
  <c r="D30" i="1"/>
  <c r="F30" i="1"/>
  <c r="J30" i="1"/>
  <c r="D31" i="1"/>
  <c r="F31" i="1"/>
  <c r="J31" i="1"/>
  <c r="F32" i="1"/>
  <c r="J32" i="1"/>
  <c r="D45" i="1"/>
  <c r="F45" i="1"/>
  <c r="J45" i="1"/>
  <c r="K66" i="1"/>
  <c r="D8" i="1"/>
  <c r="F8" i="1"/>
  <c r="H8" i="1"/>
  <c r="J8" i="1"/>
  <c r="D9" i="1"/>
  <c r="F9" i="1"/>
  <c r="H9" i="1"/>
  <c r="J9" i="1"/>
  <c r="D11" i="1"/>
  <c r="F11" i="1"/>
  <c r="H11" i="1"/>
  <c r="J11" i="1"/>
  <c r="D12" i="1"/>
  <c r="F12" i="1"/>
  <c r="J12" i="1"/>
  <c r="D14" i="1"/>
  <c r="F14" i="1"/>
  <c r="H14" i="1"/>
  <c r="J14" i="1"/>
  <c r="D15" i="1"/>
  <c r="F15" i="1"/>
  <c r="H15" i="1"/>
  <c r="J15" i="1"/>
  <c r="D17" i="1"/>
  <c r="F17" i="1"/>
  <c r="H17" i="1"/>
  <c r="J17" i="1"/>
  <c r="D18" i="1"/>
  <c r="F18" i="1"/>
  <c r="J18" i="1"/>
  <c r="D19" i="1"/>
  <c r="F19" i="1"/>
  <c r="J19" i="1"/>
  <c r="D20" i="1"/>
  <c r="F20" i="1"/>
  <c r="J20" i="1"/>
  <c r="D21" i="1"/>
  <c r="F21" i="1"/>
  <c r="J21" i="1"/>
  <c r="D26" i="1"/>
  <c r="F26" i="1"/>
  <c r="J26" i="1"/>
  <c r="D28" i="1"/>
  <c r="F28" i="1"/>
  <c r="J28" i="1"/>
  <c r="D38" i="1"/>
  <c r="F38" i="1"/>
  <c r="J38" i="1"/>
  <c r="D41" i="1"/>
  <c r="F41" i="1"/>
  <c r="J41" i="1"/>
  <c r="D46" i="1"/>
  <c r="F46" i="1"/>
  <c r="J46" i="1"/>
  <c r="D47" i="1"/>
  <c r="F47" i="1"/>
  <c r="J47" i="1"/>
  <c r="D35" i="1"/>
  <c r="F35" i="1"/>
  <c r="J35" i="1"/>
  <c r="D37" i="1"/>
  <c r="F37" i="1"/>
  <c r="J37" i="1"/>
  <c r="D49" i="1"/>
  <c r="F49" i="1"/>
  <c r="J49" i="1"/>
  <c r="D63" i="1"/>
  <c r="F63" i="1"/>
  <c r="J63" i="1"/>
  <c r="J66" i="1"/>
  <c r="D24" i="1"/>
  <c r="F24" i="1"/>
</calcChain>
</file>

<file path=xl/sharedStrings.xml><?xml version="1.0" encoding="utf-8"?>
<sst xmlns="http://schemas.openxmlformats.org/spreadsheetml/2006/main" count="279" uniqueCount="143">
  <si>
    <t>Item</t>
  </si>
  <si>
    <t>Approximate Cost in SEK</t>
  </si>
  <si>
    <t>Where to buy it</t>
  </si>
  <si>
    <t>Comments</t>
  </si>
  <si>
    <t>https://pixhawk.org/modules/pixhawk#where_to_buy</t>
  </si>
  <si>
    <t>https://store.3drobotics.com/products/3dr-gps-ublox-with-compass</t>
  </si>
  <si>
    <t>http://www.sonymobile.com/se/products/phones/xperia-m2/</t>
  </si>
  <si>
    <t>http://irlock.com/collections/precision-landing/products/ir-lock-sensor-precision-landing-kit</t>
  </si>
  <si>
    <t>http://irlock.com/collections/precision-landing/products/beacon</t>
  </si>
  <si>
    <t>http://www.hobbyking.com/hobbyking/store/__29013__Turnigy_nano_tech_6000mah_2S2P_65_130C_Hardcase_Lipo_Pack_UK_Warehouse_.html?strSearch=nano-tech%20hardcase%202s</t>
  </si>
  <si>
    <t>2 Batteries</t>
  </si>
  <si>
    <t>Total</t>
  </si>
  <si>
    <t>OTG cable</t>
  </si>
  <si>
    <t>Kjell prices</t>
  </si>
  <si>
    <t>Quantity</t>
  </si>
  <si>
    <t>Cost per item</t>
  </si>
  <si>
    <t>Currency</t>
  </si>
  <si>
    <t>Shipping cost</t>
  </si>
  <si>
    <t>EUR</t>
  </si>
  <si>
    <t>SEK</t>
  </si>
  <si>
    <t>USD</t>
  </si>
  <si>
    <t>Exchange rate (SEK per Currency)</t>
  </si>
  <si>
    <t>IR-Lock (does not include beacons)</t>
  </si>
  <si>
    <t>GBP</t>
  </si>
  <si>
    <t>Exchange rates (SEB bank, 2015-10-15)</t>
  </si>
  <si>
    <t>IR-Lock - Beacon</t>
  </si>
  <si>
    <t>Lithium batteries</t>
  </si>
  <si>
    <t>Fedex intl prio</t>
  </si>
  <si>
    <t>gps cost included the pixhawk and goes into the same package as the pixhawks</t>
  </si>
  <si>
    <t>Subtotal (ItemsXcost/item)</t>
  </si>
  <si>
    <r>
      <t>Sony Xperia M2 (</t>
    </r>
    <r>
      <rPr>
        <sz val="11"/>
        <rFont val="Calibri"/>
        <scheme val="minor"/>
      </rPr>
      <t>black</t>
    </r>
    <r>
      <rPr>
        <sz val="11"/>
        <color theme="1"/>
        <rFont val="Calibri"/>
        <family val="2"/>
        <scheme val="minor"/>
      </rPr>
      <t>)</t>
    </r>
  </si>
  <si>
    <t>3DR uBlox GPS with Compass Kit From 3DR (NEO-M7N)</t>
  </si>
  <si>
    <t>Pixhawk PX4 pixhawk kit from UK distributor, unmannedtechshop.co.uk) with no compass</t>
  </si>
  <si>
    <t>ordered</t>
  </si>
  <si>
    <t>Yes</t>
  </si>
  <si>
    <t>Pixhawk PX4 pixhawk kit from UK distributor, unmannedtechshop.co.uk) with NEO-M8N compass</t>
  </si>
  <si>
    <t>Telia</t>
  </si>
  <si>
    <t>Telia Mobil bredband Kontant</t>
  </si>
  <si>
    <t xml:space="preserve">SurfmŠngd </t>
  </si>
  <si>
    <t xml:space="preserve">1GB </t>
  </si>
  <si>
    <t xml:space="preserve">3GB </t>
  </si>
  <si>
    <t xml:space="preserve">5GB </t>
  </si>
  <si>
    <t>10GB</t>
  </si>
  <si>
    <t xml:space="preserve">GŠller </t>
  </si>
  <si>
    <t xml:space="preserve">1 dygn </t>
  </si>
  <si>
    <t xml:space="preserve">7 dygn </t>
  </si>
  <si>
    <t xml:space="preserve">Pris </t>
  </si>
  <si>
    <t xml:space="preserve">39 kr </t>
  </si>
  <si>
    <t xml:space="preserve">99 kr </t>
  </si>
  <si>
    <t xml:space="preserve">299 kr </t>
  </si>
  <si>
    <t>499 kr</t>
  </si>
  <si>
    <t>*Vid köp av halvårsladdning får du tillgång till 5 GB respektive 10 GB surf under 183 dygn</t>
  </si>
  <si>
    <t>http://www.telia.se/privat/bredband/abonnemang-kontantkort/produkt/mobilt-bredband-kontant</t>
  </si>
  <si>
    <t xml:space="preserve">6 manader* </t>
  </si>
  <si>
    <t>6 manader*</t>
  </si>
  <si>
    <t>Duration</t>
  </si>
  <si>
    <t>8 weeks</t>
  </si>
  <si>
    <t>If I couple it with Ericsson's subscription</t>
  </si>
  <si>
    <t>99SEK/month for 20GB/month</t>
  </si>
  <si>
    <t>Telenor</t>
  </si>
  <si>
    <t>Laddnings-</t>
  </si>
  <si>
    <r>
      <t>belopp/pris</t>
    </r>
    <r>
      <rPr>
        <sz val="11"/>
        <color theme="1"/>
        <rFont val="Calibri"/>
        <family val="2"/>
        <scheme val="minor"/>
      </rPr>
      <t>  </t>
    </r>
  </si>
  <si>
    <t>99 kr för 0,1 GB</t>
  </si>
  <si>
    <t>149 kr för 0,5 GB</t>
  </si>
  <si>
    <t>199 för 2 GB</t>
  </si>
  <si>
    <t> 249 för 6 GB</t>
  </si>
  <si>
    <t>399 kr för 12 GB</t>
  </si>
  <si>
    <r>
      <t>699 kr för 2 GB (gäller ett halvår)</t>
    </r>
    <r>
      <rPr>
        <vertAlign val="superscript"/>
        <sz val="11"/>
        <color theme="1"/>
        <rFont val="Calibri"/>
        <family val="2"/>
        <scheme val="minor"/>
      </rPr>
      <t>2</t>
    </r>
  </si>
  <si>
    <t>http://www.telenor.se/privat/mobil-telefoni/kontantkort/startpaket.html</t>
  </si>
  <si>
    <t>Telenor fastpris</t>
  </si>
  <si>
    <t>0.5 GB – Räcker för dig som inte surfar så mycket.</t>
  </si>
  <si>
    <t>_x0003_1 GB – Passar bra om du kollar mailen och några nyhetssidor.</t>
  </si>
  <si>
    <t>3 GB – Funkar för dig som lyssnar på Spotify och tittar på YouTube ibland.</t>
  </si>
  <si>
    <t>10 GB – Räcker långt! För dig som surfar riktigt mycket med mobilen.</t>
  </si>
  <si>
    <t>Comviq</t>
  </si>
  <si>
    <t>https://www.comviq.se/extrasurf</t>
  </si>
  <si>
    <t>Dispatched</t>
  </si>
  <si>
    <t>Received</t>
  </si>
  <si>
    <t>Given to the team</t>
  </si>
  <si>
    <t>tracking</t>
  </si>
  <si>
    <t>Parcelforce.com, EK302047848GB</t>
  </si>
  <si>
    <t>http://www.fedex.com/Tracking?action=track&amp;tracknumbers=781573340714</t>
  </si>
  <si>
    <t>https://tools.usps.com/go/TrackConfirmAction_input?qtc_tLabels1=LJ860884362US</t>
  </si>
  <si>
    <t>* = difference is due to exchange rate that was different than estimated, payment fees such as Paypal fees etc</t>
  </si>
  <si>
    <t>https://www.elfa.se/sv/cheese-head-screws-polyamide-m3-30-mm-bossard-group-bn-1061-m3x30mm/p/14842955?q=*&amp;filter_Category3=Skruv%2C+plugg+och+fj%C3%A4drar&amp;filter_Category4=Skruvar&amp;filter_Material=Plast&amp;filter_Material=Polyamid+6.6&amp;filter_G%C3%A4nga=M3&amp;filter_Buyable=1&amp;page=12&amp;origPageSize=50&amp;simi=99.5</t>
  </si>
  <si>
    <t>https://www.elfa.se/sv/sexkantsmutter-polyamid-m3-richco-496239/p/14850012?q=*&amp;filter_Category3=Skruv%2C+plugg+och+fj%C3%A4drar&amp;filter_Category4=Muttrar&amp;filter_Material=Polyamid+6.6&amp;filter_G%C3%A4nga=M3&amp;filter_Buyable=1&amp;page=2&amp;origPageSize=50&amp;simi=99.5</t>
  </si>
  <si>
    <t>https://www.elfa.se/sv/usb-kablage-usb-ttl-cmos-ftdi-ttl-232r-5v/p/17320673?q=17320673&amp;page=1&amp;origPos=1&amp;origPageSize=50&amp;simi=99.5</t>
  </si>
  <si>
    <t>https://www.elfa.se/sv/kontakthus-25-mm-poltal-df13-hirose-df13-5s-25c/p/14352123?q=df13&amp;page=3&amp;origPos=4&amp;origPageSize=50&amp;simi=99.33</t>
  </si>
  <si>
    <t>https://www.elfa.se/sv/faerdigcrimp-kablage-df13-roed-100-mm-stig-wahlstroem-elektronik-k120121010/p/14352220</t>
  </si>
  <si>
    <t>https://www.elfa.se/sv/faerdigcrimp-kablage-df13-svart-100-mm-stig-wahlstroem-elektronik-k120121014/p/14352224</t>
  </si>
  <si>
    <t>yes</t>
  </si>
  <si>
    <t>Pick up Solna and pay by team</t>
  </si>
  <si>
    <t>Connection Cables</t>
  </si>
  <si>
    <t>Ultrasound Sensor Maxbotix HRLV-EZ4</t>
  </si>
  <si>
    <t>RVVP 4x0.2 skärmad svart</t>
  </si>
  <si>
    <t>http://www.electrokit.com/testsladdar-med-krokodilklammor-30mm-50cm-10pack.44765</t>
  </si>
  <si>
    <t>http://www.electrokit.com/avstandsmatare-ultraljud-maxbotix-hrlvez4.49754</t>
  </si>
  <si>
    <t>http://www.electrokit.com/rvvp-4x0-2-skarmad-svart-m.44669</t>
  </si>
  <si>
    <t>no</t>
  </si>
  <si>
    <t>Banan plugs</t>
  </si>
  <si>
    <t>http://www.kjell.com/se/sortiment/el/batterier/specialbatteri-blockbatteri/varta-6-v-batteri-%284r25%29-p32144</t>
  </si>
  <si>
    <t>http://www.kjell.com/se/sortiment/el/verktyg/matinstrument/matsladdar-prober-kontakter/labbkontakter-4-mm/4-mm-labbpropp-39-mm-svart-p37872</t>
  </si>
  <si>
    <t>https://www.elfa.se/sv/usb-kablage-usb-ttl-cmos-ftdi-ttl-232r-3v3/p/17320674?q=*&amp;filter_Buyable=1&amp;filter_Category7=USB-kablage+med+FT232RQ&amp;filter_Category3=Linj%C3%A4ra+kretsar&amp;filter_Category4=Gr%C3%A4nssnittskretsar&amp;filter_Category6=USB-moduler+med+FT232&amp;filter_Category5=Interface-kretsar&amp;page=2&amp;origPageSize=50&amp;simi=99.5</t>
  </si>
  <si>
    <t>Payed to team</t>
  </si>
  <si>
    <t>YES</t>
  </si>
  <si>
    <t>Receipt</t>
  </si>
  <si>
    <t>Electrokit crocodile connectors</t>
  </si>
  <si>
    <t>Electrokit distance ultrasound meter</t>
  </si>
  <si>
    <t>Electrokit cable 1m</t>
  </si>
  <si>
    <t>Electrokit shipping cost</t>
  </si>
  <si>
    <t>YES (all electrokit stuff in one receipt)</t>
  </si>
  <si>
    <t>Thing we buy ourselves (one receipt is distinguished by another by a blank line) :</t>
  </si>
  <si>
    <t>Elfa Screws Nylon M3 30mm</t>
  </si>
  <si>
    <t>Elfa Contact hus 5P</t>
  </si>
  <si>
    <t>Actual cost (how much was actually paid *)</t>
  </si>
  <si>
    <t>YES (all elfa stuff in one receipt)</t>
  </si>
  <si>
    <t>Elfa Crimped Cable DF13 Red</t>
  </si>
  <si>
    <t>Elfa Crimped Cable DF13 Black</t>
  </si>
  <si>
    <t>Elfa Nuts Nylon M3</t>
  </si>
  <si>
    <t>Elfa USB2FTDI3V3</t>
  </si>
  <si>
    <t>Elfa USB2FTDI5V</t>
  </si>
  <si>
    <t>Elfa Connector DF13-5S-1.25C</t>
  </si>
  <si>
    <t>Elfa USB cable</t>
  </si>
  <si>
    <t xml:space="preserve">YES </t>
  </si>
  <si>
    <t>NO - Sharan lost the receipt</t>
  </si>
  <si>
    <t>Blue is what Vlasios bought</t>
  </si>
  <si>
    <t>Kjell 6V battery (Varta 4R25)</t>
  </si>
  <si>
    <t>Kjell labbpropp black</t>
  </si>
  <si>
    <t>Kjell labbpropp red</t>
  </si>
  <si>
    <t>Kjell Remote control batteries 20-pack</t>
  </si>
  <si>
    <t>Kjell Buntband 300-pack</t>
  </si>
  <si>
    <t>Clas Ohlson lankhjul</t>
  </si>
  <si>
    <t>K-RAUTA SKRUVBAREN</t>
  </si>
  <si>
    <t>K-RAUTA MONTERINGSLIM</t>
  </si>
  <si>
    <t>K-RAUTA SLIPDUK</t>
  </si>
  <si>
    <t>K-RAUTA REGEL 2,5M</t>
  </si>
  <si>
    <t>K-RAUTA BARKASSE</t>
  </si>
  <si>
    <t>Clas Ohlson engangshandske</t>
  </si>
  <si>
    <t>YES (all k-rauta stuff in one receipt)</t>
  </si>
  <si>
    <t>YES (all kjell stuff in one receipt)</t>
  </si>
  <si>
    <t>http://www.kjell.com/se/sortiment/el/verktyg/matinstrument/matsladdar-prober-kontakter/labbkontakter-4-mm/4-mm-labbpropp-55-mm-rod-p37880</t>
  </si>
  <si>
    <t>http://www.kjell.com/se/sortiment/el/verktyg/matinstrument/matsladdar-prober-kontakter/labbkontakter-4-mm/4-mm-labbpropp-55-mm-svart-p37877</t>
  </si>
  <si>
    <t>Red is what Vlasios cannot find in receipts or cannot be justified (e.g. Sharan lost a receipt but I know it) This may mean that the team intented to buy but did not buy these items in the end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</si>
</sst>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r&quot;;[Red]\-#,##0.00\ &quot;kr&quot;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0" xfId="0" applyNumberFormat="1" applyBorder="1" applyAlignment="1">
      <alignment horizontal="left" vertical="center"/>
    </xf>
    <xf numFmtId="0" fontId="0" fillId="0" borderId="6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2" borderId="0" xfId="0" applyFill="1"/>
    <xf numFmtId="0" fontId="4" fillId="0" borderId="0" xfId="0" applyFont="1"/>
    <xf numFmtId="0" fontId="0" fillId="0" borderId="2" xfId="0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6" fillId="4" borderId="0" xfId="0" applyFont="1" applyFill="1" applyAlignment="1">
      <alignment horizontal="left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1"/>
  <sheetViews>
    <sheetView tabSelected="1" topLeftCell="A13" workbookViewId="0">
      <selection activeCell="D56" sqref="D56"/>
    </sheetView>
  </sheetViews>
  <sheetFormatPr baseColWidth="10" defaultColWidth="8.83203125" defaultRowHeight="14" x14ac:dyDescent="0"/>
  <cols>
    <col min="1" max="1" width="73.33203125" style="10" customWidth="1"/>
    <col min="2" max="2" width="30.33203125" style="10" customWidth="1"/>
    <col min="3" max="3" width="12.83203125" style="10" customWidth="1"/>
    <col min="4" max="4" width="23.83203125" style="10" customWidth="1"/>
    <col min="5" max="6" width="12.33203125" style="10" customWidth="1"/>
    <col min="7" max="7" width="10" style="10" customWidth="1"/>
    <col min="8" max="9" width="14" style="10" customWidth="1"/>
    <col min="10" max="11" width="24.5" style="10" customWidth="1"/>
    <col min="12" max="12" width="31.33203125" style="10" customWidth="1"/>
    <col min="13" max="13" width="89.6640625" style="10" customWidth="1"/>
    <col min="14" max="14" width="12.5" style="10" customWidth="1"/>
    <col min="15" max="16384" width="8.83203125" style="10"/>
  </cols>
  <sheetData>
    <row r="2" spans="1:20">
      <c r="B2" s="10" t="s">
        <v>24</v>
      </c>
      <c r="C2" s="10" t="s">
        <v>20</v>
      </c>
      <c r="E2" s="10" t="s">
        <v>23</v>
      </c>
      <c r="G2" s="10" t="s">
        <v>18</v>
      </c>
    </row>
    <row r="3" spans="1:20">
      <c r="C3" s="10">
        <v>8.3376000000000001</v>
      </c>
      <c r="E3" s="10">
        <v>12.865399999999999</v>
      </c>
      <c r="G3" s="10">
        <v>9.4665999999999997</v>
      </c>
    </row>
    <row r="4" spans="1:20">
      <c r="K4" s="10" t="s">
        <v>83</v>
      </c>
    </row>
    <row r="6" spans="1:20" ht="15" thickBot="1"/>
    <row r="7" spans="1:20">
      <c r="A7" s="4" t="s">
        <v>0</v>
      </c>
      <c r="B7" s="5" t="s">
        <v>14</v>
      </c>
      <c r="C7" s="5" t="s">
        <v>15</v>
      </c>
      <c r="D7" s="5" t="s">
        <v>29</v>
      </c>
      <c r="E7" s="5" t="s">
        <v>17</v>
      </c>
      <c r="F7" s="5" t="s">
        <v>11</v>
      </c>
      <c r="G7" s="5" t="s">
        <v>16</v>
      </c>
      <c r="H7" s="5" t="s">
        <v>21</v>
      </c>
      <c r="I7" s="5"/>
      <c r="J7" s="5" t="s">
        <v>1</v>
      </c>
      <c r="K7" s="5" t="s">
        <v>114</v>
      </c>
      <c r="L7" s="5" t="s">
        <v>105</v>
      </c>
      <c r="M7" s="5" t="s">
        <v>2</v>
      </c>
      <c r="N7" s="6" t="s">
        <v>3</v>
      </c>
      <c r="O7" s="10" t="s">
        <v>33</v>
      </c>
      <c r="P7" s="10" t="s">
        <v>76</v>
      </c>
      <c r="Q7" s="10" t="s">
        <v>77</v>
      </c>
      <c r="R7" s="10" t="s">
        <v>78</v>
      </c>
      <c r="T7" s="10" t="s">
        <v>79</v>
      </c>
    </row>
    <row r="8" spans="1:20">
      <c r="A8" s="16" t="s">
        <v>35</v>
      </c>
      <c r="B8" s="2">
        <v>1</v>
      </c>
      <c r="C8" s="2">
        <v>194.98</v>
      </c>
      <c r="D8" s="2">
        <f>B8*C8</f>
        <v>194.98</v>
      </c>
      <c r="E8" s="2">
        <v>46.82</v>
      </c>
      <c r="F8" s="2">
        <f>D8+E8</f>
        <v>241.79999999999998</v>
      </c>
      <c r="G8" s="2" t="s">
        <v>23</v>
      </c>
      <c r="H8" s="2">
        <f>$E$3</f>
        <v>12.865399999999999</v>
      </c>
      <c r="I8" s="2"/>
      <c r="J8" s="14">
        <f>F8*H8</f>
        <v>3110.8537199999996</v>
      </c>
      <c r="K8" s="14">
        <v>3122.84</v>
      </c>
      <c r="L8" s="14"/>
      <c r="M8" s="2" t="s">
        <v>4</v>
      </c>
      <c r="N8" s="3" t="s">
        <v>27</v>
      </c>
      <c r="O8" s="10" t="s">
        <v>34</v>
      </c>
      <c r="P8" s="10" t="s">
        <v>34</v>
      </c>
      <c r="Q8" s="10" t="s">
        <v>34</v>
      </c>
      <c r="R8" s="10" t="s">
        <v>34</v>
      </c>
    </row>
    <row r="9" spans="1:20">
      <c r="A9" s="16" t="s">
        <v>32</v>
      </c>
      <c r="B9" s="2">
        <v>1</v>
      </c>
      <c r="C9" s="2">
        <v>154.99</v>
      </c>
      <c r="D9" s="2">
        <f>B9*C9</f>
        <v>154.99</v>
      </c>
      <c r="E9" s="2">
        <v>0</v>
      </c>
      <c r="F9" s="2">
        <f>D9+E9</f>
        <v>154.99</v>
      </c>
      <c r="G9" s="2" t="s">
        <v>23</v>
      </c>
      <c r="H9" s="2">
        <f>$E$3</f>
        <v>12.865399999999999</v>
      </c>
      <c r="I9" s="2"/>
      <c r="J9" s="14">
        <f>F9*H9</f>
        <v>1994.0083460000001</v>
      </c>
      <c r="K9" s="14">
        <v>2001.69</v>
      </c>
      <c r="L9" s="14"/>
      <c r="M9" s="2" t="s">
        <v>4</v>
      </c>
      <c r="N9" s="3" t="s">
        <v>27</v>
      </c>
      <c r="O9" s="10" t="s">
        <v>34</v>
      </c>
      <c r="P9" s="10" t="s">
        <v>34</v>
      </c>
      <c r="Q9" s="10" t="s">
        <v>34</v>
      </c>
      <c r="R9" s="10" t="s">
        <v>34</v>
      </c>
    </row>
    <row r="10" spans="1:20">
      <c r="A10" s="1"/>
      <c r="B10" s="2"/>
      <c r="C10" s="2"/>
      <c r="D10" s="2"/>
      <c r="E10" s="2"/>
      <c r="F10" s="2"/>
      <c r="G10" s="2"/>
      <c r="H10" s="2"/>
      <c r="I10" s="2"/>
      <c r="J10" s="14"/>
      <c r="K10" s="14"/>
      <c r="L10" s="14"/>
      <c r="M10" s="2"/>
      <c r="N10" s="3"/>
    </row>
    <row r="11" spans="1:20">
      <c r="A11" s="1" t="s">
        <v>31</v>
      </c>
      <c r="B11" s="2">
        <v>2</v>
      </c>
      <c r="C11" s="2">
        <v>89.99</v>
      </c>
      <c r="D11" s="2">
        <f t="shared" ref="D11:D63" si="0">B11*C11</f>
        <v>179.98</v>
      </c>
      <c r="E11" s="2">
        <v>50.34</v>
      </c>
      <c r="F11" s="2">
        <f>D11+E11</f>
        <v>230.32</v>
      </c>
      <c r="G11" s="2" t="s">
        <v>20</v>
      </c>
      <c r="H11" s="2">
        <f>$C$3</f>
        <v>8.3376000000000001</v>
      </c>
      <c r="I11" s="2"/>
      <c r="J11" s="14">
        <f t="shared" ref="J11:J63" si="1">F11*H11</f>
        <v>1920.316032</v>
      </c>
      <c r="K11" s="14">
        <v>2019.89</v>
      </c>
      <c r="L11" s="14"/>
      <c r="M11" s="2" t="s">
        <v>5</v>
      </c>
      <c r="N11" s="3" t="s">
        <v>28</v>
      </c>
      <c r="O11" s="10" t="s">
        <v>34</v>
      </c>
      <c r="P11" s="10" t="s">
        <v>34</v>
      </c>
      <c r="Q11" s="10" t="s">
        <v>34</v>
      </c>
      <c r="R11" s="10" t="s">
        <v>34</v>
      </c>
      <c r="T11" s="10" t="s">
        <v>81</v>
      </c>
    </row>
    <row r="12" spans="1:20">
      <c r="A12" s="16" t="s">
        <v>30</v>
      </c>
      <c r="B12" s="2">
        <v>2</v>
      </c>
      <c r="C12" s="2">
        <v>1590</v>
      </c>
      <c r="D12" s="2">
        <f t="shared" si="0"/>
        <v>3180</v>
      </c>
      <c r="E12" s="2">
        <v>0</v>
      </c>
      <c r="F12" s="2">
        <f t="shared" ref="F12:F63" si="2">D12+E12</f>
        <v>3180</v>
      </c>
      <c r="G12" s="2" t="s">
        <v>19</v>
      </c>
      <c r="H12" s="2">
        <v>1</v>
      </c>
      <c r="I12" s="2"/>
      <c r="J12" s="14">
        <f t="shared" si="1"/>
        <v>3180</v>
      </c>
      <c r="K12" s="14">
        <v>3389.9</v>
      </c>
      <c r="L12" s="14"/>
      <c r="M12" s="2" t="s">
        <v>6</v>
      </c>
      <c r="N12" s="3"/>
      <c r="O12" s="10" t="s">
        <v>34</v>
      </c>
      <c r="P12" s="10" t="s">
        <v>34</v>
      </c>
      <c r="Q12" s="10" t="s">
        <v>34</v>
      </c>
      <c r="R12" s="10" t="s">
        <v>34</v>
      </c>
    </row>
    <row r="13" spans="1:20">
      <c r="A13" s="1"/>
      <c r="B13" s="2"/>
      <c r="C13" s="2"/>
      <c r="D13" s="2"/>
      <c r="E13" s="2"/>
      <c r="F13" s="2"/>
      <c r="G13" s="2"/>
      <c r="H13" s="2"/>
      <c r="I13" s="2"/>
      <c r="J13" s="14"/>
      <c r="K13" s="14"/>
      <c r="L13" s="14"/>
      <c r="M13" s="2"/>
      <c r="N13" s="3"/>
    </row>
    <row r="14" spans="1:20">
      <c r="A14" s="1" t="s">
        <v>22</v>
      </c>
      <c r="B14" s="2">
        <v>2</v>
      </c>
      <c r="C14" s="2">
        <v>99</v>
      </c>
      <c r="D14" s="2">
        <f t="shared" si="0"/>
        <v>198</v>
      </c>
      <c r="E14" s="2">
        <v>28.5</v>
      </c>
      <c r="F14" s="2">
        <f t="shared" si="2"/>
        <v>226.5</v>
      </c>
      <c r="G14" s="2" t="s">
        <v>20</v>
      </c>
      <c r="H14" s="2">
        <f>$C$3</f>
        <v>8.3376000000000001</v>
      </c>
      <c r="I14" s="2"/>
      <c r="J14" s="14">
        <f t="shared" si="1"/>
        <v>1888.4664</v>
      </c>
      <c r="K14" s="14">
        <v>1940.62</v>
      </c>
      <c r="L14" s="14"/>
      <c r="M14" s="2" t="s">
        <v>7</v>
      </c>
      <c r="N14" s="3"/>
      <c r="O14" s="10" t="s">
        <v>34</v>
      </c>
      <c r="P14" s="10" t="s">
        <v>34</v>
      </c>
      <c r="Q14" s="10" t="s">
        <v>34</v>
      </c>
      <c r="R14" s="10" t="s">
        <v>34</v>
      </c>
      <c r="T14" s="10" t="s">
        <v>82</v>
      </c>
    </row>
    <row r="15" spans="1:20">
      <c r="A15" s="1" t="s">
        <v>25</v>
      </c>
      <c r="B15" s="2">
        <v>2</v>
      </c>
      <c r="C15" s="2">
        <v>49</v>
      </c>
      <c r="D15" s="2">
        <f t="shared" si="0"/>
        <v>98</v>
      </c>
      <c r="E15" s="2">
        <v>0</v>
      </c>
      <c r="F15" s="2">
        <f t="shared" si="2"/>
        <v>98</v>
      </c>
      <c r="G15" s="2" t="s">
        <v>20</v>
      </c>
      <c r="H15" s="2">
        <f>$C$3</f>
        <v>8.3376000000000001</v>
      </c>
      <c r="I15" s="2"/>
      <c r="J15" s="14">
        <f t="shared" si="1"/>
        <v>817.08479999999997</v>
      </c>
      <c r="K15" s="14">
        <v>839.65</v>
      </c>
      <c r="L15" s="14"/>
      <c r="M15" s="2" t="s">
        <v>8</v>
      </c>
      <c r="N15" s="3"/>
      <c r="O15" s="10" t="s">
        <v>34</v>
      </c>
      <c r="P15" s="10" t="s">
        <v>34</v>
      </c>
      <c r="Q15" s="10" t="s">
        <v>34</v>
      </c>
      <c r="R15" s="10" t="s">
        <v>34</v>
      </c>
    </row>
    <row r="16" spans="1:20">
      <c r="A16" s="1"/>
      <c r="B16" s="2"/>
      <c r="C16" s="2"/>
      <c r="D16" s="2"/>
      <c r="E16" s="2"/>
      <c r="F16" s="2"/>
      <c r="G16" s="2"/>
      <c r="H16" s="2"/>
      <c r="I16" s="2"/>
      <c r="J16" s="14"/>
      <c r="K16" s="14"/>
      <c r="L16" s="14"/>
      <c r="M16" s="2"/>
      <c r="N16" s="3"/>
    </row>
    <row r="17" spans="1:20">
      <c r="A17" s="1" t="s">
        <v>26</v>
      </c>
      <c r="B17" s="2">
        <v>2</v>
      </c>
      <c r="C17" s="2">
        <v>43.05</v>
      </c>
      <c r="D17" s="2">
        <f t="shared" si="0"/>
        <v>86.1</v>
      </c>
      <c r="E17" s="2">
        <v>26.79</v>
      </c>
      <c r="F17" s="2">
        <f t="shared" si="2"/>
        <v>112.88999999999999</v>
      </c>
      <c r="G17" s="2" t="s">
        <v>20</v>
      </c>
      <c r="H17" s="2">
        <f>$C$3</f>
        <v>8.3376000000000001</v>
      </c>
      <c r="I17" s="2"/>
      <c r="J17" s="14">
        <f t="shared" si="1"/>
        <v>941.23166399999991</v>
      </c>
      <c r="K17" s="14">
        <v>960.16</v>
      </c>
      <c r="L17" s="14"/>
      <c r="M17" s="2" t="s">
        <v>9</v>
      </c>
      <c r="N17" s="3" t="s">
        <v>10</v>
      </c>
      <c r="O17" s="10" t="s">
        <v>34</v>
      </c>
      <c r="P17" s="10" t="s">
        <v>34</v>
      </c>
      <c r="Q17" s="10" t="s">
        <v>34</v>
      </c>
      <c r="R17" s="10" t="s">
        <v>34</v>
      </c>
      <c r="T17" s="10" t="s">
        <v>80</v>
      </c>
    </row>
    <row r="18" spans="1:20">
      <c r="A18" s="1"/>
      <c r="B18" s="2"/>
      <c r="C18" s="2"/>
      <c r="D18" s="2">
        <f t="shared" si="0"/>
        <v>0</v>
      </c>
      <c r="E18" s="2"/>
      <c r="F18" s="2">
        <f t="shared" si="2"/>
        <v>0</v>
      </c>
      <c r="G18" s="2"/>
      <c r="H18" s="2"/>
      <c r="I18" s="2"/>
      <c r="J18" s="14">
        <f t="shared" si="1"/>
        <v>0</v>
      </c>
      <c r="K18" s="14"/>
      <c r="L18" s="14"/>
      <c r="M18" s="2"/>
      <c r="N18" s="3"/>
    </row>
    <row r="19" spans="1:20">
      <c r="A19" s="23" t="s">
        <v>92</v>
      </c>
      <c r="B19" s="2">
        <v>1</v>
      </c>
      <c r="C19" s="22">
        <v>29</v>
      </c>
      <c r="D19" s="2">
        <f t="shared" si="0"/>
        <v>29</v>
      </c>
      <c r="E19" s="2">
        <v>49</v>
      </c>
      <c r="F19" s="2">
        <f t="shared" si="2"/>
        <v>78</v>
      </c>
      <c r="G19" s="2" t="s">
        <v>19</v>
      </c>
      <c r="H19" s="2">
        <v>1</v>
      </c>
      <c r="I19" s="2"/>
      <c r="J19" s="14">
        <f t="shared" si="1"/>
        <v>78</v>
      </c>
      <c r="K19" s="14"/>
      <c r="L19" s="14"/>
      <c r="M19" s="2" t="s">
        <v>95</v>
      </c>
      <c r="N19" s="3"/>
      <c r="O19" s="10" t="s">
        <v>98</v>
      </c>
    </row>
    <row r="20" spans="1:20">
      <c r="A20" s="23" t="s">
        <v>93</v>
      </c>
      <c r="B20" s="2">
        <v>1</v>
      </c>
      <c r="C20" s="22">
        <v>369</v>
      </c>
      <c r="D20" s="2">
        <f t="shared" si="0"/>
        <v>369</v>
      </c>
      <c r="E20" s="2">
        <v>0</v>
      </c>
      <c r="F20" s="2">
        <f t="shared" si="2"/>
        <v>369</v>
      </c>
      <c r="G20" s="2" t="s">
        <v>19</v>
      </c>
      <c r="H20" s="2">
        <v>1</v>
      </c>
      <c r="I20" s="2"/>
      <c r="J20" s="14">
        <f t="shared" si="1"/>
        <v>369</v>
      </c>
      <c r="K20" s="14"/>
      <c r="L20" s="14"/>
      <c r="M20" s="2" t="s">
        <v>96</v>
      </c>
      <c r="N20" s="3"/>
      <c r="O20" s="10" t="s">
        <v>98</v>
      </c>
    </row>
    <row r="21" spans="1:20">
      <c r="A21" s="23" t="s">
        <v>94</v>
      </c>
      <c r="B21" s="2">
        <v>2</v>
      </c>
      <c r="C21" s="22">
        <v>9.3800000000000008</v>
      </c>
      <c r="D21" s="2">
        <f t="shared" si="0"/>
        <v>18.760000000000002</v>
      </c>
      <c r="E21" s="2">
        <v>0</v>
      </c>
      <c r="F21" s="2">
        <f t="shared" si="2"/>
        <v>18.760000000000002</v>
      </c>
      <c r="G21" s="2" t="s">
        <v>19</v>
      </c>
      <c r="H21" s="2">
        <v>1</v>
      </c>
      <c r="I21" s="2"/>
      <c r="J21" s="14">
        <f t="shared" si="1"/>
        <v>18.760000000000002</v>
      </c>
      <c r="K21" s="14"/>
      <c r="L21" s="14"/>
      <c r="M21" s="2" t="s">
        <v>97</v>
      </c>
      <c r="N21" s="3"/>
      <c r="O21" s="10" t="s">
        <v>98</v>
      </c>
    </row>
    <row r="22" spans="1:20">
      <c r="A22" s="1"/>
      <c r="B22" s="2"/>
      <c r="C22" s="22"/>
      <c r="D22" s="2"/>
      <c r="E22" s="2"/>
      <c r="F22" s="2"/>
      <c r="G22" s="2"/>
      <c r="H22" s="2"/>
      <c r="I22" s="2"/>
      <c r="J22" s="14"/>
      <c r="K22" s="14"/>
      <c r="L22" s="14"/>
      <c r="M22" s="2"/>
      <c r="N22" s="3"/>
    </row>
    <row r="23" spans="1:20">
      <c r="A23" s="11" t="s">
        <v>111</v>
      </c>
      <c r="B23" s="12"/>
      <c r="C23" s="12"/>
      <c r="D23" s="2"/>
      <c r="E23" s="12"/>
      <c r="F23" s="2"/>
      <c r="G23" s="12"/>
      <c r="H23" s="12"/>
      <c r="I23" s="12"/>
      <c r="J23" s="14"/>
      <c r="K23" s="14"/>
      <c r="L23" s="14"/>
      <c r="M23" s="12"/>
      <c r="N23" s="13"/>
      <c r="R23" s="10" t="s">
        <v>103</v>
      </c>
    </row>
    <row r="24" spans="1:20">
      <c r="A24" s="11" t="s">
        <v>12</v>
      </c>
      <c r="B24" s="12">
        <v>1</v>
      </c>
      <c r="C24" s="12">
        <v>0</v>
      </c>
      <c r="D24" s="2">
        <f t="shared" si="0"/>
        <v>0</v>
      </c>
      <c r="E24" s="12">
        <v>0</v>
      </c>
      <c r="F24" s="2">
        <f t="shared" si="2"/>
        <v>0</v>
      </c>
      <c r="G24" s="12" t="s">
        <v>19</v>
      </c>
      <c r="H24" s="12">
        <v>1</v>
      </c>
      <c r="I24" s="12"/>
      <c r="J24" s="14">
        <v>149</v>
      </c>
      <c r="K24" s="14">
        <v>149</v>
      </c>
      <c r="L24" s="14" t="s">
        <v>124</v>
      </c>
      <c r="M24" s="12"/>
      <c r="N24" s="13" t="s">
        <v>13</v>
      </c>
    </row>
    <row r="25" spans="1:20">
      <c r="A25" s="11"/>
      <c r="B25" s="12"/>
      <c r="C25" s="12"/>
      <c r="D25" s="2"/>
      <c r="E25" s="12"/>
      <c r="F25" s="2"/>
      <c r="G25" s="12"/>
      <c r="H25" s="12"/>
      <c r="I25" s="12"/>
      <c r="J25" s="14"/>
      <c r="K25" s="14"/>
      <c r="L25" s="14"/>
      <c r="M25" s="12"/>
      <c r="N25" s="13"/>
    </row>
    <row r="26" spans="1:20">
      <c r="A26" s="11" t="s">
        <v>129</v>
      </c>
      <c r="B26" s="12">
        <v>1</v>
      </c>
      <c r="C26" s="12">
        <v>59.9</v>
      </c>
      <c r="D26" s="2">
        <f t="shared" si="0"/>
        <v>59.9</v>
      </c>
      <c r="E26" s="12">
        <v>0</v>
      </c>
      <c r="F26" s="2">
        <f t="shared" si="2"/>
        <v>59.9</v>
      </c>
      <c r="G26" s="12" t="s">
        <v>19</v>
      </c>
      <c r="H26" s="12">
        <v>1</v>
      </c>
      <c r="I26" s="12"/>
      <c r="J26" s="14">
        <f t="shared" si="1"/>
        <v>59.9</v>
      </c>
      <c r="K26" s="14">
        <v>59.9</v>
      </c>
      <c r="L26" s="14" t="s">
        <v>104</v>
      </c>
      <c r="M26" s="12"/>
      <c r="N26" s="13" t="s">
        <v>13</v>
      </c>
    </row>
    <row r="27" spans="1:20">
      <c r="A27" s="11"/>
      <c r="B27" s="12"/>
      <c r="C27" s="12"/>
      <c r="D27" s="2"/>
      <c r="E27" s="12"/>
      <c r="F27" s="2"/>
      <c r="G27" s="12"/>
      <c r="H27" s="12"/>
      <c r="I27" s="12"/>
      <c r="J27" s="14"/>
      <c r="K27" s="14"/>
      <c r="L27" s="14"/>
      <c r="M27" s="12"/>
      <c r="N27" s="13"/>
    </row>
    <row r="28" spans="1:20">
      <c r="A28" s="11" t="s">
        <v>130</v>
      </c>
      <c r="B28" s="12">
        <v>1</v>
      </c>
      <c r="C28" s="12">
        <v>29.9</v>
      </c>
      <c r="D28" s="2">
        <f t="shared" si="0"/>
        <v>29.9</v>
      </c>
      <c r="E28" s="12">
        <v>0</v>
      </c>
      <c r="F28" s="2">
        <f t="shared" si="2"/>
        <v>29.9</v>
      </c>
      <c r="G28" s="12" t="s">
        <v>19</v>
      </c>
      <c r="H28" s="12">
        <v>1</v>
      </c>
      <c r="I28" s="12"/>
      <c r="J28" s="14">
        <f t="shared" si="1"/>
        <v>29.9</v>
      </c>
      <c r="K28" s="14">
        <v>29.9</v>
      </c>
      <c r="L28" s="14" t="s">
        <v>104</v>
      </c>
      <c r="M28" s="12"/>
      <c r="N28" s="15"/>
    </row>
    <row r="29" spans="1:20">
      <c r="A29" s="11"/>
      <c r="B29" s="12"/>
      <c r="C29" s="12"/>
      <c r="D29" s="2"/>
      <c r="E29" s="12"/>
      <c r="F29" s="2"/>
      <c r="G29" s="12"/>
      <c r="H29" s="12"/>
      <c r="I29" s="12"/>
      <c r="J29" s="14"/>
      <c r="K29" s="14"/>
      <c r="L29" s="14"/>
      <c r="M29" s="12"/>
      <c r="N29" s="20"/>
    </row>
    <row r="30" spans="1:20">
      <c r="A30" s="26" t="s">
        <v>106</v>
      </c>
      <c r="B30" s="12">
        <v>10</v>
      </c>
      <c r="C30" s="21">
        <v>2.9</v>
      </c>
      <c r="D30" s="2">
        <f>B30*C30</f>
        <v>29</v>
      </c>
      <c r="E30" s="12">
        <v>0</v>
      </c>
      <c r="F30" s="2">
        <f t="shared" ref="F30:F31" si="3">D30+E30</f>
        <v>29</v>
      </c>
      <c r="G30" s="12" t="s">
        <v>19</v>
      </c>
      <c r="H30" s="12">
        <v>1</v>
      </c>
      <c r="I30" s="12"/>
      <c r="J30" s="14">
        <f t="shared" ref="J30:J31" si="4">F30*H30</f>
        <v>29</v>
      </c>
      <c r="K30" s="14"/>
      <c r="L30" s="14" t="s">
        <v>110</v>
      </c>
      <c r="M30" s="12"/>
      <c r="N30" s="20"/>
    </row>
    <row r="31" spans="1:20">
      <c r="A31" s="26" t="s">
        <v>107</v>
      </c>
      <c r="B31" s="12">
        <v>1</v>
      </c>
      <c r="C31" s="21">
        <v>369</v>
      </c>
      <c r="D31" s="2">
        <f>B31*C31</f>
        <v>369</v>
      </c>
      <c r="E31" s="12">
        <v>0</v>
      </c>
      <c r="F31" s="2">
        <f t="shared" si="3"/>
        <v>369</v>
      </c>
      <c r="G31" s="12" t="s">
        <v>19</v>
      </c>
      <c r="H31" s="12">
        <v>1</v>
      </c>
      <c r="I31" s="12"/>
      <c r="J31" s="14">
        <f t="shared" si="4"/>
        <v>369</v>
      </c>
      <c r="K31" s="14"/>
      <c r="L31" s="14" t="s">
        <v>110</v>
      </c>
      <c r="M31" s="12"/>
      <c r="N31" s="20"/>
    </row>
    <row r="32" spans="1:20">
      <c r="A32" s="26" t="s">
        <v>108</v>
      </c>
      <c r="B32" s="12">
        <v>1</v>
      </c>
      <c r="C32" s="21">
        <v>9.375</v>
      </c>
      <c r="D32" s="2">
        <f t="shared" ref="D32" si="5">B32*C32</f>
        <v>9.375</v>
      </c>
      <c r="E32" s="12">
        <v>0</v>
      </c>
      <c r="F32" s="2">
        <f>D32+E32</f>
        <v>9.375</v>
      </c>
      <c r="G32" s="12" t="s">
        <v>19</v>
      </c>
      <c r="H32" s="12">
        <v>1</v>
      </c>
      <c r="I32" s="12"/>
      <c r="J32" s="14">
        <f>F32*H32</f>
        <v>9.375</v>
      </c>
      <c r="K32" s="14"/>
      <c r="L32" s="14" t="s">
        <v>110</v>
      </c>
      <c r="M32" s="12"/>
      <c r="N32" s="20"/>
    </row>
    <row r="33" spans="1:18">
      <c r="A33" s="26" t="s">
        <v>109</v>
      </c>
      <c r="B33" s="12">
        <v>0</v>
      </c>
      <c r="C33" s="21">
        <v>0</v>
      </c>
      <c r="D33" s="2">
        <f>B33*C33</f>
        <v>0</v>
      </c>
      <c r="E33" s="12">
        <v>63.2</v>
      </c>
      <c r="F33" s="2">
        <v>79</v>
      </c>
      <c r="G33" s="12" t="s">
        <v>19</v>
      </c>
      <c r="H33" s="12">
        <v>1</v>
      </c>
      <c r="I33" s="12"/>
      <c r="J33" s="14">
        <f>F33*H33</f>
        <v>79</v>
      </c>
      <c r="K33" s="14"/>
      <c r="L33" s="14" t="s">
        <v>110</v>
      </c>
      <c r="M33" s="12"/>
      <c r="N33" s="20"/>
    </row>
    <row r="34" spans="1:18">
      <c r="A34" s="11"/>
      <c r="B34" s="12"/>
      <c r="C34" s="21"/>
      <c r="D34" s="2"/>
      <c r="E34" s="12"/>
      <c r="F34" s="2"/>
      <c r="G34" s="12"/>
      <c r="H34" s="12"/>
      <c r="I34" s="12"/>
      <c r="J34" s="14"/>
      <c r="K34" s="14"/>
      <c r="L34" s="14"/>
      <c r="M34" s="12"/>
      <c r="N34" s="20"/>
    </row>
    <row r="35" spans="1:18">
      <c r="A35" s="11" t="s">
        <v>116</v>
      </c>
      <c r="B35" s="12">
        <v>3</v>
      </c>
      <c r="C35" s="12">
        <v>10.925000000000001</v>
      </c>
      <c r="D35" s="2">
        <f>B35*C35</f>
        <v>32.775000000000006</v>
      </c>
      <c r="E35" s="12">
        <v>0</v>
      </c>
      <c r="F35" s="2">
        <f>D35+E35</f>
        <v>32.775000000000006</v>
      </c>
      <c r="G35" s="12" t="s">
        <v>19</v>
      </c>
      <c r="H35" s="12">
        <v>1</v>
      </c>
      <c r="I35" s="12"/>
      <c r="J35" s="14">
        <f>F35*H35</f>
        <v>32.775000000000006</v>
      </c>
      <c r="K35" s="14"/>
      <c r="L35" s="14" t="s">
        <v>115</v>
      </c>
      <c r="M35" s="12" t="s">
        <v>88</v>
      </c>
      <c r="N35" s="20" t="s">
        <v>91</v>
      </c>
      <c r="O35" s="10" t="s">
        <v>90</v>
      </c>
      <c r="P35" s="10" t="s">
        <v>90</v>
      </c>
      <c r="Q35" s="10" t="s">
        <v>90</v>
      </c>
      <c r="R35" s="10" t="s">
        <v>98</v>
      </c>
    </row>
    <row r="36" spans="1:18">
      <c r="A36" s="11" t="s">
        <v>113</v>
      </c>
      <c r="B36" s="12">
        <v>2</v>
      </c>
      <c r="C36" s="12">
        <v>2.6120000000000001</v>
      </c>
      <c r="D36" s="2">
        <f>B36*C36</f>
        <v>5.2240000000000002</v>
      </c>
      <c r="E36" s="12">
        <v>0</v>
      </c>
      <c r="F36" s="2">
        <f>D36+E36</f>
        <v>5.2240000000000002</v>
      </c>
      <c r="G36" s="12" t="s">
        <v>19</v>
      </c>
      <c r="H36" s="12">
        <v>1</v>
      </c>
      <c r="I36" s="12"/>
      <c r="J36" s="14">
        <f>F36*H36</f>
        <v>5.2240000000000002</v>
      </c>
      <c r="K36" s="14"/>
      <c r="L36" s="14" t="s">
        <v>115</v>
      </c>
      <c r="M36" s="12"/>
      <c r="N36" s="20"/>
    </row>
    <row r="37" spans="1:18">
      <c r="A37" s="11" t="s">
        <v>117</v>
      </c>
      <c r="B37" s="12">
        <v>3</v>
      </c>
      <c r="C37" s="12">
        <v>10.925000000000001</v>
      </c>
      <c r="D37" s="2">
        <f>B37*C37</f>
        <v>32.775000000000006</v>
      </c>
      <c r="E37" s="12">
        <v>0</v>
      </c>
      <c r="F37" s="2">
        <f>D37+E37</f>
        <v>32.775000000000006</v>
      </c>
      <c r="G37" s="12" t="s">
        <v>19</v>
      </c>
      <c r="H37" s="12">
        <v>1</v>
      </c>
      <c r="I37" s="12"/>
      <c r="J37" s="14">
        <f>F37*H37</f>
        <v>32.775000000000006</v>
      </c>
      <c r="K37" s="14"/>
      <c r="L37" s="14" t="s">
        <v>115</v>
      </c>
      <c r="M37" s="12" t="s">
        <v>89</v>
      </c>
      <c r="N37" s="20" t="s">
        <v>91</v>
      </c>
      <c r="O37" s="10" t="s">
        <v>90</v>
      </c>
      <c r="P37" s="10" t="s">
        <v>90</v>
      </c>
      <c r="Q37" s="10" t="s">
        <v>90</v>
      </c>
      <c r="R37" s="10" t="s">
        <v>98</v>
      </c>
    </row>
    <row r="38" spans="1:18">
      <c r="A38" s="11" t="s">
        <v>112</v>
      </c>
      <c r="B38" s="12">
        <v>30</v>
      </c>
      <c r="C38" s="12">
        <v>1.3875</v>
      </c>
      <c r="D38" s="2">
        <f t="shared" si="0"/>
        <v>41.625</v>
      </c>
      <c r="E38" s="12">
        <v>0</v>
      </c>
      <c r="F38" s="2">
        <f t="shared" si="2"/>
        <v>41.625</v>
      </c>
      <c r="G38" s="12" t="s">
        <v>19</v>
      </c>
      <c r="H38" s="12">
        <v>1</v>
      </c>
      <c r="I38" s="12"/>
      <c r="J38" s="14">
        <f t="shared" si="1"/>
        <v>41.625</v>
      </c>
      <c r="K38" s="14"/>
      <c r="L38" s="14" t="s">
        <v>115</v>
      </c>
      <c r="M38" s="12" t="s">
        <v>84</v>
      </c>
      <c r="N38" s="20" t="s">
        <v>91</v>
      </c>
      <c r="O38" s="10" t="s">
        <v>90</v>
      </c>
      <c r="P38" s="10" t="s">
        <v>90</v>
      </c>
      <c r="Q38" s="10" t="s">
        <v>90</v>
      </c>
      <c r="R38" s="10" t="s">
        <v>98</v>
      </c>
    </row>
    <row r="39" spans="1:18">
      <c r="A39" s="11"/>
      <c r="B39" s="12"/>
      <c r="C39" s="12"/>
      <c r="D39" s="2"/>
      <c r="E39" s="12"/>
      <c r="F39" s="2"/>
      <c r="G39" s="12"/>
      <c r="H39" s="12"/>
      <c r="I39" s="12"/>
      <c r="J39" s="14"/>
      <c r="K39" s="14"/>
      <c r="L39" s="14"/>
      <c r="M39" s="12"/>
      <c r="N39" s="20"/>
    </row>
    <row r="40" spans="1:18">
      <c r="A40" s="11" t="s">
        <v>122</v>
      </c>
      <c r="B40" s="12">
        <v>1</v>
      </c>
      <c r="C40" s="12">
        <v>236.25</v>
      </c>
      <c r="D40" s="2">
        <f t="shared" ref="D40" si="6">B40*C40</f>
        <v>236.25</v>
      </c>
      <c r="E40" s="12">
        <v>0</v>
      </c>
      <c r="F40" s="2">
        <f t="shared" ref="F40" si="7">D40+E40</f>
        <v>236.25</v>
      </c>
      <c r="G40" s="12" t="s">
        <v>19</v>
      </c>
      <c r="H40" s="12">
        <v>1</v>
      </c>
      <c r="I40" s="12"/>
      <c r="J40" s="14">
        <f t="shared" ref="J40" si="8">F40*H40</f>
        <v>236.25</v>
      </c>
      <c r="K40" s="14"/>
      <c r="L40" s="14" t="s">
        <v>115</v>
      </c>
      <c r="M40" s="12" t="s">
        <v>85</v>
      </c>
      <c r="N40" s="20" t="s">
        <v>91</v>
      </c>
      <c r="O40" s="10" t="s">
        <v>90</v>
      </c>
      <c r="P40" s="10" t="s">
        <v>90</v>
      </c>
      <c r="Q40" s="10" t="s">
        <v>90</v>
      </c>
      <c r="R40" s="10" t="s">
        <v>98</v>
      </c>
    </row>
    <row r="41" spans="1:18">
      <c r="A41" s="11" t="s">
        <v>118</v>
      </c>
      <c r="B41" s="12">
        <v>30</v>
      </c>
      <c r="C41" s="12">
        <v>0.83374999999999999</v>
      </c>
      <c r="D41" s="2">
        <f t="shared" si="0"/>
        <v>25.012499999999999</v>
      </c>
      <c r="E41" s="12">
        <v>0</v>
      </c>
      <c r="F41" s="2">
        <f t="shared" si="2"/>
        <v>25.012499999999999</v>
      </c>
      <c r="G41" s="12" t="s">
        <v>19</v>
      </c>
      <c r="H41" s="12">
        <v>1</v>
      </c>
      <c r="I41" s="12"/>
      <c r="J41" s="14">
        <f t="shared" si="1"/>
        <v>25.012499999999999</v>
      </c>
      <c r="K41" s="14"/>
      <c r="L41" s="14" t="s">
        <v>115</v>
      </c>
      <c r="M41" s="12" t="s">
        <v>85</v>
      </c>
      <c r="N41" s="20" t="s">
        <v>91</v>
      </c>
      <c r="O41" s="10" t="s">
        <v>90</v>
      </c>
      <c r="P41" s="10" t="s">
        <v>90</v>
      </c>
      <c r="Q41" s="10" t="s">
        <v>90</v>
      </c>
      <c r="R41" s="10" t="s">
        <v>98</v>
      </c>
    </row>
    <row r="42" spans="1:18">
      <c r="A42" s="11"/>
      <c r="B42" s="12"/>
      <c r="C42" s="12"/>
      <c r="D42" s="2"/>
      <c r="E42" s="12"/>
      <c r="F42" s="2"/>
      <c r="G42" s="12"/>
      <c r="H42" s="12"/>
      <c r="I42" s="12"/>
      <c r="J42" s="14"/>
      <c r="K42" s="14"/>
      <c r="L42" s="14"/>
      <c r="M42" s="12"/>
      <c r="N42" s="20"/>
    </row>
    <row r="43" spans="1:18">
      <c r="A43" s="11" t="s">
        <v>122</v>
      </c>
      <c r="B43" s="12">
        <v>1</v>
      </c>
      <c r="C43" s="12">
        <v>265</v>
      </c>
      <c r="D43" s="2">
        <f t="shared" ref="D43" si="9">B43*C43</f>
        <v>265</v>
      </c>
      <c r="E43" s="12">
        <v>0</v>
      </c>
      <c r="F43" s="2">
        <f t="shared" ref="F43" si="10">D43+E43</f>
        <v>265</v>
      </c>
      <c r="G43" s="12" t="s">
        <v>19</v>
      </c>
      <c r="H43" s="12">
        <v>1</v>
      </c>
      <c r="I43" s="12"/>
      <c r="J43" s="14">
        <f t="shared" ref="J43" si="11">F43*H43</f>
        <v>265</v>
      </c>
      <c r="K43" s="14"/>
      <c r="L43" s="14" t="s">
        <v>123</v>
      </c>
      <c r="M43" s="12"/>
      <c r="N43" s="20" t="s">
        <v>91</v>
      </c>
      <c r="O43" s="10" t="s">
        <v>90</v>
      </c>
      <c r="P43" s="10" t="s">
        <v>90</v>
      </c>
      <c r="Q43" s="10" t="s">
        <v>90</v>
      </c>
      <c r="R43" s="10" t="s">
        <v>98</v>
      </c>
    </row>
    <row r="44" spans="1:18">
      <c r="A44" s="11"/>
      <c r="B44" s="12"/>
      <c r="C44" s="12"/>
      <c r="D44" s="2"/>
      <c r="E44" s="12"/>
      <c r="F44" s="2"/>
      <c r="G44" s="12"/>
      <c r="H44" s="12"/>
      <c r="I44" s="12"/>
      <c r="J44" s="14"/>
      <c r="K44" s="14"/>
      <c r="L44" s="14"/>
      <c r="M44" s="12"/>
      <c r="N44" s="20"/>
    </row>
    <row r="45" spans="1:18">
      <c r="A45" s="24" t="s">
        <v>119</v>
      </c>
      <c r="B45" s="12">
        <v>1</v>
      </c>
      <c r="C45" s="12">
        <v>212</v>
      </c>
      <c r="D45" s="2">
        <f t="shared" si="0"/>
        <v>212</v>
      </c>
      <c r="E45" s="12">
        <v>0</v>
      </c>
      <c r="F45" s="2">
        <f t="shared" si="2"/>
        <v>212</v>
      </c>
      <c r="G45" s="12" t="s">
        <v>19</v>
      </c>
      <c r="H45" s="12">
        <v>1</v>
      </c>
      <c r="I45" s="12"/>
      <c r="J45" s="14">
        <f t="shared" si="1"/>
        <v>212</v>
      </c>
      <c r="K45" s="14"/>
      <c r="L45" s="14"/>
      <c r="M45" s="12" t="s">
        <v>102</v>
      </c>
      <c r="N45" s="20" t="s">
        <v>91</v>
      </c>
      <c r="O45" s="10" t="s">
        <v>90</v>
      </c>
      <c r="P45" s="10" t="s">
        <v>90</v>
      </c>
      <c r="Q45" s="10" t="s">
        <v>90</v>
      </c>
      <c r="R45" s="10" t="s">
        <v>98</v>
      </c>
    </row>
    <row r="46" spans="1:18">
      <c r="A46" s="24" t="s">
        <v>120</v>
      </c>
      <c r="B46" s="12">
        <v>1</v>
      </c>
      <c r="C46" s="12">
        <v>236.25</v>
      </c>
      <c r="D46" s="2">
        <f t="shared" si="0"/>
        <v>236.25</v>
      </c>
      <c r="E46" s="12">
        <v>0</v>
      </c>
      <c r="F46" s="2">
        <f t="shared" si="2"/>
        <v>236.25</v>
      </c>
      <c r="G46" s="12" t="s">
        <v>19</v>
      </c>
      <c r="H46" s="12">
        <v>1</v>
      </c>
      <c r="I46" s="12"/>
      <c r="J46" s="14">
        <f t="shared" si="1"/>
        <v>236.25</v>
      </c>
      <c r="K46" s="14"/>
      <c r="L46" s="14"/>
      <c r="M46" s="12" t="s">
        <v>86</v>
      </c>
      <c r="N46" s="20" t="s">
        <v>91</v>
      </c>
      <c r="O46" s="10" t="s">
        <v>90</v>
      </c>
      <c r="P46" s="10" t="s">
        <v>90</v>
      </c>
      <c r="Q46" s="10" t="s">
        <v>90</v>
      </c>
      <c r="R46" s="10" t="s">
        <v>98</v>
      </c>
    </row>
    <row r="47" spans="1:18">
      <c r="A47" s="24" t="s">
        <v>121</v>
      </c>
      <c r="B47" s="12">
        <v>2</v>
      </c>
      <c r="C47" s="12">
        <v>2.61</v>
      </c>
      <c r="D47" s="2">
        <f t="shared" si="0"/>
        <v>5.22</v>
      </c>
      <c r="E47" s="12">
        <v>0</v>
      </c>
      <c r="F47" s="2">
        <f t="shared" si="2"/>
        <v>5.22</v>
      </c>
      <c r="G47" s="12" t="s">
        <v>19</v>
      </c>
      <c r="H47" s="12">
        <v>1</v>
      </c>
      <c r="I47" s="12"/>
      <c r="J47" s="14">
        <f t="shared" si="1"/>
        <v>5.22</v>
      </c>
      <c r="K47" s="14"/>
      <c r="L47" s="14"/>
      <c r="M47" s="12" t="s">
        <v>87</v>
      </c>
      <c r="N47" s="20" t="s">
        <v>91</v>
      </c>
      <c r="O47" s="10" t="s">
        <v>90</v>
      </c>
      <c r="P47" s="10" t="s">
        <v>90</v>
      </c>
      <c r="Q47" s="10" t="s">
        <v>90</v>
      </c>
      <c r="R47" s="10" t="s">
        <v>98</v>
      </c>
    </row>
    <row r="48" spans="1:18">
      <c r="A48" s="11"/>
      <c r="B48" s="12"/>
      <c r="C48" s="12"/>
      <c r="D48" s="2"/>
      <c r="E48" s="12"/>
      <c r="F48" s="2"/>
      <c r="G48" s="12"/>
      <c r="H48" s="12"/>
      <c r="I48" s="12"/>
      <c r="J48" s="14"/>
      <c r="K48" s="14"/>
      <c r="L48" s="14"/>
      <c r="M48" s="12"/>
      <c r="N48" s="20"/>
    </row>
    <row r="49" spans="1:15">
      <c r="A49" s="11" t="s">
        <v>126</v>
      </c>
      <c r="B49" s="12">
        <v>2</v>
      </c>
      <c r="C49" s="21">
        <v>49.9</v>
      </c>
      <c r="D49" s="2">
        <f t="shared" si="0"/>
        <v>99.8</v>
      </c>
      <c r="E49" s="12">
        <v>0</v>
      </c>
      <c r="F49" s="2">
        <f t="shared" si="2"/>
        <v>99.8</v>
      </c>
      <c r="G49" s="12" t="s">
        <v>19</v>
      </c>
      <c r="H49" s="12">
        <v>1</v>
      </c>
      <c r="I49" s="12"/>
      <c r="J49" s="14">
        <f t="shared" si="1"/>
        <v>99.8</v>
      </c>
      <c r="K49" s="14"/>
      <c r="L49" s="14" t="s">
        <v>139</v>
      </c>
      <c r="M49" s="12" t="s">
        <v>100</v>
      </c>
      <c r="N49" s="20"/>
    </row>
    <row r="50" spans="1:15">
      <c r="A50" s="11" t="s">
        <v>127</v>
      </c>
      <c r="B50" s="12">
        <v>1</v>
      </c>
      <c r="C50" s="21">
        <v>22.9</v>
      </c>
      <c r="D50" s="2">
        <f t="shared" ref="D50" si="12">B50*C50</f>
        <v>22.9</v>
      </c>
      <c r="E50" s="12">
        <v>0</v>
      </c>
      <c r="F50" s="2">
        <f t="shared" ref="F50" si="13">D50+E50</f>
        <v>22.9</v>
      </c>
      <c r="G50" s="12" t="s">
        <v>19</v>
      </c>
      <c r="H50" s="12">
        <v>1</v>
      </c>
      <c r="I50" s="12"/>
      <c r="J50" s="14">
        <f t="shared" ref="J50" si="14">F50*H50</f>
        <v>22.9</v>
      </c>
      <c r="K50" s="14"/>
      <c r="L50" s="14" t="s">
        <v>139</v>
      </c>
      <c r="M50" s="12" t="s">
        <v>140</v>
      </c>
      <c r="N50" s="20"/>
    </row>
    <row r="51" spans="1:15">
      <c r="A51" s="11" t="s">
        <v>128</v>
      </c>
      <c r="B51" s="12">
        <v>1</v>
      </c>
      <c r="C51" s="21">
        <v>22.9</v>
      </c>
      <c r="D51" s="2">
        <f t="shared" ref="D51" si="15">B51*C51</f>
        <v>22.9</v>
      </c>
      <c r="E51" s="12">
        <v>0</v>
      </c>
      <c r="F51" s="2">
        <f t="shared" ref="F51" si="16">D51+E51</f>
        <v>22.9</v>
      </c>
      <c r="G51" s="12" t="s">
        <v>19</v>
      </c>
      <c r="H51" s="12">
        <v>1</v>
      </c>
      <c r="I51" s="12"/>
      <c r="J51" s="14">
        <f t="shared" ref="J51" si="17">F51*H51</f>
        <v>22.9</v>
      </c>
      <c r="K51" s="14"/>
      <c r="L51" s="14" t="s">
        <v>139</v>
      </c>
      <c r="M51" s="12" t="s">
        <v>141</v>
      </c>
      <c r="N51" s="20"/>
    </row>
    <row r="52" spans="1:15">
      <c r="A52" s="11"/>
      <c r="B52" s="12"/>
      <c r="C52" s="21"/>
      <c r="D52" s="2"/>
      <c r="E52" s="12"/>
      <c r="F52" s="2"/>
      <c r="G52" s="12"/>
      <c r="H52" s="12"/>
      <c r="I52" s="12"/>
      <c r="J52" s="14"/>
      <c r="K52" s="14"/>
      <c r="L52" s="14"/>
      <c r="M52" s="12"/>
      <c r="N52" s="20"/>
    </row>
    <row r="53" spans="1:15">
      <c r="A53" s="11" t="s">
        <v>131</v>
      </c>
      <c r="B53" s="12">
        <v>4</v>
      </c>
      <c r="C53" s="21">
        <v>34.9</v>
      </c>
      <c r="D53" s="2">
        <f t="shared" ref="D53" si="18">B53*C53</f>
        <v>139.6</v>
      </c>
      <c r="E53" s="12">
        <v>0</v>
      </c>
      <c r="F53" s="2">
        <f t="shared" ref="F53" si="19">D53+E53</f>
        <v>139.6</v>
      </c>
      <c r="G53" s="12" t="s">
        <v>19</v>
      </c>
      <c r="H53" s="12">
        <v>1</v>
      </c>
      <c r="I53" s="12"/>
      <c r="J53" s="14">
        <f t="shared" ref="J53" si="20">F53*H53</f>
        <v>139.6</v>
      </c>
      <c r="K53" s="14"/>
      <c r="L53" s="14" t="s">
        <v>104</v>
      </c>
      <c r="M53" s="12"/>
      <c r="N53" s="20"/>
    </row>
    <row r="54" spans="1:15">
      <c r="A54" s="11"/>
      <c r="B54" s="12"/>
      <c r="C54" s="21"/>
      <c r="D54" s="2"/>
      <c r="E54" s="12"/>
      <c r="F54" s="2"/>
      <c r="G54" s="12"/>
      <c r="H54" s="12"/>
      <c r="I54" s="12"/>
      <c r="J54" s="14"/>
      <c r="K54" s="14"/>
      <c r="L54" s="14"/>
      <c r="M54" s="12"/>
      <c r="N54" s="20"/>
    </row>
    <row r="55" spans="1:15">
      <c r="A55" s="11" t="s">
        <v>132</v>
      </c>
      <c r="B55" s="12">
        <v>6.4000000000000001E-2</v>
      </c>
      <c r="C55" s="21">
        <v>249</v>
      </c>
      <c r="D55" s="2">
        <f t="shared" ref="D55" si="21">B55*C55</f>
        <v>15.936</v>
      </c>
      <c r="E55" s="12">
        <v>0</v>
      </c>
      <c r="F55" s="2">
        <f t="shared" ref="F55" si="22">D55+E55</f>
        <v>15.936</v>
      </c>
      <c r="G55" s="12" t="s">
        <v>19</v>
      </c>
      <c r="H55" s="12">
        <v>1</v>
      </c>
      <c r="I55" s="12"/>
      <c r="J55" s="14">
        <f t="shared" ref="J55" si="23">F55*H55</f>
        <v>15.936</v>
      </c>
      <c r="K55" s="14"/>
      <c r="L55" s="14" t="s">
        <v>138</v>
      </c>
      <c r="M55" s="12"/>
      <c r="N55" s="20"/>
    </row>
    <row r="56" spans="1:15">
      <c r="A56" s="11" t="s">
        <v>133</v>
      </c>
      <c r="B56" s="12">
        <v>1</v>
      </c>
      <c r="C56" s="21">
        <v>65</v>
      </c>
      <c r="D56" s="2">
        <f t="shared" ref="D56" si="24">B56*C56</f>
        <v>65</v>
      </c>
      <c r="E56" s="12">
        <v>0</v>
      </c>
      <c r="F56" s="2">
        <f t="shared" ref="F56" si="25">D56+E56</f>
        <v>65</v>
      </c>
      <c r="G56" s="12" t="s">
        <v>19</v>
      </c>
      <c r="H56" s="12">
        <v>1</v>
      </c>
      <c r="I56" s="12"/>
      <c r="J56" s="14">
        <f t="shared" ref="J56" si="26">F56*H56</f>
        <v>65</v>
      </c>
      <c r="K56" s="14"/>
      <c r="L56" s="14" t="s">
        <v>138</v>
      </c>
      <c r="M56" s="12"/>
      <c r="N56" s="20"/>
    </row>
    <row r="57" spans="1:15">
      <c r="A57" s="11" t="s">
        <v>134</v>
      </c>
      <c r="B57" s="12">
        <v>1</v>
      </c>
      <c r="C57" s="21">
        <v>19.95</v>
      </c>
      <c r="D57" s="2">
        <f t="shared" ref="D57" si="27">B57*C57</f>
        <v>19.95</v>
      </c>
      <c r="E57" s="12">
        <v>0</v>
      </c>
      <c r="F57" s="2">
        <f t="shared" ref="F57" si="28">D57+E57</f>
        <v>19.95</v>
      </c>
      <c r="G57" s="12" t="s">
        <v>19</v>
      </c>
      <c r="H57" s="12">
        <v>1</v>
      </c>
      <c r="I57" s="12"/>
      <c r="J57" s="14">
        <f t="shared" ref="J57" si="29">F57*H57</f>
        <v>19.95</v>
      </c>
      <c r="K57" s="14"/>
      <c r="L57" s="14" t="s">
        <v>138</v>
      </c>
      <c r="M57" s="12"/>
      <c r="N57" s="20"/>
    </row>
    <row r="58" spans="1:15">
      <c r="A58" s="11" t="s">
        <v>135</v>
      </c>
      <c r="B58" s="12">
        <v>1</v>
      </c>
      <c r="C58" s="21">
        <v>26</v>
      </c>
      <c r="D58" s="2">
        <f t="shared" ref="D58" si="30">B58*C58</f>
        <v>26</v>
      </c>
      <c r="E58" s="12">
        <v>0</v>
      </c>
      <c r="F58" s="2">
        <f t="shared" ref="F58" si="31">D58+E58</f>
        <v>26</v>
      </c>
      <c r="G58" s="12" t="s">
        <v>19</v>
      </c>
      <c r="H58" s="12">
        <v>1</v>
      </c>
      <c r="I58" s="12"/>
      <c r="J58" s="14">
        <f t="shared" ref="J58" si="32">F58*H58</f>
        <v>26</v>
      </c>
      <c r="K58" s="14"/>
      <c r="L58" s="14" t="s">
        <v>138</v>
      </c>
      <c r="M58" s="12"/>
      <c r="N58" s="20"/>
    </row>
    <row r="59" spans="1:15">
      <c r="A59" s="11" t="s">
        <v>136</v>
      </c>
      <c r="B59" s="12">
        <v>1</v>
      </c>
      <c r="C59" s="21">
        <v>3</v>
      </c>
      <c r="D59" s="2">
        <f t="shared" ref="D59" si="33">B59*C59</f>
        <v>3</v>
      </c>
      <c r="E59" s="12">
        <v>0</v>
      </c>
      <c r="F59" s="2">
        <f t="shared" ref="F59" si="34">D59+E59</f>
        <v>3</v>
      </c>
      <c r="G59" s="12" t="s">
        <v>19</v>
      </c>
      <c r="H59" s="12">
        <v>1</v>
      </c>
      <c r="I59" s="12"/>
      <c r="J59" s="14">
        <f t="shared" ref="J59" si="35">F59*H59</f>
        <v>3</v>
      </c>
      <c r="K59" s="14"/>
      <c r="L59" s="14" t="s">
        <v>138</v>
      </c>
      <c r="M59" s="12"/>
      <c r="N59" s="20"/>
    </row>
    <row r="60" spans="1:15">
      <c r="A60" s="11"/>
      <c r="B60" s="12"/>
      <c r="C60" s="21"/>
      <c r="D60" s="2"/>
      <c r="E60" s="12"/>
      <c r="F60" s="2"/>
      <c r="G60" s="12"/>
      <c r="H60" s="12"/>
      <c r="I60" s="12"/>
      <c r="J60" s="14"/>
      <c r="K60" s="14"/>
      <c r="L60" s="14"/>
      <c r="M60" s="12"/>
      <c r="N60" s="20"/>
    </row>
    <row r="61" spans="1:15">
      <c r="A61" s="11" t="s">
        <v>137</v>
      </c>
      <c r="B61" s="12">
        <v>1</v>
      </c>
      <c r="C61" s="21">
        <v>29.9</v>
      </c>
      <c r="D61" s="2">
        <f t="shared" ref="D61" si="36">B61*C61</f>
        <v>29.9</v>
      </c>
      <c r="E61" s="12">
        <v>0</v>
      </c>
      <c r="F61" s="2">
        <f t="shared" ref="F61" si="37">D61+E61</f>
        <v>29.9</v>
      </c>
      <c r="G61" s="12" t="s">
        <v>19</v>
      </c>
      <c r="H61" s="12">
        <v>1</v>
      </c>
      <c r="I61" s="12"/>
      <c r="J61" s="14">
        <f t="shared" ref="J61" si="38">F61*H61</f>
        <v>29.9</v>
      </c>
      <c r="K61" s="14"/>
      <c r="L61" s="14" t="s">
        <v>104</v>
      </c>
      <c r="M61" s="12"/>
      <c r="N61" s="20"/>
    </row>
    <row r="62" spans="1:15">
      <c r="A62" s="11"/>
      <c r="B62" s="12"/>
      <c r="C62" s="21"/>
      <c r="D62" s="2"/>
      <c r="E62" s="12"/>
      <c r="F62" s="2"/>
      <c r="G62" s="12"/>
      <c r="H62" s="12"/>
      <c r="I62" s="12"/>
      <c r="J62" s="14"/>
      <c r="K62" s="14"/>
      <c r="L62" s="14"/>
      <c r="M62" s="12"/>
      <c r="N62" s="20"/>
    </row>
    <row r="63" spans="1:15">
      <c r="A63" s="24" t="s">
        <v>99</v>
      </c>
      <c r="B63" s="12">
        <v>2</v>
      </c>
      <c r="C63" s="21">
        <v>17.899999999999999</v>
      </c>
      <c r="D63" s="2">
        <f t="shared" si="0"/>
        <v>35.799999999999997</v>
      </c>
      <c r="E63" s="12">
        <v>0</v>
      </c>
      <c r="F63" s="2">
        <f t="shared" si="2"/>
        <v>35.799999999999997</v>
      </c>
      <c r="G63" s="12" t="s">
        <v>19</v>
      </c>
      <c r="H63" s="12">
        <v>1</v>
      </c>
      <c r="I63" s="12"/>
      <c r="J63" s="14">
        <f t="shared" si="1"/>
        <v>35.799999999999997</v>
      </c>
      <c r="K63" s="14"/>
      <c r="L63" s="14"/>
      <c r="M63" s="12" t="s">
        <v>101</v>
      </c>
      <c r="N63" s="20" t="s">
        <v>13</v>
      </c>
      <c r="O63" s="10" t="s">
        <v>98</v>
      </c>
    </row>
    <row r="64" spans="1:15">
      <c r="A64" s="11"/>
      <c r="B64" s="12"/>
      <c r="C64" s="21"/>
      <c r="D64" s="2"/>
      <c r="E64" s="12"/>
      <c r="F64" s="2"/>
      <c r="G64" s="12"/>
      <c r="H64" s="12"/>
      <c r="I64" s="12"/>
      <c r="J64" s="14"/>
      <c r="K64" s="14"/>
      <c r="L64" s="14"/>
      <c r="M64" s="12"/>
      <c r="N64" s="20"/>
    </row>
    <row r="65" spans="1:15">
      <c r="A65" s="11"/>
      <c r="B65" s="12"/>
      <c r="C65" s="12"/>
      <c r="D65" s="2"/>
      <c r="E65" s="12"/>
      <c r="F65" s="2"/>
      <c r="G65" s="12"/>
      <c r="H65" s="12"/>
      <c r="I65" s="12"/>
      <c r="J65" s="14"/>
      <c r="K65" s="14"/>
      <c r="L65" s="14"/>
      <c r="M65" s="12"/>
      <c r="N65" s="20" t="s">
        <v>13</v>
      </c>
      <c r="O65" s="10" t="s">
        <v>98</v>
      </c>
    </row>
    <row r="66" spans="1:15" ht="15" thickBot="1">
      <c r="A66" s="7" t="s">
        <v>11</v>
      </c>
      <c r="B66" s="8"/>
      <c r="C66" s="8"/>
      <c r="D66" s="8"/>
      <c r="E66" s="8"/>
      <c r="F66" s="8"/>
      <c r="G66" s="8"/>
      <c r="H66" s="8"/>
      <c r="I66" s="8"/>
      <c r="J66" s="17">
        <f>SUM(J8:J63)</f>
        <v>16615.813462000002</v>
      </c>
      <c r="K66" s="17">
        <f>SUM(K8:K63)</f>
        <v>14513.550000000001</v>
      </c>
      <c r="L66" s="17"/>
      <c r="M66" s="8"/>
      <c r="N66" s="9"/>
    </row>
    <row r="70" spans="1:15">
      <c r="A70" s="27" t="s">
        <v>125</v>
      </c>
    </row>
    <row r="71" spans="1:15">
      <c r="A71" s="25" t="s">
        <v>142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E32" sqref="E32"/>
    </sheetView>
  </sheetViews>
  <sheetFormatPr baseColWidth="10" defaultColWidth="11.5" defaultRowHeight="14" x14ac:dyDescent="0"/>
  <cols>
    <col min="2" max="2" width="24.33203125" customWidth="1"/>
    <col min="3" max="3" width="6" customWidth="1"/>
  </cols>
  <sheetData>
    <row r="2" spans="2:9">
      <c r="B2" t="s">
        <v>55</v>
      </c>
      <c r="C2" t="s">
        <v>56</v>
      </c>
    </row>
    <row r="3" spans="2:9">
      <c r="B3" s="18"/>
      <c r="C3" s="18"/>
      <c r="D3" s="18"/>
      <c r="E3" s="18"/>
      <c r="F3" s="18"/>
      <c r="G3" s="18"/>
      <c r="H3" s="18"/>
      <c r="I3" s="18"/>
    </row>
    <row r="4" spans="2:9">
      <c r="B4" t="s">
        <v>36</v>
      </c>
      <c r="C4" t="s">
        <v>52</v>
      </c>
    </row>
    <row r="5" spans="2:9">
      <c r="B5" t="s">
        <v>37</v>
      </c>
    </row>
    <row r="7" spans="2:9">
      <c r="B7" t="s">
        <v>38</v>
      </c>
      <c r="C7" t="s">
        <v>39</v>
      </c>
      <c r="D7" t="s">
        <v>40</v>
      </c>
      <c r="E7" t="s">
        <v>41</v>
      </c>
      <c r="F7" t="s">
        <v>42</v>
      </c>
    </row>
    <row r="8" spans="2:9">
      <c r="B8" t="s">
        <v>43</v>
      </c>
      <c r="C8" t="s">
        <v>44</v>
      </c>
      <c r="D8" t="s">
        <v>45</v>
      </c>
      <c r="E8" t="s">
        <v>53</v>
      </c>
      <c r="F8" t="s">
        <v>54</v>
      </c>
    </row>
    <row r="9" spans="2:9">
      <c r="B9" t="s">
        <v>46</v>
      </c>
      <c r="C9" t="s">
        <v>47</v>
      </c>
      <c r="D9" t="s">
        <v>48</v>
      </c>
      <c r="E9" t="s">
        <v>49</v>
      </c>
      <c r="F9" t="s">
        <v>50</v>
      </c>
    </row>
    <row r="11" spans="2:9">
      <c r="B11" t="s">
        <v>51</v>
      </c>
    </row>
    <row r="14" spans="2:9">
      <c r="B14" t="s">
        <v>57</v>
      </c>
    </row>
    <row r="15" spans="2:9">
      <c r="B15" t="s">
        <v>58</v>
      </c>
    </row>
    <row r="17" spans="2:9">
      <c r="B17" s="18"/>
      <c r="C17" s="18"/>
      <c r="D17" s="18"/>
      <c r="E17" s="18"/>
      <c r="F17" s="18"/>
      <c r="G17" s="18"/>
      <c r="H17" s="18"/>
      <c r="I17" s="18"/>
    </row>
    <row r="18" spans="2:9">
      <c r="B18" t="s">
        <v>59</v>
      </c>
      <c r="C18" t="s">
        <v>68</v>
      </c>
    </row>
    <row r="19" spans="2:9">
      <c r="B19" t="s">
        <v>69</v>
      </c>
    </row>
    <row r="21" spans="2:9">
      <c r="B21" s="19" t="s">
        <v>60</v>
      </c>
    </row>
    <row r="22" spans="2:9">
      <c r="B22" s="19" t="s">
        <v>61</v>
      </c>
    </row>
    <row r="23" spans="2:9">
      <c r="B23" t="s">
        <v>62</v>
      </c>
    </row>
    <row r="24" spans="2:9">
      <c r="B24" t="s">
        <v>63</v>
      </c>
    </row>
    <row r="25" spans="2:9">
      <c r="B25" t="s">
        <v>64</v>
      </c>
    </row>
    <row r="26" spans="2:9">
      <c r="B26" t="s">
        <v>65</v>
      </c>
    </row>
    <row r="27" spans="2:9">
      <c r="B27" t="s">
        <v>66</v>
      </c>
    </row>
    <row r="28" spans="2:9" ht="16">
      <c r="B28" t="s">
        <v>67</v>
      </c>
    </row>
    <row r="30" spans="2:9">
      <c r="B30" s="18"/>
      <c r="C30" s="18"/>
      <c r="D30" s="18"/>
      <c r="E30" s="18"/>
      <c r="F30" s="18"/>
      <c r="G30" s="18"/>
      <c r="H30" s="18"/>
      <c r="I30" s="18"/>
    </row>
    <row r="31" spans="2:9">
      <c r="B31" t="s">
        <v>74</v>
      </c>
      <c r="C31" t="s">
        <v>75</v>
      </c>
    </row>
    <row r="33" spans="2:2">
      <c r="B33" t="s">
        <v>70</v>
      </c>
    </row>
    <row r="34" spans="2:2">
      <c r="B34" t="s">
        <v>71</v>
      </c>
    </row>
    <row r="35" spans="2:2">
      <c r="B35" t="s">
        <v>72</v>
      </c>
    </row>
    <row r="36" spans="2:2">
      <c r="B36" t="s">
        <v>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Mobile Subscriptions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Fuentes</dc:creator>
  <cp:lastModifiedBy>Vlasios Tsiatsis</cp:lastModifiedBy>
  <dcterms:created xsi:type="dcterms:W3CDTF">2015-10-15T08:43:38Z</dcterms:created>
  <dcterms:modified xsi:type="dcterms:W3CDTF">2015-12-08T13:16:12Z</dcterms:modified>
</cp:coreProperties>
</file>