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Báo giá\Báo giá FABi\"/>
    </mc:Choice>
  </mc:AlternateContent>
  <xr:revisionPtr revIDLastSave="0" documentId="8_{AC84AE04-2D1E-4269-8C31-580643B1351C}" xr6:coauthVersionLast="47" xr6:coauthVersionMax="47" xr10:uidLastSave="{00000000-0000-0000-0000-000000000000}"/>
  <bookViews>
    <workbookView xWindow="-108" yWindow="-108" windowWidth="23256" windowHeight="12456" xr2:uid="{00000000-000D-0000-FFFF-FFFF00000000}"/>
  </bookViews>
  <sheets>
    <sheet name="Gói 01 năm Fabi + full thiết bị" sheetId="2" r:id="rId1"/>
    <sheet name="Gói 6 tháng " sheetId="11" r:id="rId2"/>
    <sheet name="FABI BOX" sheetId="6" r:id="rId3"/>
    <sheet name="PC" sheetId="5" r:id="rId4"/>
  </sheets>
  <definedNames>
    <definedName name="Footer01">#REF!</definedName>
    <definedName name="_xlnm.Print_Area" localSheetId="2">'FABI BOX'!$A$1:$F$32</definedName>
    <definedName name="_xlnm.Print_Area" localSheetId="0">'Gói 01 năm Fabi + full thiết bị'!$A$1:$F$47</definedName>
    <definedName name="_xlnm.Print_Area" localSheetId="1">'Gói 6 tháng '!$A$1:$F$50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11" l="1"/>
  <c r="F45" i="11"/>
  <c r="F44" i="11"/>
  <c r="F43" i="11"/>
  <c r="F42" i="11"/>
  <c r="F41" i="11"/>
  <c r="F40" i="11"/>
  <c r="F39" i="11"/>
  <c r="F38" i="11"/>
  <c r="F37" i="11"/>
  <c r="F36" i="11"/>
  <c r="F35" i="11"/>
  <c r="F34" i="11"/>
  <c r="F33" i="11"/>
  <c r="F32" i="11"/>
  <c r="F31" i="11"/>
  <c r="F43" i="2"/>
  <c r="F42" i="2"/>
  <c r="F38" i="2"/>
  <c r="F39" i="2"/>
  <c r="F37" i="2"/>
  <c r="F34" i="2"/>
  <c r="F31" i="2"/>
  <c r="F30" i="2"/>
  <c r="F33" i="2"/>
  <c r="F32" i="2"/>
  <c r="F28" i="2"/>
  <c r="F28" i="6"/>
  <c r="F36" i="2"/>
  <c r="F41" i="2"/>
  <c r="F23" i="2"/>
  <c r="F21" i="2"/>
  <c r="F26" i="2" l="1"/>
  <c r="F22" i="11"/>
  <c r="F29" i="11" s="1"/>
  <c r="F22" i="6"/>
  <c r="F24" i="6" s="1"/>
  <c r="F26" i="6"/>
  <c r="F19" i="5"/>
  <c r="F27" i="6"/>
  <c r="F22" i="5"/>
  <c r="F23" i="5"/>
  <c r="F24" i="5"/>
  <c r="F25" i="5"/>
  <c r="F26" i="5"/>
  <c r="F28" i="5"/>
  <c r="F29" i="5"/>
  <c r="F30" i="5"/>
  <c r="F31" i="5"/>
  <c r="F32" i="5"/>
  <c r="F29" i="2"/>
  <c r="F35" i="2"/>
  <c r="F40" i="2"/>
  <c r="F29" i="6" l="1"/>
  <c r="F31" i="6"/>
  <c r="F33" i="5"/>
  <c r="F35" i="5" s="1"/>
</calcChain>
</file>

<file path=xl/sharedStrings.xml><?xml version="1.0" encoding="utf-8"?>
<sst xmlns="http://schemas.openxmlformats.org/spreadsheetml/2006/main" count="314" uniqueCount="139">
  <si>
    <t xml:space="preserve">Miễn phí </t>
  </si>
  <si>
    <t>Chiếc</t>
  </si>
  <si>
    <t xml:space="preserve">
Két đựng tiền
  ICD - 410A
</t>
  </si>
  <si>
    <t xml:space="preserve">  B. Phần cứng</t>
  </si>
  <si>
    <t>Miễn phí</t>
  </si>
  <si>
    <t xml:space="preserve">Cửa hàng </t>
  </si>
  <si>
    <t>Website bán hàng trên Web Order</t>
  </si>
  <si>
    <t>Gói</t>
  </si>
  <si>
    <t>Phần mềm Order trên Máy tính bảng + điện thoại</t>
  </si>
  <si>
    <t xml:space="preserve">
Phần mềm bán hàng FABi iPOS
</t>
  </si>
  <si>
    <t xml:space="preserve">  A. Phần mềm</t>
  </si>
  <si>
    <t>Thành tiền VND</t>
  </si>
  <si>
    <t>Đơn giá VND</t>
  </si>
  <si>
    <t>Số lượng</t>
  </si>
  <si>
    <t>Đơn
vị</t>
  </si>
  <si>
    <t>Diễn giải</t>
  </si>
  <si>
    <t>Sản phẩm</t>
  </si>
  <si>
    <t>iPOS.vn xin trân trọng gửi tới quý khách hàng báo giá sản phẩm như sau:</t>
  </si>
  <si>
    <t xml:space="preserve">: </t>
  </si>
  <si>
    <t>Địa chỉ:</t>
  </si>
  <si>
    <t>Tên mô hình</t>
  </si>
  <si>
    <t>Số điện thoại</t>
  </si>
  <si>
    <t>Người nhận</t>
  </si>
  <si>
    <t>: www.ipos.vn</t>
  </si>
  <si>
    <t>Web</t>
  </si>
  <si>
    <t>: info@ipos.vn</t>
  </si>
  <si>
    <t>Email</t>
  </si>
  <si>
    <t>: 1900 4766</t>
  </si>
  <si>
    <t>Điện thoại</t>
  </si>
  <si>
    <t>: Tầng 12, Tòa nhà Lottery, 77 Trần Nhân Tôn, P. 9, Quận 5, TP.HCM</t>
  </si>
  <si>
    <t>VP HCM</t>
  </si>
  <si>
    <t>: Tầng 11, Tòa tháp Hòa Bình, 106 Hoàng Quốc Việt, Cầu Giấy, Hà Nội</t>
  </si>
  <si>
    <t>VP Hà Nội</t>
  </si>
  <si>
    <t>Công ty Cổ phần iPOS.vn</t>
  </si>
  <si>
    <t xml:space="preserve">
Giấy in nhiệt</t>
  </si>
  <si>
    <t xml:space="preserve">Thùng </t>
  </si>
  <si>
    <t xml:space="preserve">
KÉT ĐỰNG TIỀN iCD-410C</t>
  </si>
  <si>
    <t>Năm/ Cửa hàng</t>
  </si>
  <si>
    <t xml:space="preserve">Chiếc </t>
  </si>
  <si>
    <t xml:space="preserve">Phí khởi tạo phần mềm Fabi </t>
  </si>
  <si>
    <t>Lần</t>
  </si>
  <si>
    <t>Giải pháp Menu điện tử O2O (QR gọi món tại bàn)</t>
  </si>
  <si>
    <t>BÁO GIÁ SẢN PHẨM</t>
  </si>
  <si>
    <t xml:space="preserve">Số lượng </t>
  </si>
  <si>
    <t xml:space="preserve">Đơn giá VND </t>
  </si>
  <si>
    <t xml:space="preserve">Thành tiền VND 
</t>
  </si>
  <si>
    <r>
      <rPr>
        <b/>
        <sz val="12"/>
        <rFont val="Arial"/>
        <family val="2"/>
      </rPr>
      <t>Tính năng phần mềm :</t>
    </r>
    <r>
      <rPr>
        <sz val="12"/>
        <rFont val="Arial"/>
        <family val="2"/>
      </rPr>
      <t xml:space="preserve">
</t>
    </r>
    <r>
      <rPr>
        <b/>
        <sz val="12"/>
        <rFont val="Arial"/>
        <family val="2"/>
      </rPr>
      <t>1/  Bán hàng chuyên nghiêp:</t>
    </r>
    <r>
      <rPr>
        <sz val="12"/>
        <rFont val="Arial"/>
        <family val="2"/>
      </rPr>
      <t xml:space="preserve">
- Giao diện bán hàng nhanh chóng ,đơn giản, dễ dùng.
- Chọn được nhiều phương thức thanh toán VNpay, Momo, Grab Moca
- Chọn được nhiều nguồn đơn hàng khác nhau  Grab, Now, Goviet, Baemin
</t>
    </r>
    <r>
      <rPr>
        <b/>
        <sz val="12"/>
        <rFont val="Arial"/>
        <family val="2"/>
      </rPr>
      <t>2/  Chương trình khuyến mãi đa dạng</t>
    </r>
    <r>
      <rPr>
        <sz val="12"/>
        <rFont val="Arial"/>
        <family val="2"/>
      </rPr>
      <t xml:space="preserve">
- Giảm giá theo tiền / % món/nhóm theo ngày, giờ
- Giảm giá bill theo mức tiêu, theo ngày, giờ
- Combo đa dạng phù hợp nhiều mô hình
</t>
    </r>
    <r>
      <rPr>
        <b/>
        <sz val="12"/>
        <rFont val="Arial"/>
        <family val="2"/>
      </rPr>
      <t xml:space="preserve">3/  Biểu đồ báo cáo thông minh </t>
    </r>
    <r>
      <rPr>
        <sz val="12"/>
        <rFont val="Arial"/>
        <family val="2"/>
      </rPr>
      <t xml:space="preserve">
- Tổng doanh thu, doanh thu theo cửa hàng
- Báo cáo theo chương trình khuyến mãi
- Báo cáo theo nguồn đơn hàng
- Báo cáo theo mặt hàng, nhóm mặt hàng bán chạy
</t>
    </r>
    <r>
      <rPr>
        <b/>
        <sz val="12"/>
        <rFont val="Arial"/>
        <family val="2"/>
      </rPr>
      <t>4/  Quản lý chuỗi dễ dàng</t>
    </r>
    <r>
      <rPr>
        <sz val="12"/>
        <rFont val="Arial"/>
        <family val="2"/>
      </rPr>
      <t xml:space="preserve">
- Quản lý doanh thu, menu, chương trình khuyến mãi, báo cáo của nhiều cửa hàng khác nhau</t>
    </r>
  </si>
  <si>
    <t xml:space="preserve">
Máy in nhiệt
  iTP76</t>
  </si>
  <si>
    <t>Tháng/ Cửa hàng</t>
  </si>
  <si>
    <t>Tặng</t>
  </si>
  <si>
    <t>Voucher giảm 300k khi mua combo FABI (POS+phần mềm)</t>
  </si>
  <si>
    <r>
      <rPr>
        <b/>
        <sz val="10"/>
        <rFont val="Arial"/>
        <family val="2"/>
      </rPr>
      <t xml:space="preserve">* </t>
    </r>
    <r>
      <rPr>
        <b/>
        <i/>
        <sz val="10"/>
        <rFont val="Arial"/>
        <family val="2"/>
      </rPr>
      <t>Ghi chú:</t>
    </r>
    <r>
      <rPr>
        <sz val="10"/>
        <rFont val="Arial"/>
        <family val="2"/>
      </rPr>
      <t xml:space="preserve">
* Sản phẩm phần mềm được bảo hành 01 năm theo quy định của iPOS.vn
* Sản phẩm Phần mềm và Dịch vụ phần mềm không chịu thuế GTGT.
* Thiết bị phần cứng đã bao gồm </t>
    </r>
    <r>
      <rPr>
        <b/>
        <sz val="10"/>
        <rFont val="Arial"/>
        <family val="2"/>
      </rPr>
      <t xml:space="preserve">10% VAT </t>
    </r>
    <r>
      <rPr>
        <sz val="10"/>
        <rFont val="Arial"/>
        <family val="2"/>
      </rPr>
      <t xml:space="preserve">và được bảo hành tại Văn phòng iPOS.vn.
* Khách hàng tại nội thành Hà Nội, TP.HCM và Hải Phòng được miễn phí chi phí triển khai.
* Hỗ trợ, tư vấn, xử lý qua điện thoại, trực tuyến thông qua Internet 24/7 qua hotline </t>
    </r>
    <r>
      <rPr>
        <b/>
        <sz val="10"/>
        <rFont val="Arial"/>
        <family val="2"/>
      </rPr>
      <t>1900 4766</t>
    </r>
    <r>
      <rPr>
        <sz val="10"/>
        <rFont val="Arial"/>
        <family val="2"/>
      </rPr>
      <t xml:space="preserve"> kể cả những
  ngày Lễ, Tết (hoàn toàn miễn phí).
* Được nâng cấp miễn phí lên các phiên bản mới trong thời gian bảo hành.</t>
    </r>
  </si>
  <si>
    <t>Tổng phần mềm và phần cứng (A+B+C)</t>
  </si>
  <si>
    <t>Chi phí triển khai tại Phú Quốc (C)</t>
  </si>
  <si>
    <t>Tổng phần cứng (B)</t>
  </si>
  <si>
    <r>
      <t xml:space="preserve">   </t>
    </r>
    <r>
      <rPr>
        <b/>
        <sz val="10"/>
        <rFont val="Arial"/>
        <family val="2"/>
      </rPr>
      <t>Thông tin chung:</t>
    </r>
    <r>
      <rPr>
        <sz val="10"/>
        <rFont val="Arial"/>
        <family val="2"/>
      </rPr>
      <t xml:space="preserve"> 
</t>
    </r>
    <r>
      <rPr>
        <sz val="10"/>
        <color indexed="53"/>
        <rFont val="Arial"/>
        <family val="2"/>
      </rPr>
      <t>+</t>
    </r>
    <r>
      <rPr>
        <sz val="10"/>
        <rFont val="Arial"/>
        <family val="2"/>
      </rPr>
      <t xml:space="preserve"> Giấy in nhiệt iPOS.vn công nghệ Nhật Bản.
   50 cuộn/thùng"
</t>
    </r>
    <r>
      <rPr>
        <sz val="10"/>
        <color indexed="53"/>
        <rFont val="Arial"/>
        <family val="2"/>
      </rPr>
      <t>+</t>
    </r>
    <r>
      <rPr>
        <sz val="10"/>
        <rFont val="Arial"/>
        <family val="2"/>
      </rPr>
      <t xml:space="preserve"> Kích thước: K80mm*18m, đường kính 45 mm</t>
    </r>
  </si>
  <si>
    <r>
      <rPr>
        <b/>
        <sz val="10"/>
        <rFont val="Arial"/>
        <family val="2"/>
      </rPr>
      <t>THÔNG SỐ KỸ THUẬT</t>
    </r>
    <r>
      <rPr>
        <sz val="10"/>
        <rFont val="Arial"/>
        <family val="2"/>
      </rPr>
      <t xml:space="preserve">
+ Khả năng đọc:1D (Code128, UCC/EAN-1 28, AlM128, EAN-8, EAN-1 3, …), 2D (QR Code, PDF417, Data Matrix, Maxicode, …)
+ Chế độ đọc:Nhấn nút hoặc tự động cảm biến
+ Khẩu độ: 640×480 pixels
+ Độ phân giải: ≥4mil
+ Tương phản: ≥25%
+ Chuẩn giao tiếp:USB, RS232
+ Chịu rơi: 1,2m
+ Tiêu chuẩn lắp ráp: IP42</t>
    </r>
  </si>
  <si>
    <t>Máy đọc mã vạch iPOS iSC80</t>
  </si>
  <si>
    <r>
      <t xml:space="preserve">  </t>
    </r>
    <r>
      <rPr>
        <b/>
        <sz val="10"/>
        <rFont val="Arial"/>
        <family val="2"/>
      </rPr>
      <t xml:space="preserve"> Thông số kỹ thuật: </t>
    </r>
    <r>
      <rPr>
        <sz val="10"/>
        <rFont val="Arial"/>
        <family val="2"/>
      </rPr>
      <t xml:space="preserve">
</t>
    </r>
    <r>
      <rPr>
        <sz val="10"/>
        <color indexed="53"/>
        <rFont val="Arial"/>
        <family val="2"/>
      </rPr>
      <t>+</t>
    </r>
    <r>
      <rPr>
        <sz val="10"/>
        <rFont val="Arial"/>
        <family val="2"/>
      </rPr>
      <t xml:space="preserve"> Kích thước: 410(Ngang) X 420(sâu) X 100(cao) chưa bao gồm chân đế
</t>
    </r>
    <r>
      <rPr>
        <sz val="10"/>
        <color indexed="53"/>
        <rFont val="Arial"/>
        <family val="2"/>
      </rPr>
      <t>+</t>
    </r>
    <r>
      <rPr>
        <sz val="10"/>
        <rFont val="Arial"/>
        <family val="2"/>
      </rPr>
      <t xml:space="preserve"> Khay đựng: 5 ngăn tiền giấy+4 ngăn tiền giấy kiểu sấp
</t>
    </r>
    <r>
      <rPr>
        <sz val="10"/>
        <color indexed="10"/>
        <rFont val="Arial"/>
        <family val="2"/>
      </rPr>
      <t>+</t>
    </r>
    <r>
      <rPr>
        <sz val="10"/>
        <rFont val="Arial"/>
        <family val="2"/>
      </rPr>
      <t xml:space="preserve"> Màu sắc : Đen tuyền, sơn tĩnh điện và mạ kẽm
</t>
    </r>
    <r>
      <rPr>
        <sz val="10"/>
        <color indexed="10"/>
        <rFont val="Arial"/>
        <family val="2"/>
      </rPr>
      <t>+</t>
    </r>
    <r>
      <rPr>
        <sz val="10"/>
        <rFont val="Arial"/>
        <family val="2"/>
      </rPr>
      <t xml:space="preserve"> Kết nối : 12v hoặc 24v.
</t>
    </r>
    <r>
      <rPr>
        <sz val="10"/>
        <color indexed="10"/>
        <rFont val="Arial"/>
        <family val="2"/>
      </rPr>
      <t>+</t>
    </r>
    <r>
      <rPr>
        <sz val="10"/>
        <rFont val="Arial"/>
        <family val="2"/>
      </rPr>
      <t xml:space="preserve"> Tương thích : Kết nối bất kỳ hệ thống POS hoặc máy tính tiền hiện có trên thị trường (Casio, Topcash, Procash, Epson, Birch, Bic, Prp085 ….vv )
</t>
    </r>
    <r>
      <rPr>
        <sz val="10"/>
        <color indexed="53"/>
        <rFont val="Arial"/>
        <family val="2"/>
      </rPr>
      <t>+</t>
    </r>
    <r>
      <rPr>
        <sz val="10"/>
        <rFont val="Arial"/>
        <family val="2"/>
      </rPr>
      <t xml:space="preserve"> Độ bền: Tối thiểu 1 triệu lần đóng mở
</t>
    </r>
    <r>
      <rPr>
        <sz val="10"/>
        <color indexed="53"/>
        <rFont val="Arial"/>
        <family val="2"/>
      </rPr>
      <t>+</t>
    </r>
    <r>
      <rPr>
        <sz val="10"/>
        <rFont val="Arial"/>
        <family val="2"/>
      </rPr>
      <t xml:space="preserve"> Hoạt động: Mở bằng lệnh hoặc bằng khóa cơ
</t>
    </r>
    <r>
      <rPr>
        <sz val="10"/>
        <color indexed="53"/>
        <rFont val="Arial"/>
        <family val="2"/>
      </rPr>
      <t>+</t>
    </r>
    <r>
      <rPr>
        <sz val="10"/>
        <rFont val="Arial"/>
        <family val="2"/>
      </rPr>
      <t xml:space="preserve"> Cân nặng: 8 kg cả hộp
</t>
    </r>
    <r>
      <rPr>
        <sz val="10"/>
        <color indexed="53"/>
        <rFont val="Arial"/>
        <family val="2"/>
      </rPr>
      <t>+</t>
    </r>
    <r>
      <rPr>
        <sz val="10"/>
        <rFont val="Arial"/>
        <family val="2"/>
      </rPr>
      <t xml:space="preserve"> Bảo hành: 12 tháng tại văn phòng iPOS</t>
    </r>
  </si>
  <si>
    <r>
      <rPr>
        <b/>
        <sz val="10"/>
        <rFont val="Arial"/>
        <family val="2"/>
      </rPr>
      <t>THÔNG SỐ KỸ THUẬT</t>
    </r>
    <r>
      <rPr>
        <sz val="10"/>
        <rFont val="Arial"/>
        <family val="2"/>
      </rPr>
      <t xml:space="preserve">
‘-Tốc độ: 200mm/s
‘Khổ giấy: 79.5 ± 0.5mm
‘Độ bền đầu in: 150km
‘Cắt giấy: Tự động cắt giấy
‘Độ phân giải: 203 DPI
‘Cổng giao tiếp: USB + LAN + Cash drawer
‘Kích thước: 130.2×167×131.5mm (L x W x H)
‘Bảo hành 12 tháng tại văn phòng iPOS.vn</t>
    </r>
  </si>
  <si>
    <r>
      <t xml:space="preserve">Thông số kỹ thuật:
</t>
    </r>
    <r>
      <rPr>
        <sz val="10"/>
        <color indexed="53"/>
        <rFont val="Arial"/>
        <family val="2"/>
      </rPr>
      <t>+</t>
    </r>
    <r>
      <rPr>
        <sz val="10"/>
        <rFont val="Arial"/>
        <family val="2"/>
      </rPr>
      <t xml:space="preserve"> Kích thước: 349 (Ngang) x 218 (Sâu) x 320 (Cao)
</t>
    </r>
    <r>
      <rPr>
        <sz val="10"/>
        <color indexed="53"/>
        <rFont val="Arial"/>
        <family val="2"/>
      </rPr>
      <t>+</t>
    </r>
    <r>
      <rPr>
        <sz val="10"/>
        <rFont val="Arial"/>
        <family val="2"/>
      </rPr>
      <t xml:space="preserve"> CPU: Intel(R) Core(TM) i5-4200U/4210U/3120M
</t>
    </r>
    <r>
      <rPr>
        <sz val="10"/>
        <color indexed="53"/>
        <rFont val="Arial"/>
        <family val="2"/>
      </rPr>
      <t>+</t>
    </r>
    <r>
      <rPr>
        <sz val="10"/>
        <rFont val="Arial"/>
        <family val="2"/>
      </rPr>
      <t xml:space="preserve"> Memory: DDR3 8GB RAM
</t>
    </r>
    <r>
      <rPr>
        <sz val="10"/>
        <color indexed="53"/>
        <rFont val="Arial"/>
        <family val="2"/>
      </rPr>
      <t>+</t>
    </r>
    <r>
      <rPr>
        <sz val="10"/>
        <rFont val="Arial"/>
        <family val="2"/>
      </rPr>
      <t xml:space="preserve"> Storage: Mini Sata SSD 128GB
</t>
    </r>
    <r>
      <rPr>
        <sz val="10"/>
        <color indexed="53"/>
        <rFont val="Arial"/>
        <family val="2"/>
      </rPr>
      <t>+</t>
    </r>
    <r>
      <rPr>
        <sz val="10"/>
        <rFont val="Arial"/>
        <family val="2"/>
      </rPr>
      <t xml:space="preserve"> Display: 15″ TFT LED panel,1024*768, 10 points P-CAP touch screen
</t>
    </r>
    <r>
      <rPr>
        <sz val="10"/>
        <color indexed="53"/>
        <rFont val="Arial"/>
        <family val="2"/>
      </rPr>
      <t>+</t>
    </r>
    <r>
      <rPr>
        <sz val="10"/>
        <rFont val="Arial"/>
        <family val="2"/>
      </rPr>
      <t xml:space="preserve"> OS: Option (Windows7, Windows 10, PosReady10)
</t>
    </r>
    <r>
      <rPr>
        <sz val="10"/>
        <color indexed="53"/>
        <rFont val="Arial"/>
        <family val="2"/>
      </rPr>
      <t>+</t>
    </r>
    <r>
      <rPr>
        <sz val="10"/>
        <rFont val="Arial"/>
        <family val="2"/>
      </rPr>
      <t xml:space="preserve"> Máy POS bảo hành 12 tháng tại văn phòng iPOS.vn</t>
    </r>
  </si>
  <si>
    <t>Máy tính tiền POS 7800i</t>
  </si>
  <si>
    <t>Tổng phần mềm cơ bản (A)</t>
  </si>
  <si>
    <r>
      <rPr>
        <sz val="10"/>
        <color indexed="53"/>
        <rFont val="Arial"/>
        <family val="2"/>
      </rPr>
      <t>+</t>
    </r>
    <r>
      <rPr>
        <sz val="10"/>
        <rFont val="Arial"/>
        <family val="2"/>
      </rPr>
      <t xml:space="preserve"> Cài gói không giới hạn</t>
    </r>
  </si>
  <si>
    <r>
      <rPr>
        <sz val="10"/>
        <color indexed="53"/>
        <rFont val="Arial"/>
        <family val="2"/>
      </rPr>
      <t>+</t>
    </r>
    <r>
      <rPr>
        <sz val="10"/>
        <color indexed="53"/>
        <rFont val="Arial"/>
        <family val="2"/>
      </rPr>
      <t xml:space="preserve"> </t>
    </r>
    <r>
      <rPr>
        <sz val="10"/>
        <rFont val="Arial"/>
        <family val="2"/>
      </rPr>
      <t>Chi phí cài trên 05 máy tính bảng (PDA)</t>
    </r>
  </si>
  <si>
    <r>
      <rPr>
        <sz val="10"/>
        <color indexed="53"/>
        <rFont val="Arial"/>
        <family val="2"/>
      </rPr>
      <t>+</t>
    </r>
    <r>
      <rPr>
        <sz val="10"/>
        <color indexed="53"/>
        <rFont val="Arial"/>
        <family val="2"/>
      </rPr>
      <t xml:space="preserve"> </t>
    </r>
    <r>
      <rPr>
        <sz val="10"/>
        <rFont val="Arial"/>
        <family val="2"/>
      </rPr>
      <t xml:space="preserve">Chi phí cài trên 03 máy tính bảng </t>
    </r>
  </si>
  <si>
    <t>Phiên bản</t>
  </si>
  <si>
    <r>
      <t xml:space="preserve">   </t>
    </r>
    <r>
      <rPr>
        <b/>
        <sz val="10"/>
        <rFont val="Arial"/>
        <family val="2"/>
      </rPr>
      <t>Order bằng máy tính bảng (PDA), sử dụng ổn định trên iOS/android</t>
    </r>
    <r>
      <rPr>
        <sz val="10"/>
        <rFont val="Arial"/>
        <family val="2"/>
      </rPr>
      <t xml:space="preserve">
</t>
    </r>
    <r>
      <rPr>
        <sz val="10"/>
        <color indexed="53"/>
        <rFont val="Arial"/>
        <family val="2"/>
      </rPr>
      <t>+</t>
    </r>
    <r>
      <rPr>
        <sz val="10"/>
        <rFont val="Arial"/>
        <family val="2"/>
      </rPr>
      <t xml:space="preserve"> Hoạt động không phụ thuộc vào internet
</t>
    </r>
    <r>
      <rPr>
        <sz val="10"/>
        <color indexed="53"/>
        <rFont val="Arial"/>
        <family val="2"/>
      </rPr>
      <t>+</t>
    </r>
    <r>
      <rPr>
        <sz val="10"/>
        <rFont val="Arial"/>
        <family val="2"/>
      </rPr>
      <t xml:space="preserve"> Giao diện trực quan,dễ sử dụng,thao tác đơn giản
</t>
    </r>
    <r>
      <rPr>
        <sz val="10"/>
        <color indexed="53"/>
        <rFont val="Arial"/>
        <family val="2"/>
      </rPr>
      <t>+</t>
    </r>
    <r>
      <rPr>
        <sz val="10"/>
        <rFont val="Arial"/>
        <family val="2"/>
      </rPr>
      <t xml:space="preserve"> Cho phép phân quyền theo bàn/khu vực tương
   ứng với từng nhân viên.
</t>
    </r>
    <r>
      <rPr>
        <sz val="10"/>
        <color indexed="53"/>
        <rFont val="Arial"/>
        <family val="2"/>
      </rPr>
      <t>+</t>
    </r>
    <r>
      <rPr>
        <sz val="10"/>
        <rFont val="Arial"/>
        <family val="2"/>
      </rPr>
      <t xml:space="preserve"> Các tính năng dành cho nghiệp vụ order:
   Trả đồ, gộp/chuyển/ghép bàn, in tạm tính
</t>
    </r>
    <r>
      <rPr>
        <sz val="10"/>
        <color indexed="53"/>
        <rFont val="Arial"/>
        <family val="2"/>
      </rPr>
      <t>+</t>
    </r>
    <r>
      <rPr>
        <sz val="10"/>
        <rFont val="Arial"/>
        <family val="2"/>
      </rPr>
      <t xml:space="preserve"> Kết nối máy in bếp/bar</t>
    </r>
  </si>
  <si>
    <t>Phần mềm Order trên PDA</t>
  </si>
  <si>
    <t>Miễn phí 01 năm</t>
  </si>
  <si>
    <t>Năm/
Điểm</t>
  </si>
  <si>
    <r>
      <rPr>
        <sz val="10"/>
        <color indexed="10"/>
        <rFont val="Arial"/>
        <family val="2"/>
      </rPr>
      <t>+</t>
    </r>
    <r>
      <rPr>
        <sz val="10"/>
        <rFont val="Arial"/>
        <family val="2"/>
      </rPr>
      <t xml:space="preserve"> Chi phí thuê server</t>
    </r>
  </si>
  <si>
    <r>
      <t xml:space="preserve"> </t>
    </r>
    <r>
      <rPr>
        <b/>
        <sz val="10"/>
        <rFont val="Arial"/>
        <family val="2"/>
      </rPr>
      <t xml:space="preserve">  Các chức năng chính phần mềm iPOS:</t>
    </r>
    <r>
      <rPr>
        <sz val="10"/>
        <rFont val="Arial"/>
        <family val="2"/>
      </rPr>
      <t xml:space="preserve">
</t>
    </r>
    <r>
      <rPr>
        <sz val="10"/>
        <color indexed="53"/>
        <rFont val="Arial"/>
        <family val="2"/>
      </rPr>
      <t>+</t>
    </r>
    <r>
      <rPr>
        <sz val="10"/>
        <rFont val="Arial"/>
        <family val="2"/>
      </rPr>
      <t xml:space="preserve"> Quản lý bán hàng, tích hợp bán hàng bằng mã vạch
</t>
    </r>
    <r>
      <rPr>
        <sz val="10"/>
        <color indexed="53"/>
        <rFont val="Arial"/>
        <family val="2"/>
      </rPr>
      <t>+</t>
    </r>
    <r>
      <rPr>
        <sz val="10"/>
        <rFont val="Arial"/>
        <family val="2"/>
      </rPr>
      <t xml:space="preserve"> Phân quyền chi tiết đến từng tính năng phần mềm
</t>
    </r>
    <r>
      <rPr>
        <sz val="10"/>
        <color indexed="53"/>
        <rFont val="Arial"/>
        <family val="2"/>
      </rPr>
      <t>+</t>
    </r>
    <r>
      <rPr>
        <sz val="10"/>
        <rFont val="Arial"/>
        <family val="2"/>
      </rPr>
      <t xml:space="preserve"> Cho phép thanh toán bằng nhiều hình thức như:
   tiền mặt, nợ, thẻ ngân hàng, ví điện tử, ngoại tệ"
</t>
    </r>
    <r>
      <rPr>
        <sz val="10"/>
        <color indexed="53"/>
        <rFont val="Arial"/>
        <family val="2"/>
      </rPr>
      <t>+</t>
    </r>
    <r>
      <rPr>
        <sz val="10"/>
        <rFont val="Arial"/>
        <family val="2"/>
      </rPr>
      <t xml:space="preserve"> Chương trình chăm sóc khách hàng, thẻ VIP
   tích điểm, quy đổi quà tặng…"
</t>
    </r>
    <r>
      <rPr>
        <sz val="10"/>
        <color indexed="53"/>
        <rFont val="Arial"/>
        <family val="2"/>
      </rPr>
      <t>+</t>
    </r>
    <r>
      <rPr>
        <sz val="10"/>
        <rFont val="Arial"/>
        <family val="2"/>
      </rPr>
      <t xml:space="preserve"> Quản lý đa dạng các chương trình khuyến mãi
</t>
    </r>
    <r>
      <rPr>
        <sz val="10"/>
        <color indexed="53"/>
        <rFont val="Arial"/>
        <family val="2"/>
      </rPr>
      <t>+</t>
    </r>
    <r>
      <rPr>
        <sz val="10"/>
        <rFont val="Arial"/>
        <family val="2"/>
      </rPr>
      <t xml:space="preserve"> Quản lý định lượng món ăn, kiểm kho hàng ngày
</t>
    </r>
    <r>
      <rPr>
        <sz val="10"/>
        <color indexed="53"/>
        <rFont val="Arial"/>
        <family val="2"/>
      </rPr>
      <t>+</t>
    </r>
    <r>
      <rPr>
        <sz val="10"/>
        <rFont val="Arial"/>
        <family val="2"/>
      </rPr>
      <t xml:space="preserve"> Báo cáo nhật ký gọi/bỏ món, sửa hóa đơn
</t>
    </r>
    <r>
      <rPr>
        <sz val="10"/>
        <color indexed="53"/>
        <rFont val="Arial"/>
        <family val="2"/>
      </rPr>
      <t>+</t>
    </r>
    <r>
      <rPr>
        <sz val="10"/>
        <rFont val="Arial"/>
        <family val="2"/>
      </rPr>
      <t xml:space="preserve"> Hệ thống báo cáo bán hàng
</t>
    </r>
    <r>
      <rPr>
        <sz val="10"/>
        <color indexed="53"/>
        <rFont val="Arial"/>
        <family val="2"/>
      </rPr>
      <t>+</t>
    </r>
    <r>
      <rPr>
        <sz val="10"/>
        <rFont val="Arial"/>
        <family val="2"/>
      </rPr>
      <t xml:space="preserve"> Báo cáo nhập - xuất - tồn kho
</t>
    </r>
    <r>
      <rPr>
        <sz val="10"/>
        <color indexed="53"/>
        <rFont val="Arial"/>
        <family val="2"/>
      </rPr>
      <t>+</t>
    </r>
    <r>
      <rPr>
        <sz val="10"/>
        <rFont val="Arial"/>
        <family val="2"/>
      </rPr>
      <t xml:space="preserve"> Báo cáo công nợ khách hàng
</t>
    </r>
    <r>
      <rPr>
        <sz val="10"/>
        <color indexed="53"/>
        <rFont val="Arial"/>
        <family val="2"/>
      </rPr>
      <t>+</t>
    </r>
    <r>
      <rPr>
        <sz val="10"/>
        <rFont val="Arial"/>
        <family val="2"/>
      </rPr>
      <t xml:space="preserve"> Báo cáo công nợ nhà cung cấp
</t>
    </r>
    <r>
      <rPr>
        <sz val="10"/>
        <color indexed="53"/>
        <rFont val="Arial"/>
        <family val="2"/>
      </rPr>
      <t>+</t>
    </r>
    <r>
      <rPr>
        <sz val="10"/>
        <rFont val="Arial"/>
        <family val="2"/>
      </rPr>
      <t xml:space="preserve"> Và rất nhiệu tiện ích khác (file tính năng phần mềm)</t>
    </r>
    <r>
      <rPr>
        <sz val="10"/>
        <rFont val="Arial"/>
        <family val="2"/>
      </rPr>
      <t xml:space="preserve">
</t>
    </r>
    <r>
      <rPr>
        <sz val="10"/>
        <color indexed="53"/>
        <rFont val="Arial"/>
        <family val="2"/>
      </rPr>
      <t>+</t>
    </r>
    <r>
      <rPr>
        <sz val="10"/>
        <rFont val="Arial"/>
        <family val="2"/>
      </rPr>
      <t xml:space="preserve"> Theo dõi tình hình kinh doanh qua smartphone</t>
    </r>
    <r>
      <rPr>
        <sz val="10"/>
        <color indexed="53"/>
        <rFont val="Arial"/>
        <family val="2"/>
      </rPr>
      <t/>
    </r>
  </si>
  <si>
    <t>Phiên bản quản lý bán hàng</t>
  </si>
  <si>
    <t>: 106 Hoàng Quốc Việt, Cầu Giấy, Hà Nội</t>
  </si>
  <si>
    <t>: 0965.108.894</t>
  </si>
  <si>
    <t>: Nguyễn Thị Trang</t>
  </si>
  <si>
    <t xml:space="preserve">Nhân viên </t>
  </si>
  <si>
    <t>Số báo giá 20250415| iPOS.vn</t>
  </si>
  <si>
    <r>
      <rPr>
        <sz val="10"/>
        <color indexed="10"/>
        <rFont val="Arial"/>
        <family val="2"/>
      </rPr>
      <t>+</t>
    </r>
    <r>
      <rPr>
        <sz val="10"/>
        <rFont val="Arial"/>
        <family val="2"/>
      </rPr>
      <t xml:space="preserve"> Chi phí bảo trì</t>
    </r>
  </si>
  <si>
    <t>Tổng giá trị phần mềm (VNĐ)(A)</t>
  </si>
  <si>
    <t>GÓI 10.000 
HÓA ĐƠN 
iPOS Invoice</t>
  </si>
  <si>
    <t>Ngày 01/05/2025 đến ngày 31/05/2025</t>
  </si>
  <si>
    <t>Tặng x2 thời hạn phần mềm khi mua combo FABI (POS+phần mềm)</t>
  </si>
  <si>
    <t>Gói/ Cửa hàng</t>
  </si>
  <si>
    <t xml:space="preserve">
Phần mềm bán hàng 
FABi BOX
(Phần mềm trọn đời)
</t>
  </si>
  <si>
    <r>
      <rPr>
        <b/>
        <sz val="12"/>
        <color theme="1"/>
        <rFont val="Arial"/>
        <family val="2"/>
      </rPr>
      <t xml:space="preserve">Chức năng chính Phần mềm bán hàng iPOS FABiBox: </t>
    </r>
    <r>
      <rPr>
        <sz val="12"/>
        <color theme="1"/>
        <rFont val="Arial"/>
        <family val="2"/>
      </rPr>
      <t xml:space="preserve">
+ Quản lý bán hàng: gọi món, thanh toán, chọn món ăn kèm/topping trà sữa,.. 
+ Quản lý bán hàng tại bàn linh hoạt: chuyển bàn, gộp đơn, tách đơn,.. 
+ Tích hợp thanh toán QR đa năng Momo, thông báo giao dịch chuyển khoản 
+ Thanh toán kèm giảm giá, chiết khấu 
+ Báo cáo nhật ký gọi/bỏ món, sửa/xóa hóa đơn,... 
+ Hệ thống báo cáo bán hàng 
+ Thống kê được các đơn hàng từ các nguồn đơn hàng: GrabFood, ShopeeFood, BeFood,..) 
</t>
    </r>
    <r>
      <rPr>
        <b/>
        <sz val="12"/>
        <color theme="1"/>
        <rFont val="Arial"/>
        <family val="2"/>
      </rPr>
      <t xml:space="preserve">Chức năng Phần mềm Quản lý từ xa qua di động: 
</t>
    </r>
    <r>
      <rPr>
        <sz val="12"/>
        <color theme="1"/>
        <rFont val="Arial"/>
        <family val="2"/>
      </rPr>
      <t>+ Theo dõi doanh thu bán hàng tức thời (real-time) 
+ Quản lý vận hành cửa hàng từ xa linh hoạt (Tạo thực đơn, khu vực bàn,..) 
+ Báo cáo doanh thu tổng hợp, phân tích trực quan 
- Biểu đồ phân tích doanh thu: 
- Biểu đồ so sánh giữa các món/nhóm/loại món ăn 
- Biểu đồ so sánh giữa các ngày/tuần/tháng</t>
    </r>
  </si>
  <si>
    <r>
      <t xml:space="preserve">Chính sách </t>
    </r>
    <r>
      <rPr>
        <b/>
        <i/>
        <sz val="12"/>
        <color theme="1"/>
        <rFont val="Aial"/>
      </rPr>
      <t>Tặng 10.000 HDDT</t>
    </r>
    <r>
      <rPr>
        <sz val="12"/>
        <color theme="1"/>
        <rFont val="Aial"/>
      </rPr>
      <t xml:space="preserve"> (1.800.000VNĐ/gói) và phí khởi tạo cho Merchant áp dụng đến hết Tháng 6/2025 (trị giá 500.000VNĐ) 
*Lưu ý: - Gói 10,000 hóa đơn điện tử tặng kèm có giá trị đến hết 31/12/2025 hoặc Khách Dùng Hết (tùy điều kiện nào đến trước)</t>
    </r>
  </si>
  <si>
    <r>
      <rPr>
        <b/>
        <sz val="12"/>
        <color theme="1"/>
        <rFont val="Arial"/>
        <family val="2"/>
      </rPr>
      <t>Thông số kỹ thuật:</t>
    </r>
    <r>
      <rPr>
        <sz val="12"/>
        <color theme="1"/>
        <rFont val="Arial"/>
        <family val="2"/>
      </rPr>
      <t xml:space="preserve"> 
+ Kích thước: 250mm x 213mm x 91mm 
+ CPU: Qualcomm hexa-core up to 2.4GHz 
+ RAM: 3GB; Storage: 32GB 
+ Màn hình: 10.1″ HD, IPS, 1280*800, cảm ứng đa điểm 
+ Scanner: 1D/2D (quét tốt mã vạch và mã QR) 
+ Máy in: Khổ giấy 58mm, tốc độ in 100mm/s 
+ OS: Android 13 
+ Cổng giao tiếp: USB Type-A 2.0 x3, RJ11 serial port x 1, RJ12 cash drawer port x1, RJ45 LAN port x 1, audio jack x1, power port x1, MicroUSB debug port x1, Wifi, Bluetooth+ 
+ Màu sắc: Đen 
+ Bảo hành 12 tháng tại văn phòng iPOS.vn</t>
    </r>
  </si>
  <si>
    <r>
      <rPr>
        <b/>
        <sz val="12"/>
        <rFont val="Arial"/>
        <family val="2"/>
      </rPr>
      <t>THÔNG SỐ KỸ THUẬT</t>
    </r>
    <r>
      <rPr>
        <sz val="12"/>
        <rFont val="Arial"/>
        <family val="2"/>
      </rPr>
      <t xml:space="preserve">
+ Kích thước: 410(Ngang) X 415(Sâu) X 100(Cao) chưa bao gồm chân đế
+ Khay đựng:10 ngăn tiền giấy kiểu sấp có kẹp, bằng nhựa
+ Khung thân: Kim loại chịu lực
+ Màu sắc: Đen tuyền, sơn phủ chống trầy xước
+ Kết nối: 12v hoặc 24v.
+ Tương thích: Kết nối được bất kỳ hệ thống POS hoặc máy tính tiền, máy in nhiệt hiện có trên thị trường thông qua cổng RJ11.
+ Độ bền: Tối thiểu 1.000.000 lần đóng mở
+ Hoạt động: Mở bằng lệnh hoặc bằng khóa cơ
+ Cân nặng: 5.6 kg
+ Bảo hành 12 tháng tại văn phòng iPOS.vn</t>
    </r>
  </si>
  <si>
    <t>Thùng</t>
  </si>
  <si>
    <t>Tổng giá trị phần cứng (B)</t>
  </si>
  <si>
    <t>TỔNG GIÁ TRỊ PHẦN MỀM TRỌN ĐỜI + PHẦN CỨNG (VNĐ) (A + B - C)</t>
  </si>
  <si>
    <r>
      <t xml:space="preserve">Tổng giá trị phần mềm (VNĐ)(A)
</t>
    </r>
    <r>
      <rPr>
        <b/>
        <i/>
        <sz val="12"/>
        <color theme="5" tint="-0.249977111117893"/>
        <rFont val="Arial"/>
        <family val="2"/>
      </rPr>
      <t>(12 tháng phần mềm bán hàng FABI + 10,000 Hóa đơn điện tử)</t>
    </r>
  </si>
  <si>
    <t>: Hà Nội</t>
  </si>
  <si>
    <t>Số báo giá 20251005| iPOS.vn</t>
  </si>
  <si>
    <t xml:space="preserve">Tổng cộng phần mềm (VNĐ) </t>
  </si>
  <si>
    <t>Tổng cộng phần cứng (VNĐ)</t>
  </si>
  <si>
    <t>Tổng cộng (VNĐ)</t>
  </si>
  <si>
    <t xml:space="preserve">
Máy in nhiệt
  iTP86</t>
  </si>
  <si>
    <t xml:space="preserve">
Giấy in nhiệt </t>
  </si>
  <si>
    <t>: Chị A</t>
  </si>
  <si>
    <r>
      <t xml:space="preserve">   </t>
    </r>
    <r>
      <rPr>
        <b/>
        <sz val="12"/>
        <rFont val="Arial"/>
        <family val="2"/>
      </rPr>
      <t>Thông tin chung:</t>
    </r>
    <r>
      <rPr>
        <sz val="12"/>
        <rFont val="Arial"/>
        <family val="2"/>
      </rPr>
      <t xml:space="preserve"> 
</t>
    </r>
    <r>
      <rPr>
        <sz val="12"/>
        <color indexed="53"/>
        <rFont val="Arial"/>
        <family val="2"/>
      </rPr>
      <t>+</t>
    </r>
    <r>
      <rPr>
        <sz val="12"/>
        <rFont val="Arial"/>
        <family val="2"/>
      </rPr>
      <t xml:space="preserve"> Giấy in nhiệt iPOS.vn công nghệ Nhật Bản.
   100 cuộn/thùng"
</t>
    </r>
    <r>
      <rPr>
        <sz val="12"/>
        <color indexed="53"/>
        <rFont val="Arial"/>
        <family val="2"/>
      </rPr>
      <t>+</t>
    </r>
    <r>
      <rPr>
        <sz val="12"/>
        <rFont val="Arial"/>
        <family val="2"/>
      </rPr>
      <t xml:space="preserve"> Kích thước: K57mm, đường kính 38 mm</t>
    </r>
  </si>
  <si>
    <t>Chương trình giảm giá combo POS khi mua kèm phần mềm (C)</t>
  </si>
  <si>
    <r>
      <rPr>
        <b/>
        <i/>
        <sz val="12"/>
        <rFont val="Arial"/>
        <family val="2"/>
      </rPr>
      <t xml:space="preserve">* Lưu ý:
</t>
    </r>
    <r>
      <rPr>
        <b/>
        <i/>
        <sz val="12"/>
        <color theme="4" tint="-0.249977111117893"/>
        <rFont val="Arial"/>
        <family val="2"/>
      </rPr>
      <t xml:space="preserve">- Báo giá tặng HDDT áp dụng tới 30/03/2026
</t>
    </r>
    <r>
      <rPr>
        <b/>
        <i/>
        <sz val="12"/>
        <rFont val="Arial"/>
        <family val="2"/>
      </rPr>
      <t xml:space="preserve">* Ghi chú:
* Chương trình khuyến mại có thể thay đổi tùy vào từng thời điểm
</t>
    </r>
    <r>
      <rPr>
        <sz val="12"/>
        <rFont val="Arial"/>
        <family val="2"/>
      </rPr>
      <t>* Sản phẩm phần mềm được bảo hành 01 năm theo quy định của iPOS.vn
* Sản phẩm Phần mềm và Dịch vụ phần mềm không chịu thuế GTGT.
* Thiết bị phần cứng đã bao gồm 10% VAT và được bảo hành tại Văn phòng iPOS.vn.
* Khách hàng tại Hà Nội, HCM, Đà Nẵng, Nha Trang, Huế, Hải Phòng, Cần Thơ được miễn phí chi phí triển khai.
* Hỗ trợ, tư vấn, xử lý qua điện thoại, trực tuyến thông qua Internet 24/7 qua hotline 1900 4766 kể cả những
  ngày Lễ, Tết (hoàn toàn miễn phí).
* Được nâng cấp miễn phí lên các phiên bản mới trong thời gian bảo hành.</t>
    </r>
  </si>
  <si>
    <r>
      <t xml:space="preserve">Chính sách </t>
    </r>
    <r>
      <rPr>
        <b/>
        <i/>
        <sz val="12"/>
        <color theme="1"/>
        <rFont val="Aial"/>
      </rPr>
      <t>Tặng 10.000 HDDT</t>
    </r>
    <r>
      <rPr>
        <sz val="12"/>
        <color theme="1"/>
        <rFont val="Aial"/>
      </rPr>
      <t xml:space="preserve"> (1.800.000VNĐ/gói) và phí khởi tạo cho Merchant áp dụng đến hết Tháng 3/2026 (trị giá 500.000VNĐ) 
</t>
    </r>
    <r>
      <rPr>
        <i/>
        <sz val="11"/>
        <color rgb="FFFF0000"/>
        <rFont val="Aial"/>
      </rPr>
      <t>*Lưu ý: - Gói 10,000 hóa đơn điện tử tặng kèm có giá trị đến hết 30/03/2026 hoặc Khách Dùng Hết (tùy điều kiện nào đến trước)</t>
    </r>
  </si>
  <si>
    <r>
      <rPr>
        <b/>
        <sz val="11"/>
        <rFont val="Arial"/>
        <family val="2"/>
      </rPr>
      <t>THÔNG SỐ KỸ THUẬT</t>
    </r>
    <r>
      <rPr>
        <sz val="11"/>
        <rFont val="Arial"/>
        <family val="2"/>
      </rPr>
      <t xml:space="preserve">
Kích thước: 286mm*174mm*303mm
CPU: RK3568, quad-core Cortex-A55
RAM: 2GB DDR4
Storage: 16GB eMMC
Màn hình: 11,6”, 1366 x 768, cảm ứng đa điểm
Màn hình phụ: 3.5”, 320×480
Scanner: 2D (quét tốt mã vạch và mã QR)
OS: Android 11
Cổng giao tiếp: 3 USB 2.0, 1 x RJ12, 1 x RJ45, 1 x DC-in, Wifi, Bluetooth, LAN
Màu sắc: Đen
Bảo hành 12 tháng tại văn phòng iPOS.vn</t>
    </r>
  </si>
  <si>
    <r>
      <t xml:space="preserve">
</t>
    </r>
    <r>
      <rPr>
        <b/>
        <sz val="11"/>
        <rFont val="Arial"/>
        <family val="2"/>
      </rPr>
      <t>Máy tính tiền</t>
    </r>
    <r>
      <rPr>
        <sz val="11"/>
        <rFont val="Arial"/>
        <family val="2"/>
      </rPr>
      <t xml:space="preserve">
(POS cảm ứng iAP250 - Màn 11,6 inch)
</t>
    </r>
  </si>
  <si>
    <r>
      <rPr>
        <b/>
        <sz val="11"/>
        <rFont val="Arial"/>
        <family val="2"/>
      </rPr>
      <t>THÔNG SỐ KỸ THUẬT</t>
    </r>
    <r>
      <rPr>
        <sz val="11"/>
        <rFont val="Arial"/>
        <family val="2"/>
      </rPr>
      <t xml:space="preserve">
Tốc độ: 300mm/s
Khổ giấy: 79.5 ± 0.5mm
Độ bền đầu in: 150km
Cắt giấy: Tự động cắt giấy
Bộ nhớ: 4MB
Cổng giao tiếp: USB + LAN + Serial + Cash drawer
Kích thước: 178 x 140mm x 130 mm (L x W x H)
Bảo hành 12 tháng tại văn phòng iPOS.vn</t>
    </r>
  </si>
  <si>
    <r>
      <rPr>
        <b/>
        <sz val="11"/>
        <rFont val="Arial"/>
        <family val="2"/>
      </rPr>
      <t>THÔNG SỐ KỸ THUẬT</t>
    </r>
    <r>
      <rPr>
        <sz val="11"/>
        <rFont val="Arial"/>
        <family val="2"/>
      </rPr>
      <t xml:space="preserve">
‘-Tốc độ: 200mm/s
‘Khổ giấy: 79.5 ± 0.5mm
‘Độ bền đầu in: 150km
‘Cắt giấy: Tự động cắt giấy
‘Độ phân giải: 203 DPI
‘Cổng giao tiếp: USB + LAN + Cash drawer
‘Kích thước: 130.2×167×131.5mm (L x W x H)
‘Bảo hành 12 tháng tại văn phòng iPOS.vn</t>
    </r>
  </si>
  <si>
    <r>
      <rPr>
        <b/>
        <sz val="11"/>
        <rFont val="Arial"/>
        <family val="2"/>
      </rPr>
      <t>THÔNG SỐ KỸ THUẬT</t>
    </r>
    <r>
      <rPr>
        <sz val="11"/>
        <rFont val="Arial"/>
        <family val="2"/>
      </rPr>
      <t xml:space="preserve">
Kích thước: 410(Ngang) X 415(Sâu) X 100(Cao) chưa bao gồm chân đế
Khay đựng:10 ngăn tiền giấy kiểu sấp có kẹp, bằng nhựa
Khung thân: Kim loại chịu lực
Màu sắc: Đen tuyền, sơn phủ chống trầy xước
Kết nối: 12v hoặc 24v.
Tương thích: Kết nối được bất kỳ hệ thống POS hoặc máy tính tiền, máy in nhiệt hiện có trên thị trường thông qua cổng RJ11.
Độ bền: Tối thiểu 1.000.000 lần đóng mở
Hoạt động: Mở bằng lệnh hoặc bằng khóa cơ
Cân nặng: 5.6 kg
Bảo hành 12 tháng tại văn phòng iPOS.vn</t>
    </r>
  </si>
  <si>
    <r>
      <rPr>
        <b/>
        <sz val="11"/>
        <rFont val="Arial"/>
        <family val="2"/>
      </rPr>
      <t>THÔNG SỐ KỸ THUẬT</t>
    </r>
    <r>
      <rPr>
        <sz val="11"/>
        <rFont val="Arial"/>
        <family val="2"/>
      </rPr>
      <t xml:space="preserve">
Kích thước: K80mm, đường kính 45 mm (± 1mm)
Tiêu chuẩn: Mực đen in sắc nét, BPA Free
Đóng gói: 50 cuộn/thùng, gói giấy bạc từng cuộn, dán tem 2 đầu thương hiệu iPOS</t>
    </r>
  </si>
  <si>
    <r>
      <rPr>
        <b/>
        <i/>
        <sz val="11"/>
        <rFont val="Arial"/>
        <family val="2"/>
      </rPr>
      <t xml:space="preserve">* Ghi chú:
* Chương trình khuyến mại có thể thay đổi tùy vào từng thời điểm
</t>
    </r>
    <r>
      <rPr>
        <sz val="11"/>
        <rFont val="Arial"/>
        <family val="2"/>
      </rPr>
      <t>* Sản phẩm phần mềm được bảo hành 01 năm theo quy định của iPOS.vn
* Sản phẩm Phần mềm và Dịch vụ phần mềm không chịu thuế GTGT.
* Thiết bị phần cứng đã bao gồm 10% VAT và được bảo hành tại Văn phòng iPOS.vn.
* Khách hàng tại Hà Nội, HCM, Đà Nẵng, Nha Trang, Huế, Hải Phòng, Cần Thơ được miễn phí chi phí triển khai.
* Hỗ trợ, tư vấn, xử lý qua điện thoại, trực tuyến thông qua Internet 24/7 qua hotline 1900 4766 kể cả những
  ngày Lễ, Tết (hoàn toàn miễn phí).
* Được nâng cấp miễn phí lên các phiên bản mới trong thời gian bảo hành.</t>
    </r>
  </si>
  <si>
    <r>
      <t xml:space="preserve">
Máy tính tiền
</t>
    </r>
    <r>
      <rPr>
        <i/>
        <sz val="11"/>
        <rFont val="Arial"/>
        <family val="2"/>
      </rPr>
      <t>(POS cảm ứng iAP200s - Màn 10inch)</t>
    </r>
    <r>
      <rPr>
        <b/>
        <sz val="11"/>
        <rFont val="Arial"/>
        <family val="2"/>
      </rPr>
      <t xml:space="preserve">
</t>
    </r>
  </si>
  <si>
    <r>
      <rPr>
        <b/>
        <sz val="11"/>
        <rFont val="Arial"/>
        <family val="2"/>
      </rPr>
      <t>Máy tính tiền iAP200s:</t>
    </r>
    <r>
      <rPr>
        <sz val="11"/>
        <rFont val="Arial"/>
        <family val="2"/>
      </rPr>
      <t xml:space="preserve">
</t>
    </r>
    <r>
      <rPr>
        <b/>
        <sz val="11"/>
        <rFont val="Arial"/>
        <family val="2"/>
      </rPr>
      <t xml:space="preserve">Thông tin chung: </t>
    </r>
    <r>
      <rPr>
        <sz val="11"/>
        <rFont val="Arial"/>
        <family val="2"/>
      </rPr>
      <t xml:space="preserve">
</t>
    </r>
    <r>
      <rPr>
        <sz val="11"/>
        <color theme="1"/>
        <rFont val="Arial"/>
        <family val="2"/>
      </rPr>
      <t>+ Kích thước: 251 (Ngang) x 154 (Sâu) x 247 mm(Cao)
+ CPU: Quad-Core, Cortex – A55, up to 1.8GHz
+ RAM: 2GB
+ Storage: 16GB
+ Màn hình: 10.1″ LCD, 800*1280, True-flat PCAP Touch with multi-touch support
+ Cổng giao tiếp: USB*4, MicroUSB*1, RJ11*1, RJ12*1, RJ45*1, 3.5mm Audio Jack * 1, TF*1, DC Jack *1, Bluetooth, Wifi
+ Hệ điều hành: Andoid 11 Go</t>
    </r>
  </si>
  <si>
    <r>
      <rPr>
        <b/>
        <sz val="11"/>
        <rFont val="Arial"/>
        <family val="2"/>
      </rPr>
      <t>Tính năng phần mềm :</t>
    </r>
    <r>
      <rPr>
        <sz val="11"/>
        <rFont val="Arial"/>
        <family val="2"/>
      </rPr>
      <t xml:space="preserve">
</t>
    </r>
    <r>
      <rPr>
        <b/>
        <sz val="11"/>
        <rFont val="Arial"/>
        <family val="2"/>
      </rPr>
      <t>1/  Bán hàng chuyên nghiêp:</t>
    </r>
    <r>
      <rPr>
        <sz val="11"/>
        <rFont val="Arial"/>
        <family val="2"/>
      </rPr>
      <t xml:space="preserve">
- Giao diện bán hàng nhanh chóng ,đơn giản, dễ dùng.
- Chọn được nhiều phương thức thanh toán VNpay, Momo, Grab Moca
- Chọn được nhiều nguồn đơn hàng khác nhau Grab, shopee,...
</t>
    </r>
    <r>
      <rPr>
        <b/>
        <sz val="11"/>
        <rFont val="Arial"/>
        <family val="2"/>
      </rPr>
      <t>2/  Chương trình khuyến mãi đa dạng</t>
    </r>
    <r>
      <rPr>
        <sz val="11"/>
        <rFont val="Arial"/>
        <family val="2"/>
      </rPr>
      <t xml:space="preserve">
- Giảm giá theo tiền / % món/nhóm theo ngày, giờ
- Giảm giá bill theo mức tiêu, theo ngày, giờ
- Combo đa dạng phù hợp nhiều mô hình
</t>
    </r>
    <r>
      <rPr>
        <b/>
        <sz val="11"/>
        <rFont val="Arial"/>
        <family val="2"/>
      </rPr>
      <t xml:space="preserve">3/  Biểu đồ báo cáo thông minh </t>
    </r>
    <r>
      <rPr>
        <sz val="11"/>
        <rFont val="Arial"/>
        <family val="2"/>
      </rPr>
      <t xml:space="preserve">
- Tổng doanh thu, doanh thu theo cửa hàng
- Báo cáo theo chương trình khuyến mãi
- Báo cáo theo nguồn đơn hàng
- Báo cáo theo mặt hàng, nhóm mặt hàng bán chạy
</t>
    </r>
    <r>
      <rPr>
        <b/>
        <sz val="11"/>
        <rFont val="Arial"/>
        <family val="2"/>
      </rPr>
      <t>4/  Quản lý chuỗi dễ dàng</t>
    </r>
    <r>
      <rPr>
        <sz val="11"/>
        <rFont val="Arial"/>
        <family val="2"/>
      </rPr>
      <t xml:space="preserve">
- Quản lý doanh thu, menu, chương trình khuyến mãi, báo cáo của nhiều cửa hàng khác nhau</t>
    </r>
  </si>
  <si>
    <r>
      <rPr>
        <b/>
        <sz val="11"/>
        <rFont val="Arial"/>
        <family val="2"/>
      </rPr>
      <t xml:space="preserve"> Gói 01 năm phần mềm Fabi</t>
    </r>
    <r>
      <rPr>
        <sz val="11"/>
        <rFont val="Arial"/>
        <family val="2"/>
      </rPr>
      <t xml:space="preserve"> 
</t>
    </r>
    <r>
      <rPr>
        <i/>
        <sz val="11"/>
        <color rgb="FFFF0000"/>
        <rFont val="Arial"/>
        <family val="2"/>
      </rPr>
      <t>(Tặng khi khách mua combo máy POS + 01 năm phần mềm bán hàng Fabi)</t>
    </r>
  </si>
  <si>
    <r>
      <t xml:space="preserve">Voucher giảm giá cho cửa hàng </t>
    </r>
    <r>
      <rPr>
        <i/>
        <sz val="11"/>
        <color rgb="FF0070C0"/>
        <rFont val="Arial"/>
        <family val="2"/>
      </rPr>
      <t>(Giảm giá phần mềm khi mua kèm combo thiết bị + thiết bị)</t>
    </r>
  </si>
  <si>
    <r>
      <rPr>
        <b/>
        <sz val="11"/>
        <rFont val="Arial"/>
        <family val="2"/>
      </rPr>
      <t>THÔNG SỐ KỸ THUẬT</t>
    </r>
    <r>
      <rPr>
        <sz val="11"/>
        <rFont val="Arial"/>
        <family val="2"/>
      </rPr>
      <t xml:space="preserve">
CPU: ARM RK3568 (4 cores) (up to 2.0 GHz)
RAM: 4GB
Storage: 32GB
Màn hình: 15.6” LED wide screen 1920 x 1080, true flat capacitive touch
OS: Android 11
Cổng giao tiếp: HDMI, 3 USB2.0 + 2 USD3.0, 1 LAN Port, 1 Audio 3.5mm Line-out, 1 RJ12 (cash drawer), 1 RJ50 (Serial port), 1TF card slot, Wifi, Bluetooth
Kích thước: 405 × 250 × 370 mm (dual display) (LxWxH)
Màu sắc: Xám đen
Bảo hành 12 tháng tại VP iPOS.vn </t>
    </r>
  </si>
  <si>
    <r>
      <t xml:space="preserve">
</t>
    </r>
    <r>
      <rPr>
        <b/>
        <sz val="11"/>
        <rFont val="Arial"/>
        <family val="2"/>
      </rPr>
      <t>Máy tính tiền</t>
    </r>
    <r>
      <rPr>
        <sz val="11"/>
        <rFont val="Arial"/>
        <family val="2"/>
      </rPr>
      <t xml:space="preserve">
(POS cảm ứng iAP300s - Màn 15,6 inch)
</t>
    </r>
  </si>
  <si>
    <t>Màn hình phụ LCD 10.1”</t>
  </si>
  <si>
    <r>
      <t xml:space="preserve">
Máy tính tiền
</t>
    </r>
    <r>
      <rPr>
        <i/>
        <sz val="12"/>
        <rFont val="Arial"/>
        <family val="2"/>
      </rPr>
      <t>(POS cảm ứng iAP302 - Màn 15,6 inch)</t>
    </r>
    <r>
      <rPr>
        <b/>
        <sz val="12"/>
        <rFont val="Arial"/>
        <family val="2"/>
      </rPr>
      <t xml:space="preserve">
</t>
    </r>
  </si>
  <si>
    <r>
      <rPr>
        <b/>
        <sz val="11"/>
        <rFont val="Arial"/>
        <family val="2"/>
      </rPr>
      <t>Máy tính tiền iAP302</t>
    </r>
    <r>
      <rPr>
        <sz val="11"/>
        <rFont val="Arial"/>
        <family val="2"/>
      </rPr>
      <t xml:space="preserve">
</t>
    </r>
    <r>
      <rPr>
        <b/>
        <sz val="11"/>
        <rFont val="Arial"/>
        <family val="2"/>
      </rPr>
      <t xml:space="preserve">Thông tin chung: </t>
    </r>
    <r>
      <rPr>
        <sz val="11"/>
        <rFont val="Arial"/>
        <family val="2"/>
      </rPr>
      <t xml:space="preserve">
Kích thước: 365mm x 190mm x 306 mm
CPU: Octa-core A55 up to 2.0GHz
RAM: 4GB
Storage: 64GB
Màn hình: 15,6” FHD 1920 x 1080, cảm ứng đa điểm
OS: Android 13
Cổng giao tiếp: USB Type-A 2.0 x4, USB Type-A 3.0 x1, USB Type-C x1, 3.5mm Audio Jack, HDMI 2.0 x 1, RJ11 x 1, RJ12 x 1, RJ45 x 1, Wifi, Bluetooth
Màu sắc: Đen</t>
    </r>
  </si>
  <si>
    <t>Màn hình phụ LCD 10.1”, HD 1280 x 800</t>
  </si>
  <si>
    <r>
      <rPr>
        <b/>
        <sz val="11"/>
        <rFont val="Arial"/>
        <family val="2"/>
      </rPr>
      <t>'THÔNG SỐ KỸ THUẬT</t>
    </r>
    <r>
      <rPr>
        <sz val="11"/>
        <rFont val="Arial"/>
        <family val="2"/>
      </rPr>
      <t xml:space="preserve">
Kích thước: 84.3 X 240.6 X 59.6mm
CPU: Quad core Arm Cortex-A53 2.0GHz
Bộ nhớ: 2GB RAM + 16GB ROM
Màn hình:  6.5″, 720*1600, multi-point capacitive touch panel
Hệ điều hành: Android 13
Pin: 7.7V/3350mAh/25.8Wh
Máy in (tích hợp): Đầu in Seiko tốc độ cao, khổ K58 – 58mm
Kết nối: Wifi, 4G, Bluetooth 5.0
Camera: 5M AF, hỗ trợ 1D / 2D Barcode Scanning
Cổng giao tiếp: USB Type-C x1, Micro SIM x1, TF Card x1
Bảo hành 12 tháng tại văn phòng iPOS.vn</t>
    </r>
  </si>
  <si>
    <t xml:space="preserve">
Máy POS cầm tay B10
</t>
  </si>
  <si>
    <t xml:space="preserve">
Máy in nhiệt
  iTP76u</t>
  </si>
  <si>
    <r>
      <rPr>
        <b/>
        <sz val="11"/>
        <rFont val="Arial"/>
        <family val="2"/>
      </rPr>
      <t>THÔNG SỐ KỸ THUẬT</t>
    </r>
    <r>
      <rPr>
        <sz val="11"/>
        <rFont val="Arial"/>
        <family val="2"/>
      </rPr>
      <t xml:space="preserve">
Tốc độ: 200mm/s
Khổ giấy: 79.5 ± 0.5mm
Độ bền đầu in: 150km
Cắt giấy: Tự động cắt giấy
Độ phân giải: 203 DPI
Cổng giao tiếp: USB + Cash drawer
Kích thước: 130.2×167×131.5mm (L x W x H)
Bảo hành 12 tháng tại văn phòng iPOS.vn</t>
    </r>
  </si>
  <si>
    <t xml:space="preserve">
MÁY IN TEM NHÃN iPOS iTP3350</t>
  </si>
  <si>
    <r>
      <rPr>
        <b/>
        <sz val="11"/>
        <rFont val="Arial"/>
        <family val="2"/>
      </rPr>
      <t>'THÔNG SỐ KỸ THUẬT</t>
    </r>
    <r>
      <rPr>
        <sz val="11"/>
        <rFont val="Arial"/>
        <family val="2"/>
      </rPr>
      <t xml:space="preserve">
Kích thước: 206 x 155 x 133.5 mm (L x W x H)
CPU: 32-bit RISC
Bộ nhớ: 2M Flash và 2M bộ nhớ DRAM
Độ phân giải: 203 DPI (8 dots/mm)
Tốc độ in cực nhanh: 4 mức độ, 180mm/s
Khổ giấy: 20mm – 80 mm
Cổng giao tiếp: USB + LAN
Bảo hành 12 tháng đối tại văn phòng iPOS.vn</t>
    </r>
  </si>
  <si>
    <t xml:space="preserve">
MÁY IN NHIỆT iPOS iTP9</t>
  </si>
  <si>
    <r>
      <rPr>
        <b/>
        <sz val="11"/>
        <rFont val="Arial"/>
        <family val="2"/>
      </rPr>
      <t>'THÔNG SỐ KỸ THUẬT</t>
    </r>
    <r>
      <rPr>
        <sz val="11"/>
        <rFont val="Arial"/>
        <family val="2"/>
      </rPr>
      <t xml:space="preserve">
Tốc độ: 260mm/s
Khổ giấy: 79.5 ± 0.5mm
Độ bền đầu in: 150km
Cắt giấy: Tự động cắt giấy
Bộ nhớ: RAM 4MB, Flash 4MB
Cổng giao tiếp: USB + LAN + Serial
Kích thước: 137.3 x 132 x 130.5 mm (L x W x H)</t>
    </r>
  </si>
  <si>
    <r>
      <rPr>
        <b/>
        <sz val="11"/>
        <rFont val="Arial"/>
        <family val="2"/>
      </rPr>
      <t>'THÔNG SỐ KỸ THUẬT</t>
    </r>
    <r>
      <rPr>
        <sz val="11"/>
        <rFont val="Arial"/>
        <family val="2"/>
      </rPr>
      <t xml:space="preserve">
Nhãn Decal (Sticker) giấy là loại Decal được dùng phổ biến rỗng rãi nhất bởi sự đa dạng, dễ sử dụng và quan trọng nhất là đáp ứng được nhu cầu đại đa số người sử dụng.
Decal giấy được sử dụng rộng rãi trong việc dán nhãn hàng hóa tiêu dùng
Độ dài: 30m
Kích thước tem: 30*37mm
Đóng gói: lốc 10 cuộn</t>
    </r>
  </si>
  <si>
    <t xml:space="preserve">
GIẤY IN TEM NHÃN 30x37mm (lốc 10 cuộn)
</t>
  </si>
  <si>
    <r>
      <rPr>
        <b/>
        <sz val="11"/>
        <rFont val="Arial"/>
        <family val="2"/>
      </rPr>
      <t>' THÔNG SỐ KỸ THUẬT:</t>
    </r>
    <r>
      <rPr>
        <sz val="11"/>
        <rFont val="Arial"/>
        <family val="2"/>
      </rPr>
      <t xml:space="preserve">
Nhãn Decal (Sticker) giấy là loại Decal được dùng phổ biến rỗng rãi nhất bởi sự đa dạng, dễ sử dụng và quan trọng nhất là đáp ứng được nhu cầu đại đa số người sử dụng.
Decal giấy được sử dụng rộng rãi trong việc dán nhãn hàng hóa tiêu dùng''
Độ dài: 30m
Kích thước tem: 35*50mm
Đóng gói: lốc 8 cuộn</t>
    </r>
  </si>
  <si>
    <t>GIẤY IN TEM NHÃN 35x50mm (lốc 8 cuộn)</t>
  </si>
  <si>
    <t>Lốc</t>
  </si>
  <si>
    <t xml:space="preserve">
Máy tính tiền 
ALL-IN-ONE
FABI BOX1
</t>
  </si>
  <si>
    <t xml:space="preserve">
KÉT ĐỰNG TIỀN iCD-410C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</si>
</sst>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00\ _₫_-;\-* #,##0.00\ _₫_-;_-* &quot;-&quot;??\ _₫_-;_-@_-"/>
    <numFmt numFmtId="166" formatCode="_(* #,##0_);_(* \(#,##0\);_(* &quot;-&quot;??_);_(@_)"/>
    <numFmt numFmtId="167" formatCode="###\ ###"/>
  </numFmts>
  <fonts count="64">
    <font>
      <sz val="11"/>
      <color theme="1"/>
      <name val="Calibri"/>
      <family val="2"/>
      <charset val="163"/>
      <scheme val="minor"/>
    </font>
    <font>
      <sz val="11"/>
      <color theme="1"/>
      <name val="Calibri"/>
      <family val="2"/>
      <scheme val="minor"/>
    </font>
    <font>
      <sz val="10"/>
      <name val="Arial"/>
      <family val="2"/>
    </font>
    <font>
      <sz val="11"/>
      <color theme="1"/>
      <name val="Calibri"/>
      <family val="2"/>
      <scheme val="minor"/>
    </font>
    <font>
      <u/>
      <sz val="10"/>
      <color indexed="12"/>
      <name val="Arial"/>
      <family val="2"/>
    </font>
    <font>
      <sz val="11"/>
      <name val="Arial"/>
      <family val="2"/>
    </font>
    <font>
      <sz val="11"/>
      <color theme="5"/>
      <name val="Calibri"/>
      <family val="2"/>
      <scheme val="minor"/>
    </font>
    <font>
      <sz val="11"/>
      <color theme="5"/>
      <name val="Arial"/>
      <family val="2"/>
    </font>
    <font>
      <b/>
      <sz val="11"/>
      <color theme="5"/>
      <name val="Arial"/>
      <family val="2"/>
    </font>
    <font>
      <b/>
      <sz val="20"/>
      <name val="Arial"/>
      <family val="2"/>
    </font>
    <font>
      <b/>
      <sz val="12"/>
      <color rgb="FFFF6600"/>
      <name val="Arial"/>
      <family val="2"/>
    </font>
    <font>
      <b/>
      <sz val="12"/>
      <color rgb="FF003399"/>
      <name val="Arial"/>
      <family val="2"/>
    </font>
    <font>
      <sz val="12"/>
      <name val="Arial"/>
      <family val="2"/>
    </font>
    <font>
      <sz val="12"/>
      <color theme="5"/>
      <name val="Arial"/>
      <family val="2"/>
    </font>
    <font>
      <sz val="12"/>
      <color indexed="12"/>
      <name val="Arial"/>
      <family val="2"/>
    </font>
    <font>
      <b/>
      <sz val="12"/>
      <color theme="3"/>
      <name val="Arial"/>
      <family val="2"/>
    </font>
    <font>
      <i/>
      <sz val="12"/>
      <color theme="4"/>
      <name val="Arial"/>
      <family val="2"/>
    </font>
    <font>
      <b/>
      <sz val="12"/>
      <color theme="5"/>
      <name val="Arial"/>
      <family val="2"/>
    </font>
    <font>
      <b/>
      <sz val="12"/>
      <name val="Arial"/>
      <family val="2"/>
    </font>
    <font>
      <b/>
      <i/>
      <sz val="12"/>
      <color theme="4" tint="-0.249977111117893"/>
      <name val="Arial"/>
      <family val="2"/>
    </font>
    <font>
      <b/>
      <i/>
      <sz val="12"/>
      <name val="Arial"/>
      <family val="2"/>
    </font>
    <font>
      <i/>
      <sz val="12"/>
      <name val="Arial"/>
      <family val="2"/>
    </font>
    <font>
      <b/>
      <sz val="12"/>
      <color theme="1"/>
      <name val="Arial"/>
      <family val="2"/>
    </font>
    <font>
      <sz val="12"/>
      <color indexed="53"/>
      <name val="Arial"/>
      <family val="2"/>
    </font>
    <font>
      <b/>
      <sz val="12"/>
      <color theme="4" tint="-0.249977111117893"/>
      <name val="Arial"/>
      <family val="2"/>
    </font>
    <font>
      <sz val="12"/>
      <color theme="1"/>
      <name val="Arial"/>
      <family val="2"/>
    </font>
    <font>
      <b/>
      <sz val="12"/>
      <color theme="5" tint="-0.249977111117893"/>
      <name val="Arial"/>
      <family val="2"/>
    </font>
    <font>
      <b/>
      <i/>
      <sz val="12"/>
      <color theme="5" tint="-0.249977111117893"/>
      <name val="Arial"/>
      <family val="2"/>
    </font>
    <font>
      <sz val="10"/>
      <name val="Arial"/>
      <family val="2"/>
    </font>
    <font>
      <b/>
      <sz val="10"/>
      <name val="Arial"/>
      <family val="2"/>
    </font>
    <font>
      <b/>
      <i/>
      <sz val="10"/>
      <name val="Arial"/>
      <family val="2"/>
    </font>
    <font>
      <b/>
      <i/>
      <sz val="11"/>
      <color rgb="FFCD6209"/>
      <name val="Arial"/>
      <family val="2"/>
    </font>
    <font>
      <b/>
      <sz val="11"/>
      <color rgb="FFCD6209"/>
      <name val="Arial"/>
      <family val="2"/>
    </font>
    <font>
      <b/>
      <sz val="10"/>
      <color theme="1"/>
      <name val="Arial"/>
      <family val="2"/>
    </font>
    <font>
      <sz val="10"/>
      <color indexed="53"/>
      <name val="Arial"/>
      <family val="2"/>
    </font>
    <font>
      <sz val="10"/>
      <color indexed="10"/>
      <name val="Arial"/>
      <family val="2"/>
    </font>
    <font>
      <b/>
      <sz val="10"/>
      <color theme="4" tint="-0.249977111117893"/>
      <name val="Arial"/>
      <family val="2"/>
    </font>
    <font>
      <b/>
      <sz val="10"/>
      <color rgb="FFCD6209"/>
      <name val="Arial"/>
      <family val="2"/>
    </font>
    <font>
      <b/>
      <sz val="10"/>
      <color indexed="18"/>
      <name val="Arial"/>
      <family val="2"/>
    </font>
    <font>
      <b/>
      <sz val="10"/>
      <color theme="3"/>
      <name val="Arial"/>
      <family val="2"/>
    </font>
    <font>
      <b/>
      <sz val="14"/>
      <name val="Arial"/>
      <family val="2"/>
    </font>
    <font>
      <sz val="10"/>
      <color indexed="12"/>
      <name val="Arial"/>
      <family val="2"/>
    </font>
    <font>
      <b/>
      <sz val="10"/>
      <color rgb="FF003399"/>
      <name val="Arial"/>
      <family val="2"/>
    </font>
    <font>
      <b/>
      <sz val="10"/>
      <color rgb="FFFF6600"/>
      <name val="Arial"/>
      <family val="2"/>
    </font>
    <font>
      <sz val="12"/>
      <name val="Aial"/>
    </font>
    <font>
      <b/>
      <sz val="12"/>
      <name val="Aial"/>
    </font>
    <font>
      <sz val="12"/>
      <color theme="1"/>
      <name val="Aial"/>
    </font>
    <font>
      <b/>
      <sz val="12"/>
      <color theme="1"/>
      <name val="Aial"/>
    </font>
    <font>
      <b/>
      <i/>
      <sz val="12"/>
      <color theme="1"/>
      <name val="Aial"/>
    </font>
    <font>
      <i/>
      <sz val="10"/>
      <color theme="4"/>
      <name val="Arial"/>
      <family val="2"/>
    </font>
    <font>
      <b/>
      <sz val="10"/>
      <color theme="5"/>
      <name val="Arial"/>
      <family val="2"/>
    </font>
    <font>
      <i/>
      <sz val="11"/>
      <color rgb="FFFF0000"/>
      <name val="Aial"/>
    </font>
    <font>
      <b/>
      <sz val="11"/>
      <name val="Arial"/>
      <family val="2"/>
    </font>
    <font>
      <b/>
      <sz val="11"/>
      <color theme="1"/>
      <name val="Arial"/>
      <family val="2"/>
    </font>
    <font>
      <i/>
      <sz val="11"/>
      <color rgb="FF0070C0"/>
      <name val="Arial"/>
      <family val="2"/>
    </font>
    <font>
      <b/>
      <sz val="11"/>
      <color rgb="FF0070C0"/>
      <name val="Arial"/>
      <family val="2"/>
    </font>
    <font>
      <b/>
      <i/>
      <sz val="11"/>
      <name val="Arial"/>
      <family val="2"/>
    </font>
    <font>
      <i/>
      <sz val="11"/>
      <name val="Arial"/>
      <family val="2"/>
    </font>
    <font>
      <sz val="11"/>
      <color theme="1"/>
      <name val="Arial"/>
      <family val="2"/>
    </font>
    <font>
      <b/>
      <sz val="11"/>
      <color theme="5" tint="-0.249977111117893"/>
      <name val="Arial"/>
      <family val="2"/>
    </font>
    <font>
      <i/>
      <sz val="11"/>
      <color rgb="FFFF0000"/>
      <name val="Arial"/>
      <family val="2"/>
    </font>
    <font>
      <b/>
      <sz val="11"/>
      <color rgb="FFFF6600"/>
      <name val="Arial"/>
      <family val="2"/>
    </font>
    <font>
      <b/>
      <sz val="11"/>
      <color rgb="FF000000"/>
      <name val="Arial"/>
      <family val="2"/>
    </font>
    <font>
      <i/>
      <sz val="11"/>
      <color theme="4"/>
      <name val="Arial"/>
      <family val="2"/>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85961485641044"/>
        <bgColor indexed="64"/>
      </patternFill>
    </fill>
    <fill>
      <patternFill patternType="solid">
        <fgColor theme="2"/>
        <bgColor indexed="64"/>
      </patternFill>
    </fill>
    <fill>
      <patternFill patternType="solid">
        <fgColor theme="4"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0" fontId="3" fillId="0" borderId="0"/>
    <xf numFmtId="0" fontId="2" fillId="0" borderId="0"/>
    <xf numFmtId="164" fontId="2" fillId="0" borderId="0" applyFont="0" applyFill="0" applyBorder="0" applyAlignment="0" applyProtection="0"/>
    <xf numFmtId="165" fontId="3" fillId="0" borderId="0" applyFont="0" applyFill="0" applyBorder="0" applyAlignment="0" applyProtection="0"/>
    <xf numFmtId="0" fontId="2" fillId="0" borderId="0"/>
    <xf numFmtId="0" fontId="4" fillId="0" borderId="0" applyNumberFormat="0" applyFill="0" applyBorder="0" applyAlignment="0" applyProtection="0"/>
    <xf numFmtId="0" fontId="28" fillId="0" borderId="0"/>
    <xf numFmtId="165" fontId="1" fillId="0" borderId="0" applyFont="0" applyFill="0" applyBorder="0" applyAlignment="0" applyProtection="0"/>
  </cellStyleXfs>
  <cellXfs count="238">
    <xf numFmtId="0" fontId="0" fillId="0" borderId="0" xfId="0"/>
    <xf numFmtId="0" fontId="6" fillId="0" borderId="0" xfId="1" applyFont="1" applyAlignment="1">
      <alignment horizontal="center"/>
    </xf>
    <xf numFmtId="0" fontId="5" fillId="0" borderId="0" xfId="5" applyFont="1"/>
    <xf numFmtId="49" fontId="5" fillId="0" borderId="0" xfId="5" applyNumberFormat="1" applyFont="1"/>
    <xf numFmtId="3" fontId="5" fillId="0" borderId="0" xfId="5" applyNumberFormat="1" applyFont="1" applyAlignment="1">
      <alignment horizontal="center"/>
    </xf>
    <xf numFmtId="0" fontId="3" fillId="0" borderId="0" xfId="1"/>
    <xf numFmtId="0" fontId="5" fillId="0" borderId="0" xfId="0" applyFont="1" applyAlignment="1">
      <alignment vertical="center"/>
    </xf>
    <xf numFmtId="0" fontId="5" fillId="0" borderId="0" xfId="5" applyFont="1" applyAlignment="1">
      <alignment vertical="center"/>
    </xf>
    <xf numFmtId="0" fontId="5" fillId="0" borderId="0" xfId="2" applyFont="1" applyAlignment="1">
      <alignment vertical="center" wrapText="1"/>
    </xf>
    <xf numFmtId="0" fontId="7" fillId="0" borderId="0" xfId="2" applyFont="1" applyAlignment="1">
      <alignment horizontal="center" vertical="center" wrapText="1"/>
    </xf>
    <xf numFmtId="0" fontId="3" fillId="2" borderId="0" xfId="1" applyFill="1"/>
    <xf numFmtId="166" fontId="8" fillId="0" borderId="0" xfId="3" applyNumberFormat="1" applyFont="1" applyBorder="1" applyAlignment="1">
      <alignment horizontal="center" vertical="center" wrapText="1"/>
    </xf>
    <xf numFmtId="0" fontId="3" fillId="0" borderId="0" xfId="1" applyAlignment="1">
      <alignment horizontal="center"/>
    </xf>
    <xf numFmtId="0" fontId="0" fillId="0" borderId="1" xfId="0" applyBorder="1"/>
    <xf numFmtId="3" fontId="7" fillId="2" borderId="0" xfId="5" applyNumberFormat="1" applyFont="1" applyFill="1" applyAlignment="1">
      <alignment horizontal="center" vertical="center"/>
    </xf>
    <xf numFmtId="3" fontId="0" fillId="2" borderId="0" xfId="0" applyNumberFormat="1" applyFill="1" applyAlignment="1">
      <alignment horizontal="center"/>
    </xf>
    <xf numFmtId="0" fontId="10" fillId="0" borderId="0" xfId="5" applyFont="1" applyAlignment="1">
      <alignment vertical="center"/>
    </xf>
    <xf numFmtId="0" fontId="10" fillId="2" borderId="0" xfId="5" applyFont="1" applyFill="1" applyAlignment="1">
      <alignment vertical="center"/>
    </xf>
    <xf numFmtId="0" fontId="11" fillId="0" borderId="0" xfId="5" applyFont="1"/>
    <xf numFmtId="0" fontId="12" fillId="0" borderId="0" xfId="5" applyFont="1"/>
    <xf numFmtId="0" fontId="12" fillId="2" borderId="0" xfId="5" applyFont="1" applyFill="1"/>
    <xf numFmtId="49" fontId="12" fillId="0" borderId="0" xfId="5" applyNumberFormat="1" applyFont="1" applyAlignment="1">
      <alignment horizontal="left"/>
    </xf>
    <xf numFmtId="0" fontId="12" fillId="0" borderId="0" xfId="5" applyFont="1" applyAlignment="1">
      <alignment horizontal="left"/>
    </xf>
    <xf numFmtId="0" fontId="12" fillId="0" borderId="0" xfId="5" applyFont="1" applyAlignment="1">
      <alignment horizontal="center"/>
    </xf>
    <xf numFmtId="3" fontId="13" fillId="2" borderId="0" xfId="5" applyNumberFormat="1" applyFont="1" applyFill="1" applyAlignment="1">
      <alignment horizontal="center"/>
    </xf>
    <xf numFmtId="49" fontId="14" fillId="0" borderId="0" xfId="6" applyNumberFormat="1" applyFont="1" applyBorder="1" applyAlignment="1">
      <alignment horizontal="left"/>
    </xf>
    <xf numFmtId="0" fontId="15" fillId="0" borderId="0" xfId="5" applyFont="1" applyAlignment="1">
      <alignment horizontal="left"/>
    </xf>
    <xf numFmtId="49" fontId="12" fillId="0" borderId="0" xfId="6" applyNumberFormat="1" applyFont="1" applyBorder="1" applyAlignment="1">
      <alignment horizontal="left"/>
    </xf>
    <xf numFmtId="0" fontId="15" fillId="0" borderId="0" xfId="5" applyFont="1"/>
    <xf numFmtId="0" fontId="15" fillId="0" borderId="0" xfId="5" applyFont="1" applyAlignment="1">
      <alignment horizontal="left" wrapText="1"/>
    </xf>
    <xf numFmtId="3" fontId="12" fillId="0" borderId="0" xfId="5" applyNumberFormat="1" applyFont="1" applyAlignment="1">
      <alignment horizontal="center"/>
    </xf>
    <xf numFmtId="3" fontId="17" fillId="2" borderId="0" xfId="5" applyNumberFormat="1" applyFont="1" applyFill="1" applyAlignment="1">
      <alignment horizontal="center" vertical="center"/>
    </xf>
    <xf numFmtId="0" fontId="18" fillId="0" borderId="0" xfId="5" applyFont="1"/>
    <xf numFmtId="49" fontId="12" fillId="0" borderId="0" xfId="5" applyNumberFormat="1" applyFont="1"/>
    <xf numFmtId="3" fontId="13" fillId="2" borderId="0" xfId="5" applyNumberFormat="1" applyFont="1" applyFill="1" applyAlignment="1">
      <alignment horizontal="center" vertical="center"/>
    </xf>
    <xf numFmtId="0" fontId="18" fillId="5" borderId="1" xfId="5" applyFont="1" applyFill="1" applyBorder="1" applyAlignment="1">
      <alignment horizontal="center" vertical="center"/>
    </xf>
    <xf numFmtId="0" fontId="18" fillId="5" borderId="1" xfId="5" applyFont="1" applyFill="1" applyBorder="1" applyAlignment="1">
      <alignment horizontal="center" vertical="center" wrapText="1"/>
    </xf>
    <xf numFmtId="3" fontId="18" fillId="5" borderId="1" xfId="5" applyNumberFormat="1" applyFont="1" applyFill="1" applyBorder="1" applyAlignment="1">
      <alignment horizontal="center" vertical="center" wrapText="1"/>
    </xf>
    <xf numFmtId="0" fontId="12" fillId="0" borderId="1" xfId="5" applyFont="1" applyBorder="1" applyAlignment="1">
      <alignment horizontal="center" vertical="center" wrapText="1"/>
    </xf>
    <xf numFmtId="3" fontId="18" fillId="0" borderId="1" xfId="5" applyNumberFormat="1" applyFont="1" applyBorder="1" applyAlignment="1">
      <alignment horizontal="center" vertical="center"/>
    </xf>
    <xf numFmtId="49" fontId="18" fillId="2" borderId="1" xfId="5" quotePrefix="1" applyNumberFormat="1" applyFont="1" applyFill="1" applyBorder="1" applyAlignment="1">
      <alignment horizontal="center" vertical="center" wrapText="1"/>
    </xf>
    <xf numFmtId="0" fontId="18" fillId="0" borderId="1" xfId="5" quotePrefix="1" applyFont="1" applyBorder="1" applyAlignment="1">
      <alignment horizontal="center" vertical="center" wrapText="1"/>
    </xf>
    <xf numFmtId="167" fontId="12" fillId="0" borderId="1" xfId="5" applyNumberFormat="1" applyFont="1" applyBorder="1" applyAlignment="1">
      <alignment horizontal="center" vertical="center" wrapText="1"/>
    </xf>
    <xf numFmtId="49" fontId="12" fillId="0" borderId="1" xfId="5" quotePrefix="1" applyNumberFormat="1" applyFont="1" applyBorder="1" applyAlignment="1">
      <alignment horizontal="left" vertical="center" wrapText="1"/>
    </xf>
    <xf numFmtId="0" fontId="18" fillId="0" borderId="1" xfId="0" applyFont="1" applyBorder="1" applyAlignment="1">
      <alignment horizontal="center" wrapText="1"/>
    </xf>
    <xf numFmtId="49" fontId="12" fillId="0" borderId="1" xfId="0" quotePrefix="1" applyNumberFormat="1" applyFont="1" applyBorder="1" applyAlignment="1">
      <alignment horizontal="left" vertical="center" wrapText="1"/>
    </xf>
    <xf numFmtId="0" fontId="12" fillId="0" borderId="1" xfId="0" applyFont="1" applyBorder="1" applyAlignment="1">
      <alignment horizontal="center" vertical="center" wrapText="1"/>
    </xf>
    <xf numFmtId="3" fontId="24" fillId="2" borderId="1" xfId="0" applyNumberFormat="1" applyFont="1" applyFill="1" applyBorder="1" applyAlignment="1">
      <alignment horizontal="center" vertical="center" wrapText="1"/>
    </xf>
    <xf numFmtId="3" fontId="13" fillId="0" borderId="0" xfId="5" applyNumberFormat="1" applyFont="1" applyAlignment="1">
      <alignment horizontal="center" vertical="center"/>
    </xf>
    <xf numFmtId="0" fontId="13" fillId="0" borderId="0" xfId="5" applyFont="1" applyAlignment="1">
      <alignment horizontal="center"/>
    </xf>
    <xf numFmtId="0" fontId="18" fillId="3" borderId="1" xfId="5" applyFont="1" applyFill="1" applyBorder="1" applyAlignment="1">
      <alignment horizontal="center" vertical="center"/>
    </xf>
    <xf numFmtId="49" fontId="18" fillId="3" borderId="1" xfId="5" applyNumberFormat="1" applyFont="1" applyFill="1" applyBorder="1" applyAlignment="1">
      <alignment horizontal="center" vertical="center"/>
    </xf>
    <xf numFmtId="0" fontId="18" fillId="3" borderId="1" xfId="5" applyFont="1" applyFill="1" applyBorder="1" applyAlignment="1">
      <alignment horizontal="center" vertical="center" wrapText="1"/>
    </xf>
    <xf numFmtId="3" fontId="18" fillId="3" borderId="1" xfId="5" applyNumberFormat="1" applyFont="1" applyFill="1" applyBorder="1" applyAlignment="1">
      <alignment horizontal="center" vertical="center" wrapText="1"/>
    </xf>
    <xf numFmtId="0" fontId="18" fillId="0" borderId="1" xfId="5" applyFont="1" applyBorder="1" applyAlignment="1">
      <alignment horizontal="center" vertical="top" wrapText="1"/>
    </xf>
    <xf numFmtId="49" fontId="18" fillId="5" borderId="1" xfId="5" applyNumberFormat="1" applyFont="1" applyFill="1" applyBorder="1" applyAlignment="1">
      <alignment horizontal="center" vertical="center"/>
    </xf>
    <xf numFmtId="3" fontId="26" fillId="2" borderId="1" xfId="5" applyNumberFormat="1" applyFont="1" applyFill="1" applyBorder="1" applyAlignment="1">
      <alignment horizontal="center" vertical="center" wrapText="1"/>
    </xf>
    <xf numFmtId="3" fontId="26" fillId="2" borderId="1" xfId="1" applyNumberFormat="1" applyFont="1" applyFill="1" applyBorder="1" applyAlignment="1">
      <alignment horizontal="center" vertical="center"/>
    </xf>
    <xf numFmtId="3" fontId="26" fillId="2" borderId="1" xfId="0" applyNumberFormat="1" applyFont="1" applyFill="1" applyBorder="1" applyAlignment="1">
      <alignment horizontal="center" vertical="center" wrapText="1"/>
    </xf>
    <xf numFmtId="3" fontId="26" fillId="2" borderId="1" xfId="1" applyNumberFormat="1" applyFont="1" applyFill="1" applyBorder="1" applyAlignment="1">
      <alignment horizontal="center" vertical="center" shrinkToFit="1"/>
    </xf>
    <xf numFmtId="3" fontId="26" fillId="2" borderId="1" xfId="3" applyNumberFormat="1" applyFont="1" applyFill="1" applyBorder="1" applyAlignment="1">
      <alignment horizontal="center" vertical="center" wrapText="1"/>
    </xf>
    <xf numFmtId="3" fontId="18" fillId="2" borderId="1" xfId="3" applyNumberFormat="1" applyFont="1" applyFill="1" applyBorder="1" applyAlignment="1">
      <alignment horizontal="center" vertical="center"/>
    </xf>
    <xf numFmtId="3" fontId="18" fillId="2" borderId="1" xfId="3" applyNumberFormat="1" applyFont="1" applyFill="1" applyBorder="1" applyAlignment="1">
      <alignment horizontal="center" vertical="center" wrapText="1"/>
    </xf>
    <xf numFmtId="3" fontId="19" fillId="2" borderId="1" xfId="1" applyNumberFormat="1" applyFont="1" applyFill="1" applyBorder="1" applyAlignment="1">
      <alignment horizontal="center" vertical="center"/>
    </xf>
    <xf numFmtId="0" fontId="2" fillId="0" borderId="0" xfId="7" applyFont="1"/>
    <xf numFmtId="3" fontId="2" fillId="2" borderId="0" xfId="7" applyNumberFormat="1" applyFont="1" applyFill="1" applyAlignment="1">
      <alignment horizontal="right" vertical="center"/>
    </xf>
    <xf numFmtId="3" fontId="2" fillId="0" borderId="0" xfId="7" applyNumberFormat="1" applyFont="1" applyAlignment="1">
      <alignment horizontal="right"/>
    </xf>
    <xf numFmtId="49" fontId="2" fillId="0" borderId="0" xfId="7" applyNumberFormat="1" applyFont="1"/>
    <xf numFmtId="0" fontId="2" fillId="0" borderId="0" xfId="7" applyFont="1" applyAlignment="1">
      <alignment vertical="center"/>
    </xf>
    <xf numFmtId="3" fontId="31" fillId="2" borderId="1" xfId="3" applyNumberFormat="1" applyFont="1" applyFill="1" applyBorder="1" applyAlignment="1">
      <alignment horizontal="center" vertical="center" wrapText="1"/>
    </xf>
    <xf numFmtId="3" fontId="32" fillId="2" borderId="1" xfId="3" applyNumberFormat="1" applyFont="1" applyFill="1" applyBorder="1" applyAlignment="1">
      <alignment vertical="center" wrapText="1"/>
    </xf>
    <xf numFmtId="3" fontId="33" fillId="2" borderId="1" xfId="3" applyNumberFormat="1" applyFont="1" applyFill="1" applyBorder="1" applyAlignment="1">
      <alignment vertical="center" wrapText="1"/>
    </xf>
    <xf numFmtId="3" fontId="29" fillId="2" borderId="1" xfId="3" applyNumberFormat="1" applyFont="1" applyFill="1" applyBorder="1" applyAlignment="1">
      <alignment horizontal="center" vertical="center" wrapText="1"/>
    </xf>
    <xf numFmtId="0" fontId="2" fillId="0" borderId="1" xfId="7" applyFont="1" applyBorder="1" applyAlignment="1">
      <alignment horizontal="center" vertical="center" wrapText="1"/>
    </xf>
    <xf numFmtId="49" fontId="2" fillId="0" borderId="1" xfId="7" quotePrefix="1" applyNumberFormat="1" applyFont="1" applyBorder="1" applyAlignment="1">
      <alignment horizontal="left" vertical="center" wrapText="1"/>
    </xf>
    <xf numFmtId="0" fontId="29" fillId="0" borderId="1" xfId="7" applyFont="1" applyBorder="1" applyAlignment="1">
      <alignment horizontal="center" vertical="center" wrapText="1"/>
    </xf>
    <xf numFmtId="3" fontId="33" fillId="2" borderId="1" xfId="5" applyNumberFormat="1" applyFont="1" applyFill="1" applyBorder="1" applyAlignment="1">
      <alignment vertical="center" wrapText="1"/>
    </xf>
    <xf numFmtId="0" fontId="2" fillId="0" borderId="1" xfId="5" applyBorder="1" applyAlignment="1">
      <alignment horizontal="center" vertical="center" wrapText="1"/>
    </xf>
    <xf numFmtId="49" fontId="2" fillId="0" borderId="1" xfId="5" quotePrefix="1" applyNumberFormat="1" applyBorder="1" applyAlignment="1">
      <alignment horizontal="left" vertical="center" wrapText="1"/>
    </xf>
    <xf numFmtId="0" fontId="29" fillId="0" borderId="1" xfId="5" applyFont="1" applyBorder="1" applyAlignment="1">
      <alignment horizontal="center" wrapText="1"/>
    </xf>
    <xf numFmtId="0" fontId="29" fillId="0" borderId="1" xfId="5" applyFont="1" applyBorder="1" applyAlignment="1">
      <alignment horizontal="center" vertical="top" wrapText="1"/>
    </xf>
    <xf numFmtId="3" fontId="33" fillId="2" borderId="1" xfId="8" applyNumberFormat="1" applyFont="1" applyFill="1" applyBorder="1" applyAlignment="1">
      <alignment vertical="center"/>
    </xf>
    <xf numFmtId="3" fontId="29" fillId="2" borderId="1" xfId="8" applyNumberFormat="1" applyFont="1" applyFill="1" applyBorder="1" applyAlignment="1">
      <alignment horizontal="center" vertical="center"/>
    </xf>
    <xf numFmtId="167" fontId="2" fillId="0" borderId="1" xfId="2" applyNumberFormat="1" applyBorder="1" applyAlignment="1">
      <alignment horizontal="center" vertical="center" wrapText="1"/>
    </xf>
    <xf numFmtId="0" fontId="2" fillId="0" borderId="1" xfId="2" applyBorder="1" applyAlignment="1">
      <alignment horizontal="center" vertical="center" wrapText="1"/>
    </xf>
    <xf numFmtId="0" fontId="2" fillId="0" borderId="1" xfId="7" applyFont="1" applyBorder="1" applyAlignment="1">
      <alignment vertical="center" wrapText="1"/>
    </xf>
    <xf numFmtId="3" fontId="33" fillId="3" borderId="1" xfId="3" applyNumberFormat="1" applyFont="1" applyFill="1" applyBorder="1" applyAlignment="1">
      <alignment vertical="center"/>
    </xf>
    <xf numFmtId="3" fontId="2" fillId="0" borderId="1" xfId="3" applyNumberFormat="1" applyFont="1" applyBorder="1" applyAlignment="1">
      <alignment horizontal="right" vertical="center"/>
    </xf>
    <xf numFmtId="167" fontId="2" fillId="0" borderId="1" xfId="7" applyNumberFormat="1" applyFont="1" applyBorder="1" applyAlignment="1">
      <alignment horizontal="center" vertical="center" wrapText="1"/>
    </xf>
    <xf numFmtId="49" fontId="2" fillId="0" borderId="1" xfId="7" quotePrefix="1" applyNumberFormat="1" applyFont="1" applyBorder="1" applyAlignment="1">
      <alignment vertical="center" wrapText="1"/>
    </xf>
    <xf numFmtId="0" fontId="29" fillId="0" borderId="1" xfId="7" applyFont="1" applyBorder="1" applyAlignment="1">
      <alignment horizontal="center" wrapText="1"/>
    </xf>
    <xf numFmtId="3" fontId="31" fillId="3" borderId="1" xfId="7" applyNumberFormat="1" applyFont="1" applyFill="1" applyBorder="1" applyAlignment="1">
      <alignment horizontal="right" vertical="center"/>
    </xf>
    <xf numFmtId="3" fontId="29" fillId="3" borderId="1" xfId="7" applyNumberFormat="1" applyFont="1" applyFill="1" applyBorder="1" applyAlignment="1">
      <alignment horizontal="right" vertical="center"/>
    </xf>
    <xf numFmtId="3" fontId="2" fillId="0" borderId="1" xfId="7" applyNumberFormat="1" applyFont="1" applyBorder="1" applyAlignment="1">
      <alignment horizontal="right" vertical="center"/>
    </xf>
    <xf numFmtId="3" fontId="29" fillId="3" borderId="1" xfId="7" applyNumberFormat="1" applyFont="1" applyFill="1" applyBorder="1" applyAlignment="1">
      <alignment vertical="center"/>
    </xf>
    <xf numFmtId="3" fontId="2" fillId="0" borderId="1" xfId="7" applyNumberFormat="1" applyFont="1" applyBorder="1" applyAlignment="1">
      <alignment vertical="center"/>
    </xf>
    <xf numFmtId="3" fontId="37" fillId="3" borderId="1" xfId="7" applyNumberFormat="1" applyFont="1" applyFill="1" applyBorder="1" applyAlignment="1">
      <alignment vertical="center"/>
    </xf>
    <xf numFmtId="49" fontId="2" fillId="0" borderId="1" xfId="7" applyNumberFormat="1" applyFont="1" applyBorder="1" applyAlignment="1">
      <alignment vertical="center" wrapText="1"/>
    </xf>
    <xf numFmtId="3" fontId="29" fillId="3" borderId="1" xfId="7" applyNumberFormat="1" applyFont="1" applyFill="1" applyBorder="1" applyAlignment="1">
      <alignment horizontal="center" vertical="center" wrapText="1"/>
    </xf>
    <xf numFmtId="0" fontId="29" fillId="3" borderId="1" xfId="7" applyFont="1" applyFill="1" applyBorder="1" applyAlignment="1">
      <alignment horizontal="center" vertical="center" wrapText="1"/>
    </xf>
    <xf numFmtId="49" fontId="29" fillId="3" borderId="1" xfId="7" applyNumberFormat="1" applyFont="1" applyFill="1" applyBorder="1" applyAlignment="1">
      <alignment horizontal="center" vertical="center"/>
    </xf>
    <xf numFmtId="0" fontId="29" fillId="3" borderId="1" xfId="7" applyFont="1" applyFill="1" applyBorder="1" applyAlignment="1">
      <alignment horizontal="center" vertical="center"/>
    </xf>
    <xf numFmtId="0" fontId="29" fillId="0" borderId="0" xfId="7" applyFont="1"/>
    <xf numFmtId="3" fontId="29" fillId="2" borderId="0" xfId="7" applyNumberFormat="1" applyFont="1" applyFill="1" applyAlignment="1">
      <alignment horizontal="right" vertical="center"/>
    </xf>
    <xf numFmtId="49" fontId="2" fillId="0" borderId="0" xfId="7" applyNumberFormat="1" applyFont="1" applyAlignment="1">
      <alignment horizontal="left"/>
    </xf>
    <xf numFmtId="0" fontId="38" fillId="0" borderId="0" xfId="7" applyFont="1" applyAlignment="1">
      <alignment horizontal="right"/>
    </xf>
    <xf numFmtId="0" fontId="39" fillId="0" borderId="0" xfId="7" applyFont="1" applyAlignment="1">
      <alignment horizontal="left"/>
    </xf>
    <xf numFmtId="0" fontId="39" fillId="0" borderId="0" xfId="7" applyFont="1"/>
    <xf numFmtId="49" fontId="2" fillId="0" borderId="0" xfId="6" applyNumberFormat="1" applyFont="1" applyAlignment="1">
      <alignment horizontal="left"/>
    </xf>
    <xf numFmtId="0" fontId="2" fillId="0" borderId="0" xfId="7" applyFont="1" applyAlignment="1">
      <alignment horizontal="right"/>
    </xf>
    <xf numFmtId="0" fontId="2" fillId="0" borderId="0" xfId="7" applyFont="1" applyAlignment="1">
      <alignment horizontal="left"/>
    </xf>
    <xf numFmtId="49" fontId="41" fillId="0" borderId="0" xfId="6" applyNumberFormat="1" applyFont="1" applyBorder="1" applyAlignment="1">
      <alignment horizontal="left"/>
    </xf>
    <xf numFmtId="0" fontId="42" fillId="0" borderId="0" xfId="7" applyFont="1"/>
    <xf numFmtId="3" fontId="2" fillId="0" borderId="0" xfId="7" applyNumberFormat="1" applyFont="1" applyAlignment="1">
      <alignment horizontal="right" vertical="center"/>
    </xf>
    <xf numFmtId="3" fontId="18" fillId="2" borderId="1" xfId="1" applyNumberFormat="1" applyFont="1" applyFill="1" applyBorder="1" applyAlignment="1">
      <alignment horizontal="center" vertical="center"/>
    </xf>
    <xf numFmtId="0" fontId="25" fillId="0" borderId="0" xfId="0" applyFont="1" applyAlignment="1">
      <alignment vertical="center" wrapText="1"/>
    </xf>
    <xf numFmtId="0" fontId="29" fillId="0" borderId="4" xfId="7" applyFont="1" applyBorder="1" applyAlignment="1">
      <alignment horizontal="center" vertical="center" wrapText="1"/>
    </xf>
    <xf numFmtId="0" fontId="22" fillId="0" borderId="3" xfId="1" applyFont="1" applyBorder="1" applyAlignment="1">
      <alignment horizontal="center" wrapText="1"/>
    </xf>
    <xf numFmtId="49" fontId="12" fillId="2" borderId="3" xfId="5" quotePrefix="1" applyNumberFormat="1" applyFont="1" applyFill="1" applyBorder="1" applyAlignment="1">
      <alignment horizontal="left" vertical="center" wrapText="1"/>
    </xf>
    <xf numFmtId="0" fontId="44" fillId="0" borderId="1" xfId="0" quotePrefix="1" applyFont="1" applyBorder="1" applyAlignment="1">
      <alignment horizontal="center" vertical="center" wrapText="1"/>
    </xf>
    <xf numFmtId="0" fontId="44" fillId="0" borderId="1" xfId="0" applyFont="1" applyBorder="1" applyAlignment="1">
      <alignment horizontal="center" vertical="center"/>
    </xf>
    <xf numFmtId="3" fontId="45" fillId="0" borderId="1" xfId="0" applyNumberFormat="1" applyFont="1" applyBorder="1" applyAlignment="1">
      <alignment horizontal="center" vertical="center"/>
    </xf>
    <xf numFmtId="0" fontId="47" fillId="0" borderId="1" xfId="0" applyFont="1" applyBorder="1" applyAlignment="1">
      <alignment horizontal="center" vertical="center" wrapText="1"/>
    </xf>
    <xf numFmtId="0" fontId="46" fillId="0" borderId="1" xfId="0" applyFont="1" applyBorder="1" applyAlignment="1">
      <alignment vertical="center" wrapText="1"/>
    </xf>
    <xf numFmtId="3" fontId="24" fillId="2" borderId="1" xfId="5" applyNumberFormat="1" applyFont="1" applyFill="1" applyBorder="1" applyAlignment="1">
      <alignment horizontal="center" vertical="center"/>
    </xf>
    <xf numFmtId="0" fontId="18" fillId="0" borderId="3" xfId="5" applyFont="1" applyBorder="1" applyAlignment="1">
      <alignment horizontal="center" vertical="center" wrapText="1"/>
    </xf>
    <xf numFmtId="0" fontId="18" fillId="4" borderId="1" xfId="5" applyFont="1" applyFill="1" applyBorder="1" applyAlignment="1">
      <alignment horizontal="left" vertical="center"/>
    </xf>
    <xf numFmtId="0" fontId="10" fillId="0" borderId="0" xfId="5" applyFont="1" applyAlignment="1">
      <alignment horizontal="left" vertical="center"/>
    </xf>
    <xf numFmtId="0" fontId="12" fillId="0" borderId="0" xfId="5" applyFont="1" applyAlignment="1">
      <alignment horizontal="left"/>
    </xf>
    <xf numFmtId="0" fontId="18" fillId="0" borderId="1" xfId="5" applyFont="1" applyBorder="1" applyAlignment="1">
      <alignment horizontal="center" vertical="center" wrapText="1"/>
    </xf>
    <xf numFmtId="0" fontId="12" fillId="0" borderId="0" xfId="1" applyFont="1" applyAlignment="1">
      <alignment horizontal="right"/>
    </xf>
    <xf numFmtId="0" fontId="16" fillId="0" borderId="0" xfId="1" applyFont="1" applyAlignment="1">
      <alignment horizontal="right"/>
    </xf>
    <xf numFmtId="0" fontId="9" fillId="0" borderId="0" xfId="5" applyFont="1" applyAlignment="1">
      <alignment horizontal="center" vertical="center"/>
    </xf>
    <xf numFmtId="0" fontId="18" fillId="0" borderId="7" xfId="5" applyFont="1" applyBorder="1" applyAlignment="1">
      <alignment horizontal="center" vertical="center" wrapText="1"/>
    </xf>
    <xf numFmtId="0" fontId="18" fillId="0" borderId="6" xfId="5" applyFont="1" applyBorder="1" applyAlignment="1">
      <alignment horizontal="center" vertical="center" wrapText="1"/>
    </xf>
    <xf numFmtId="0" fontId="18" fillId="0" borderId="5" xfId="5" applyFont="1" applyBorder="1" applyAlignment="1">
      <alignment horizontal="center" vertical="center" wrapText="1"/>
    </xf>
    <xf numFmtId="0" fontId="31" fillId="0" borderId="1" xfId="2" applyFont="1" applyBorder="1" applyAlignment="1">
      <alignment horizontal="right" vertical="center" wrapText="1"/>
    </xf>
    <xf numFmtId="0" fontId="2" fillId="0" borderId="0" xfId="2" applyAlignment="1">
      <alignment horizontal="left" vertical="center" wrapText="1"/>
    </xf>
    <xf numFmtId="0" fontId="29" fillId="6" borderId="1" xfId="7" applyFont="1" applyFill="1" applyBorder="1" applyAlignment="1">
      <alignment horizontal="left" vertical="center"/>
    </xf>
    <xf numFmtId="0" fontId="43" fillId="0" borderId="0" xfId="7" applyFont="1" applyAlignment="1">
      <alignment horizontal="left" vertical="center"/>
    </xf>
    <xf numFmtId="0" fontId="2" fillId="0" borderId="0" xfId="7" applyFont="1" applyAlignment="1">
      <alignment horizontal="left"/>
    </xf>
    <xf numFmtId="0" fontId="40" fillId="0" borderId="0" xfId="7" applyFont="1" applyAlignment="1">
      <alignment horizontal="center" vertical="center"/>
    </xf>
    <xf numFmtId="0" fontId="2" fillId="3" borderId="0" xfId="7" applyFont="1" applyFill="1" applyAlignment="1">
      <alignment horizontal="right"/>
    </xf>
    <xf numFmtId="0" fontId="31" fillId="0" borderId="1" xfId="7" applyFont="1" applyBorder="1" applyAlignment="1">
      <alignment horizontal="right" vertical="center" wrapText="1"/>
    </xf>
    <xf numFmtId="0" fontId="32" fillId="0" borderId="7" xfId="5" applyFont="1" applyBorder="1" applyAlignment="1">
      <alignment horizontal="right" vertical="center" wrapText="1"/>
    </xf>
    <xf numFmtId="0" fontId="32" fillId="0" borderId="6" xfId="5" applyFont="1" applyBorder="1" applyAlignment="1">
      <alignment horizontal="right" vertical="center" wrapText="1"/>
    </xf>
    <xf numFmtId="0" fontId="32" fillId="0" borderId="5" xfId="5" applyFont="1" applyBorder="1" applyAlignment="1">
      <alignment horizontal="right" vertical="center" wrapText="1"/>
    </xf>
    <xf numFmtId="0" fontId="29" fillId="0" borderId="1" xfId="7" applyFont="1" applyBorder="1" applyAlignment="1">
      <alignment horizontal="center" vertical="center" wrapText="1"/>
    </xf>
    <xf numFmtId="0" fontId="29" fillId="0" borderId="3" xfId="7" applyFont="1" applyBorder="1" applyAlignment="1">
      <alignment horizontal="center" vertical="center" wrapText="1"/>
    </xf>
    <xf numFmtId="0" fontId="29" fillId="0" borderId="4" xfId="7" applyFont="1" applyBorder="1" applyAlignment="1">
      <alignment horizontal="center" vertical="center" wrapText="1"/>
    </xf>
    <xf numFmtId="0" fontId="32" fillId="0" borderId="1" xfId="5" applyFont="1" applyBorder="1" applyAlignment="1">
      <alignment horizontal="right" vertical="center" wrapText="1"/>
    </xf>
    <xf numFmtId="0" fontId="18" fillId="0" borderId="3" xfId="5" applyFont="1" applyBorder="1" applyAlignment="1">
      <alignment horizontal="center" vertical="center" wrapText="1"/>
    </xf>
    <xf numFmtId="0" fontId="18" fillId="0" borderId="4" xfId="5" applyFont="1" applyBorder="1" applyAlignment="1">
      <alignment horizontal="center" vertical="center" wrapText="1"/>
    </xf>
    <xf numFmtId="0" fontId="19" fillId="0" borderId="7" xfId="1" applyFont="1" applyBorder="1" applyAlignment="1">
      <alignment horizontal="right" vertical="center" wrapText="1"/>
    </xf>
    <xf numFmtId="0" fontId="19" fillId="0" borderId="6" xfId="1" applyFont="1" applyBorder="1" applyAlignment="1">
      <alignment horizontal="right" vertical="center" wrapText="1"/>
    </xf>
    <xf numFmtId="0" fontId="19" fillId="0" borderId="5" xfId="1" applyFont="1" applyBorder="1" applyAlignment="1">
      <alignment horizontal="right" vertical="center" wrapText="1"/>
    </xf>
    <xf numFmtId="0" fontId="12" fillId="0" borderId="0" xfId="2" applyFont="1" applyAlignment="1">
      <alignment horizontal="left" vertical="center" wrapText="1"/>
    </xf>
    <xf numFmtId="0" fontId="19" fillId="2" borderId="1" xfId="0" applyFont="1" applyFill="1" applyBorder="1" applyAlignment="1">
      <alignment horizontal="right" vertical="center" wrapText="1"/>
    </xf>
    <xf numFmtId="0" fontId="20" fillId="2" borderId="1" xfId="0" applyFont="1" applyFill="1" applyBorder="1" applyAlignment="1">
      <alignment horizontal="right" vertical="center" wrapText="1"/>
    </xf>
    <xf numFmtId="0" fontId="27" fillId="2" borderId="1" xfId="0" applyFont="1" applyFill="1" applyBorder="1" applyAlignment="1">
      <alignment horizontal="right" vertical="center" wrapText="1"/>
    </xf>
    <xf numFmtId="0" fontId="20" fillId="0" borderId="7" xfId="1" applyFont="1" applyBorder="1" applyAlignment="1">
      <alignment horizontal="right" vertical="center" wrapText="1"/>
    </xf>
    <xf numFmtId="0" fontId="20" fillId="0" borderId="6" xfId="1" applyFont="1" applyBorder="1" applyAlignment="1">
      <alignment horizontal="right" vertical="center" wrapText="1"/>
    </xf>
    <xf numFmtId="0" fontId="20" fillId="0" borderId="5" xfId="1" applyFont="1" applyBorder="1" applyAlignment="1">
      <alignment horizontal="right" vertical="center" wrapText="1"/>
    </xf>
    <xf numFmtId="0" fontId="27" fillId="0" borderId="1" xfId="1" applyFont="1" applyBorder="1" applyAlignment="1">
      <alignment horizontal="right" vertical="center" wrapText="1"/>
    </xf>
    <xf numFmtId="0" fontId="27" fillId="0" borderId="6" xfId="1" applyFont="1" applyBorder="1" applyAlignment="1">
      <alignment horizontal="right" vertical="center" wrapText="1"/>
    </xf>
    <xf numFmtId="0" fontId="27" fillId="0" borderId="5" xfId="1" applyFont="1" applyBorder="1" applyAlignment="1">
      <alignment horizontal="right" vertical="center" wrapText="1"/>
    </xf>
    <xf numFmtId="0" fontId="39" fillId="0" borderId="0" xfId="5" applyFont="1" applyAlignment="1">
      <alignment horizontal="left"/>
    </xf>
    <xf numFmtId="0" fontId="2" fillId="0" borderId="0" xfId="1" applyFont="1" applyAlignment="1">
      <alignment horizontal="right"/>
    </xf>
    <xf numFmtId="0" fontId="39" fillId="0" borderId="0" xfId="5" applyFont="1"/>
    <xf numFmtId="49" fontId="2" fillId="0" borderId="0" xfId="5" applyNumberFormat="1" applyFont="1" applyAlignment="1">
      <alignment horizontal="left"/>
    </xf>
    <xf numFmtId="0" fontId="49" fillId="0" borderId="0" xfId="1" applyFont="1" applyAlignment="1">
      <alignment horizontal="right"/>
    </xf>
    <xf numFmtId="0" fontId="39" fillId="0" borderId="0" xfId="5" applyFont="1" applyAlignment="1">
      <alignment horizontal="left" wrapText="1"/>
    </xf>
    <xf numFmtId="0" fontId="2" fillId="0" borderId="0" xfId="5" applyFont="1"/>
    <xf numFmtId="3" fontId="2" fillId="0" borderId="0" xfId="5" applyNumberFormat="1" applyFont="1" applyAlignment="1">
      <alignment horizontal="center"/>
    </xf>
    <xf numFmtId="3" fontId="50" fillId="0" borderId="0" xfId="5" applyNumberFormat="1" applyFont="1" applyAlignment="1">
      <alignment horizontal="center" vertical="center"/>
    </xf>
    <xf numFmtId="49" fontId="5" fillId="0" borderId="1" xfId="5" quotePrefix="1" applyNumberFormat="1" applyFont="1" applyBorder="1" applyAlignment="1">
      <alignment vertical="center" wrapText="1"/>
    </xf>
    <xf numFmtId="0" fontId="5" fillId="0" borderId="3" xfId="5" applyFont="1" applyBorder="1" applyAlignment="1">
      <alignment horizontal="center" wrapText="1"/>
    </xf>
    <xf numFmtId="0" fontId="5" fillId="0" borderId="1" xfId="5" applyFont="1" applyBorder="1" applyAlignment="1">
      <alignment horizontal="center" vertical="center" wrapText="1"/>
    </xf>
    <xf numFmtId="167" fontId="5" fillId="0" borderId="1" xfId="5" applyNumberFormat="1" applyFont="1" applyBorder="1" applyAlignment="1">
      <alignment horizontal="center" vertical="center" wrapText="1"/>
    </xf>
    <xf numFmtId="3" fontId="52" fillId="2" borderId="1" xfId="3" applyNumberFormat="1" applyFont="1" applyFill="1" applyBorder="1" applyAlignment="1">
      <alignment horizontal="center" vertical="center"/>
    </xf>
    <xf numFmtId="0" fontId="52" fillId="0" borderId="1" xfId="0" applyFont="1" applyBorder="1" applyAlignment="1">
      <alignment horizontal="center" vertical="center" wrapText="1"/>
    </xf>
    <xf numFmtId="0" fontId="5" fillId="0" borderId="1" xfId="0" quotePrefix="1" applyFont="1" applyBorder="1" applyAlignment="1">
      <alignment vertical="center" wrapText="1"/>
    </xf>
    <xf numFmtId="0" fontId="5" fillId="0" borderId="1" xfId="1" applyFont="1" applyBorder="1" applyAlignment="1">
      <alignment horizontal="center" vertical="center" wrapText="1"/>
    </xf>
    <xf numFmtId="167" fontId="5" fillId="0" borderId="1" xfId="1" applyNumberFormat="1" applyFont="1" applyBorder="1" applyAlignment="1">
      <alignment horizontal="center" vertical="center" wrapText="1"/>
    </xf>
    <xf numFmtId="3" fontId="53" fillId="0" borderId="0" xfId="0" applyNumberFormat="1" applyFont="1" applyAlignment="1">
      <alignment horizontal="center" vertical="center"/>
    </xf>
    <xf numFmtId="0" fontId="5" fillId="0" borderId="1" xfId="0" applyFont="1" applyBorder="1" applyAlignment="1">
      <alignment vertical="center" wrapText="1"/>
    </xf>
    <xf numFmtId="3" fontId="52" fillId="2" borderId="1" xfId="4" applyNumberFormat="1" applyFont="1" applyFill="1" applyBorder="1" applyAlignment="1">
      <alignment horizontal="center" vertical="center"/>
    </xf>
    <xf numFmtId="0" fontId="52" fillId="0" borderId="1" xfId="5" applyFont="1" applyBorder="1" applyAlignment="1">
      <alignment horizontal="center" vertical="top" wrapText="1"/>
    </xf>
    <xf numFmtId="49" fontId="5" fillId="0" borderId="1" xfId="5" quotePrefix="1" applyNumberFormat="1" applyFont="1" applyBorder="1" applyAlignment="1">
      <alignment horizontal="left" vertical="center" wrapText="1"/>
    </xf>
    <xf numFmtId="3" fontId="52" fillId="2" borderId="1" xfId="3" applyNumberFormat="1" applyFont="1" applyFill="1" applyBorder="1" applyAlignment="1">
      <alignment horizontal="center" vertical="center" wrapText="1"/>
    </xf>
    <xf numFmtId="0" fontId="52" fillId="0" borderId="1" xfId="0" applyFont="1" applyBorder="1" applyAlignment="1">
      <alignment horizontal="center" vertical="center" wrapText="1"/>
    </xf>
    <xf numFmtId="0" fontId="52" fillId="0" borderId="7" xfId="0" applyFont="1" applyBorder="1" applyAlignment="1">
      <alignment horizontal="center" vertical="center" wrapText="1"/>
    </xf>
    <xf numFmtId="0" fontId="52" fillId="0" borderId="6" xfId="0" applyFont="1" applyBorder="1" applyAlignment="1">
      <alignment horizontal="center" vertical="center" wrapText="1"/>
    </xf>
    <xf numFmtId="0" fontId="52" fillId="0" borderId="5" xfId="0" applyFont="1" applyBorder="1" applyAlignment="1">
      <alignment horizontal="center" vertical="center" wrapText="1"/>
    </xf>
    <xf numFmtId="3" fontId="55" fillId="2" borderId="1" xfId="0" applyNumberFormat="1" applyFont="1" applyFill="1" applyBorder="1" applyAlignment="1">
      <alignment horizontal="center" vertical="center" wrapText="1"/>
    </xf>
    <xf numFmtId="0" fontId="5" fillId="0" borderId="2" xfId="2" applyFont="1" applyBorder="1" applyAlignment="1">
      <alignment horizontal="left" vertical="center" wrapText="1"/>
    </xf>
    <xf numFmtId="0" fontId="52" fillId="0" borderId="1" xfId="5" applyFont="1" applyBorder="1" applyAlignment="1">
      <alignment horizontal="center" vertical="center" wrapText="1"/>
    </xf>
    <xf numFmtId="0" fontId="52" fillId="0" borderId="1" xfId="5" applyFont="1" applyBorder="1" applyAlignment="1">
      <alignment horizontal="center" vertical="center" wrapText="1"/>
    </xf>
    <xf numFmtId="49" fontId="5" fillId="2" borderId="1" xfId="5" quotePrefix="1" applyNumberFormat="1" applyFont="1" applyFill="1" applyBorder="1" applyAlignment="1">
      <alignment vertical="center" wrapText="1"/>
    </xf>
    <xf numFmtId="3" fontId="52" fillId="0" borderId="1" xfId="5" applyNumberFormat="1" applyFont="1" applyBorder="1" applyAlignment="1">
      <alignment horizontal="center" vertical="center"/>
    </xf>
    <xf numFmtId="49" fontId="52" fillId="2" borderId="1" xfId="5" quotePrefix="1" applyNumberFormat="1" applyFont="1" applyFill="1" applyBorder="1" applyAlignment="1">
      <alignment vertical="center" wrapText="1"/>
    </xf>
    <xf numFmtId="0" fontId="52" fillId="0" borderId="1" xfId="5" quotePrefix="1" applyFont="1" applyBorder="1" applyAlignment="1">
      <alignment vertical="center" wrapText="1"/>
    </xf>
    <xf numFmtId="3" fontId="61" fillId="2" borderId="1" xfId="5" applyNumberFormat="1" applyFont="1" applyFill="1" applyBorder="1" applyAlignment="1">
      <alignment horizontal="center" vertical="center" wrapText="1"/>
    </xf>
    <xf numFmtId="3" fontId="61" fillId="2" borderId="1" xfId="5" applyNumberFormat="1" applyFont="1" applyFill="1" applyBorder="1" applyAlignment="1">
      <alignment horizontal="center" vertical="center"/>
    </xf>
    <xf numFmtId="3" fontId="10" fillId="2" borderId="1" xfId="5" applyNumberFormat="1" applyFont="1" applyFill="1" applyBorder="1" applyAlignment="1">
      <alignment horizontal="center" vertical="center"/>
    </xf>
    <xf numFmtId="3" fontId="61" fillId="2" borderId="1" xfId="1" applyNumberFormat="1" applyFont="1" applyFill="1" applyBorder="1" applyAlignment="1">
      <alignment horizontal="center" vertical="center" shrinkToFit="1"/>
    </xf>
    <xf numFmtId="3" fontId="61" fillId="2" borderId="1" xfId="4" applyNumberFormat="1" applyFont="1" applyFill="1" applyBorder="1" applyAlignment="1">
      <alignment horizontal="center" vertical="center"/>
    </xf>
    <xf numFmtId="3" fontId="61" fillId="2" borderId="1" xfId="4" applyNumberFormat="1" applyFont="1" applyFill="1" applyBorder="1" applyAlignment="1">
      <alignment horizontal="center" vertical="center" wrapText="1"/>
    </xf>
    <xf numFmtId="3" fontId="61" fillId="2" borderId="1" xfId="0" applyNumberFormat="1" applyFont="1" applyFill="1" applyBorder="1" applyAlignment="1">
      <alignment horizontal="center" vertical="center" wrapText="1"/>
    </xf>
    <xf numFmtId="3" fontId="59" fillId="2" borderId="1" xfId="1" applyNumberFormat="1" applyFont="1" applyFill="1" applyBorder="1" applyAlignment="1">
      <alignment horizontal="center" vertical="center" shrinkToFit="1"/>
    </xf>
    <xf numFmtId="0" fontId="5" fillId="0" borderId="3" xfId="5" applyFont="1" applyBorder="1" applyAlignment="1">
      <alignment horizontal="center" wrapText="1"/>
    </xf>
    <xf numFmtId="0" fontId="5" fillId="0" borderId="4" xfId="5" applyFont="1" applyBorder="1" applyAlignment="1">
      <alignment horizontal="center" wrapText="1"/>
    </xf>
    <xf numFmtId="0" fontId="52" fillId="0" borderId="4" xfId="5" applyFont="1" applyBorder="1" applyAlignment="1">
      <alignment horizontal="center" wrapText="1"/>
    </xf>
    <xf numFmtId="0" fontId="62" fillId="0" borderId="0" xfId="0" applyFont="1" applyAlignment="1">
      <alignment horizontal="center" vertical="center" wrapText="1"/>
    </xf>
    <xf numFmtId="0" fontId="62" fillId="2" borderId="0" xfId="0" applyFont="1" applyFill="1" applyAlignment="1">
      <alignment horizontal="center" vertical="center" wrapText="1"/>
    </xf>
    <xf numFmtId="0" fontId="5" fillId="2" borderId="1" xfId="0" quotePrefix="1" applyFont="1" applyFill="1" applyBorder="1" applyAlignment="1">
      <alignment vertical="center" wrapText="1"/>
    </xf>
    <xf numFmtId="0" fontId="5" fillId="2" borderId="1" xfId="1" applyFont="1" applyFill="1" applyBorder="1" applyAlignment="1">
      <alignment horizontal="center" vertical="center" wrapText="1"/>
    </xf>
    <xf numFmtId="167" fontId="5" fillId="2" borderId="1" xfId="1" applyNumberFormat="1" applyFont="1" applyFill="1" applyBorder="1" applyAlignment="1">
      <alignment horizontal="center" vertical="center" wrapText="1"/>
    </xf>
    <xf numFmtId="0" fontId="52" fillId="2" borderId="1" xfId="0" applyFont="1" applyFill="1" applyBorder="1" applyAlignment="1">
      <alignment horizontal="center" vertical="center" wrapText="1"/>
    </xf>
    <xf numFmtId="0" fontId="52" fillId="2" borderId="1" xfId="5" applyFont="1" applyFill="1" applyBorder="1" applyAlignment="1">
      <alignment horizontal="center" vertical="top" wrapText="1"/>
    </xf>
    <xf numFmtId="49" fontId="5" fillId="2" borderId="1" xfId="5" quotePrefix="1" applyNumberFormat="1" applyFont="1" applyFill="1" applyBorder="1" applyAlignment="1">
      <alignment horizontal="left" vertical="center" wrapText="1"/>
    </xf>
    <xf numFmtId="0" fontId="5" fillId="2" borderId="1" xfId="5" applyFont="1" applyFill="1" applyBorder="1" applyAlignment="1">
      <alignment horizontal="center" vertical="center" wrapText="1"/>
    </xf>
    <xf numFmtId="0" fontId="52" fillId="2" borderId="1" xfId="5" applyFont="1" applyFill="1" applyBorder="1" applyAlignment="1">
      <alignment horizontal="center" vertical="center" wrapText="1"/>
    </xf>
    <xf numFmtId="0" fontId="52" fillId="2" borderId="1" xfId="0" applyFont="1" applyFill="1" applyBorder="1" applyAlignment="1">
      <alignment horizontal="center" vertical="center" wrapText="1"/>
    </xf>
    <xf numFmtId="0" fontId="52" fillId="2" borderId="7" xfId="0" applyFont="1" applyFill="1" applyBorder="1" applyAlignment="1">
      <alignment horizontal="center" vertical="center" wrapText="1"/>
    </xf>
    <xf numFmtId="0" fontId="52" fillId="2" borderId="6" xfId="0" applyFont="1" applyFill="1" applyBorder="1" applyAlignment="1">
      <alignment horizontal="center" vertical="center" wrapText="1"/>
    </xf>
    <xf numFmtId="0" fontId="52" fillId="2" borderId="5" xfId="0" applyFont="1" applyFill="1" applyBorder="1" applyAlignment="1">
      <alignment horizontal="center" vertical="center" wrapText="1"/>
    </xf>
    <xf numFmtId="0" fontId="0" fillId="2" borderId="0" xfId="0" applyFill="1"/>
    <xf numFmtId="0" fontId="53" fillId="0" borderId="0" xfId="5" applyFont="1" applyAlignment="1">
      <alignment horizontal="left"/>
    </xf>
    <xf numFmtId="49" fontId="5" fillId="0" borderId="0" xfId="6" applyNumberFormat="1" applyFont="1" applyBorder="1" applyAlignment="1">
      <alignment horizontal="left"/>
    </xf>
    <xf numFmtId="0" fontId="5" fillId="0" borderId="0" xfId="1" applyFont="1" applyAlignment="1">
      <alignment horizontal="right"/>
    </xf>
    <xf numFmtId="0" fontId="53" fillId="0" borderId="0" xfId="5" applyFont="1"/>
    <xf numFmtId="49" fontId="5" fillId="0" borderId="0" xfId="5" applyNumberFormat="1" applyFont="1" applyAlignment="1">
      <alignment horizontal="left"/>
    </xf>
    <xf numFmtId="0" fontId="63" fillId="0" borderId="0" xfId="1" applyFont="1" applyAlignment="1">
      <alignment horizontal="right"/>
    </xf>
    <xf numFmtId="0" fontId="53" fillId="0" borderId="0" xfId="5" applyFont="1" applyAlignment="1">
      <alignment horizontal="left" wrapText="1"/>
    </xf>
    <xf numFmtId="3" fontId="8" fillId="2" borderId="0" xfId="5" applyNumberFormat="1" applyFont="1" applyFill="1" applyAlignment="1">
      <alignment horizontal="center" vertical="center"/>
    </xf>
    <xf numFmtId="0" fontId="52" fillId="0" borderId="0" xfId="5" applyFont="1"/>
    <xf numFmtId="3" fontId="36" fillId="3" borderId="1" xfId="7" applyNumberFormat="1" applyFont="1" applyFill="1" applyBorder="1" applyAlignment="1">
      <alignment horizontal="center" vertical="center" wrapText="1"/>
    </xf>
  </cellXfs>
  <cellStyles count="9">
    <cellStyle name="Comma 2" xfId="3" xr:uid="{00000000-0005-0000-0000-000000000000}"/>
    <cellStyle name="Comma 3" xfId="4" xr:uid="{00000000-0005-0000-0000-000001000000}"/>
    <cellStyle name="Comma 3 2" xfId="8" xr:uid="{00000000-0005-0000-0000-000002000000}"/>
    <cellStyle name="Hyperlink 3" xfId="6" xr:uid="{00000000-0005-0000-0000-000003000000}"/>
    <cellStyle name="Normal" xfId="0" builtinId="0"/>
    <cellStyle name="Normal 2" xfId="1" xr:uid="{00000000-0005-0000-0000-000005000000}"/>
    <cellStyle name="Normal 2 2" xfId="2" xr:uid="{00000000-0005-0000-0000-000006000000}"/>
    <cellStyle name="Normal 3" xfId="7" xr:uid="{00000000-0005-0000-0000-000007000000}"/>
    <cellStyle name="Normal 4" xfId="5" xr:uid="{00000000-0005-0000-0000-000008000000}"/>
  </cellStyles>
  <dxfs count="0"/>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7.jpeg"/><Relationship Id="rId13" Type="http://schemas.openxmlformats.org/officeDocument/2006/relationships/image" Target="../media/image29.jpeg"/><Relationship Id="rId3" Type="http://schemas.openxmlformats.org/officeDocument/2006/relationships/image" Target="../media/image16.png"/><Relationship Id="rId7" Type="http://schemas.openxmlformats.org/officeDocument/2006/relationships/image" Target="../media/image26.jpeg"/><Relationship Id="rId12" Type="http://schemas.openxmlformats.org/officeDocument/2006/relationships/image" Target="../media/image28.jpeg"/><Relationship Id="rId2"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17.jpeg"/><Relationship Id="rId11" Type="http://schemas.openxmlformats.org/officeDocument/2006/relationships/image" Target="../media/image22.jpeg"/><Relationship Id="rId5" Type="http://schemas.openxmlformats.org/officeDocument/2006/relationships/image" Target="../media/image15.jpeg"/><Relationship Id="rId10" Type="http://schemas.openxmlformats.org/officeDocument/2006/relationships/image" Target="../media/image21.png"/><Relationship Id="rId4" Type="http://schemas.openxmlformats.org/officeDocument/2006/relationships/image" Target="../media/image14.jpeg"/><Relationship Id="rId9" Type="http://schemas.openxmlformats.org/officeDocument/2006/relationships/image" Target="../media/image20.jpeg"/><Relationship Id="rId14" Type="http://schemas.openxmlformats.org/officeDocument/2006/relationships/image" Target="../media/image30.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media/image13.png"/><Relationship Id="rId1" Type="http://schemas.openxmlformats.org/officeDocument/2006/relationships/image" Target="../media/image1.png"/><Relationship Id="rId5" Type="http://schemas.openxmlformats.org/officeDocument/2006/relationships/image" Target="../media/image32.jpeg"/><Relationship Id="rId4" Type="http://schemas.openxmlformats.org/officeDocument/2006/relationships/image" Target="../media/image31.png"/></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39.png"/><Relationship Id="rId18" Type="http://schemas.openxmlformats.org/officeDocument/2006/relationships/image" Target="../media/image43.jpeg"/><Relationship Id="rId3" Type="http://schemas.openxmlformats.org/officeDocument/2006/relationships/image" Target="../media/image9.png"/><Relationship Id="rId7" Type="http://schemas.openxmlformats.org/officeDocument/2006/relationships/image" Target="../media/image34.jpeg"/><Relationship Id="rId12" Type="http://schemas.openxmlformats.org/officeDocument/2006/relationships/image" Target="../media/image38.png"/><Relationship Id="rId17" Type="http://schemas.openxmlformats.org/officeDocument/2006/relationships/image" Target="../media/image16.png"/><Relationship Id="rId2" Type="http://schemas.openxmlformats.org/officeDocument/2006/relationships/image" Target="../media/image3.jpeg"/><Relationship Id="rId16" Type="http://schemas.openxmlformats.org/officeDocument/2006/relationships/image" Target="../media/image42.png"/><Relationship Id="rId20" Type="http://schemas.openxmlformats.org/officeDocument/2006/relationships/image" Target="../media/image44.png"/><Relationship Id="rId1" Type="http://schemas.openxmlformats.org/officeDocument/2006/relationships/image" Target="../media/image1.png"/><Relationship Id="rId6" Type="http://schemas.openxmlformats.org/officeDocument/2006/relationships/image" Target="../media/image14.jpeg"/><Relationship Id="rId11" Type="http://schemas.openxmlformats.org/officeDocument/2006/relationships/image" Target="../media/image37.jpeg"/><Relationship Id="rId5" Type="http://schemas.openxmlformats.org/officeDocument/2006/relationships/image" Target="../media/image5.png"/><Relationship Id="rId15" Type="http://schemas.openxmlformats.org/officeDocument/2006/relationships/image" Target="../media/image41.jpeg"/><Relationship Id="rId10" Type="http://schemas.openxmlformats.org/officeDocument/2006/relationships/image" Target="../media/image36.png"/><Relationship Id="rId19" Type="http://schemas.openxmlformats.org/officeDocument/2006/relationships/image" Target="../media/image32.jpeg"/><Relationship Id="rId4" Type="http://schemas.openxmlformats.org/officeDocument/2006/relationships/image" Target="../media/image33.jpeg"/><Relationship Id="rId9" Type="http://schemas.openxmlformats.org/officeDocument/2006/relationships/image" Target="../media/image35.jpeg"/><Relationship Id="rId14" Type="http://schemas.openxmlformats.org/officeDocument/2006/relationships/image" Target="../media/image40.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12700</xdr:rowOff>
    </xdr:from>
    <xdr:ext cx="2237156" cy="336550"/>
    <xdr:pic>
      <xdr:nvPicPr>
        <xdr:cNvPr id="2"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12700"/>
          <a:ext cx="2237156" cy="33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161925</xdr:colOff>
      <xdr:row>48</xdr:row>
      <xdr:rowOff>0</xdr:rowOff>
    </xdr:from>
    <xdr:ext cx="685800" cy="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7216" t="4706" r="16116" b="3529"/>
        <a:stretch>
          <a:fillRect/>
        </a:stretch>
      </xdr:blipFill>
      <xdr:spPr>
        <a:xfrm>
          <a:off x="161925" y="7467600"/>
          <a:ext cx="6858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76200</xdr:colOff>
      <xdr:row>48</xdr:row>
      <xdr:rowOff>0</xdr:rowOff>
    </xdr:from>
    <xdr:ext cx="771525" cy="0"/>
    <xdr:pic>
      <xdr:nvPicPr>
        <xdr:cNvPr id="4" name="Picture 23" descr="C:\Users\diep.tran\Desktop\destop\Anh bao gia\M__y_in_phi___u__537d84c1beb84_90x90.jpg">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76200" y="7467600"/>
          <a:ext cx="771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48</xdr:row>
      <xdr:rowOff>0</xdr:rowOff>
    </xdr:from>
    <xdr:ext cx="819150" cy="0"/>
    <xdr:pic>
      <xdr:nvPicPr>
        <xdr:cNvPr id="5" name="Picture 23" descr="op edit.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3162" t="4655" r="2458" b="3613"/>
        <a:stretch>
          <a:fillRect/>
        </a:stretch>
      </xdr:blipFill>
      <xdr:spPr>
        <a:xfrm>
          <a:off x="28575" y="7467600"/>
          <a:ext cx="8191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48</xdr:row>
      <xdr:rowOff>0</xdr:rowOff>
    </xdr:from>
    <xdr:ext cx="752475" cy="0"/>
    <xdr:pic>
      <xdr:nvPicPr>
        <xdr:cNvPr id="6" name="Picture 1">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95250" y="7467600"/>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161925</xdr:colOff>
      <xdr:row>48</xdr:row>
      <xdr:rowOff>0</xdr:rowOff>
    </xdr:from>
    <xdr:ext cx="685800" cy="0"/>
    <xdr:pic>
      <xdr:nvPicPr>
        <xdr:cNvPr id="7" name="Picture 2">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7216" t="4706" r="16116" b="3529"/>
        <a:stretch>
          <a:fillRect/>
        </a:stretch>
      </xdr:blipFill>
      <xdr:spPr>
        <a:xfrm>
          <a:off x="161925" y="7467600"/>
          <a:ext cx="6858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76200</xdr:colOff>
      <xdr:row>48</xdr:row>
      <xdr:rowOff>0</xdr:rowOff>
    </xdr:from>
    <xdr:ext cx="771525" cy="0"/>
    <xdr:pic>
      <xdr:nvPicPr>
        <xdr:cNvPr id="8" name="Picture 31" descr="http://www.ipos.com.vn/components/com_virtuemart/shop_image/product/M__y_t__nh_ti____5592166cdfc79.png">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76200" y="7467600"/>
          <a:ext cx="771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123825</xdr:colOff>
      <xdr:row>48</xdr:row>
      <xdr:rowOff>0</xdr:rowOff>
    </xdr:from>
    <xdr:ext cx="723900" cy="0"/>
    <xdr:pic>
      <xdr:nvPicPr>
        <xdr:cNvPr id="9" name="Picture 3">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123825" y="7467600"/>
          <a:ext cx="723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85725</xdr:colOff>
      <xdr:row>48</xdr:row>
      <xdr:rowOff>0</xdr:rowOff>
    </xdr:from>
    <xdr:ext cx="762000" cy="0"/>
    <xdr:pic>
      <xdr:nvPicPr>
        <xdr:cNvPr id="10" name="Picture 11" descr="C:\Users\Administrator\AppData\Local\Microsoft\Windows\Temporary Internet Files\Content.Outlook\Z7LF6OWR\MRS (2).jpg">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85725" y="7467600"/>
          <a:ext cx="762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85725</xdr:colOff>
      <xdr:row>48</xdr:row>
      <xdr:rowOff>0</xdr:rowOff>
    </xdr:from>
    <xdr:ext cx="762000" cy="0"/>
    <xdr:pic>
      <xdr:nvPicPr>
        <xdr:cNvPr id="11" name="Picture 11" descr="C:\Users\Administrator\AppData\Local\Microsoft\Windows\Temporary Internet Files\Content.Outlook\Z7LF6OWR\MRS (2).jpg">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85725" y="7467600"/>
          <a:ext cx="762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47625</xdr:colOff>
      <xdr:row>48</xdr:row>
      <xdr:rowOff>0</xdr:rowOff>
    </xdr:from>
    <xdr:ext cx="800100" cy="0"/>
    <xdr:pic>
      <xdr:nvPicPr>
        <xdr:cNvPr id="12" name="Picture 3">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l="5647" t="7793" r="7739" b="3896"/>
        <a:stretch>
          <a:fillRect/>
        </a:stretch>
      </xdr:blipFill>
      <xdr:spPr>
        <a:xfrm>
          <a:off x="47625" y="7467600"/>
          <a:ext cx="800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57150</xdr:colOff>
      <xdr:row>48</xdr:row>
      <xdr:rowOff>0</xdr:rowOff>
    </xdr:from>
    <xdr:ext cx="790575" cy="0"/>
    <xdr:pic>
      <xdr:nvPicPr>
        <xdr:cNvPr id="13" name="Picture 1">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57150" y="746760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47625</xdr:colOff>
      <xdr:row>48</xdr:row>
      <xdr:rowOff>0</xdr:rowOff>
    </xdr:from>
    <xdr:ext cx="800100" cy="0"/>
    <xdr:pic>
      <xdr:nvPicPr>
        <xdr:cNvPr id="14" name="Picture 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l="5647" t="7793" r="7739" b="3896"/>
        <a:stretch>
          <a:fillRect/>
        </a:stretch>
      </xdr:blipFill>
      <xdr:spPr>
        <a:xfrm>
          <a:off x="47625" y="7467600"/>
          <a:ext cx="800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47625</xdr:colOff>
      <xdr:row>48</xdr:row>
      <xdr:rowOff>0</xdr:rowOff>
    </xdr:from>
    <xdr:ext cx="800100" cy="0"/>
    <xdr:pic>
      <xdr:nvPicPr>
        <xdr:cNvPr id="15" name="Picture 43" descr="X200触屏一体机">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47625" y="7467600"/>
          <a:ext cx="800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47625</xdr:colOff>
      <xdr:row>48</xdr:row>
      <xdr:rowOff>0</xdr:rowOff>
    </xdr:from>
    <xdr:ext cx="800100" cy="0"/>
    <xdr:pic>
      <xdr:nvPicPr>
        <xdr:cNvPr id="16" name="Picture 1">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47625" y="7467600"/>
          <a:ext cx="800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48</xdr:row>
      <xdr:rowOff>0</xdr:rowOff>
    </xdr:from>
    <xdr:ext cx="819150" cy="0"/>
    <xdr:pic>
      <xdr:nvPicPr>
        <xdr:cNvPr id="17" name="Picture 1">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28575" y="7467600"/>
          <a:ext cx="8191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123825</xdr:colOff>
      <xdr:row>48</xdr:row>
      <xdr:rowOff>0</xdr:rowOff>
    </xdr:from>
    <xdr:ext cx="723900" cy="0"/>
    <xdr:pic>
      <xdr:nvPicPr>
        <xdr:cNvPr id="18" name="Picture 43" descr="Vari POS">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a:xfrm>
          <a:off x="123825" y="7467600"/>
          <a:ext cx="723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292704</xdr:colOff>
      <xdr:row>20</xdr:row>
      <xdr:rowOff>1671864</xdr:rowOff>
    </xdr:from>
    <xdr:ext cx="924379" cy="1170128"/>
    <xdr:pic>
      <xdr:nvPicPr>
        <xdr:cNvPr id="19" name="Picture 44">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a:xfrm>
          <a:off x="292704" y="6040664"/>
          <a:ext cx="924379" cy="11701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1165860</xdr:colOff>
      <xdr:row>39</xdr:row>
      <xdr:rowOff>0</xdr:rowOff>
    </xdr:from>
    <xdr:ext cx="1097280" cy="0"/>
    <xdr:pic>
      <xdr:nvPicPr>
        <xdr:cNvPr id="21" name="Picture 1">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a:xfrm>
          <a:off x="1369060" y="4978400"/>
          <a:ext cx="109728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1165860</xdr:colOff>
      <xdr:row>39</xdr:row>
      <xdr:rowOff>0</xdr:rowOff>
    </xdr:from>
    <xdr:ext cx="1097280" cy="0"/>
    <xdr:pic>
      <xdr:nvPicPr>
        <xdr:cNvPr id="22" name="Picture 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a:xfrm>
          <a:off x="1369060" y="4978400"/>
          <a:ext cx="109728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134759</xdr:colOff>
      <xdr:row>39</xdr:row>
      <xdr:rowOff>349248</xdr:rowOff>
    </xdr:from>
    <xdr:to>
      <xdr:col>0</xdr:col>
      <xdr:colOff>1403349</xdr:colOff>
      <xdr:row>39</xdr:row>
      <xdr:rowOff>1883831</xdr:rowOff>
    </xdr:to>
    <xdr:pic>
      <xdr:nvPicPr>
        <xdr:cNvPr id="36" name="Picture 35">
          <a:extLst>
            <a:ext uri="{FF2B5EF4-FFF2-40B4-BE49-F238E27FC236}">
              <a16:creationId xmlns:a16="http://schemas.microsoft.com/office/drawing/2014/main" id="{00CFAE72-2E0F-3CEA-7376-6647CB81C94A}"/>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0023" t="13000" r="12291" b="12000"/>
        <a:stretch/>
      </xdr:blipFill>
      <xdr:spPr bwMode="auto">
        <a:xfrm>
          <a:off x="134759" y="38184665"/>
          <a:ext cx="1268590" cy="1534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338667</xdr:colOff>
      <xdr:row>35</xdr:row>
      <xdr:rowOff>296335</xdr:rowOff>
    </xdr:from>
    <xdr:ext cx="941916" cy="941916"/>
    <xdr:pic>
      <xdr:nvPicPr>
        <xdr:cNvPr id="20" name="Picture 19">
          <a:extLst>
            <a:ext uri="{FF2B5EF4-FFF2-40B4-BE49-F238E27FC236}">
              <a16:creationId xmlns:a16="http://schemas.microsoft.com/office/drawing/2014/main" id="{69A7F0F0-1D2D-438E-BACD-5783CFF9E5D4}"/>
            </a:ext>
          </a:extLst>
        </xdr:cNvPr>
        <xdr:cNvPicPr>
          <a:picLocks noChangeAspect="1"/>
        </xdr:cNvPicPr>
      </xdr:nvPicPr>
      <xdr:blipFill rotWithShape="1">
        <a:blip xmlns:r="http://schemas.openxmlformats.org/officeDocument/2006/relationships" r:embed="rId16"/>
        <a:srcRect l="18998" t="18071" r="11123" b="3785"/>
        <a:stretch/>
      </xdr:blipFill>
      <xdr:spPr>
        <a:xfrm>
          <a:off x="338667" y="20447002"/>
          <a:ext cx="941916" cy="941916"/>
        </a:xfrm>
        <a:prstGeom prst="rect">
          <a:avLst/>
        </a:prstGeom>
      </xdr:spPr>
    </xdr:pic>
    <xdr:clientData/>
  </xdr:oneCellAnchor>
  <xdr:twoCellAnchor editAs="oneCell">
    <xdr:from>
      <xdr:col>0</xdr:col>
      <xdr:colOff>84668</xdr:colOff>
      <xdr:row>28</xdr:row>
      <xdr:rowOff>440267</xdr:rowOff>
    </xdr:from>
    <xdr:to>
      <xdr:col>0</xdr:col>
      <xdr:colOff>1386418</xdr:colOff>
      <xdr:row>28</xdr:row>
      <xdr:rowOff>1624541</xdr:rowOff>
    </xdr:to>
    <xdr:pic>
      <xdr:nvPicPr>
        <xdr:cNvPr id="26" name="Picture 25" descr="MÁY TÍNH TIỀN ALL-IN-ONE iAP250">
          <a:extLst>
            <a:ext uri="{FF2B5EF4-FFF2-40B4-BE49-F238E27FC236}">
              <a16:creationId xmlns:a16="http://schemas.microsoft.com/office/drawing/2014/main" id="{A405B4D4-6023-459B-A9B5-AD88DA7F148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84668" y="10913534"/>
          <a:ext cx="1301750" cy="1184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88087</xdr:colOff>
      <xdr:row>34</xdr:row>
      <xdr:rowOff>54430</xdr:rowOff>
    </xdr:from>
    <xdr:to>
      <xdr:col>0</xdr:col>
      <xdr:colOff>1297679</xdr:colOff>
      <xdr:row>34</xdr:row>
      <xdr:rowOff>1265465</xdr:rowOff>
    </xdr:to>
    <xdr:pic>
      <xdr:nvPicPr>
        <xdr:cNvPr id="27" name="Picture 26" descr="MÁY IN NHIỆT iPOS iTP86">
          <a:extLst>
            <a:ext uri="{FF2B5EF4-FFF2-40B4-BE49-F238E27FC236}">
              <a16:creationId xmlns:a16="http://schemas.microsoft.com/office/drawing/2014/main" id="{2E13BE72-A1C0-7F7D-05C9-D0362F5C4675}"/>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8087" y="17335501"/>
          <a:ext cx="1209592" cy="121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217714</xdr:colOff>
      <xdr:row>40</xdr:row>
      <xdr:rowOff>110671</xdr:rowOff>
    </xdr:from>
    <xdr:to>
      <xdr:col>0</xdr:col>
      <xdr:colOff>1236133</xdr:colOff>
      <xdr:row>40</xdr:row>
      <xdr:rowOff>1220488</xdr:rowOff>
    </xdr:to>
    <xdr:pic>
      <xdr:nvPicPr>
        <xdr:cNvPr id="28" name="Picture 27" descr="GIẤY IN NHIỆT IPOS.VN (K80) (THÙNG 50 CUỘN)">
          <a:extLst>
            <a:ext uri="{FF2B5EF4-FFF2-40B4-BE49-F238E27FC236}">
              <a16:creationId xmlns:a16="http://schemas.microsoft.com/office/drawing/2014/main" id="{4B0559EE-7FD9-A744-4A40-702FC78F8BE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17714" y="37753471"/>
          <a:ext cx="1018419" cy="1109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308240</xdr:colOff>
      <xdr:row>27</xdr:row>
      <xdr:rowOff>425449</xdr:rowOff>
    </xdr:from>
    <xdr:ext cx="970770" cy="1047752"/>
    <xdr:pic>
      <xdr:nvPicPr>
        <xdr:cNvPr id="23" name="Picture 46">
          <a:extLst>
            <a:ext uri="{FF2B5EF4-FFF2-40B4-BE49-F238E27FC236}">
              <a16:creationId xmlns:a16="http://schemas.microsoft.com/office/drawing/2014/main" id="{BF6DA0BA-9A5C-4887-9C13-3EFE97B9C8C8}"/>
            </a:ext>
          </a:extLst>
        </xdr:cNvPr>
        <xdr:cNvPicPr>
          <a:picLocks noChangeAspect="1" noChangeArrowheads="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12813" t="13676"/>
        <a:stretch/>
      </xdr:blipFill>
      <xdr:spPr>
        <a:xfrm>
          <a:off x="308240" y="10898716"/>
          <a:ext cx="970770" cy="1047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133349</xdr:colOff>
      <xdr:row>31</xdr:row>
      <xdr:rowOff>507999</xdr:rowOff>
    </xdr:from>
    <xdr:to>
      <xdr:col>0</xdr:col>
      <xdr:colOff>1350819</xdr:colOff>
      <xdr:row>31</xdr:row>
      <xdr:rowOff>1710267</xdr:rowOff>
    </xdr:to>
    <xdr:pic>
      <xdr:nvPicPr>
        <xdr:cNvPr id="24" name="Picture 23">
          <a:extLst>
            <a:ext uri="{FF2B5EF4-FFF2-40B4-BE49-F238E27FC236}">
              <a16:creationId xmlns:a16="http://schemas.microsoft.com/office/drawing/2014/main" id="{678A798D-F3FF-4C3D-A649-ED936822A3E3}"/>
            </a:ext>
          </a:extLst>
        </xdr:cNvPr>
        <xdr:cNvPicPr>
          <a:picLocks noChangeAspect="1"/>
        </xdr:cNvPicPr>
      </xdr:nvPicPr>
      <xdr:blipFill>
        <a:blip xmlns:r="http://schemas.openxmlformats.org/officeDocument/2006/relationships" r:embed="rId21"/>
        <a:stretch>
          <a:fillRect/>
        </a:stretch>
      </xdr:blipFill>
      <xdr:spPr>
        <a:xfrm>
          <a:off x="133349" y="16332199"/>
          <a:ext cx="1217470" cy="1202268"/>
        </a:xfrm>
        <a:prstGeom prst="rect">
          <a:avLst/>
        </a:prstGeom>
      </xdr:spPr>
    </xdr:pic>
    <xdr:clientData/>
  </xdr:twoCellAnchor>
  <xdr:twoCellAnchor editAs="oneCell">
    <xdr:from>
      <xdr:col>0</xdr:col>
      <xdr:colOff>59267</xdr:colOff>
      <xdr:row>29</xdr:row>
      <xdr:rowOff>59270</xdr:rowOff>
    </xdr:from>
    <xdr:to>
      <xdr:col>0</xdr:col>
      <xdr:colOff>1439334</xdr:colOff>
      <xdr:row>29</xdr:row>
      <xdr:rowOff>1454211</xdr:rowOff>
    </xdr:to>
    <xdr:pic>
      <xdr:nvPicPr>
        <xdr:cNvPr id="29" name="Picture 28" descr="MÁY TÍNH TIỀN iAP302">
          <a:extLst>
            <a:ext uri="{FF2B5EF4-FFF2-40B4-BE49-F238E27FC236}">
              <a16:creationId xmlns:a16="http://schemas.microsoft.com/office/drawing/2014/main" id="{82865FE6-09F0-06C3-B21C-F510A5AA5453}"/>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59267" y="15883470"/>
          <a:ext cx="1380067" cy="1394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67685</xdr:colOff>
      <xdr:row>33</xdr:row>
      <xdr:rowOff>296333</xdr:rowOff>
    </xdr:from>
    <xdr:to>
      <xdr:col>0</xdr:col>
      <xdr:colOff>1452565</xdr:colOff>
      <xdr:row>33</xdr:row>
      <xdr:rowOff>1566333</xdr:rowOff>
    </xdr:to>
    <xdr:pic>
      <xdr:nvPicPr>
        <xdr:cNvPr id="30" name="Picture 29" descr="MÁY TÍNH TIỀN CẦM TAY B10">
          <a:extLst>
            <a:ext uri="{FF2B5EF4-FFF2-40B4-BE49-F238E27FC236}">
              <a16:creationId xmlns:a16="http://schemas.microsoft.com/office/drawing/2014/main" id="{B0A7441F-67E5-B7D3-9C71-6C7792876EF6}"/>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67685" y="22555200"/>
          <a:ext cx="1384880" cy="127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338667</xdr:colOff>
      <xdr:row>36</xdr:row>
      <xdr:rowOff>254002</xdr:rowOff>
    </xdr:from>
    <xdr:ext cx="941916" cy="941916"/>
    <xdr:pic>
      <xdr:nvPicPr>
        <xdr:cNvPr id="31" name="Picture 30">
          <a:extLst>
            <a:ext uri="{FF2B5EF4-FFF2-40B4-BE49-F238E27FC236}">
              <a16:creationId xmlns:a16="http://schemas.microsoft.com/office/drawing/2014/main" id="{936CFA28-1F2F-4271-8C8C-92D4A3767F2F}"/>
            </a:ext>
          </a:extLst>
        </xdr:cNvPr>
        <xdr:cNvPicPr>
          <a:picLocks noChangeAspect="1"/>
        </xdr:cNvPicPr>
      </xdr:nvPicPr>
      <xdr:blipFill rotWithShape="1">
        <a:blip xmlns:r="http://schemas.openxmlformats.org/officeDocument/2006/relationships" r:embed="rId16"/>
        <a:srcRect l="18998" t="18071" r="11123" b="3785"/>
        <a:stretch/>
      </xdr:blipFill>
      <xdr:spPr>
        <a:xfrm>
          <a:off x="338667" y="28778202"/>
          <a:ext cx="941916" cy="941916"/>
        </a:xfrm>
        <a:prstGeom prst="rect">
          <a:avLst/>
        </a:prstGeom>
      </xdr:spPr>
    </xdr:pic>
    <xdr:clientData/>
  </xdr:oneCellAnchor>
  <xdr:twoCellAnchor editAs="oneCell">
    <xdr:from>
      <xdr:col>0</xdr:col>
      <xdr:colOff>135467</xdr:colOff>
      <xdr:row>38</xdr:row>
      <xdr:rowOff>220133</xdr:rowOff>
    </xdr:from>
    <xdr:to>
      <xdr:col>0</xdr:col>
      <xdr:colOff>1302523</xdr:colOff>
      <xdr:row>38</xdr:row>
      <xdr:rowOff>1388533</xdr:rowOff>
    </xdr:to>
    <xdr:pic>
      <xdr:nvPicPr>
        <xdr:cNvPr id="32" name="Picture 31" descr="MÁY IN TEM NHÃN iPOS iTP3350">
          <a:extLst>
            <a:ext uri="{FF2B5EF4-FFF2-40B4-BE49-F238E27FC236}">
              <a16:creationId xmlns:a16="http://schemas.microsoft.com/office/drawing/2014/main" id="{6B7130EA-B0E2-3AFD-DFD8-C72F663E1EA7}"/>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flipH="1">
          <a:off x="135467" y="30801733"/>
          <a:ext cx="1167056" cy="116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220134</xdr:colOff>
      <xdr:row>37</xdr:row>
      <xdr:rowOff>274022</xdr:rowOff>
    </xdr:from>
    <xdr:to>
      <xdr:col>0</xdr:col>
      <xdr:colOff>1380066</xdr:colOff>
      <xdr:row>37</xdr:row>
      <xdr:rowOff>1432142</xdr:rowOff>
    </xdr:to>
    <xdr:pic>
      <xdr:nvPicPr>
        <xdr:cNvPr id="33" name="Picture 32" descr="MÁY IN NHIỆT iPOS iTP9">
          <a:extLst>
            <a:ext uri="{FF2B5EF4-FFF2-40B4-BE49-F238E27FC236}">
              <a16:creationId xmlns:a16="http://schemas.microsoft.com/office/drawing/2014/main" id="{550A5C44-3647-44EB-BC5C-BA8375685A0E}"/>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20134" y="30855622"/>
          <a:ext cx="1159932" cy="115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26193</xdr:colOff>
      <xdr:row>0</xdr:row>
      <xdr:rowOff>57943</xdr:rowOff>
    </xdr:from>
    <xdr:ext cx="2464036" cy="370681"/>
    <xdr:pic>
      <xdr:nvPicPr>
        <xdr:cNvPr id="2" name="Picture 18">
          <a:extLst>
            <a:ext uri="{FF2B5EF4-FFF2-40B4-BE49-F238E27FC236}">
              <a16:creationId xmlns:a16="http://schemas.microsoft.com/office/drawing/2014/main" id="{2621FD76-67EA-457A-9945-95A28EB943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6193" y="57943"/>
          <a:ext cx="2464036" cy="3706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339907</xdr:colOff>
      <xdr:row>21</xdr:row>
      <xdr:rowOff>1717161</xdr:rowOff>
    </xdr:from>
    <xdr:ext cx="882046" cy="1116541"/>
    <xdr:pic>
      <xdr:nvPicPr>
        <xdr:cNvPr id="3" name="Picture 44">
          <a:extLst>
            <a:ext uri="{FF2B5EF4-FFF2-40B4-BE49-F238E27FC236}">
              <a16:creationId xmlns:a16="http://schemas.microsoft.com/office/drawing/2014/main" id="{4C1F2224-9CDF-403A-9367-DC106E4E60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39907" y="6412986"/>
          <a:ext cx="882046" cy="11165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296332</xdr:colOff>
      <xdr:row>32</xdr:row>
      <xdr:rowOff>105834</xdr:rowOff>
    </xdr:from>
    <xdr:to>
      <xdr:col>0</xdr:col>
      <xdr:colOff>1365249</xdr:colOff>
      <xdr:row>32</xdr:row>
      <xdr:rowOff>1174751</xdr:rowOff>
    </xdr:to>
    <xdr:pic>
      <xdr:nvPicPr>
        <xdr:cNvPr id="5" name="Picture 4">
          <a:extLst>
            <a:ext uri="{FF2B5EF4-FFF2-40B4-BE49-F238E27FC236}">
              <a16:creationId xmlns:a16="http://schemas.microsoft.com/office/drawing/2014/main" id="{658477A1-529D-44EC-A9D4-1290B3C13CA2}"/>
            </a:ext>
          </a:extLst>
        </xdr:cNvPr>
        <xdr:cNvPicPr>
          <a:picLocks noChangeAspect="1"/>
        </xdr:cNvPicPr>
      </xdr:nvPicPr>
      <xdr:blipFill rotWithShape="1">
        <a:blip xmlns:r="http://schemas.openxmlformats.org/officeDocument/2006/relationships" r:embed="rId3"/>
        <a:srcRect l="18998" t="18071" r="11123" b="3785"/>
        <a:stretch/>
      </xdr:blipFill>
      <xdr:spPr>
        <a:xfrm>
          <a:off x="296332" y="17279409"/>
          <a:ext cx="1068917" cy="1068917"/>
        </a:xfrm>
        <a:prstGeom prst="rect">
          <a:avLst/>
        </a:prstGeom>
      </xdr:spPr>
    </xdr:pic>
    <xdr:clientData/>
  </xdr:twoCellAnchor>
  <xdr:oneCellAnchor>
    <xdr:from>
      <xdr:col>1</xdr:col>
      <xdr:colOff>1165860</xdr:colOff>
      <xdr:row>42</xdr:row>
      <xdr:rowOff>0</xdr:rowOff>
    </xdr:from>
    <xdr:ext cx="1097280" cy="0"/>
    <xdr:pic>
      <xdr:nvPicPr>
        <xdr:cNvPr id="7" name="Picture 1">
          <a:extLst>
            <a:ext uri="{FF2B5EF4-FFF2-40B4-BE49-F238E27FC236}">
              <a16:creationId xmlns:a16="http://schemas.microsoft.com/office/drawing/2014/main" id="{5CE17F70-0154-4828-9F6D-4DC64715F13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651760" y="34693860"/>
          <a:ext cx="109728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1165860</xdr:colOff>
      <xdr:row>42</xdr:row>
      <xdr:rowOff>0</xdr:rowOff>
    </xdr:from>
    <xdr:ext cx="1097280" cy="0"/>
    <xdr:pic>
      <xdr:nvPicPr>
        <xdr:cNvPr id="10" name="Picture 1">
          <a:extLst>
            <a:ext uri="{FF2B5EF4-FFF2-40B4-BE49-F238E27FC236}">
              <a16:creationId xmlns:a16="http://schemas.microsoft.com/office/drawing/2014/main" id="{AE855CBB-C8F4-43B8-BE87-242CEB6F890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651760" y="34693860"/>
          <a:ext cx="109728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200025</xdr:colOff>
      <xdr:row>42</xdr:row>
      <xdr:rowOff>390524</xdr:rowOff>
    </xdr:from>
    <xdr:to>
      <xdr:col>0</xdr:col>
      <xdr:colOff>1468615</xdr:colOff>
      <xdr:row>42</xdr:row>
      <xdr:rowOff>1851445</xdr:rowOff>
    </xdr:to>
    <xdr:pic>
      <xdr:nvPicPr>
        <xdr:cNvPr id="11" name="Picture 10">
          <a:extLst>
            <a:ext uri="{FF2B5EF4-FFF2-40B4-BE49-F238E27FC236}">
              <a16:creationId xmlns:a16="http://schemas.microsoft.com/office/drawing/2014/main" id="{C3169802-CC2A-4B8E-A28F-0A4E11AF87AE}"/>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0023" t="13000" r="12291" b="12000"/>
        <a:stretch/>
      </xdr:blipFill>
      <xdr:spPr bwMode="auto">
        <a:xfrm>
          <a:off x="200025" y="36461699"/>
          <a:ext cx="1268590" cy="1460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338667</xdr:colOff>
      <xdr:row>38</xdr:row>
      <xdr:rowOff>296335</xdr:rowOff>
    </xdr:from>
    <xdr:ext cx="941916" cy="941916"/>
    <xdr:pic>
      <xdr:nvPicPr>
        <xdr:cNvPr id="12" name="Picture 11">
          <a:extLst>
            <a:ext uri="{FF2B5EF4-FFF2-40B4-BE49-F238E27FC236}">
              <a16:creationId xmlns:a16="http://schemas.microsoft.com/office/drawing/2014/main" id="{5D9DE171-95D4-46C2-B2DD-C8E190577FF8}"/>
            </a:ext>
          </a:extLst>
        </xdr:cNvPr>
        <xdr:cNvPicPr>
          <a:picLocks noChangeAspect="1"/>
        </xdr:cNvPicPr>
      </xdr:nvPicPr>
      <xdr:blipFill rotWithShape="1">
        <a:blip xmlns:r="http://schemas.openxmlformats.org/officeDocument/2006/relationships" r:embed="rId3"/>
        <a:srcRect l="18998" t="18071" r="11123" b="3785"/>
        <a:stretch/>
      </xdr:blipFill>
      <xdr:spPr>
        <a:xfrm>
          <a:off x="338667" y="26897755"/>
          <a:ext cx="941916" cy="941916"/>
        </a:xfrm>
        <a:prstGeom prst="rect">
          <a:avLst/>
        </a:prstGeom>
      </xdr:spPr>
    </xdr:pic>
    <xdr:clientData/>
  </xdr:oneCellAnchor>
  <xdr:twoCellAnchor editAs="oneCell">
    <xdr:from>
      <xdr:col>0</xdr:col>
      <xdr:colOff>84668</xdr:colOff>
      <xdr:row>31</xdr:row>
      <xdr:rowOff>440267</xdr:rowOff>
    </xdr:from>
    <xdr:to>
      <xdr:col>0</xdr:col>
      <xdr:colOff>1386418</xdr:colOff>
      <xdr:row>31</xdr:row>
      <xdr:rowOff>1624541</xdr:rowOff>
    </xdr:to>
    <xdr:pic>
      <xdr:nvPicPr>
        <xdr:cNvPr id="13" name="Picture 12" descr="MÁY TÍNH TIỀN ALL-IN-ONE iAP250">
          <a:extLst>
            <a:ext uri="{FF2B5EF4-FFF2-40B4-BE49-F238E27FC236}">
              <a16:creationId xmlns:a16="http://schemas.microsoft.com/office/drawing/2014/main" id="{535D0B93-16FB-4E28-9193-37927C79431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4668" y="13561907"/>
          <a:ext cx="1301750" cy="1184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88087</xdr:colOff>
      <xdr:row>37</xdr:row>
      <xdr:rowOff>54430</xdr:rowOff>
    </xdr:from>
    <xdr:to>
      <xdr:col>0</xdr:col>
      <xdr:colOff>1297679</xdr:colOff>
      <xdr:row>37</xdr:row>
      <xdr:rowOff>1257845</xdr:rowOff>
    </xdr:to>
    <xdr:pic>
      <xdr:nvPicPr>
        <xdr:cNvPr id="14" name="Picture 13" descr="MÁY IN NHIỆT iPOS iTP86">
          <a:extLst>
            <a:ext uri="{FF2B5EF4-FFF2-40B4-BE49-F238E27FC236}">
              <a16:creationId xmlns:a16="http://schemas.microsoft.com/office/drawing/2014/main" id="{142A7713-1AE6-474F-9DB0-10BFFE36D0D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8087" y="24735610"/>
          <a:ext cx="1209592" cy="121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351064</xdr:colOff>
      <xdr:row>43</xdr:row>
      <xdr:rowOff>114300</xdr:rowOff>
    </xdr:from>
    <xdr:to>
      <xdr:col>0</xdr:col>
      <xdr:colOff>1323975</xdr:colOff>
      <xdr:row>43</xdr:row>
      <xdr:rowOff>1117668</xdr:rowOff>
    </xdr:to>
    <xdr:pic>
      <xdr:nvPicPr>
        <xdr:cNvPr id="15" name="Picture 14" descr="GIẤY IN NHIỆT IPOS.VN (K80) (THÙNG 50 CUỘN)">
          <a:extLst>
            <a:ext uri="{FF2B5EF4-FFF2-40B4-BE49-F238E27FC236}">
              <a16:creationId xmlns:a16="http://schemas.microsoft.com/office/drawing/2014/main" id="{48608D58-2054-4CB4-9402-CDD1FA80E91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51064" y="38642925"/>
          <a:ext cx="972911" cy="1003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308240</xdr:colOff>
      <xdr:row>30</xdr:row>
      <xdr:rowOff>425449</xdr:rowOff>
    </xdr:from>
    <xdr:ext cx="970770" cy="1047752"/>
    <xdr:pic>
      <xdr:nvPicPr>
        <xdr:cNvPr id="16" name="Picture 46">
          <a:extLst>
            <a:ext uri="{FF2B5EF4-FFF2-40B4-BE49-F238E27FC236}">
              <a16:creationId xmlns:a16="http://schemas.microsoft.com/office/drawing/2014/main" id="{C8DE9667-CB59-4159-9CE9-DE3D04C871B7}"/>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2813" t="13676"/>
        <a:stretch/>
      </xdr:blipFill>
      <xdr:spPr>
        <a:xfrm>
          <a:off x="308240" y="10902949"/>
          <a:ext cx="970770" cy="1047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133349</xdr:colOff>
      <xdr:row>34</xdr:row>
      <xdr:rowOff>507999</xdr:rowOff>
    </xdr:from>
    <xdr:to>
      <xdr:col>0</xdr:col>
      <xdr:colOff>1350819</xdr:colOff>
      <xdr:row>34</xdr:row>
      <xdr:rowOff>1714077</xdr:rowOff>
    </xdr:to>
    <xdr:pic>
      <xdr:nvPicPr>
        <xdr:cNvPr id="17" name="Picture 16">
          <a:extLst>
            <a:ext uri="{FF2B5EF4-FFF2-40B4-BE49-F238E27FC236}">
              <a16:creationId xmlns:a16="http://schemas.microsoft.com/office/drawing/2014/main" id="{DEB5A7C1-C867-458A-B7E6-F997098F2B32}"/>
            </a:ext>
          </a:extLst>
        </xdr:cNvPr>
        <xdr:cNvPicPr>
          <a:picLocks noChangeAspect="1"/>
        </xdr:cNvPicPr>
      </xdr:nvPicPr>
      <xdr:blipFill>
        <a:blip xmlns:r="http://schemas.openxmlformats.org/officeDocument/2006/relationships" r:embed="rId10"/>
        <a:stretch>
          <a:fillRect/>
        </a:stretch>
      </xdr:blipFill>
      <xdr:spPr>
        <a:xfrm>
          <a:off x="133349" y="19390359"/>
          <a:ext cx="1217470" cy="1202268"/>
        </a:xfrm>
        <a:prstGeom prst="rect">
          <a:avLst/>
        </a:prstGeom>
      </xdr:spPr>
    </xdr:pic>
    <xdr:clientData/>
  </xdr:twoCellAnchor>
  <xdr:twoCellAnchor editAs="oneCell">
    <xdr:from>
      <xdr:col>0</xdr:col>
      <xdr:colOff>59267</xdr:colOff>
      <xdr:row>32</xdr:row>
      <xdr:rowOff>59270</xdr:rowOff>
    </xdr:from>
    <xdr:to>
      <xdr:col>0</xdr:col>
      <xdr:colOff>1439334</xdr:colOff>
      <xdr:row>32</xdr:row>
      <xdr:rowOff>1454211</xdr:rowOff>
    </xdr:to>
    <xdr:pic>
      <xdr:nvPicPr>
        <xdr:cNvPr id="18" name="Picture 17" descr="MÁY TÍNH TIỀN iAP302">
          <a:extLst>
            <a:ext uri="{FF2B5EF4-FFF2-40B4-BE49-F238E27FC236}">
              <a16:creationId xmlns:a16="http://schemas.microsoft.com/office/drawing/2014/main" id="{F70A3F64-EB5A-494B-8963-DF20CD28A677}"/>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9267" y="15886010"/>
          <a:ext cx="1380067" cy="1394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67685</xdr:colOff>
      <xdr:row>36</xdr:row>
      <xdr:rowOff>296333</xdr:rowOff>
    </xdr:from>
    <xdr:to>
      <xdr:col>0</xdr:col>
      <xdr:colOff>1452565</xdr:colOff>
      <xdr:row>36</xdr:row>
      <xdr:rowOff>1554903</xdr:rowOff>
    </xdr:to>
    <xdr:pic>
      <xdr:nvPicPr>
        <xdr:cNvPr id="19" name="Picture 18" descr="MÁY TÍNH TIỀN CẦM TAY B10">
          <a:extLst>
            <a:ext uri="{FF2B5EF4-FFF2-40B4-BE49-F238E27FC236}">
              <a16:creationId xmlns:a16="http://schemas.microsoft.com/office/drawing/2014/main" id="{B72A37BD-E55E-450D-B176-584092E21C3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7685" y="22554353"/>
          <a:ext cx="1384880" cy="127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338667</xdr:colOff>
      <xdr:row>39</xdr:row>
      <xdr:rowOff>254002</xdr:rowOff>
    </xdr:from>
    <xdr:ext cx="941916" cy="941916"/>
    <xdr:pic>
      <xdr:nvPicPr>
        <xdr:cNvPr id="20" name="Picture 19">
          <a:extLst>
            <a:ext uri="{FF2B5EF4-FFF2-40B4-BE49-F238E27FC236}">
              <a16:creationId xmlns:a16="http://schemas.microsoft.com/office/drawing/2014/main" id="{0BDD0F28-F94C-482D-BF23-FC2FD38A147E}"/>
            </a:ext>
          </a:extLst>
        </xdr:cNvPr>
        <xdr:cNvPicPr>
          <a:picLocks noChangeAspect="1"/>
        </xdr:cNvPicPr>
      </xdr:nvPicPr>
      <xdr:blipFill rotWithShape="1">
        <a:blip xmlns:r="http://schemas.openxmlformats.org/officeDocument/2006/relationships" r:embed="rId3"/>
        <a:srcRect l="18998" t="18071" r="11123" b="3785"/>
        <a:stretch/>
      </xdr:blipFill>
      <xdr:spPr>
        <a:xfrm>
          <a:off x="338667" y="28775662"/>
          <a:ext cx="941916" cy="941916"/>
        </a:xfrm>
        <a:prstGeom prst="rect">
          <a:avLst/>
        </a:prstGeom>
      </xdr:spPr>
    </xdr:pic>
    <xdr:clientData/>
  </xdr:oneCellAnchor>
  <xdr:twoCellAnchor editAs="oneCell">
    <xdr:from>
      <xdr:col>0</xdr:col>
      <xdr:colOff>249767</xdr:colOff>
      <xdr:row>41</xdr:row>
      <xdr:rowOff>85725</xdr:rowOff>
    </xdr:from>
    <xdr:to>
      <xdr:col>0</xdr:col>
      <xdr:colOff>1416823</xdr:colOff>
      <xdr:row>41</xdr:row>
      <xdr:rowOff>1171575</xdr:rowOff>
    </xdr:to>
    <xdr:pic>
      <xdr:nvPicPr>
        <xdr:cNvPr id="21" name="Picture 20" descr="MÁY IN TEM NHÃN iPOS iTP3350">
          <a:extLst>
            <a:ext uri="{FF2B5EF4-FFF2-40B4-BE49-F238E27FC236}">
              <a16:creationId xmlns:a16="http://schemas.microsoft.com/office/drawing/2014/main" id="{452E7446-B7F9-4BE0-A9E8-70C6DEAA0D2F}"/>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flipH="1">
          <a:off x="249767" y="34404300"/>
          <a:ext cx="1167056"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420159</xdr:colOff>
      <xdr:row>40</xdr:row>
      <xdr:rowOff>142874</xdr:rowOff>
    </xdr:from>
    <xdr:to>
      <xdr:col>0</xdr:col>
      <xdr:colOff>1343025</xdr:colOff>
      <xdr:row>40</xdr:row>
      <xdr:rowOff>1162049</xdr:rowOff>
    </xdr:to>
    <xdr:pic>
      <xdr:nvPicPr>
        <xdr:cNvPr id="22" name="Picture 21" descr="MÁY IN NHIỆT iPOS iTP9">
          <a:extLst>
            <a:ext uri="{FF2B5EF4-FFF2-40B4-BE49-F238E27FC236}">
              <a16:creationId xmlns:a16="http://schemas.microsoft.com/office/drawing/2014/main" id="{C4A98F87-825E-46DD-92BC-8DA3BD783AC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20159" y="32585024"/>
          <a:ext cx="922866"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26193</xdr:colOff>
      <xdr:row>0</xdr:row>
      <xdr:rowOff>57943</xdr:rowOff>
    </xdr:from>
    <xdr:ext cx="2464036" cy="370681"/>
    <xdr:pic>
      <xdr:nvPicPr>
        <xdr:cNvPr id="2" name="Picture 18">
          <a:extLst>
            <a:ext uri="{FF2B5EF4-FFF2-40B4-BE49-F238E27FC236}">
              <a16:creationId xmlns:a16="http://schemas.microsoft.com/office/drawing/2014/main" id="{B03D40EB-E71D-48D4-B3BC-D1EF1B7764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6193" y="57943"/>
          <a:ext cx="2464036" cy="3706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387532</xdr:colOff>
      <xdr:row>21</xdr:row>
      <xdr:rowOff>1145660</xdr:rowOff>
    </xdr:from>
    <xdr:ext cx="882046" cy="1116541"/>
    <xdr:pic>
      <xdr:nvPicPr>
        <xdr:cNvPr id="3" name="Picture 44">
          <a:extLst>
            <a:ext uri="{FF2B5EF4-FFF2-40B4-BE49-F238E27FC236}">
              <a16:creationId xmlns:a16="http://schemas.microsoft.com/office/drawing/2014/main" id="{F511DA19-2F0A-4E4B-9117-F6D1AC31EF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87532" y="5872441"/>
          <a:ext cx="882046" cy="11165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287159</xdr:colOff>
      <xdr:row>26</xdr:row>
      <xdr:rowOff>492123</xdr:rowOff>
    </xdr:from>
    <xdr:to>
      <xdr:col>0</xdr:col>
      <xdr:colOff>1555749</xdr:colOff>
      <xdr:row>26</xdr:row>
      <xdr:rowOff>2026706</xdr:rowOff>
    </xdr:to>
    <xdr:pic>
      <xdr:nvPicPr>
        <xdr:cNvPr id="9" name="Picture 8">
          <a:extLst>
            <a:ext uri="{FF2B5EF4-FFF2-40B4-BE49-F238E27FC236}">
              <a16:creationId xmlns:a16="http://schemas.microsoft.com/office/drawing/2014/main" id="{2121297D-0620-4140-9E1F-DA0D79D99497}"/>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0023" t="13000" r="12291" b="12000"/>
        <a:stretch/>
      </xdr:blipFill>
      <xdr:spPr bwMode="auto">
        <a:xfrm>
          <a:off x="287159" y="14665323"/>
          <a:ext cx="1268590" cy="1534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116681</xdr:colOff>
      <xdr:row>25</xdr:row>
      <xdr:rowOff>795338</xdr:rowOff>
    </xdr:from>
    <xdr:to>
      <xdr:col>0</xdr:col>
      <xdr:colOff>1592159</xdr:colOff>
      <xdr:row>25</xdr:row>
      <xdr:rowOff>2116932</xdr:rowOff>
    </xdr:to>
    <xdr:pic>
      <xdr:nvPicPr>
        <xdr:cNvPr id="4" name="Picture 3">
          <a:extLst>
            <a:ext uri="{FF2B5EF4-FFF2-40B4-BE49-F238E27FC236}">
              <a16:creationId xmlns:a16="http://schemas.microsoft.com/office/drawing/2014/main" id="{A39EDA8F-8E91-78B8-B5A0-3CC47075D28D}"/>
            </a:ext>
          </a:extLst>
        </xdr:cNvPr>
        <xdr:cNvPicPr>
          <a:picLocks noChangeAspect="1"/>
        </xdr:cNvPicPr>
      </xdr:nvPicPr>
      <xdr:blipFill>
        <a:blip xmlns:r="http://schemas.openxmlformats.org/officeDocument/2006/relationships" r:embed="rId4"/>
        <a:stretch>
          <a:fillRect/>
        </a:stretch>
      </xdr:blipFill>
      <xdr:spPr>
        <a:xfrm>
          <a:off x="116681" y="11949113"/>
          <a:ext cx="1475478" cy="1321594"/>
        </a:xfrm>
        <a:prstGeom prst="rect">
          <a:avLst/>
        </a:prstGeom>
      </xdr:spPr>
    </xdr:pic>
    <xdr:clientData/>
  </xdr:twoCellAnchor>
  <xdr:twoCellAnchor editAs="oneCell">
    <xdr:from>
      <xdr:col>0</xdr:col>
      <xdr:colOff>366182</xdr:colOff>
      <xdr:row>27</xdr:row>
      <xdr:rowOff>48682</xdr:rowOff>
    </xdr:from>
    <xdr:to>
      <xdr:col>0</xdr:col>
      <xdr:colOff>1212089</xdr:colOff>
      <xdr:row>27</xdr:row>
      <xdr:rowOff>772583</xdr:rowOff>
    </xdr:to>
    <xdr:pic>
      <xdr:nvPicPr>
        <xdr:cNvPr id="5" name="Picture 3">
          <a:extLst>
            <a:ext uri="{FF2B5EF4-FFF2-40B4-BE49-F238E27FC236}">
              <a16:creationId xmlns:a16="http://schemas.microsoft.com/office/drawing/2014/main" id="{B8CB8673-07E7-4B1D-B6CA-F28018E389C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6182" y="59741857"/>
          <a:ext cx="845907" cy="7239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38100</xdr:colOff>
      <xdr:row>0</xdr:row>
      <xdr:rowOff>38100</xdr:rowOff>
    </xdr:from>
    <xdr:ext cx="1496483" cy="279400"/>
    <xdr:pic>
      <xdr:nvPicPr>
        <xdr:cNvPr id="2" name="Picture 18">
          <a:extLst>
            <a:ext uri="{FF2B5EF4-FFF2-40B4-BE49-F238E27FC236}">
              <a16:creationId xmlns:a16="http://schemas.microsoft.com/office/drawing/2014/main" id="{B0BAFC46-41F1-4FEB-AA8C-70571159BC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1496483"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76200</xdr:colOff>
      <xdr:row>35</xdr:row>
      <xdr:rowOff>0</xdr:rowOff>
    </xdr:from>
    <xdr:ext cx="1172633" cy="0"/>
    <xdr:pic>
      <xdr:nvPicPr>
        <xdr:cNvPr id="3" name="Picture 23">
          <a:extLst>
            <a:ext uri="{FF2B5EF4-FFF2-40B4-BE49-F238E27FC236}">
              <a16:creationId xmlns:a16="http://schemas.microsoft.com/office/drawing/2014/main" id="{D6365090-603F-4481-AD82-117B02E552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 y="5505450"/>
          <a:ext cx="1172633"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142875</xdr:colOff>
      <xdr:row>35</xdr:row>
      <xdr:rowOff>0</xdr:rowOff>
    </xdr:from>
    <xdr:to>
      <xdr:col>1</xdr:col>
      <xdr:colOff>0</xdr:colOff>
      <xdr:row>35</xdr:row>
      <xdr:rowOff>0</xdr:rowOff>
    </xdr:to>
    <xdr:grpSp>
      <xdr:nvGrpSpPr>
        <xdr:cNvPr id="4" name="Group 1">
          <a:extLst>
            <a:ext uri="{FF2B5EF4-FFF2-40B4-BE49-F238E27FC236}">
              <a16:creationId xmlns:a16="http://schemas.microsoft.com/office/drawing/2014/main" id="{7EE7F280-CB83-42B4-B288-C06DE52F746A}"/>
            </a:ext>
          </a:extLst>
        </xdr:cNvPr>
        <xdr:cNvGrpSpPr>
          <a:grpSpLocks/>
        </xdr:cNvGrpSpPr>
      </xdr:nvGrpSpPr>
      <xdr:grpSpPr bwMode="auto">
        <a:xfrm>
          <a:off x="142875" y="20893768"/>
          <a:ext cx="748393" cy="0"/>
          <a:chOff x="19438" y="29323391"/>
          <a:chExt cx="952112" cy="719236"/>
        </a:xfrm>
      </xdr:grpSpPr>
      <xdr:pic>
        <xdr:nvPicPr>
          <xdr:cNvPr id="5" name="Picture 1">
            <a:extLst>
              <a:ext uri="{FF2B5EF4-FFF2-40B4-BE49-F238E27FC236}">
                <a16:creationId xmlns:a16="http://schemas.microsoft.com/office/drawing/2014/main" id="{0CD084C1-A758-DC8E-5D89-7ED2AD29AE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00" y="29327281"/>
            <a:ext cx="9334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 name="Picture 11" descr="Màn hình Dell E1916H 18.5Inch LED">
            <a:extLst>
              <a:ext uri="{FF2B5EF4-FFF2-40B4-BE49-F238E27FC236}">
                <a16:creationId xmlns:a16="http://schemas.microsoft.com/office/drawing/2014/main" id="{D3608C7E-3F75-8CE5-3BDE-E9548D08134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438" y="29323391"/>
            <a:ext cx="640704" cy="7192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0</xdr:col>
      <xdr:colOff>95250</xdr:colOff>
      <xdr:row>35</xdr:row>
      <xdr:rowOff>0</xdr:rowOff>
    </xdr:from>
    <xdr:ext cx="1153583" cy="0"/>
    <xdr:pic>
      <xdr:nvPicPr>
        <xdr:cNvPr id="7" name="Picture 1">
          <a:extLst>
            <a:ext uri="{FF2B5EF4-FFF2-40B4-BE49-F238E27FC236}">
              <a16:creationId xmlns:a16="http://schemas.microsoft.com/office/drawing/2014/main" id="{9A21A187-1AC4-4FD5-8A23-CEE20E896A5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250" y="5505450"/>
          <a:ext cx="1153583"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180975</xdr:colOff>
      <xdr:row>35</xdr:row>
      <xdr:rowOff>0</xdr:rowOff>
    </xdr:from>
    <xdr:ext cx="1067858" cy="0"/>
    <xdr:pic>
      <xdr:nvPicPr>
        <xdr:cNvPr id="8" name="Picture 1">
          <a:extLst>
            <a:ext uri="{FF2B5EF4-FFF2-40B4-BE49-F238E27FC236}">
              <a16:creationId xmlns:a16="http://schemas.microsoft.com/office/drawing/2014/main" id="{2CD5C9C3-4C6B-45C2-8C51-CC89B8C167D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0975" y="5505450"/>
          <a:ext cx="1067858"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180975</xdr:colOff>
      <xdr:row>35</xdr:row>
      <xdr:rowOff>0</xdr:rowOff>
    </xdr:from>
    <xdr:ext cx="1067858" cy="0"/>
    <xdr:pic>
      <xdr:nvPicPr>
        <xdr:cNvPr id="9" name="Picture 1">
          <a:extLst>
            <a:ext uri="{FF2B5EF4-FFF2-40B4-BE49-F238E27FC236}">
              <a16:creationId xmlns:a16="http://schemas.microsoft.com/office/drawing/2014/main" id="{806A833A-F4A7-44B8-87C5-CC25D2D67CE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0975" y="5505450"/>
          <a:ext cx="1067858"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114300</xdr:colOff>
      <xdr:row>35</xdr:row>
      <xdr:rowOff>0</xdr:rowOff>
    </xdr:from>
    <xdr:ext cx="1134533" cy="0"/>
    <xdr:pic>
      <xdr:nvPicPr>
        <xdr:cNvPr id="10" name="Picture 1">
          <a:extLst>
            <a:ext uri="{FF2B5EF4-FFF2-40B4-BE49-F238E27FC236}">
              <a16:creationId xmlns:a16="http://schemas.microsoft.com/office/drawing/2014/main" id="{20560EF4-42D3-4D42-BA5B-C8D87093042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4300" y="5505450"/>
          <a:ext cx="1134533"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123825</xdr:colOff>
      <xdr:row>35</xdr:row>
      <xdr:rowOff>0</xdr:rowOff>
    </xdr:from>
    <xdr:to>
      <xdr:col>1</xdr:col>
      <xdr:colOff>0</xdr:colOff>
      <xdr:row>35</xdr:row>
      <xdr:rowOff>0</xdr:rowOff>
    </xdr:to>
    <xdr:grpSp>
      <xdr:nvGrpSpPr>
        <xdr:cNvPr id="11" name="Group 2">
          <a:extLst>
            <a:ext uri="{FF2B5EF4-FFF2-40B4-BE49-F238E27FC236}">
              <a16:creationId xmlns:a16="http://schemas.microsoft.com/office/drawing/2014/main" id="{41F7CD7F-3DC3-4ED0-AD9D-ADA1E7B504BA}"/>
            </a:ext>
          </a:extLst>
        </xdr:cNvPr>
        <xdr:cNvGrpSpPr>
          <a:grpSpLocks/>
        </xdr:cNvGrpSpPr>
      </xdr:nvGrpSpPr>
      <xdr:grpSpPr bwMode="auto">
        <a:xfrm>
          <a:off x="123825" y="20893768"/>
          <a:ext cx="767443" cy="0"/>
          <a:chOff x="38100" y="45834300"/>
          <a:chExt cx="1028700" cy="809625"/>
        </a:xfrm>
      </xdr:grpSpPr>
      <xdr:pic>
        <xdr:nvPicPr>
          <xdr:cNvPr id="12" name="Picture 3">
            <a:extLst>
              <a:ext uri="{FF2B5EF4-FFF2-40B4-BE49-F238E27FC236}">
                <a16:creationId xmlns:a16="http://schemas.microsoft.com/office/drawing/2014/main" id="{0E1A030E-68E6-62AD-523B-CCCFEDAC55E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l="5647" t="7793" r="7739" b="3896"/>
          <a:stretch>
            <a:fillRect/>
          </a:stretch>
        </xdr:blipFill>
        <xdr:spPr bwMode="auto">
          <a:xfrm>
            <a:off x="38100" y="45834300"/>
            <a:ext cx="10191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 name="Picture 2">
            <a:extLst>
              <a:ext uri="{FF2B5EF4-FFF2-40B4-BE49-F238E27FC236}">
                <a16:creationId xmlns:a16="http://schemas.microsoft.com/office/drawing/2014/main" id="{AFA133A5-48CD-4934-C019-58E6CDAB775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71475" y="45853350"/>
            <a:ext cx="6953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0</xdr:col>
      <xdr:colOff>38100</xdr:colOff>
      <xdr:row>35</xdr:row>
      <xdr:rowOff>0</xdr:rowOff>
    </xdr:from>
    <xdr:to>
      <xdr:col>1</xdr:col>
      <xdr:colOff>0</xdr:colOff>
      <xdr:row>35</xdr:row>
      <xdr:rowOff>0</xdr:rowOff>
    </xdr:to>
    <xdr:grpSp>
      <xdr:nvGrpSpPr>
        <xdr:cNvPr id="14" name="Group 1">
          <a:extLst>
            <a:ext uri="{FF2B5EF4-FFF2-40B4-BE49-F238E27FC236}">
              <a16:creationId xmlns:a16="http://schemas.microsoft.com/office/drawing/2014/main" id="{C0DC8A94-5303-459A-8F1C-9D2500DA1B2A}"/>
            </a:ext>
          </a:extLst>
        </xdr:cNvPr>
        <xdr:cNvGrpSpPr>
          <a:grpSpLocks/>
        </xdr:cNvGrpSpPr>
      </xdr:nvGrpSpPr>
      <xdr:grpSpPr bwMode="auto">
        <a:xfrm>
          <a:off x="38100" y="20893768"/>
          <a:ext cx="853168" cy="0"/>
          <a:chOff x="38100" y="49825275"/>
          <a:chExt cx="1009650" cy="561975"/>
        </a:xfrm>
      </xdr:grpSpPr>
      <xdr:pic>
        <xdr:nvPicPr>
          <xdr:cNvPr id="15" name="Picture 5">
            <a:extLst>
              <a:ext uri="{FF2B5EF4-FFF2-40B4-BE49-F238E27FC236}">
                <a16:creationId xmlns:a16="http://schemas.microsoft.com/office/drawing/2014/main" id="{14A80828-BD4A-2DAD-FCBF-F8582DC813A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8100" y="49825275"/>
            <a:ext cx="10096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6" name="Picture 2">
            <a:extLst>
              <a:ext uri="{FF2B5EF4-FFF2-40B4-BE49-F238E27FC236}">
                <a16:creationId xmlns:a16="http://schemas.microsoft.com/office/drawing/2014/main" id="{A0B829AA-3122-2157-8ABD-F34F6939D42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86809" y="49844325"/>
            <a:ext cx="641892" cy="5370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0</xdr:col>
      <xdr:colOff>28575</xdr:colOff>
      <xdr:row>35</xdr:row>
      <xdr:rowOff>0</xdr:rowOff>
    </xdr:from>
    <xdr:ext cx="790575" cy="0"/>
    <xdr:pic>
      <xdr:nvPicPr>
        <xdr:cNvPr id="17" name="Picture 2">
          <a:extLst>
            <a:ext uri="{FF2B5EF4-FFF2-40B4-BE49-F238E27FC236}">
              <a16:creationId xmlns:a16="http://schemas.microsoft.com/office/drawing/2014/main" id="{565C25AD-975F-4B4F-8A36-056118DE1C7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178858</xdr:colOff>
      <xdr:row>18</xdr:row>
      <xdr:rowOff>541866</xdr:rowOff>
    </xdr:from>
    <xdr:ext cx="666750" cy="790575"/>
    <xdr:pic>
      <xdr:nvPicPr>
        <xdr:cNvPr id="18" name="Picture 7">
          <a:extLst>
            <a:ext uri="{FF2B5EF4-FFF2-40B4-BE49-F238E27FC236}">
              <a16:creationId xmlns:a16="http://schemas.microsoft.com/office/drawing/2014/main" id="{F3C3312C-8E22-413F-9684-8295AE94E7E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78858" y="3682999"/>
          <a:ext cx="6667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76200</xdr:colOff>
      <xdr:row>35</xdr:row>
      <xdr:rowOff>0</xdr:rowOff>
    </xdr:from>
    <xdr:ext cx="779992" cy="0"/>
    <xdr:pic>
      <xdr:nvPicPr>
        <xdr:cNvPr id="19" name="Picture 1">
          <a:extLst>
            <a:ext uri="{FF2B5EF4-FFF2-40B4-BE49-F238E27FC236}">
              <a16:creationId xmlns:a16="http://schemas.microsoft.com/office/drawing/2014/main" id="{B9DB463B-ED71-4C10-A76E-9420763C2D2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124200" y="5505450"/>
          <a:ext cx="779992"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104775</xdr:colOff>
      <xdr:row>35</xdr:row>
      <xdr:rowOff>0</xdr:rowOff>
    </xdr:from>
    <xdr:ext cx="714375" cy="0"/>
    <xdr:pic>
      <xdr:nvPicPr>
        <xdr:cNvPr id="20" name="Picture 1">
          <a:extLst>
            <a:ext uri="{FF2B5EF4-FFF2-40B4-BE49-F238E27FC236}">
              <a16:creationId xmlns:a16="http://schemas.microsoft.com/office/drawing/2014/main" id="{5D39C254-396B-41F9-BCA2-8B1F0CC698F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4775" y="5505450"/>
          <a:ext cx="7143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57150</xdr:colOff>
      <xdr:row>35</xdr:row>
      <xdr:rowOff>0</xdr:rowOff>
    </xdr:from>
    <xdr:ext cx="781050" cy="0"/>
    <xdr:pic>
      <xdr:nvPicPr>
        <xdr:cNvPr id="21" name="Picture 2">
          <a:extLst>
            <a:ext uri="{FF2B5EF4-FFF2-40B4-BE49-F238E27FC236}">
              <a16:creationId xmlns:a16="http://schemas.microsoft.com/office/drawing/2014/main" id="{14E31311-999F-4359-A3A6-B96BEDD2EB2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7150" y="5505450"/>
          <a:ext cx="781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22" name="Picture 2">
          <a:extLst>
            <a:ext uri="{FF2B5EF4-FFF2-40B4-BE49-F238E27FC236}">
              <a16:creationId xmlns:a16="http://schemas.microsoft.com/office/drawing/2014/main" id="{946C1FA9-5F58-409E-854C-04F12C91434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23" name="Picture 2">
          <a:extLst>
            <a:ext uri="{FF2B5EF4-FFF2-40B4-BE49-F238E27FC236}">
              <a16:creationId xmlns:a16="http://schemas.microsoft.com/office/drawing/2014/main" id="{03061B04-4242-4B42-AC8F-99E49D6B680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24" name="Picture 2">
          <a:extLst>
            <a:ext uri="{FF2B5EF4-FFF2-40B4-BE49-F238E27FC236}">
              <a16:creationId xmlns:a16="http://schemas.microsoft.com/office/drawing/2014/main" id="{9700B013-0433-4640-A64D-3B96F43F8E4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25" name="Picture 2">
          <a:extLst>
            <a:ext uri="{FF2B5EF4-FFF2-40B4-BE49-F238E27FC236}">
              <a16:creationId xmlns:a16="http://schemas.microsoft.com/office/drawing/2014/main" id="{13BB87E1-D4DB-41C8-AD5C-748FBE706A2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26" name="Picture 2">
          <a:extLst>
            <a:ext uri="{FF2B5EF4-FFF2-40B4-BE49-F238E27FC236}">
              <a16:creationId xmlns:a16="http://schemas.microsoft.com/office/drawing/2014/main" id="{60575464-06A7-4584-8F49-41BA3FB4526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27" name="Picture 2">
          <a:extLst>
            <a:ext uri="{FF2B5EF4-FFF2-40B4-BE49-F238E27FC236}">
              <a16:creationId xmlns:a16="http://schemas.microsoft.com/office/drawing/2014/main" id="{8B354511-46FE-4559-BDF4-2B6AE32871D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28" name="Picture 2">
          <a:extLst>
            <a:ext uri="{FF2B5EF4-FFF2-40B4-BE49-F238E27FC236}">
              <a16:creationId xmlns:a16="http://schemas.microsoft.com/office/drawing/2014/main" id="{2EAC2675-77A0-48C4-A971-9F1E6E4FE3F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29" name="Picture 2">
          <a:extLst>
            <a:ext uri="{FF2B5EF4-FFF2-40B4-BE49-F238E27FC236}">
              <a16:creationId xmlns:a16="http://schemas.microsoft.com/office/drawing/2014/main" id="{D818C01F-15AC-4037-88BA-EF30A3A27AB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30" name="Picture 2">
          <a:extLst>
            <a:ext uri="{FF2B5EF4-FFF2-40B4-BE49-F238E27FC236}">
              <a16:creationId xmlns:a16="http://schemas.microsoft.com/office/drawing/2014/main" id="{BDEAFD4F-1C1B-4196-89FB-41D83FD6B32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28575</xdr:colOff>
      <xdr:row>35</xdr:row>
      <xdr:rowOff>0</xdr:rowOff>
    </xdr:from>
    <xdr:ext cx="790575" cy="0"/>
    <xdr:pic>
      <xdr:nvPicPr>
        <xdr:cNvPr id="31" name="Picture 2">
          <a:extLst>
            <a:ext uri="{FF2B5EF4-FFF2-40B4-BE49-F238E27FC236}">
              <a16:creationId xmlns:a16="http://schemas.microsoft.com/office/drawing/2014/main" id="{47C90F05-787B-458F-8BFB-51D20D653FB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8575" y="5505450"/>
          <a:ext cx="790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57150</xdr:colOff>
      <xdr:row>35</xdr:row>
      <xdr:rowOff>0</xdr:rowOff>
    </xdr:from>
    <xdr:ext cx="781050" cy="0"/>
    <xdr:pic>
      <xdr:nvPicPr>
        <xdr:cNvPr id="32" name="Picture 2">
          <a:extLst>
            <a:ext uri="{FF2B5EF4-FFF2-40B4-BE49-F238E27FC236}">
              <a16:creationId xmlns:a16="http://schemas.microsoft.com/office/drawing/2014/main" id="{78D2B804-0A3D-4936-8E15-D5B7B7EDCA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7150" y="5505450"/>
          <a:ext cx="781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47626</xdr:colOff>
      <xdr:row>27</xdr:row>
      <xdr:rowOff>314325</xdr:rowOff>
    </xdr:from>
    <xdr:ext cx="790574" cy="838200"/>
    <xdr:pic>
      <xdr:nvPicPr>
        <xdr:cNvPr id="33" name="Picture 2">
          <a:extLst>
            <a:ext uri="{FF2B5EF4-FFF2-40B4-BE49-F238E27FC236}">
              <a16:creationId xmlns:a16="http://schemas.microsoft.com/office/drawing/2014/main" id="{5BA15821-780D-45E9-8B92-0A864C5A38B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7626" y="4371975"/>
          <a:ext cx="790574"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57150</xdr:colOff>
      <xdr:row>21</xdr:row>
      <xdr:rowOff>276225</xdr:rowOff>
    </xdr:from>
    <xdr:ext cx="666750" cy="790575"/>
    <xdr:pic>
      <xdr:nvPicPr>
        <xdr:cNvPr id="34" name="Picture 7">
          <a:extLst>
            <a:ext uri="{FF2B5EF4-FFF2-40B4-BE49-F238E27FC236}">
              <a16:creationId xmlns:a16="http://schemas.microsoft.com/office/drawing/2014/main" id="{67B56916-6A68-4B42-B2A0-3321813B3BB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7150" y="3400425"/>
          <a:ext cx="6667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57150</xdr:colOff>
      <xdr:row>35</xdr:row>
      <xdr:rowOff>0</xdr:rowOff>
    </xdr:from>
    <xdr:ext cx="781050" cy="0"/>
    <xdr:pic>
      <xdr:nvPicPr>
        <xdr:cNvPr id="35" name="Picture 2">
          <a:extLst>
            <a:ext uri="{FF2B5EF4-FFF2-40B4-BE49-F238E27FC236}">
              <a16:creationId xmlns:a16="http://schemas.microsoft.com/office/drawing/2014/main" id="{25501E3F-7CF0-41E1-A019-7EBD891D04F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7150" y="5505450"/>
          <a:ext cx="781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86783</xdr:colOff>
      <xdr:row>28</xdr:row>
      <xdr:rowOff>257175</xdr:rowOff>
    </xdr:from>
    <xdr:ext cx="727076" cy="727076"/>
    <xdr:pic>
      <xdr:nvPicPr>
        <xdr:cNvPr id="36" name="Picture 35">
          <a:extLst>
            <a:ext uri="{FF2B5EF4-FFF2-40B4-BE49-F238E27FC236}">
              <a16:creationId xmlns:a16="http://schemas.microsoft.com/office/drawing/2014/main" id="{F81270C9-E617-481B-AFC0-3A2C3E0088AE}"/>
            </a:ext>
          </a:extLst>
        </xdr:cNvPr>
        <xdr:cNvPicPr>
          <a:picLocks noChangeAspect="1"/>
        </xdr:cNvPicPr>
      </xdr:nvPicPr>
      <xdr:blipFill rotWithShape="1">
        <a:blip xmlns:r="http://schemas.openxmlformats.org/officeDocument/2006/relationships" r:embed="rId17"/>
        <a:srcRect l="18998" t="18071" r="11123" b="3785"/>
        <a:stretch/>
      </xdr:blipFill>
      <xdr:spPr>
        <a:xfrm>
          <a:off x="86783" y="4533900"/>
          <a:ext cx="727076" cy="727076"/>
        </a:xfrm>
        <a:prstGeom prst="rect">
          <a:avLst/>
        </a:prstGeom>
      </xdr:spPr>
    </xdr:pic>
    <xdr:clientData/>
  </xdr:oneCellAnchor>
  <xdr:oneCellAnchor>
    <xdr:from>
      <xdr:col>0</xdr:col>
      <xdr:colOff>61383</xdr:colOff>
      <xdr:row>29</xdr:row>
      <xdr:rowOff>257174</xdr:rowOff>
    </xdr:from>
    <xdr:ext cx="780637" cy="848999"/>
    <xdr:pic>
      <xdr:nvPicPr>
        <xdr:cNvPr id="37" name="Picture 4">
          <a:extLst>
            <a:ext uri="{FF2B5EF4-FFF2-40B4-BE49-F238E27FC236}">
              <a16:creationId xmlns:a16="http://schemas.microsoft.com/office/drawing/2014/main" id="{E6F2DB91-5009-4AB5-8039-DC751530C799}"/>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a:xfrm>
          <a:off x="61383" y="4695824"/>
          <a:ext cx="780637" cy="848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99483</xdr:colOff>
      <xdr:row>31</xdr:row>
      <xdr:rowOff>219075</xdr:rowOff>
    </xdr:from>
    <xdr:ext cx="657926" cy="563033"/>
    <xdr:pic>
      <xdr:nvPicPr>
        <xdr:cNvPr id="38" name="Picture 37">
          <a:extLst>
            <a:ext uri="{FF2B5EF4-FFF2-40B4-BE49-F238E27FC236}">
              <a16:creationId xmlns:a16="http://schemas.microsoft.com/office/drawing/2014/main" id="{C1A885B1-3521-407E-9ACB-042EEF5B55E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9483" y="5019675"/>
          <a:ext cx="657926" cy="563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85725</xdr:colOff>
      <xdr:row>30</xdr:row>
      <xdr:rowOff>419099</xdr:rowOff>
    </xdr:from>
    <xdr:ext cx="709605" cy="818775"/>
    <xdr:pic>
      <xdr:nvPicPr>
        <xdr:cNvPr id="39" name="Picture 38">
          <a:extLst>
            <a:ext uri="{FF2B5EF4-FFF2-40B4-BE49-F238E27FC236}">
              <a16:creationId xmlns:a16="http://schemas.microsoft.com/office/drawing/2014/main" id="{4763B2EB-0406-40FA-AE96-0B72A2835EC1}"/>
            </a:ext>
          </a:extLst>
        </xdr:cNvPr>
        <xdr:cNvPicPr>
          <a:picLocks noChangeAspect="1"/>
        </xdr:cNvPicPr>
      </xdr:nvPicPr>
      <xdr:blipFill>
        <a:blip xmlns:r="http://schemas.openxmlformats.org/officeDocument/2006/relationships" r:embed="rId20"/>
        <a:stretch>
          <a:fillRect/>
        </a:stretch>
      </xdr:blipFill>
      <xdr:spPr>
        <a:xfrm>
          <a:off x="85725" y="4857749"/>
          <a:ext cx="709605" cy="8187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ipos.vn"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info@ipos.vn"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info@ipos.vn"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info@ipos.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
  <sheetViews>
    <sheetView tabSelected="1" view="pageBreakPreview" topLeftCell="A43" zoomScale="90" zoomScaleNormal="90" zoomScaleSheetLayoutView="90" workbookViewId="0">
      <selection activeCell="A47" sqref="A47:XFD47"/>
    </sheetView>
  </sheetViews>
  <sheetFormatPr defaultColWidth="9" defaultRowHeight="14.4"/>
  <cols>
    <col min="1" max="1" width="21.6640625" style="5" customWidth="1"/>
    <col min="2" max="2" width="67.5546875" style="5" customWidth="1"/>
    <col min="3" max="3" width="9.5546875" style="5" customWidth="1"/>
    <col min="4" max="4" width="9.88671875" style="5" customWidth="1"/>
    <col min="5" max="5" width="13.33203125" style="12" customWidth="1"/>
    <col min="6" max="6" width="13.88671875" style="1" customWidth="1"/>
    <col min="7" max="16384" width="9" style="5"/>
  </cols>
  <sheetData>
    <row r="1" spans="1:6" ht="15.6">
      <c r="A1" s="19"/>
      <c r="B1" s="33"/>
      <c r="C1" s="19"/>
      <c r="D1" s="19"/>
      <c r="E1" s="30"/>
      <c r="F1" s="48"/>
    </row>
    <row r="2" spans="1:6" ht="15.6">
      <c r="A2" s="19"/>
      <c r="B2" s="33"/>
      <c r="C2" s="19"/>
      <c r="D2" s="19"/>
      <c r="E2" s="30"/>
      <c r="F2" s="48"/>
    </row>
    <row r="3" spans="1:6" ht="11.25" customHeight="1">
      <c r="A3" s="19"/>
      <c r="B3" s="33"/>
      <c r="C3" s="19"/>
      <c r="D3" s="19"/>
      <c r="E3" s="30"/>
      <c r="F3" s="48"/>
    </row>
    <row r="4" spans="1:6" ht="18" customHeight="1">
      <c r="A4" s="127" t="s">
        <v>33</v>
      </c>
      <c r="B4" s="127"/>
      <c r="C4" s="127"/>
      <c r="D4" s="127"/>
      <c r="E4" s="127"/>
      <c r="F4" s="127"/>
    </row>
    <row r="5" spans="1:6" ht="18" customHeight="1">
      <c r="A5" s="18" t="s">
        <v>32</v>
      </c>
      <c r="B5" s="128" t="s">
        <v>31</v>
      </c>
      <c r="C5" s="128"/>
      <c r="D5" s="128"/>
      <c r="E5" s="128"/>
      <c r="F5" s="128"/>
    </row>
    <row r="6" spans="1:6" ht="18" customHeight="1">
      <c r="A6" s="18" t="s">
        <v>30</v>
      </c>
      <c r="B6" s="128" t="s">
        <v>29</v>
      </c>
      <c r="C6" s="128"/>
      <c r="D6" s="128"/>
      <c r="E6" s="128"/>
      <c r="F6" s="128"/>
    </row>
    <row r="7" spans="1:6" ht="18" customHeight="1">
      <c r="A7" s="18" t="s">
        <v>28</v>
      </c>
      <c r="B7" s="21" t="s">
        <v>27</v>
      </c>
      <c r="C7" s="22"/>
      <c r="D7" s="22"/>
      <c r="E7" s="23"/>
      <c r="F7" s="49"/>
    </row>
    <row r="8" spans="1:6" ht="18" customHeight="1">
      <c r="A8" s="18" t="s">
        <v>26</v>
      </c>
      <c r="B8" s="25" t="s">
        <v>25</v>
      </c>
      <c r="C8" s="22"/>
      <c r="D8" s="22"/>
      <c r="E8" s="23"/>
      <c r="F8" s="49"/>
    </row>
    <row r="9" spans="1:6" ht="18" customHeight="1">
      <c r="A9" s="18" t="s">
        <v>24</v>
      </c>
      <c r="B9" s="25" t="s">
        <v>23</v>
      </c>
      <c r="C9" s="22"/>
      <c r="D9" s="22"/>
      <c r="E9" s="23"/>
      <c r="F9" s="49"/>
    </row>
    <row r="10" spans="1:6" ht="18" customHeight="1">
      <c r="A10" s="132" t="s">
        <v>42</v>
      </c>
      <c r="B10" s="132"/>
      <c r="C10" s="132"/>
      <c r="D10" s="132"/>
      <c r="E10" s="132"/>
      <c r="F10" s="132"/>
    </row>
    <row r="11" spans="1:6" ht="18" customHeight="1">
      <c r="A11" s="132"/>
      <c r="B11" s="132"/>
      <c r="C11" s="132"/>
      <c r="D11" s="132"/>
      <c r="E11" s="132"/>
      <c r="F11" s="132"/>
    </row>
    <row r="12" spans="1:6" ht="6" customHeight="1">
      <c r="A12" s="132"/>
      <c r="B12" s="132"/>
      <c r="C12" s="132"/>
      <c r="D12" s="132"/>
      <c r="E12" s="132"/>
      <c r="F12" s="132"/>
    </row>
    <row r="13" spans="1:6" ht="16.5" customHeight="1">
      <c r="A13" s="166" t="s">
        <v>22</v>
      </c>
      <c r="B13" s="108" t="s">
        <v>101</v>
      </c>
      <c r="C13" s="167" t="s">
        <v>95</v>
      </c>
      <c r="D13" s="167"/>
      <c r="E13" s="167"/>
      <c r="F13" s="167"/>
    </row>
    <row r="14" spans="1:6" ht="16.5" customHeight="1">
      <c r="A14" s="168" t="s">
        <v>21</v>
      </c>
      <c r="B14" s="169" t="s">
        <v>18</v>
      </c>
      <c r="C14" s="170"/>
      <c r="D14" s="170"/>
      <c r="E14" s="170"/>
      <c r="F14" s="170"/>
    </row>
    <row r="15" spans="1:6">
      <c r="A15" s="171" t="s">
        <v>20</v>
      </c>
      <c r="B15" s="169" t="s">
        <v>18</v>
      </c>
      <c r="C15" s="172"/>
      <c r="D15" s="172"/>
      <c r="E15" s="173"/>
      <c r="F15" s="174"/>
    </row>
    <row r="16" spans="1:6" ht="16.5" customHeight="1">
      <c r="A16" s="166" t="s">
        <v>19</v>
      </c>
      <c r="B16" s="169" t="s">
        <v>94</v>
      </c>
      <c r="C16" s="172"/>
      <c r="D16" s="172"/>
      <c r="E16" s="173"/>
      <c r="F16" s="174"/>
    </row>
    <row r="17" spans="1:8" ht="22.5" customHeight="1">
      <c r="A17" s="32" t="s">
        <v>17</v>
      </c>
      <c r="B17" s="33"/>
      <c r="C17" s="19"/>
      <c r="D17" s="19"/>
      <c r="E17" s="30"/>
      <c r="F17" s="48"/>
    </row>
    <row r="18" spans="1:8" ht="12.75" customHeight="1">
      <c r="A18" s="32"/>
      <c r="B18" s="33"/>
      <c r="C18" s="19"/>
      <c r="D18" s="19"/>
      <c r="E18" s="30"/>
      <c r="F18" s="48"/>
    </row>
    <row r="19" spans="1:8" ht="30" customHeight="1">
      <c r="A19" s="50" t="s">
        <v>16</v>
      </c>
      <c r="B19" s="51" t="s">
        <v>15</v>
      </c>
      <c r="C19" s="52" t="s">
        <v>14</v>
      </c>
      <c r="D19" s="52" t="s">
        <v>13</v>
      </c>
      <c r="E19" s="53" t="s">
        <v>12</v>
      </c>
      <c r="F19" s="53" t="s">
        <v>11</v>
      </c>
    </row>
    <row r="20" spans="1:8" ht="25.2" customHeight="1">
      <c r="A20" s="126" t="s">
        <v>10</v>
      </c>
      <c r="B20" s="126"/>
      <c r="C20" s="126"/>
      <c r="D20" s="126"/>
      <c r="E20" s="126"/>
      <c r="F20" s="126"/>
    </row>
    <row r="21" spans="1:8" ht="292.5" customHeight="1">
      <c r="A21" s="197" t="s">
        <v>9</v>
      </c>
      <c r="B21" s="198" t="s">
        <v>115</v>
      </c>
      <c r="C21" s="177" t="s">
        <v>37</v>
      </c>
      <c r="D21" s="177">
        <v>1</v>
      </c>
      <c r="E21" s="199">
        <v>3000000</v>
      </c>
      <c r="F21" s="202">
        <f>E21</f>
        <v>3000000</v>
      </c>
    </row>
    <row r="22" spans="1:8" ht="54.75" customHeight="1">
      <c r="A22" s="197"/>
      <c r="B22" s="198" t="s">
        <v>116</v>
      </c>
      <c r="C22" s="177" t="s">
        <v>37</v>
      </c>
      <c r="D22" s="177">
        <v>1</v>
      </c>
      <c r="E22" s="199">
        <v>3000000</v>
      </c>
      <c r="F22" s="202" t="s">
        <v>0</v>
      </c>
    </row>
    <row r="23" spans="1:8" ht="27" customHeight="1">
      <c r="A23" s="197"/>
      <c r="B23" s="200" t="s">
        <v>39</v>
      </c>
      <c r="C23" s="177" t="s">
        <v>40</v>
      </c>
      <c r="D23" s="177">
        <v>1</v>
      </c>
      <c r="E23" s="199">
        <v>300000</v>
      </c>
      <c r="F23" s="203">
        <f>E23</f>
        <v>300000</v>
      </c>
    </row>
    <row r="24" spans="1:8" ht="19.2" customHeight="1">
      <c r="A24" s="197"/>
      <c r="B24" s="200" t="s">
        <v>8</v>
      </c>
      <c r="C24" s="177" t="s">
        <v>7</v>
      </c>
      <c r="D24" s="177">
        <v>1</v>
      </c>
      <c r="E24" s="199" t="s">
        <v>4</v>
      </c>
      <c r="F24" s="203" t="s">
        <v>0</v>
      </c>
    </row>
    <row r="25" spans="1:8" ht="36" customHeight="1">
      <c r="A25" s="197"/>
      <c r="B25" s="201" t="s">
        <v>6</v>
      </c>
      <c r="C25" s="177" t="s">
        <v>5</v>
      </c>
      <c r="D25" s="177">
        <v>1</v>
      </c>
      <c r="E25" s="199" t="s">
        <v>4</v>
      </c>
      <c r="F25" s="203" t="s">
        <v>0</v>
      </c>
    </row>
    <row r="26" spans="1:8" ht="25.5" customHeight="1">
      <c r="A26" s="133" t="s">
        <v>96</v>
      </c>
      <c r="B26" s="134"/>
      <c r="C26" s="134"/>
      <c r="D26" s="134"/>
      <c r="E26" s="135"/>
      <c r="F26" s="204">
        <f>F23+F21</f>
        <v>3300000</v>
      </c>
    </row>
    <row r="27" spans="1:8" ht="26.25" customHeight="1">
      <c r="A27" s="126" t="s">
        <v>3</v>
      </c>
      <c r="B27" s="126"/>
      <c r="C27" s="126"/>
      <c r="D27" s="126"/>
      <c r="E27" s="126"/>
      <c r="F27" s="126"/>
    </row>
    <row r="28" spans="1:8" customFormat="1" ht="208.5" customHeight="1">
      <c r="A28" s="196" t="s">
        <v>113</v>
      </c>
      <c r="B28" s="188" t="s">
        <v>114</v>
      </c>
      <c r="C28" s="177" t="s">
        <v>1</v>
      </c>
      <c r="D28" s="178">
        <v>1</v>
      </c>
      <c r="E28" s="189">
        <v>5200000</v>
      </c>
      <c r="F28" s="202">
        <f t="shared" ref="F28" si="0">E28*D28</f>
        <v>5200000</v>
      </c>
    </row>
    <row r="29" spans="1:8" ht="213" customHeight="1">
      <c r="A29" s="176" t="s">
        <v>107</v>
      </c>
      <c r="B29" s="175" t="s">
        <v>106</v>
      </c>
      <c r="C29" s="177" t="s">
        <v>1</v>
      </c>
      <c r="D29" s="178">
        <v>1</v>
      </c>
      <c r="E29" s="179">
        <v>5900000</v>
      </c>
      <c r="F29" s="205">
        <f t="shared" ref="F29:F35" si="1">E29*D29</f>
        <v>5900000</v>
      </c>
      <c r="H29"/>
    </row>
    <row r="30" spans="1:8" customFormat="1" ht="207.6" customHeight="1">
      <c r="A30" s="151" t="s">
        <v>121</v>
      </c>
      <c r="B30" s="175" t="s">
        <v>122</v>
      </c>
      <c r="C30" s="38" t="s">
        <v>1</v>
      </c>
      <c r="D30" s="42">
        <v>1</v>
      </c>
      <c r="E30" s="61">
        <v>6900000</v>
      </c>
      <c r="F30" s="59">
        <f t="shared" si="1"/>
        <v>6900000</v>
      </c>
    </row>
    <row r="31" spans="1:8" customFormat="1" ht="33" customHeight="1">
      <c r="A31" s="152"/>
      <c r="B31" s="175" t="s">
        <v>123</v>
      </c>
      <c r="C31" s="177" t="s">
        <v>1</v>
      </c>
      <c r="D31" s="178">
        <v>1</v>
      </c>
      <c r="E31" s="179">
        <v>2000000</v>
      </c>
      <c r="F31" s="209">
        <f>E31*D31</f>
        <v>2000000</v>
      </c>
    </row>
    <row r="32" spans="1:8" customFormat="1" ht="233.25" customHeight="1">
      <c r="A32" s="210" t="s">
        <v>119</v>
      </c>
      <c r="B32" s="175" t="s">
        <v>118</v>
      </c>
      <c r="C32" s="177" t="s">
        <v>1</v>
      </c>
      <c r="D32" s="178">
        <v>1</v>
      </c>
      <c r="E32" s="179">
        <v>8900000</v>
      </c>
      <c r="F32" s="209">
        <f t="shared" si="1"/>
        <v>8900000</v>
      </c>
    </row>
    <row r="33" spans="1:16" customFormat="1" ht="33" customHeight="1">
      <c r="A33" s="211"/>
      <c r="B33" s="175" t="s">
        <v>120</v>
      </c>
      <c r="C33" s="177" t="s">
        <v>1</v>
      </c>
      <c r="D33" s="178">
        <v>1</v>
      </c>
      <c r="E33" s="179">
        <v>3200000</v>
      </c>
      <c r="F33" s="209">
        <f>E33*D33</f>
        <v>3200000</v>
      </c>
    </row>
    <row r="34" spans="1:16" customFormat="1" ht="190.8" customHeight="1">
      <c r="A34" s="212" t="s">
        <v>125</v>
      </c>
      <c r="B34" s="175" t="s">
        <v>124</v>
      </c>
      <c r="C34" s="177" t="s">
        <v>1</v>
      </c>
      <c r="D34" s="178">
        <v>1</v>
      </c>
      <c r="E34" s="179">
        <v>4900000</v>
      </c>
      <c r="F34" s="209">
        <f>E34*D34</f>
        <v>4900000</v>
      </c>
    </row>
    <row r="35" spans="1:16" s="7" customFormat="1" ht="151.5" customHeight="1">
      <c r="A35" s="180" t="s">
        <v>99</v>
      </c>
      <c r="B35" s="181" t="s">
        <v>108</v>
      </c>
      <c r="C35" s="182" t="s">
        <v>38</v>
      </c>
      <c r="D35" s="183">
        <v>1</v>
      </c>
      <c r="E35" s="184">
        <v>1550000</v>
      </c>
      <c r="F35" s="206">
        <f t="shared" si="1"/>
        <v>1550000</v>
      </c>
    </row>
    <row r="36" spans="1:16" s="7" customFormat="1" ht="151.5" customHeight="1">
      <c r="A36" s="180" t="s">
        <v>47</v>
      </c>
      <c r="B36" s="185" t="s">
        <v>109</v>
      </c>
      <c r="C36" s="182" t="s">
        <v>38</v>
      </c>
      <c r="D36" s="183">
        <v>1</v>
      </c>
      <c r="E36" s="186">
        <v>1050000</v>
      </c>
      <c r="F36" s="207">
        <f>E36</f>
        <v>1050000</v>
      </c>
    </row>
    <row r="37" spans="1:16" s="7" customFormat="1" ht="162" customHeight="1">
      <c r="A37" s="180" t="s">
        <v>126</v>
      </c>
      <c r="B37" s="185" t="s">
        <v>127</v>
      </c>
      <c r="C37" s="182" t="s">
        <v>38</v>
      </c>
      <c r="D37" s="183">
        <v>1</v>
      </c>
      <c r="E37" s="186">
        <v>950000</v>
      </c>
      <c r="F37" s="207">
        <f>E37</f>
        <v>950000</v>
      </c>
      <c r="J37"/>
    </row>
    <row r="38" spans="1:16" s="7" customFormat="1" ht="162" customHeight="1">
      <c r="A38" s="213" t="s">
        <v>130</v>
      </c>
      <c r="B38" s="181" t="s">
        <v>131</v>
      </c>
      <c r="C38" s="182" t="s">
        <v>1</v>
      </c>
      <c r="D38" s="183">
        <v>1</v>
      </c>
      <c r="E38" s="186">
        <v>3250000</v>
      </c>
      <c r="F38" s="207">
        <f>E38*D38</f>
        <v>3250000</v>
      </c>
    </row>
    <row r="39" spans="1:16" s="7" customFormat="1" ht="162" customHeight="1">
      <c r="A39" s="180" t="s">
        <v>128</v>
      </c>
      <c r="B39" s="181" t="s">
        <v>129</v>
      </c>
      <c r="C39" s="182" t="s">
        <v>1</v>
      </c>
      <c r="D39" s="183">
        <v>1</v>
      </c>
      <c r="E39" s="186">
        <v>1950000</v>
      </c>
      <c r="F39" s="207">
        <f>E39*D39</f>
        <v>1950000</v>
      </c>
      <c r="J39"/>
    </row>
    <row r="40" spans="1:16" ht="232.5" customHeight="1">
      <c r="A40" s="187" t="s">
        <v>36</v>
      </c>
      <c r="B40" s="188" t="s">
        <v>110</v>
      </c>
      <c r="C40" s="177" t="s">
        <v>1</v>
      </c>
      <c r="D40" s="177">
        <v>1</v>
      </c>
      <c r="E40" s="189">
        <v>890000</v>
      </c>
      <c r="F40" s="202">
        <f>E40*D40</f>
        <v>890000</v>
      </c>
      <c r="P40"/>
    </row>
    <row r="41" spans="1:16" ht="132" customHeight="1">
      <c r="A41" s="187" t="s">
        <v>100</v>
      </c>
      <c r="B41" s="188" t="s">
        <v>111</v>
      </c>
      <c r="C41" s="177" t="s">
        <v>90</v>
      </c>
      <c r="D41" s="177">
        <v>1</v>
      </c>
      <c r="E41" s="189">
        <v>390000</v>
      </c>
      <c r="F41" s="202">
        <f>E41</f>
        <v>390000</v>
      </c>
    </row>
    <row r="42" spans="1:16" ht="160.80000000000001" customHeight="1">
      <c r="A42" s="187" t="s">
        <v>133</v>
      </c>
      <c r="B42" s="188" t="s">
        <v>132</v>
      </c>
      <c r="C42" s="177" t="s">
        <v>136</v>
      </c>
      <c r="D42" s="177">
        <v>1</v>
      </c>
      <c r="E42" s="189">
        <v>450000</v>
      </c>
      <c r="F42" s="202">
        <f>E42*D42</f>
        <v>450000</v>
      </c>
      <c r="I42"/>
    </row>
    <row r="43" spans="1:16" ht="160.80000000000001" customHeight="1">
      <c r="A43" s="196" t="s">
        <v>135</v>
      </c>
      <c r="B43" s="188" t="s">
        <v>134</v>
      </c>
      <c r="C43" s="177" t="s">
        <v>136</v>
      </c>
      <c r="D43" s="177">
        <v>1</v>
      </c>
      <c r="E43" s="189">
        <v>520000</v>
      </c>
      <c r="F43" s="202">
        <f>E43*D43</f>
        <v>520000</v>
      </c>
      <c r="I43"/>
    </row>
    <row r="44" spans="1:16" s="6" customFormat="1" ht="27" customHeight="1">
      <c r="A44" s="190" t="s">
        <v>97</v>
      </c>
      <c r="B44" s="190"/>
      <c r="C44" s="190"/>
      <c r="D44" s="190"/>
      <c r="E44" s="190"/>
      <c r="F44" s="208"/>
    </row>
    <row r="45" spans="1:16" s="6" customFormat="1" ht="27" customHeight="1">
      <c r="A45" s="191" t="s">
        <v>117</v>
      </c>
      <c r="B45" s="192"/>
      <c r="C45" s="192"/>
      <c r="D45" s="192"/>
      <c r="E45" s="193"/>
      <c r="F45" s="194">
        <v>300000</v>
      </c>
    </row>
    <row r="46" spans="1:16" s="6" customFormat="1" ht="27" customHeight="1">
      <c r="A46" s="190" t="s">
        <v>98</v>
      </c>
      <c r="B46" s="190"/>
      <c r="C46" s="190"/>
      <c r="D46" s="190"/>
      <c r="E46" s="190"/>
      <c r="F46" s="208"/>
    </row>
    <row r="47" spans="1:16" ht="145.5" customHeight="1">
      <c r="A47" s="195" t="s">
        <v>112</v>
      </c>
      <c r="B47" s="195"/>
      <c r="C47" s="195"/>
      <c r="D47" s="195"/>
      <c r="E47" s="195"/>
      <c r="F47" s="195"/>
    </row>
    <row r="48" spans="1:16" s="10" customFormat="1">
      <c r="A48" s="8"/>
      <c r="B48" s="8"/>
      <c r="C48" s="8"/>
      <c r="D48" s="8"/>
      <c r="E48" s="8"/>
      <c r="F48" s="9"/>
    </row>
    <row r="49" spans="1:6">
      <c r="A49" s="8"/>
      <c r="B49" s="8"/>
      <c r="C49" s="8"/>
      <c r="D49" s="8"/>
      <c r="E49" s="8"/>
      <c r="F49" s="9"/>
    </row>
    <row r="50" spans="1:6">
      <c r="A50" s="8"/>
      <c r="B50" s="8"/>
      <c r="C50" s="8"/>
      <c r="D50" s="8"/>
      <c r="E50" s="8"/>
      <c r="F50" s="9"/>
    </row>
    <row r="51" spans="1:6">
      <c r="A51" s="8"/>
      <c r="B51" s="8"/>
      <c r="C51" s="8"/>
      <c r="D51" s="8"/>
      <c r="E51" s="8"/>
      <c r="F51" s="9"/>
    </row>
    <row r="52" spans="1:6">
      <c r="A52" s="8"/>
      <c r="B52" s="8"/>
      <c r="C52" s="8"/>
      <c r="D52" s="8"/>
      <c r="E52" s="8"/>
      <c r="F52" s="9"/>
    </row>
    <row r="53" spans="1:6">
      <c r="A53" s="8"/>
      <c r="B53" s="8"/>
      <c r="C53" s="8"/>
      <c r="D53" s="8"/>
      <c r="E53" s="8"/>
      <c r="F53" s="11"/>
    </row>
    <row r="54" spans="1:6" ht="14.25" customHeight="1"/>
    <row r="55" spans="1:6">
      <c r="A55" s="8"/>
      <c r="B55" s="8"/>
      <c r="C55" s="8"/>
      <c r="D55" s="8"/>
      <c r="E55" s="8"/>
      <c r="F55" s="9"/>
    </row>
  </sheetData>
  <mergeCells count="16">
    <mergeCell ref="A27:F27"/>
    <mergeCell ref="A47:F47"/>
    <mergeCell ref="A4:F4"/>
    <mergeCell ref="B5:F5"/>
    <mergeCell ref="B6:F6"/>
    <mergeCell ref="A20:F20"/>
    <mergeCell ref="A21:A25"/>
    <mergeCell ref="C13:F13"/>
    <mergeCell ref="C14:F14"/>
    <mergeCell ref="A10:F12"/>
    <mergeCell ref="A26:E26"/>
    <mergeCell ref="A44:E44"/>
    <mergeCell ref="A46:E46"/>
    <mergeCell ref="A45:E45"/>
    <mergeCell ref="A32:A33"/>
    <mergeCell ref="A30:A31"/>
  </mergeCells>
  <hyperlinks>
    <hyperlink ref="B8" r:id="rId1" xr:uid="{00000000-0004-0000-0000-000000000000}"/>
  </hyperlinks>
  <pageMargins left="0.56000000000000005" right="0.38" top="0.41" bottom="0.11" header="0.44" footer="0.04"/>
  <pageSetup paperSize="256" scale="69" orientation="portrait" horizontalDpi="203" verticalDpi="203" r:id="rId2"/>
  <rowBreaks count="1" manualBreakCount="1">
    <brk id="26" max="5"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5"/>
  <sheetViews>
    <sheetView view="pageBreakPreview" topLeftCell="A31" zoomScale="80" zoomScaleNormal="60" zoomScaleSheetLayoutView="80" workbookViewId="0">
      <selection activeCell="D33" sqref="D33"/>
    </sheetView>
  </sheetViews>
  <sheetFormatPr defaultRowHeight="14.4"/>
  <cols>
    <col min="1" max="1" width="24" style="13" customWidth="1"/>
    <col min="2" max="2" width="58" customWidth="1"/>
    <col min="3" max="3" width="11.109375" customWidth="1"/>
    <col min="4" max="4" width="9.88671875" customWidth="1"/>
    <col min="5" max="5" width="15" customWidth="1"/>
    <col min="6" max="6" width="16" style="15" customWidth="1"/>
  </cols>
  <sheetData>
    <row r="1" spans="1:6">
      <c r="A1" s="2"/>
      <c r="B1" s="3"/>
      <c r="C1" s="2"/>
      <c r="D1" s="2"/>
      <c r="E1" s="4"/>
      <c r="F1" s="14"/>
    </row>
    <row r="2" spans="1:6">
      <c r="A2" s="2"/>
      <c r="B2" s="3"/>
      <c r="C2" s="2"/>
      <c r="D2" s="2"/>
      <c r="E2" s="4"/>
      <c r="F2" s="14"/>
    </row>
    <row r="3" spans="1:6">
      <c r="A3" s="2"/>
      <c r="B3" s="3"/>
      <c r="C3" s="2"/>
      <c r="D3" s="2"/>
      <c r="E3" s="4"/>
      <c r="F3" s="14"/>
    </row>
    <row r="4" spans="1:6" ht="15.6">
      <c r="A4" s="16" t="s">
        <v>33</v>
      </c>
      <c r="B4" s="16"/>
      <c r="C4" s="16"/>
      <c r="D4" s="16"/>
      <c r="E4" s="16"/>
      <c r="F4" s="17"/>
    </row>
    <row r="5" spans="1:6" ht="15.6">
      <c r="A5" s="18" t="s">
        <v>32</v>
      </c>
      <c r="B5" s="19" t="s">
        <v>31</v>
      </c>
      <c r="C5" s="19"/>
      <c r="D5" s="19"/>
      <c r="E5" s="19"/>
      <c r="F5" s="20"/>
    </row>
    <row r="6" spans="1:6" ht="15.6">
      <c r="A6" s="18" t="s">
        <v>30</v>
      </c>
      <c r="B6" s="19" t="s">
        <v>29</v>
      </c>
      <c r="C6" s="19"/>
      <c r="D6" s="19"/>
      <c r="E6" s="19"/>
      <c r="F6" s="20"/>
    </row>
    <row r="7" spans="1:6" ht="15.6">
      <c r="A7" s="18" t="s">
        <v>28</v>
      </c>
      <c r="B7" s="21" t="s">
        <v>27</v>
      </c>
      <c r="C7" s="22"/>
      <c r="D7" s="22"/>
      <c r="E7" s="23"/>
      <c r="F7" s="24"/>
    </row>
    <row r="8" spans="1:6" ht="15.6">
      <c r="A8" s="18" t="s">
        <v>26</v>
      </c>
      <c r="B8" s="25" t="s">
        <v>25</v>
      </c>
      <c r="C8" s="22"/>
      <c r="D8" s="22"/>
      <c r="E8" s="23"/>
      <c r="F8" s="24"/>
    </row>
    <row r="9" spans="1:6" ht="15.6">
      <c r="A9" s="18" t="s">
        <v>24</v>
      </c>
      <c r="B9" s="25" t="s">
        <v>23</v>
      </c>
      <c r="C9" s="22"/>
      <c r="D9" s="22"/>
      <c r="E9" s="23"/>
      <c r="F9" s="24"/>
    </row>
    <row r="10" spans="1:6" ht="15" customHeight="1">
      <c r="A10" s="132" t="s">
        <v>42</v>
      </c>
      <c r="B10" s="132"/>
      <c r="C10" s="132"/>
      <c r="D10" s="132"/>
      <c r="E10" s="132"/>
      <c r="F10" s="132"/>
    </row>
    <row r="11" spans="1:6" ht="15" customHeight="1">
      <c r="A11" s="132"/>
      <c r="B11" s="132"/>
      <c r="C11" s="132"/>
      <c r="D11" s="132"/>
      <c r="E11" s="132"/>
      <c r="F11" s="132"/>
    </row>
    <row r="12" spans="1:6" ht="15" customHeight="1">
      <c r="A12" s="132"/>
      <c r="B12" s="132"/>
      <c r="C12" s="132"/>
      <c r="D12" s="132"/>
      <c r="E12" s="132"/>
      <c r="F12" s="132"/>
    </row>
    <row r="13" spans="1:6">
      <c r="A13" s="228" t="s">
        <v>22</v>
      </c>
      <c r="B13" s="229" t="s">
        <v>18</v>
      </c>
      <c r="C13" s="230" t="s">
        <v>78</v>
      </c>
      <c r="D13" s="230"/>
      <c r="E13" s="230"/>
      <c r="F13" s="230"/>
    </row>
    <row r="14" spans="1:6">
      <c r="A14" s="231" t="s">
        <v>21</v>
      </c>
      <c r="B14" s="232" t="s">
        <v>18</v>
      </c>
      <c r="C14" s="233" t="s">
        <v>82</v>
      </c>
      <c r="D14" s="233"/>
      <c r="E14" s="233"/>
      <c r="F14" s="233"/>
    </row>
    <row r="15" spans="1:6">
      <c r="A15" s="234" t="s">
        <v>20</v>
      </c>
      <c r="B15" s="232" t="s">
        <v>18</v>
      </c>
      <c r="C15" s="2"/>
      <c r="D15" s="2"/>
      <c r="E15" s="4"/>
      <c r="F15" s="235"/>
    </row>
    <row r="16" spans="1:6">
      <c r="A16" s="228" t="s">
        <v>19</v>
      </c>
      <c r="B16" s="232" t="s">
        <v>18</v>
      </c>
      <c r="C16" s="2"/>
      <c r="D16" s="2"/>
      <c r="E16" s="4"/>
      <c r="F16" s="235"/>
    </row>
    <row r="17" spans="1:6" ht="15.6">
      <c r="A17" s="26"/>
      <c r="B17" s="21"/>
      <c r="C17" s="19"/>
      <c r="D17" s="19"/>
      <c r="E17" s="30"/>
      <c r="F17" s="31"/>
    </row>
    <row r="18" spans="1:6" ht="15.6">
      <c r="A18" s="236" t="s">
        <v>17</v>
      </c>
      <c r="B18" s="3"/>
      <c r="C18" s="19"/>
      <c r="D18" s="19"/>
      <c r="E18" s="30"/>
      <c r="F18" s="34"/>
    </row>
    <row r="19" spans="1:6" ht="15.6">
      <c r="A19" s="32"/>
      <c r="B19" s="33"/>
      <c r="C19" s="19"/>
      <c r="D19" s="19"/>
      <c r="E19" s="30"/>
      <c r="F19" s="34"/>
    </row>
    <row r="20" spans="1:6" ht="47.4" customHeight="1">
      <c r="A20" s="35" t="s">
        <v>16</v>
      </c>
      <c r="B20" s="55" t="s">
        <v>15</v>
      </c>
      <c r="C20" s="36" t="s">
        <v>14</v>
      </c>
      <c r="D20" s="36" t="s">
        <v>43</v>
      </c>
      <c r="E20" s="37" t="s">
        <v>44</v>
      </c>
      <c r="F20" s="37" t="s">
        <v>45</v>
      </c>
    </row>
    <row r="21" spans="1:6" ht="27.75" customHeight="1">
      <c r="A21" s="126" t="s">
        <v>10</v>
      </c>
      <c r="B21" s="126"/>
      <c r="C21" s="126"/>
      <c r="D21" s="126"/>
      <c r="E21" s="126"/>
      <c r="F21" s="126"/>
    </row>
    <row r="22" spans="1:6" ht="303" customHeight="1">
      <c r="A22" s="129" t="s">
        <v>9</v>
      </c>
      <c r="B22" s="118" t="s">
        <v>46</v>
      </c>
      <c r="C22" s="38" t="s">
        <v>48</v>
      </c>
      <c r="D22" s="38">
        <v>6</v>
      </c>
      <c r="E22" s="39">
        <v>300000</v>
      </c>
      <c r="F22" s="56">
        <f>E22*D22</f>
        <v>1800000</v>
      </c>
    </row>
    <row r="23" spans="1:6" ht="39" customHeight="1">
      <c r="A23" s="129"/>
      <c r="B23" s="40" t="s">
        <v>8</v>
      </c>
      <c r="C23" s="38" t="s">
        <v>7</v>
      </c>
      <c r="D23" s="38">
        <v>1</v>
      </c>
      <c r="E23" s="39">
        <v>4000000</v>
      </c>
      <c r="F23" s="124" t="s">
        <v>0</v>
      </c>
    </row>
    <row r="24" spans="1:6" ht="36" customHeight="1">
      <c r="A24" s="129"/>
      <c r="B24" s="41" t="s">
        <v>6</v>
      </c>
      <c r="C24" s="38" t="s">
        <v>5</v>
      </c>
      <c r="D24" s="38">
        <v>1</v>
      </c>
      <c r="E24" s="39">
        <v>2000000</v>
      </c>
      <c r="F24" s="124" t="s">
        <v>0</v>
      </c>
    </row>
    <row r="25" spans="1:6" ht="36" customHeight="1">
      <c r="A25" s="129"/>
      <c r="B25" s="41" t="s">
        <v>41</v>
      </c>
      <c r="C25" s="38" t="s">
        <v>7</v>
      </c>
      <c r="D25" s="38">
        <v>1</v>
      </c>
      <c r="E25" s="39">
        <v>4000000</v>
      </c>
      <c r="F25" s="124" t="s">
        <v>0</v>
      </c>
    </row>
    <row r="26" spans="1:6" ht="103.5" customHeight="1">
      <c r="A26" s="122" t="s">
        <v>81</v>
      </c>
      <c r="B26" s="123" t="s">
        <v>87</v>
      </c>
      <c r="C26" s="119" t="s">
        <v>7</v>
      </c>
      <c r="D26" s="120">
        <v>1</v>
      </c>
      <c r="E26" s="121">
        <v>2300000</v>
      </c>
      <c r="F26" s="47" t="s">
        <v>0</v>
      </c>
    </row>
    <row r="27" spans="1:6" ht="33" customHeight="1">
      <c r="A27" s="157" t="s">
        <v>50</v>
      </c>
      <c r="B27" s="157"/>
      <c r="C27" s="157"/>
      <c r="D27" s="157"/>
      <c r="E27" s="157"/>
      <c r="F27" s="47">
        <v>300000</v>
      </c>
    </row>
    <row r="28" spans="1:6" ht="33" customHeight="1">
      <c r="A28" s="157" t="s">
        <v>83</v>
      </c>
      <c r="B28" s="157"/>
      <c r="C28" s="157"/>
      <c r="D28" s="157"/>
      <c r="E28" s="157"/>
      <c r="F28" s="47" t="s">
        <v>49</v>
      </c>
    </row>
    <row r="29" spans="1:6" ht="48.75" customHeight="1">
      <c r="A29" s="158" t="s">
        <v>93</v>
      </c>
      <c r="B29" s="159"/>
      <c r="C29" s="159"/>
      <c r="D29" s="159"/>
      <c r="E29" s="159"/>
      <c r="F29" s="58">
        <f>F22-F27</f>
        <v>1500000</v>
      </c>
    </row>
    <row r="30" spans="1:6" ht="30" customHeight="1">
      <c r="A30" s="126" t="s">
        <v>3</v>
      </c>
      <c r="B30" s="126"/>
      <c r="C30" s="126"/>
      <c r="D30" s="126"/>
      <c r="E30" s="126"/>
      <c r="F30" s="126"/>
    </row>
    <row r="31" spans="1:6" ht="196.5" customHeight="1">
      <c r="A31" s="196" t="s">
        <v>113</v>
      </c>
      <c r="B31" s="188" t="s">
        <v>114</v>
      </c>
      <c r="C31" s="177" t="s">
        <v>1</v>
      </c>
      <c r="D31" s="178">
        <v>1</v>
      </c>
      <c r="E31" s="189">
        <v>5200000</v>
      </c>
      <c r="F31" s="202">
        <f t="shared" ref="F31:F38" si="0">E31*D31</f>
        <v>5200000</v>
      </c>
    </row>
    <row r="32" spans="1:6" ht="196.5" customHeight="1">
      <c r="A32" s="176" t="s">
        <v>107</v>
      </c>
      <c r="B32" s="175" t="s">
        <v>106</v>
      </c>
      <c r="C32" s="177" t="s">
        <v>1</v>
      </c>
      <c r="D32" s="178">
        <v>1</v>
      </c>
      <c r="E32" s="179">
        <v>5900000</v>
      </c>
      <c r="F32" s="205">
        <f t="shared" si="0"/>
        <v>5900000</v>
      </c>
    </row>
    <row r="33" spans="1:6" ht="175.8" customHeight="1">
      <c r="A33" s="151" t="s">
        <v>121</v>
      </c>
      <c r="B33" s="175" t="s">
        <v>122</v>
      </c>
      <c r="C33" s="38" t="s">
        <v>1</v>
      </c>
      <c r="D33" s="42">
        <v>1</v>
      </c>
      <c r="E33" s="61">
        <v>6900000</v>
      </c>
      <c r="F33" s="59">
        <f t="shared" si="0"/>
        <v>6900000</v>
      </c>
    </row>
    <row r="34" spans="1:6" ht="34.799999999999997" customHeight="1">
      <c r="A34" s="152"/>
      <c r="B34" s="175" t="s">
        <v>123</v>
      </c>
      <c r="C34" s="177" t="s">
        <v>1</v>
      </c>
      <c r="D34" s="178">
        <v>1</v>
      </c>
      <c r="E34" s="179">
        <v>2000000</v>
      </c>
      <c r="F34" s="209">
        <f>E34*D34</f>
        <v>2000000</v>
      </c>
    </row>
    <row r="35" spans="1:6" ht="176.4" customHeight="1">
      <c r="A35" s="210" t="s">
        <v>119</v>
      </c>
      <c r="B35" s="175" t="s">
        <v>118</v>
      </c>
      <c r="C35" s="177" t="s">
        <v>1</v>
      </c>
      <c r="D35" s="178">
        <v>1</v>
      </c>
      <c r="E35" s="179">
        <v>8900000</v>
      </c>
      <c r="F35" s="209">
        <f t="shared" si="0"/>
        <v>8900000</v>
      </c>
    </row>
    <row r="36" spans="1:6" ht="31.5" customHeight="1">
      <c r="A36" s="211"/>
      <c r="B36" s="175" t="s">
        <v>120</v>
      </c>
      <c r="C36" s="177" t="s">
        <v>1</v>
      </c>
      <c r="D36" s="178">
        <v>1</v>
      </c>
      <c r="E36" s="179">
        <v>3200000</v>
      </c>
      <c r="F36" s="209">
        <f>E36*D36</f>
        <v>3200000</v>
      </c>
    </row>
    <row r="37" spans="1:6" ht="190.2" customHeight="1">
      <c r="A37" s="212" t="s">
        <v>125</v>
      </c>
      <c r="B37" s="175" t="s">
        <v>124</v>
      </c>
      <c r="C37" s="177" t="s">
        <v>1</v>
      </c>
      <c r="D37" s="178">
        <v>1</v>
      </c>
      <c r="E37" s="179">
        <v>4900000</v>
      </c>
      <c r="F37" s="209">
        <f>E37*D37</f>
        <v>4900000</v>
      </c>
    </row>
    <row r="38" spans="1:6" ht="176.4" customHeight="1">
      <c r="A38" s="180" t="s">
        <v>99</v>
      </c>
      <c r="B38" s="181" t="s">
        <v>108</v>
      </c>
      <c r="C38" s="182" t="s">
        <v>38</v>
      </c>
      <c r="D38" s="183">
        <v>1</v>
      </c>
      <c r="E38" s="184">
        <v>1550000</v>
      </c>
      <c r="F38" s="206">
        <f t="shared" si="0"/>
        <v>1550000</v>
      </c>
    </row>
    <row r="39" spans="1:6" ht="166.8" customHeight="1">
      <c r="A39" s="180" t="s">
        <v>47</v>
      </c>
      <c r="B39" s="185" t="s">
        <v>109</v>
      </c>
      <c r="C39" s="182" t="s">
        <v>38</v>
      </c>
      <c r="D39" s="183">
        <v>1</v>
      </c>
      <c r="E39" s="186">
        <v>1050000</v>
      </c>
      <c r="F39" s="207">
        <f>E39</f>
        <v>1050000</v>
      </c>
    </row>
    <row r="40" spans="1:6" ht="180.75" customHeight="1">
      <c r="A40" s="180" t="s">
        <v>126</v>
      </c>
      <c r="B40" s="185" t="s">
        <v>127</v>
      </c>
      <c r="C40" s="182" t="s">
        <v>38</v>
      </c>
      <c r="D40" s="183">
        <v>1</v>
      </c>
      <c r="E40" s="186">
        <v>950000</v>
      </c>
      <c r="F40" s="207">
        <f>E40</f>
        <v>950000</v>
      </c>
    </row>
    <row r="41" spans="1:6" ht="147.6" customHeight="1">
      <c r="A41" s="214" t="s">
        <v>130</v>
      </c>
      <c r="B41" s="215" t="s">
        <v>131</v>
      </c>
      <c r="C41" s="216" t="s">
        <v>1</v>
      </c>
      <c r="D41" s="217">
        <v>1</v>
      </c>
      <c r="E41" s="186">
        <v>3250000</v>
      </c>
      <c r="F41" s="207">
        <f>E41*D41</f>
        <v>3250000</v>
      </c>
    </row>
    <row r="42" spans="1:6" ht="138">
      <c r="A42" s="218" t="s">
        <v>128</v>
      </c>
      <c r="B42" s="215" t="s">
        <v>129</v>
      </c>
      <c r="C42" s="216" t="s">
        <v>1</v>
      </c>
      <c r="D42" s="217">
        <v>1</v>
      </c>
      <c r="E42" s="186">
        <v>1950000</v>
      </c>
      <c r="F42" s="207">
        <f>E42*D42</f>
        <v>1950000</v>
      </c>
    </row>
    <row r="43" spans="1:6" ht="193.2">
      <c r="A43" s="219" t="s">
        <v>36</v>
      </c>
      <c r="B43" s="220" t="s">
        <v>110</v>
      </c>
      <c r="C43" s="221" t="s">
        <v>1</v>
      </c>
      <c r="D43" s="221">
        <v>1</v>
      </c>
      <c r="E43" s="189">
        <v>890000</v>
      </c>
      <c r="F43" s="202">
        <f>E43*D43</f>
        <v>890000</v>
      </c>
    </row>
    <row r="44" spans="1:6" ht="110.4">
      <c r="A44" s="219" t="s">
        <v>100</v>
      </c>
      <c r="B44" s="220" t="s">
        <v>111</v>
      </c>
      <c r="C44" s="221" t="s">
        <v>90</v>
      </c>
      <c r="D44" s="221">
        <v>1</v>
      </c>
      <c r="E44" s="189">
        <v>390000</v>
      </c>
      <c r="F44" s="202">
        <f>E44</f>
        <v>390000</v>
      </c>
    </row>
    <row r="45" spans="1:6" ht="151.80000000000001">
      <c r="A45" s="219" t="s">
        <v>133</v>
      </c>
      <c r="B45" s="220" t="s">
        <v>132</v>
      </c>
      <c r="C45" s="221" t="s">
        <v>136</v>
      </c>
      <c r="D45" s="221">
        <v>1</v>
      </c>
      <c r="E45" s="189">
        <v>450000</v>
      </c>
      <c r="F45" s="202">
        <f>E45*D45</f>
        <v>450000</v>
      </c>
    </row>
    <row r="46" spans="1:6" ht="124.2">
      <c r="A46" s="222" t="s">
        <v>135</v>
      </c>
      <c r="B46" s="220" t="s">
        <v>134</v>
      </c>
      <c r="C46" s="221" t="s">
        <v>136</v>
      </c>
      <c r="D46" s="221">
        <v>1</v>
      </c>
      <c r="E46" s="189">
        <v>520000</v>
      </c>
      <c r="F46" s="202">
        <f>E46*D46</f>
        <v>520000</v>
      </c>
    </row>
    <row r="47" spans="1:6" ht="22.2" customHeight="1">
      <c r="A47" s="223" t="s">
        <v>97</v>
      </c>
      <c r="B47" s="223"/>
      <c r="C47" s="223"/>
      <c r="D47" s="223"/>
      <c r="E47" s="223"/>
      <c r="F47" s="208"/>
    </row>
    <row r="48" spans="1:6" ht="22.2" customHeight="1">
      <c r="A48" s="224" t="s">
        <v>117</v>
      </c>
      <c r="B48" s="225"/>
      <c r="C48" s="225"/>
      <c r="D48" s="225"/>
      <c r="E48" s="226"/>
      <c r="F48" s="194">
        <v>300000</v>
      </c>
    </row>
    <row r="49" spans="1:6" ht="21" customHeight="1">
      <c r="A49" s="223" t="s">
        <v>98</v>
      </c>
      <c r="B49" s="223"/>
      <c r="C49" s="223"/>
      <c r="D49" s="223"/>
      <c r="E49" s="223"/>
      <c r="F49" s="208"/>
    </row>
    <row r="50" spans="1:6" s="5" customFormat="1" ht="145.5" customHeight="1">
      <c r="A50" s="195" t="s">
        <v>112</v>
      </c>
      <c r="B50" s="195"/>
      <c r="C50" s="195"/>
      <c r="D50" s="195"/>
      <c r="E50" s="195"/>
      <c r="F50" s="195"/>
    </row>
    <row r="51" spans="1:6">
      <c r="A51" s="227"/>
      <c r="B51" s="227"/>
      <c r="C51" s="227"/>
      <c r="D51" s="227"/>
      <c r="E51" s="227"/>
      <c r="F51" s="227"/>
    </row>
    <row r="52" spans="1:6">
      <c r="A52" s="227"/>
      <c r="B52" s="227"/>
      <c r="C52" s="227"/>
      <c r="D52" s="227"/>
      <c r="E52" s="227"/>
      <c r="F52" s="227"/>
    </row>
    <row r="53" spans="1:6">
      <c r="A53" s="227"/>
      <c r="B53" s="227"/>
      <c r="C53" s="227"/>
      <c r="D53" s="227"/>
      <c r="E53" s="227"/>
      <c r="F53" s="227"/>
    </row>
    <row r="54" spans="1:6">
      <c r="A54" s="227"/>
      <c r="B54" s="227"/>
      <c r="C54" s="227"/>
      <c r="D54" s="227"/>
      <c r="E54" s="227"/>
      <c r="F54" s="227"/>
    </row>
    <row r="55" spans="1:6">
      <c r="A55" s="227"/>
      <c r="B55" s="227"/>
      <c r="C55" s="227"/>
      <c r="D55" s="227"/>
      <c r="E55" s="227"/>
      <c r="F55" s="227"/>
    </row>
    <row r="56" spans="1:6">
      <c r="A56" s="227"/>
      <c r="B56" s="227"/>
      <c r="C56" s="227"/>
      <c r="D56" s="227"/>
      <c r="E56" s="227"/>
      <c r="F56" s="227"/>
    </row>
    <row r="57" spans="1:6">
      <c r="A57" s="227"/>
      <c r="B57" s="227"/>
      <c r="C57" s="227"/>
      <c r="D57" s="227"/>
      <c r="E57" s="227"/>
      <c r="F57" s="227"/>
    </row>
    <row r="58" spans="1:6">
      <c r="A58" s="227"/>
      <c r="B58" s="227"/>
      <c r="C58" s="227"/>
      <c r="D58" s="227"/>
      <c r="E58" s="227"/>
      <c r="F58" s="227"/>
    </row>
    <row r="59" spans="1:6">
      <c r="A59" s="227"/>
      <c r="B59" s="227"/>
      <c r="C59" s="227"/>
      <c r="D59" s="227"/>
      <c r="E59" s="227"/>
      <c r="F59" s="227"/>
    </row>
    <row r="60" spans="1:6">
      <c r="A60" s="227"/>
      <c r="B60" s="227"/>
      <c r="C60" s="227"/>
      <c r="D60" s="227"/>
      <c r="E60" s="227"/>
      <c r="F60" s="227"/>
    </row>
    <row r="61" spans="1:6">
      <c r="A61" s="227"/>
      <c r="B61" s="227"/>
      <c r="C61" s="227"/>
      <c r="D61" s="227"/>
      <c r="E61" s="227"/>
      <c r="F61" s="227"/>
    </row>
    <row r="62" spans="1:6">
      <c r="A62" s="227"/>
      <c r="B62" s="227"/>
      <c r="C62" s="227"/>
      <c r="D62" s="227"/>
      <c r="E62" s="227"/>
      <c r="F62" s="227"/>
    </row>
    <row r="63" spans="1:6">
      <c r="A63" s="227"/>
      <c r="B63" s="227"/>
      <c r="C63" s="227"/>
      <c r="D63" s="227"/>
      <c r="E63" s="227"/>
      <c r="F63" s="227"/>
    </row>
    <row r="64" spans="1:6">
      <c r="A64"/>
      <c r="F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spans="1:6">
      <c r="A81"/>
      <c r="F81"/>
    </row>
    <row r="82" spans="1:6">
      <c r="A82"/>
      <c r="F82"/>
    </row>
    <row r="83" spans="1:6">
      <c r="A83"/>
      <c r="F83"/>
    </row>
    <row r="84" spans="1:6">
      <c r="A84"/>
      <c r="F84"/>
    </row>
    <row r="85" spans="1:6">
      <c r="A85"/>
      <c r="F85"/>
    </row>
  </sheetData>
  <mergeCells count="15">
    <mergeCell ref="A47:E47"/>
    <mergeCell ref="A48:E48"/>
    <mergeCell ref="A49:E49"/>
    <mergeCell ref="A50:F50"/>
    <mergeCell ref="A10:F12"/>
    <mergeCell ref="C13:F13"/>
    <mergeCell ref="C14:F14"/>
    <mergeCell ref="A21:F21"/>
    <mergeCell ref="A22:A25"/>
    <mergeCell ref="A27:E27"/>
    <mergeCell ref="A28:E28"/>
    <mergeCell ref="A29:E29"/>
    <mergeCell ref="A30:F30"/>
    <mergeCell ref="A33:A34"/>
    <mergeCell ref="A35:A36"/>
  </mergeCells>
  <hyperlinks>
    <hyperlink ref="B8" r:id="rId1" xr:uid="{00000000-0004-0000-0400-000000000000}"/>
  </hyperlinks>
  <pageMargins left="0.45866141700000002" right="0.25" top="0.49803149600000002" bottom="0.49803149600000002" header="0.31496062992126" footer="0.31496062992126"/>
  <pageSetup paperSize="9" scale="71" orientation="portrait" r:id="rId2"/>
  <rowBreaks count="1" manualBreakCount="1">
    <brk id="29" max="5"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7"/>
  <sheetViews>
    <sheetView view="pageBreakPreview" topLeftCell="A26" zoomScale="80" zoomScaleNormal="60" zoomScaleSheetLayoutView="80" workbookViewId="0">
      <selection activeCell="B27" sqref="B27"/>
    </sheetView>
  </sheetViews>
  <sheetFormatPr defaultRowHeight="14.4"/>
  <cols>
    <col min="1" max="1" width="24" style="13" customWidth="1"/>
    <col min="2" max="2" width="58" customWidth="1"/>
    <col min="3" max="3" width="11.109375" customWidth="1"/>
    <col min="4" max="4" width="9.88671875" customWidth="1"/>
    <col min="5" max="5" width="15" customWidth="1"/>
    <col min="6" max="6" width="16" style="15" customWidth="1"/>
  </cols>
  <sheetData>
    <row r="1" spans="1:6">
      <c r="A1" s="2"/>
      <c r="B1" s="3"/>
      <c r="C1" s="2"/>
      <c r="D1" s="2"/>
      <c r="E1" s="4"/>
      <c r="F1" s="14"/>
    </row>
    <row r="2" spans="1:6">
      <c r="A2" s="2"/>
      <c r="B2" s="3"/>
      <c r="C2" s="2"/>
      <c r="D2" s="2"/>
      <c r="E2" s="4"/>
      <c r="F2" s="14"/>
    </row>
    <row r="3" spans="1:6">
      <c r="A3" s="2"/>
      <c r="B3" s="3"/>
      <c r="C3" s="2"/>
      <c r="D3" s="2"/>
      <c r="E3" s="4"/>
      <c r="F3" s="14"/>
    </row>
    <row r="4" spans="1:6" ht="15.6">
      <c r="A4" s="16" t="s">
        <v>33</v>
      </c>
      <c r="B4" s="16"/>
      <c r="C4" s="16"/>
      <c r="D4" s="16"/>
      <c r="E4" s="16"/>
      <c r="F4" s="17"/>
    </row>
    <row r="5" spans="1:6" ht="15.6">
      <c r="A5" s="18" t="s">
        <v>32</v>
      </c>
      <c r="B5" s="19" t="s">
        <v>31</v>
      </c>
      <c r="C5" s="19"/>
      <c r="D5" s="19"/>
      <c r="E5" s="19"/>
      <c r="F5" s="20"/>
    </row>
    <row r="6" spans="1:6" ht="15.6">
      <c r="A6" s="18" t="s">
        <v>30</v>
      </c>
      <c r="B6" s="19" t="s">
        <v>29</v>
      </c>
      <c r="C6" s="19"/>
      <c r="D6" s="19"/>
      <c r="E6" s="19"/>
      <c r="F6" s="20"/>
    </row>
    <row r="7" spans="1:6" ht="15.6">
      <c r="A7" s="18" t="s">
        <v>28</v>
      </c>
      <c r="B7" s="21" t="s">
        <v>27</v>
      </c>
      <c r="C7" s="22"/>
      <c r="D7" s="22"/>
      <c r="E7" s="23"/>
      <c r="F7" s="24"/>
    </row>
    <row r="8" spans="1:6" ht="15.6">
      <c r="A8" s="18" t="s">
        <v>26</v>
      </c>
      <c r="B8" s="25" t="s">
        <v>25</v>
      </c>
      <c r="C8" s="22"/>
      <c r="D8" s="22"/>
      <c r="E8" s="23"/>
      <c r="F8" s="24"/>
    </row>
    <row r="9" spans="1:6" ht="15.6">
      <c r="A9" s="18" t="s">
        <v>24</v>
      </c>
      <c r="B9" s="25" t="s">
        <v>23</v>
      </c>
      <c r="C9" s="22"/>
      <c r="D9" s="22"/>
      <c r="E9" s="23"/>
      <c r="F9" s="24"/>
    </row>
    <row r="10" spans="1:6" ht="15" customHeight="1">
      <c r="A10" s="132" t="s">
        <v>42</v>
      </c>
      <c r="B10" s="132"/>
      <c r="C10" s="132"/>
      <c r="D10" s="132"/>
      <c r="E10" s="132"/>
      <c r="F10" s="132"/>
    </row>
    <row r="11" spans="1:6" ht="15" customHeight="1">
      <c r="A11" s="132"/>
      <c r="B11" s="132"/>
      <c r="C11" s="132"/>
      <c r="D11" s="132"/>
      <c r="E11" s="132"/>
      <c r="F11" s="132"/>
    </row>
    <row r="12" spans="1:6" ht="15" customHeight="1">
      <c r="A12" s="132"/>
      <c r="B12" s="132"/>
      <c r="C12" s="132"/>
      <c r="D12" s="132"/>
      <c r="E12" s="132"/>
      <c r="F12" s="132"/>
    </row>
    <row r="13" spans="1:6" ht="15.6">
      <c r="A13" s="26" t="s">
        <v>22</v>
      </c>
      <c r="B13" s="27" t="s">
        <v>18</v>
      </c>
      <c r="C13" s="130" t="s">
        <v>78</v>
      </c>
      <c r="D13" s="130"/>
      <c r="E13" s="130"/>
      <c r="F13" s="130"/>
    </row>
    <row r="14" spans="1:6" ht="15.6">
      <c r="A14" s="28" t="s">
        <v>21</v>
      </c>
      <c r="B14" s="21" t="s">
        <v>18</v>
      </c>
      <c r="C14" s="131"/>
      <c r="D14" s="131"/>
      <c r="E14" s="131"/>
      <c r="F14" s="131"/>
    </row>
    <row r="15" spans="1:6" ht="15.6">
      <c r="A15" s="29" t="s">
        <v>20</v>
      </c>
      <c r="B15" s="21" t="s">
        <v>18</v>
      </c>
      <c r="C15" s="19"/>
      <c r="D15" s="19"/>
      <c r="E15" s="30"/>
      <c r="F15" s="31"/>
    </row>
    <row r="16" spans="1:6" ht="15.6">
      <c r="A16" s="26" t="s">
        <v>19</v>
      </c>
      <c r="B16" s="21" t="s">
        <v>18</v>
      </c>
      <c r="C16" s="19"/>
      <c r="D16" s="19"/>
      <c r="E16" s="30"/>
      <c r="F16" s="31"/>
    </row>
    <row r="17" spans="1:6" ht="15.6">
      <c r="A17" s="26"/>
      <c r="B17" s="21"/>
      <c r="C17" s="19"/>
      <c r="D17" s="19"/>
      <c r="E17" s="30"/>
      <c r="F17" s="31"/>
    </row>
    <row r="18" spans="1:6" ht="15.6">
      <c r="A18" s="32" t="s">
        <v>17</v>
      </c>
      <c r="B18" s="33"/>
      <c r="C18" s="19"/>
      <c r="D18" s="19"/>
      <c r="E18" s="30"/>
      <c r="F18" s="34"/>
    </row>
    <row r="19" spans="1:6" ht="15.6">
      <c r="A19" s="32"/>
      <c r="B19" s="33"/>
      <c r="C19" s="19"/>
      <c r="D19" s="19"/>
      <c r="E19" s="30"/>
      <c r="F19" s="34"/>
    </row>
    <row r="20" spans="1:6" ht="47.4" customHeight="1">
      <c r="A20" s="35" t="s">
        <v>16</v>
      </c>
      <c r="B20" s="55" t="s">
        <v>15</v>
      </c>
      <c r="C20" s="36" t="s">
        <v>14</v>
      </c>
      <c r="D20" s="36" t="s">
        <v>43</v>
      </c>
      <c r="E20" s="37" t="s">
        <v>44</v>
      </c>
      <c r="F20" s="37" t="s">
        <v>45</v>
      </c>
    </row>
    <row r="21" spans="1:6" ht="27.75" customHeight="1">
      <c r="A21" s="126" t="s">
        <v>10</v>
      </c>
      <c r="B21" s="126"/>
      <c r="C21" s="126"/>
      <c r="D21" s="126"/>
      <c r="E21" s="126"/>
      <c r="F21" s="126"/>
    </row>
    <row r="22" spans="1:6" ht="345.75" customHeight="1">
      <c r="A22" s="125" t="s">
        <v>85</v>
      </c>
      <c r="B22" s="115" t="s">
        <v>86</v>
      </c>
      <c r="C22" s="38" t="s">
        <v>84</v>
      </c>
      <c r="D22" s="38">
        <v>1</v>
      </c>
      <c r="E22" s="39">
        <v>3000000</v>
      </c>
      <c r="F22" s="56">
        <f>E22*D22</f>
        <v>3000000</v>
      </c>
    </row>
    <row r="23" spans="1:6" ht="106.5" customHeight="1">
      <c r="A23" s="122" t="s">
        <v>81</v>
      </c>
      <c r="B23" s="123" t="s">
        <v>105</v>
      </c>
      <c r="C23" s="119" t="s">
        <v>7</v>
      </c>
      <c r="D23" s="120">
        <v>1</v>
      </c>
      <c r="E23" s="121">
        <v>2300000</v>
      </c>
      <c r="F23" s="47" t="s">
        <v>0</v>
      </c>
    </row>
    <row r="24" spans="1:6" ht="28.8" customHeight="1">
      <c r="A24" s="158" t="s">
        <v>80</v>
      </c>
      <c r="B24" s="159"/>
      <c r="C24" s="159"/>
      <c r="D24" s="159"/>
      <c r="E24" s="159"/>
      <c r="F24" s="58">
        <f>F22</f>
        <v>3000000</v>
      </c>
    </row>
    <row r="25" spans="1:6" ht="30" customHeight="1">
      <c r="A25" s="126" t="s">
        <v>3</v>
      </c>
      <c r="B25" s="126"/>
      <c r="C25" s="126"/>
      <c r="D25" s="126"/>
      <c r="E25" s="126"/>
      <c r="F25" s="126"/>
    </row>
    <row r="26" spans="1:6" ht="237.75" customHeight="1">
      <c r="A26" s="117" t="s">
        <v>137</v>
      </c>
      <c r="B26" s="115" t="s">
        <v>88</v>
      </c>
      <c r="C26" s="38" t="s">
        <v>1</v>
      </c>
      <c r="D26" s="42">
        <v>1</v>
      </c>
      <c r="E26" s="62">
        <v>5500000</v>
      </c>
      <c r="F26" s="56">
        <f>E26</f>
        <v>5500000</v>
      </c>
    </row>
    <row r="27" spans="1:6" ht="235.5" customHeight="1">
      <c r="A27" s="54" t="s">
        <v>138</v>
      </c>
      <c r="B27" s="43" t="s">
        <v>89</v>
      </c>
      <c r="C27" s="38" t="s">
        <v>1</v>
      </c>
      <c r="D27" s="38">
        <v>1</v>
      </c>
      <c r="E27" s="62">
        <v>890000</v>
      </c>
      <c r="F27" s="56">
        <f>E27*D27</f>
        <v>890000</v>
      </c>
    </row>
    <row r="28" spans="1:6" ht="90.75" customHeight="1">
      <c r="A28" s="44" t="s">
        <v>34</v>
      </c>
      <c r="B28" s="45" t="s">
        <v>102</v>
      </c>
      <c r="C28" s="46" t="s">
        <v>90</v>
      </c>
      <c r="D28" s="46">
        <v>1</v>
      </c>
      <c r="E28" s="62">
        <v>420000</v>
      </c>
      <c r="F28" s="60">
        <f>E28*D28</f>
        <v>420000</v>
      </c>
    </row>
    <row r="29" spans="1:6" ht="31.95" customHeight="1">
      <c r="A29" s="160" t="s">
        <v>91</v>
      </c>
      <c r="B29" s="161"/>
      <c r="C29" s="161"/>
      <c r="D29" s="161"/>
      <c r="E29" s="162"/>
      <c r="F29" s="114">
        <f>F27+F26</f>
        <v>6390000</v>
      </c>
    </row>
    <row r="30" spans="1:6" ht="31.95" customHeight="1">
      <c r="A30" s="153" t="s">
        <v>103</v>
      </c>
      <c r="B30" s="154"/>
      <c r="C30" s="154"/>
      <c r="D30" s="154"/>
      <c r="E30" s="155"/>
      <c r="F30" s="63">
        <v>1000000</v>
      </c>
    </row>
    <row r="31" spans="1:6" ht="31.95" customHeight="1">
      <c r="A31" s="163" t="s">
        <v>92</v>
      </c>
      <c r="B31" s="164"/>
      <c r="C31" s="164"/>
      <c r="D31" s="164"/>
      <c r="E31" s="165"/>
      <c r="F31" s="57">
        <f>F29+F24-F30</f>
        <v>8390000</v>
      </c>
    </row>
    <row r="32" spans="1:6" ht="180" customHeight="1">
      <c r="A32" s="156" t="s">
        <v>104</v>
      </c>
      <c r="B32" s="156"/>
      <c r="C32" s="156"/>
      <c r="D32" s="156"/>
      <c r="E32" s="156"/>
      <c r="F32" s="156"/>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spans="1:6">
      <c r="A65"/>
      <c r="F65"/>
    </row>
    <row r="66" spans="1:6">
      <c r="A66"/>
      <c r="F66"/>
    </row>
    <row r="67" spans="1:6">
      <c r="A67"/>
      <c r="F67"/>
    </row>
    <row r="68" spans="1:6">
      <c r="A68"/>
      <c r="F68"/>
    </row>
    <row r="69" spans="1:6">
      <c r="A69"/>
      <c r="F69"/>
    </row>
    <row r="70" spans="1:6">
      <c r="A70"/>
      <c r="F70"/>
    </row>
    <row r="71" spans="1:6">
      <c r="A71"/>
      <c r="F71"/>
    </row>
    <row r="72" spans="1:6">
      <c r="A72"/>
      <c r="F72"/>
    </row>
    <row r="73" spans="1:6">
      <c r="A73"/>
      <c r="F73"/>
    </row>
    <row r="74" spans="1:6">
      <c r="A74"/>
      <c r="F74"/>
    </row>
    <row r="75" spans="1:6">
      <c r="A75"/>
      <c r="F75"/>
    </row>
    <row r="76" spans="1:6">
      <c r="A76"/>
      <c r="F76"/>
    </row>
    <row r="77" spans="1:6">
      <c r="A77"/>
      <c r="F77"/>
    </row>
  </sheetData>
  <mergeCells count="10">
    <mergeCell ref="A32:F32"/>
    <mergeCell ref="A24:E24"/>
    <mergeCell ref="A25:F25"/>
    <mergeCell ref="A29:E29"/>
    <mergeCell ref="A31:E31"/>
    <mergeCell ref="A30:E30"/>
    <mergeCell ref="A10:F12"/>
    <mergeCell ref="C13:F13"/>
    <mergeCell ref="C14:F14"/>
    <mergeCell ref="A21:F21"/>
  </mergeCells>
  <hyperlinks>
    <hyperlink ref="B8" r:id="rId1" xr:uid="{00000000-0004-0000-0200-000000000000}"/>
  </hyperlinks>
  <pageMargins left="0.45866141700000002" right="0.25" top="0.49803149600000002" bottom="0.49803149600000002" header="0.31496062992126" footer="0.31496062992126"/>
  <pageSetup paperSize="9" scale="71" orientation="portrait" r:id="rId2"/>
  <rowBreaks count="1" manualBreakCount="1">
    <brk id="24" max="5"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
  <sheetViews>
    <sheetView view="pageBreakPreview" topLeftCell="A19" zoomScale="112" zoomScaleNormal="100" zoomScaleSheetLayoutView="112" workbookViewId="0">
      <selection activeCell="E19" sqref="E19"/>
    </sheetView>
  </sheetViews>
  <sheetFormatPr defaultColWidth="9.109375" defaultRowHeight="13.2"/>
  <cols>
    <col min="1" max="1" width="13" style="64" customWidth="1"/>
    <col min="2" max="2" width="44.6640625" style="67" customWidth="1"/>
    <col min="3" max="3" width="6.33203125" style="64" customWidth="1"/>
    <col min="4" max="4" width="6.109375" style="64" customWidth="1"/>
    <col min="5" max="5" width="11.77734375" style="66" customWidth="1"/>
    <col min="6" max="6" width="11.33203125" style="65" customWidth="1"/>
    <col min="7" max="16384" width="9.109375" style="64"/>
  </cols>
  <sheetData>
    <row r="1" spans="1:6">
      <c r="F1" s="113"/>
    </row>
    <row r="2" spans="1:6" ht="12.75" customHeight="1">
      <c r="F2" s="113"/>
    </row>
    <row r="3" spans="1:6" ht="21.75" customHeight="1">
      <c r="A3" s="139" t="s">
        <v>33</v>
      </c>
      <c r="B3" s="139"/>
      <c r="C3" s="139"/>
      <c r="D3" s="139"/>
      <c r="E3" s="139"/>
      <c r="F3" s="139"/>
    </row>
    <row r="4" spans="1:6" ht="12.75" customHeight="1">
      <c r="A4" s="112" t="s">
        <v>32</v>
      </c>
      <c r="B4" s="140" t="s">
        <v>31</v>
      </c>
      <c r="C4" s="140"/>
      <c r="D4" s="140"/>
      <c r="E4" s="140"/>
      <c r="F4" s="140"/>
    </row>
    <row r="5" spans="1:6" ht="12.75" customHeight="1">
      <c r="A5" s="112" t="s">
        <v>30</v>
      </c>
      <c r="B5" s="140" t="s">
        <v>29</v>
      </c>
      <c r="C5" s="140"/>
      <c r="D5" s="140"/>
      <c r="E5" s="140"/>
      <c r="F5" s="140"/>
    </row>
    <row r="6" spans="1:6" ht="12.75" customHeight="1">
      <c r="A6" s="112" t="s">
        <v>28</v>
      </c>
      <c r="B6" s="104" t="s">
        <v>27</v>
      </c>
      <c r="C6" s="110"/>
      <c r="D6" s="110"/>
      <c r="E6" s="109"/>
      <c r="F6" s="109"/>
    </row>
    <row r="7" spans="1:6" ht="12.75" customHeight="1">
      <c r="A7" s="112" t="s">
        <v>26</v>
      </c>
      <c r="B7" s="111" t="s">
        <v>25</v>
      </c>
      <c r="C7" s="110"/>
      <c r="D7" s="110"/>
      <c r="E7" s="109"/>
      <c r="F7" s="109"/>
    </row>
    <row r="8" spans="1:6" ht="12.75" customHeight="1">
      <c r="A8" s="112" t="s">
        <v>24</v>
      </c>
      <c r="B8" s="111" t="s">
        <v>23</v>
      </c>
      <c r="C8" s="110"/>
      <c r="D8" s="110"/>
      <c r="E8" s="109"/>
      <c r="F8" s="109"/>
    </row>
    <row r="9" spans="1:6" ht="16.5" customHeight="1">
      <c r="A9" s="141" t="s">
        <v>42</v>
      </c>
      <c r="B9" s="141"/>
      <c r="C9" s="141"/>
      <c r="D9" s="141"/>
      <c r="E9" s="141"/>
      <c r="F9" s="141"/>
    </row>
    <row r="10" spans="1:6" ht="3.75" customHeight="1">
      <c r="A10" s="141"/>
      <c r="B10" s="141"/>
      <c r="C10" s="141"/>
      <c r="D10" s="141"/>
      <c r="E10" s="141"/>
      <c r="F10" s="141"/>
    </row>
    <row r="11" spans="1:6">
      <c r="A11" s="106" t="s">
        <v>77</v>
      </c>
      <c r="B11" s="108" t="s">
        <v>76</v>
      </c>
      <c r="C11" s="142"/>
      <c r="D11" s="142"/>
      <c r="E11" s="142"/>
      <c r="F11" s="142"/>
    </row>
    <row r="12" spans="1:6">
      <c r="A12" s="107" t="s">
        <v>21</v>
      </c>
      <c r="B12" s="104" t="s">
        <v>75</v>
      </c>
      <c r="C12" s="142"/>
      <c r="D12" s="142"/>
      <c r="E12" s="142"/>
      <c r="F12" s="142"/>
    </row>
    <row r="13" spans="1:6">
      <c r="A13" s="106" t="s">
        <v>19</v>
      </c>
      <c r="B13" s="104" t="s">
        <v>74</v>
      </c>
      <c r="F13" s="103"/>
    </row>
    <row r="14" spans="1:6" ht="6.75" customHeight="1">
      <c r="A14" s="105"/>
      <c r="B14" s="104"/>
      <c r="F14" s="103"/>
    </row>
    <row r="15" spans="1:6">
      <c r="A15" s="102" t="s">
        <v>17</v>
      </c>
    </row>
    <row r="16" spans="1:6" ht="8.25" customHeight="1"/>
    <row r="17" spans="1:6" s="68" customFormat="1" ht="30" customHeight="1">
      <c r="A17" s="101" t="s">
        <v>16</v>
      </c>
      <c r="B17" s="100" t="s">
        <v>15</v>
      </c>
      <c r="C17" s="99" t="s">
        <v>14</v>
      </c>
      <c r="D17" s="99" t="s">
        <v>13</v>
      </c>
      <c r="E17" s="98" t="s">
        <v>12</v>
      </c>
      <c r="F17" s="98" t="s">
        <v>11</v>
      </c>
    </row>
    <row r="18" spans="1:6" s="68" customFormat="1" ht="19.5" customHeight="1">
      <c r="A18" s="138" t="s">
        <v>10</v>
      </c>
      <c r="B18" s="138"/>
      <c r="C18" s="138"/>
      <c r="D18" s="138"/>
      <c r="E18" s="138"/>
      <c r="F18" s="138"/>
    </row>
    <row r="19" spans="1:6" s="68" customFormat="1" ht="243.75" customHeight="1">
      <c r="A19" s="148" t="s">
        <v>73</v>
      </c>
      <c r="B19" s="97" t="s">
        <v>72</v>
      </c>
      <c r="C19" s="73" t="s">
        <v>66</v>
      </c>
      <c r="D19" s="73">
        <v>1</v>
      </c>
      <c r="E19" s="95">
        <v>9000000</v>
      </c>
      <c r="F19" s="96">
        <f>E19*D19</f>
        <v>9000000</v>
      </c>
    </row>
    <row r="20" spans="1:6" s="68" customFormat="1" ht="25.5" customHeight="1">
      <c r="A20" s="149"/>
      <c r="B20" s="89" t="s">
        <v>71</v>
      </c>
      <c r="C20" s="73" t="s">
        <v>70</v>
      </c>
      <c r="D20" s="73">
        <v>1</v>
      </c>
      <c r="E20" s="93">
        <v>1800000</v>
      </c>
      <c r="F20" s="237" t="s">
        <v>69</v>
      </c>
    </row>
    <row r="21" spans="1:6" s="68" customFormat="1" ht="25.5" customHeight="1">
      <c r="A21" s="116"/>
      <c r="B21" s="89" t="s">
        <v>79</v>
      </c>
      <c r="C21" s="73" t="s">
        <v>70</v>
      </c>
      <c r="D21" s="73">
        <v>1</v>
      </c>
      <c r="E21" s="93">
        <v>2000000</v>
      </c>
      <c r="F21" s="237" t="s">
        <v>69</v>
      </c>
    </row>
    <row r="22" spans="1:6" s="68" customFormat="1" ht="136.5" customHeight="1">
      <c r="A22" s="147" t="s">
        <v>68</v>
      </c>
      <c r="B22" s="89" t="s">
        <v>67</v>
      </c>
      <c r="C22" s="85" t="s">
        <v>66</v>
      </c>
      <c r="D22" s="73">
        <v>1</v>
      </c>
      <c r="E22" s="95">
        <v>1000000</v>
      </c>
      <c r="F22" s="94">
        <f>E22*D22</f>
        <v>1000000</v>
      </c>
    </row>
    <row r="23" spans="1:6" s="68" customFormat="1" ht="27" customHeight="1">
      <c r="A23" s="147"/>
      <c r="B23" s="89" t="s">
        <v>65</v>
      </c>
      <c r="C23" s="73" t="s">
        <v>7</v>
      </c>
      <c r="D23" s="73">
        <v>1</v>
      </c>
      <c r="E23" s="93">
        <v>2000000</v>
      </c>
      <c r="F23" s="92">
        <f>E23*D23</f>
        <v>2000000</v>
      </c>
    </row>
    <row r="24" spans="1:6" s="68" customFormat="1" ht="27" customHeight="1">
      <c r="A24" s="147"/>
      <c r="B24" s="89" t="s">
        <v>64</v>
      </c>
      <c r="C24" s="73" t="s">
        <v>7</v>
      </c>
      <c r="D24" s="73">
        <v>1</v>
      </c>
      <c r="E24" s="93">
        <v>3000000</v>
      </c>
      <c r="F24" s="92">
        <f>E24*D24</f>
        <v>3000000</v>
      </c>
    </row>
    <row r="25" spans="1:6" s="68" customFormat="1" ht="27" customHeight="1">
      <c r="A25" s="147"/>
      <c r="B25" s="89" t="s">
        <v>63</v>
      </c>
      <c r="C25" s="73" t="s">
        <v>7</v>
      </c>
      <c r="D25" s="73">
        <v>1</v>
      </c>
      <c r="E25" s="93">
        <v>10000000</v>
      </c>
      <c r="F25" s="92">
        <f>E25*D25</f>
        <v>10000000</v>
      </c>
    </row>
    <row r="26" spans="1:6" s="68" customFormat="1" ht="27" customHeight="1">
      <c r="A26" s="143" t="s">
        <v>62</v>
      </c>
      <c r="B26" s="143"/>
      <c r="C26" s="143"/>
      <c r="D26" s="143"/>
      <c r="E26" s="143"/>
      <c r="F26" s="91">
        <f>6000000</f>
        <v>6000000</v>
      </c>
    </row>
    <row r="27" spans="1:6" s="68" customFormat="1" ht="22.5" customHeight="1">
      <c r="A27" s="138" t="s">
        <v>3</v>
      </c>
      <c r="B27" s="138"/>
      <c r="C27" s="138"/>
      <c r="D27" s="138"/>
      <c r="E27" s="138"/>
      <c r="F27" s="138"/>
    </row>
    <row r="28" spans="1:6" s="68" customFormat="1" ht="149.25" customHeight="1">
      <c r="A28" s="90" t="s">
        <v>61</v>
      </c>
      <c r="B28" s="89" t="s">
        <v>60</v>
      </c>
      <c r="C28" s="73" t="s">
        <v>1</v>
      </c>
      <c r="D28" s="88">
        <v>1</v>
      </c>
      <c r="E28" s="87">
        <v>14900000</v>
      </c>
      <c r="F28" s="86">
        <f>E28*D28</f>
        <v>14900000</v>
      </c>
    </row>
    <row r="29" spans="1:6" s="68" customFormat="1" ht="148.5" customHeight="1">
      <c r="A29" s="75" t="s">
        <v>47</v>
      </c>
      <c r="B29" s="85" t="s">
        <v>59</v>
      </c>
      <c r="C29" s="84" t="s">
        <v>38</v>
      </c>
      <c r="D29" s="83">
        <v>1</v>
      </c>
      <c r="E29" s="82">
        <v>950000</v>
      </c>
      <c r="F29" s="81">
        <f>E29*D29</f>
        <v>950000</v>
      </c>
    </row>
    <row r="30" spans="1:6" s="68" customFormat="1" ht="190.5" customHeight="1">
      <c r="A30" s="80" t="s">
        <v>2</v>
      </c>
      <c r="B30" s="78" t="s">
        <v>58</v>
      </c>
      <c r="C30" s="77" t="s">
        <v>1</v>
      </c>
      <c r="D30" s="77">
        <v>1</v>
      </c>
      <c r="E30" s="72">
        <v>1350000</v>
      </c>
      <c r="F30" s="76">
        <f>E30</f>
        <v>1350000</v>
      </c>
    </row>
    <row r="31" spans="1:6" s="68" customFormat="1" ht="158.25" customHeight="1">
      <c r="A31" s="79" t="s">
        <v>57</v>
      </c>
      <c r="B31" s="78" t="s">
        <v>56</v>
      </c>
      <c r="C31" s="77" t="s">
        <v>1</v>
      </c>
      <c r="D31" s="77">
        <v>1</v>
      </c>
      <c r="E31" s="72">
        <v>1200000</v>
      </c>
      <c r="F31" s="76">
        <f>E31</f>
        <v>1200000</v>
      </c>
    </row>
    <row r="32" spans="1:6" s="68" customFormat="1" ht="116.25" customHeight="1">
      <c r="A32" s="75" t="s">
        <v>34</v>
      </c>
      <c r="B32" s="74" t="s">
        <v>55</v>
      </c>
      <c r="C32" s="73" t="s">
        <v>35</v>
      </c>
      <c r="D32" s="73">
        <v>1</v>
      </c>
      <c r="E32" s="72">
        <v>390000</v>
      </c>
      <c r="F32" s="71">
        <f>D32*E32</f>
        <v>390000</v>
      </c>
    </row>
    <row r="33" spans="1:6" s="68" customFormat="1" ht="25.5" customHeight="1">
      <c r="A33" s="150" t="s">
        <v>54</v>
      </c>
      <c r="B33" s="150"/>
      <c r="C33" s="150"/>
      <c r="D33" s="150"/>
      <c r="E33" s="150"/>
      <c r="F33" s="70">
        <f>SUM(F28:F32)</f>
        <v>18790000</v>
      </c>
    </row>
    <row r="34" spans="1:6" s="68" customFormat="1" ht="25.5" customHeight="1">
      <c r="A34" s="144" t="s">
        <v>53</v>
      </c>
      <c r="B34" s="145"/>
      <c r="C34" s="145"/>
      <c r="D34" s="145"/>
      <c r="E34" s="146"/>
      <c r="F34" s="70">
        <v>850000</v>
      </c>
    </row>
    <row r="35" spans="1:6" s="68" customFormat="1" ht="25.5" customHeight="1">
      <c r="A35" s="136" t="s">
        <v>52</v>
      </c>
      <c r="B35" s="136"/>
      <c r="C35" s="136"/>
      <c r="D35" s="136"/>
      <c r="E35" s="136"/>
      <c r="F35" s="69">
        <f>F34+F33+F26</f>
        <v>25640000</v>
      </c>
    </row>
    <row r="36" spans="1:6" ht="142.5" customHeight="1">
      <c r="A36" s="137" t="s">
        <v>51</v>
      </c>
      <c r="B36" s="137"/>
      <c r="C36" s="137"/>
      <c r="D36" s="137"/>
      <c r="E36" s="137"/>
      <c r="F36" s="137"/>
    </row>
    <row r="37" spans="1:6" ht="18.75" customHeight="1">
      <c r="B37" s="64"/>
      <c r="E37" s="64"/>
      <c r="F37" s="64"/>
    </row>
    <row r="38" spans="1:6">
      <c r="B38" s="64"/>
      <c r="E38" s="64"/>
      <c r="F38" s="64"/>
    </row>
    <row r="39" spans="1:6">
      <c r="B39" s="64"/>
      <c r="E39" s="64"/>
      <c r="F39" s="64"/>
    </row>
    <row r="40" spans="1:6">
      <c r="B40" s="64"/>
      <c r="E40" s="64"/>
      <c r="F40" s="64"/>
    </row>
    <row r="41" spans="1:6">
      <c r="B41" s="64"/>
      <c r="E41" s="64"/>
      <c r="F41" s="64"/>
    </row>
    <row r="42" spans="1:6">
      <c r="B42" s="64"/>
      <c r="E42" s="64"/>
      <c r="F42" s="64"/>
    </row>
    <row r="43" spans="1:6">
      <c r="B43" s="64"/>
      <c r="E43" s="64"/>
      <c r="F43" s="64"/>
    </row>
    <row r="44" spans="1:6">
      <c r="B44" s="64"/>
      <c r="E44" s="64"/>
      <c r="F44" s="64"/>
    </row>
    <row r="45" spans="1:6">
      <c r="B45" s="64"/>
      <c r="E45" s="64"/>
      <c r="F45" s="64"/>
    </row>
    <row r="46" spans="1:6">
      <c r="B46" s="64"/>
      <c r="E46" s="64"/>
      <c r="F46" s="64"/>
    </row>
    <row r="47" spans="1:6">
      <c r="B47" s="64"/>
      <c r="E47" s="64"/>
      <c r="F47" s="64"/>
    </row>
    <row r="48" spans="1:6">
      <c r="B48" s="64"/>
      <c r="E48" s="64"/>
      <c r="F48" s="64"/>
    </row>
    <row r="49" s="64" customFormat="1"/>
    <row r="50" s="64" customFormat="1"/>
    <row r="51" s="64" customFormat="1"/>
    <row r="52" s="64" customFormat="1"/>
  </sheetData>
  <mergeCells count="15">
    <mergeCell ref="A35:E35"/>
    <mergeCell ref="A36:F36"/>
    <mergeCell ref="A27:F27"/>
    <mergeCell ref="A3:F3"/>
    <mergeCell ref="B4:F4"/>
    <mergeCell ref="B5:F5"/>
    <mergeCell ref="A9:F10"/>
    <mergeCell ref="C11:F11"/>
    <mergeCell ref="A26:E26"/>
    <mergeCell ref="A34:E34"/>
    <mergeCell ref="A22:A25"/>
    <mergeCell ref="C12:F12"/>
    <mergeCell ref="A18:F18"/>
    <mergeCell ref="A19:A20"/>
    <mergeCell ref="A33:E33"/>
  </mergeCells>
  <hyperlinks>
    <hyperlink ref="B7" r:id="rId1" display="info@ipos.vn" xr:uid="{00000000-0004-0000-0100-000000000000}"/>
  </hyperlinks>
  <printOptions horizontalCentered="1"/>
  <pageMargins left="0.70866141732283505" right="0.70866141732283505" top="0.196850393700787" bottom="0.74803149606299202" header="0.31496062992126" footer="0.31496062992126"/>
  <pageSetup scale="97" orientation="portrait" r:id="rId2"/>
  <rowBreaks count="2" manualBreakCount="2">
    <brk id="26" max="16383" man="1"/>
    <brk id="31" max="16383"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Gói 01 năm Fabi + full thiết bị</vt:lpstr>
      <vt:lpstr>Gói 6 tháng </vt:lpstr>
      <vt:lpstr>FABI BOX</vt:lpstr>
      <vt:lpstr>PC</vt:lpstr>
      <vt:lpstr>'FABI BOX'!Print_Area</vt:lpstr>
      <vt:lpstr>'Gói 01 năm Fabi + full thiết bị'!Print_Area</vt:lpstr>
      <vt:lpstr>'Gói 6 tháng '!Print_Area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Account active 36</cp:lastModifiedBy>
  <cp:lastPrinted>2025-10-09T09:09:24Z</cp:lastPrinted>
  <dcterms:created xsi:type="dcterms:W3CDTF">2023-07-18T02:51:51Z</dcterms:created>
  <dcterms:modified xsi:type="dcterms:W3CDTF">2025-11-25T03:16:01Z</dcterms:modified>
</cp:coreProperties>
</file>