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5315" windowHeight="7755" activeTab="1"/>
  </bookViews>
  <sheets>
    <sheet name="Sheet1" sheetId="1" r:id="rId1"/>
    <sheet name="Sheet2" sheetId="2" r:id="rId2"/>
    <sheet name="Sheet3" sheetId="3" r:id="rId3"/>
  </sheets>
  <definedNames>
    <definedName name="MaxC">Sheet2!$D$1</definedName>
    <definedName name="MinC">Sheet2!$B$1</definedName>
  </definedNames>
  <calcPr calcId="125725"/>
</workbook>
</file>

<file path=xl/calcChain.xml><?xml version="1.0" encoding="utf-8"?>
<calcChain xmlns="http://schemas.openxmlformats.org/spreadsheetml/2006/main">
  <c r="C3" i="2"/>
  <c r="D3" s="1"/>
  <c r="E3" s="1"/>
  <c r="C5"/>
  <c r="C6"/>
  <c r="C7"/>
  <c r="C8"/>
  <c r="C9"/>
  <c r="C10"/>
  <c r="D10" s="1"/>
  <c r="E10" s="1"/>
  <c r="C11"/>
  <c r="C12"/>
  <c r="C13"/>
  <c r="C14"/>
  <c r="C15"/>
  <c r="C16"/>
  <c r="C17"/>
  <c r="C18"/>
  <c r="C19"/>
  <c r="C20"/>
  <c r="C21"/>
  <c r="D21" s="1"/>
  <c r="E21" s="1"/>
  <c r="C22"/>
  <c r="C23"/>
  <c r="C24"/>
  <c r="C25"/>
  <c r="D25" s="1"/>
  <c r="E25" s="1"/>
  <c r="C4"/>
  <c r="D4" s="1"/>
  <c r="E4" s="1"/>
  <c r="E6"/>
  <c r="E14"/>
  <c r="D9"/>
  <c r="E9" s="1"/>
  <c r="D11"/>
  <c r="E11" s="1"/>
  <c r="D12"/>
  <c r="E12" s="1"/>
  <c r="D13"/>
  <c r="E13" s="1"/>
  <c r="D14"/>
  <c r="D15"/>
  <c r="E15" s="1"/>
  <c r="D16"/>
  <c r="E16" s="1"/>
  <c r="D17"/>
  <c r="E17" s="1"/>
  <c r="B17"/>
  <c r="B16"/>
  <c r="B15"/>
  <c r="B14"/>
  <c r="B13"/>
  <c r="B12"/>
  <c r="B11"/>
  <c r="B10"/>
  <c r="B9"/>
  <c r="B25"/>
  <c r="D5"/>
  <c r="E5" s="1"/>
  <c r="D6"/>
  <c r="D7"/>
  <c r="E7" s="1"/>
  <c r="D8"/>
  <c r="E8" s="1"/>
  <c r="D18"/>
  <c r="E18" s="1"/>
  <c r="D19"/>
  <c r="E19" s="1"/>
  <c r="D20"/>
  <c r="E20" s="1"/>
  <c r="D22"/>
  <c r="E22" s="1"/>
  <c r="D23"/>
  <c r="E23" s="1"/>
  <c r="D24"/>
  <c r="E24" s="1"/>
  <c r="B4"/>
  <c r="B5"/>
  <c r="B6"/>
  <c r="B7"/>
  <c r="B8"/>
  <c r="B18"/>
  <c r="B19"/>
  <c r="B20"/>
  <c r="B21"/>
  <c r="B22"/>
  <c r="B23"/>
  <c r="B24"/>
  <c r="B3"/>
  <c r="C4" i="1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4"/>
  <c r="C55"/>
  <c r="C56"/>
  <c r="C57"/>
  <c r="C58"/>
  <c r="C59"/>
  <c r="C60"/>
  <c r="C3"/>
  <c r="D60"/>
  <c r="E60" s="1"/>
  <c r="D59"/>
  <c r="D58"/>
  <c r="D57"/>
  <c r="D56"/>
  <c r="E56" s="1"/>
  <c r="D55"/>
  <c r="D54"/>
  <c r="E54" s="1"/>
  <c r="D52"/>
  <c r="E52" s="1"/>
  <c r="D51"/>
  <c r="D50"/>
  <c r="D49"/>
  <c r="D48"/>
  <c r="E48" s="1"/>
  <c r="D47"/>
  <c r="D46"/>
  <c r="D45"/>
  <c r="D44"/>
  <c r="E44" s="1"/>
  <c r="D43"/>
  <c r="D42"/>
  <c r="D41"/>
  <c r="E41" s="1"/>
  <c r="D40"/>
  <c r="E40" s="1"/>
  <c r="D39"/>
  <c r="D38"/>
  <c r="D37"/>
  <c r="E37" s="1"/>
  <c r="D36"/>
  <c r="E36" s="1"/>
  <c r="D35"/>
  <c r="D34"/>
  <c r="D33"/>
  <c r="D32"/>
  <c r="E32" s="1"/>
  <c r="D31"/>
  <c r="D30"/>
  <c r="D29"/>
  <c r="D28"/>
  <c r="E28" s="1"/>
  <c r="D27"/>
  <c r="D26"/>
  <c r="D25"/>
  <c r="E25" s="1"/>
  <c r="D24"/>
  <c r="E24" s="1"/>
  <c r="D23"/>
  <c r="D22"/>
  <c r="D21"/>
  <c r="E21" s="1"/>
  <c r="D20"/>
  <c r="E20" s="1"/>
  <c r="D19"/>
  <c r="D18"/>
  <c r="D17"/>
  <c r="D16"/>
  <c r="E16" s="1"/>
  <c r="D15"/>
  <c r="D14"/>
  <c r="D13"/>
  <c r="E13" s="1"/>
  <c r="D12"/>
  <c r="E12" s="1"/>
  <c r="D11"/>
  <c r="D10"/>
  <c r="D9"/>
  <c r="E9" s="1"/>
  <c r="D8"/>
  <c r="E8" s="1"/>
  <c r="D7"/>
  <c r="D6"/>
  <c r="D5"/>
  <c r="E5" s="1"/>
  <c r="D4"/>
  <c r="E4" s="1"/>
  <c r="D3"/>
  <c r="E3" s="1"/>
  <c r="E6"/>
  <c r="E7"/>
  <c r="E10"/>
  <c r="E11"/>
  <c r="E14"/>
  <c r="E15"/>
  <c r="E17"/>
  <c r="E18"/>
  <c r="E19"/>
  <c r="E22"/>
  <c r="E23"/>
  <c r="E26"/>
  <c r="E27"/>
  <c r="E29"/>
  <c r="E30"/>
  <c r="E31"/>
  <c r="E33"/>
  <c r="E34"/>
  <c r="E35"/>
  <c r="E38"/>
  <c r="E39"/>
  <c r="E42"/>
  <c r="E43"/>
  <c r="E45"/>
  <c r="E46"/>
  <c r="E47"/>
  <c r="E49"/>
  <c r="E50"/>
  <c r="E51"/>
  <c r="E55"/>
  <c r="E57"/>
  <c r="E58"/>
  <c r="E59"/>
</calcChain>
</file>

<file path=xl/sharedStrings.xml><?xml version="1.0" encoding="utf-8"?>
<sst xmlns="http://schemas.openxmlformats.org/spreadsheetml/2006/main" count="17" uniqueCount="16">
  <si>
    <t>Tuesday, Feb 28, 2017</t>
  </si>
  <si>
    <t>Pos</t>
  </si>
  <si>
    <t>degC</t>
  </si>
  <si>
    <t>(Units/1024 * 70 - 20)*2</t>
  </si>
  <si>
    <t>WrongUnits</t>
  </si>
  <si>
    <t>Units</t>
  </si>
  <si>
    <t>MinC</t>
  </si>
  <si>
    <t>MaxC</t>
  </si>
  <si>
    <t>SampleC</t>
  </si>
  <si>
    <t>degF</t>
  </si>
  <si>
    <t>ValNow</t>
  </si>
  <si>
    <t>DispNow</t>
  </si>
  <si>
    <t>each degreeC is 10 Units displayed</t>
  </si>
  <si>
    <t>DispNum*2/1023*(MaxC-MinC) + MinC</t>
  </si>
  <si>
    <t>To Convert to degC:</t>
  </si>
  <si>
    <t>DispNum*2/1023*(50) - 10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</si>
</sst>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2">
    <font>
      <sz val="11"/>
      <color theme="1"/>
      <name val="Calibri"/>
      <family val="2"/>
      <scheme val="minor"/>
    </font>
    <font>
      <sz val="11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Pos vs Temp (Wrong) Units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Sheet1!$B$2</c:f>
              <c:strCache>
                <c:ptCount val="1"/>
                <c:pt idx="0">
                  <c:v>WrongUnits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4.342535308086487E-2"/>
                  <c:y val="0.25099560668124027"/>
                </c:manualLayout>
              </c:layout>
              <c:numFmt formatCode="General" sourceLinked="0"/>
            </c:trendlineLbl>
          </c:trendline>
          <c:xVal>
            <c:numRef>
              <c:f>Sheet1!$B$3:$B$60</c:f>
              <c:numCache>
                <c:formatCode>General</c:formatCode>
                <c:ptCount val="58"/>
                <c:pt idx="0">
                  <c:v>343</c:v>
                </c:pt>
                <c:pt idx="1">
                  <c:v>343</c:v>
                </c:pt>
                <c:pt idx="2">
                  <c:v>343</c:v>
                </c:pt>
                <c:pt idx="3">
                  <c:v>343</c:v>
                </c:pt>
                <c:pt idx="4">
                  <c:v>336</c:v>
                </c:pt>
                <c:pt idx="5">
                  <c:v>336</c:v>
                </c:pt>
                <c:pt idx="6">
                  <c:v>336</c:v>
                </c:pt>
                <c:pt idx="7">
                  <c:v>336</c:v>
                </c:pt>
                <c:pt idx="8">
                  <c:v>336</c:v>
                </c:pt>
                <c:pt idx="9">
                  <c:v>328.5</c:v>
                </c:pt>
                <c:pt idx="10">
                  <c:v>328.5</c:v>
                </c:pt>
                <c:pt idx="11">
                  <c:v>328.5</c:v>
                </c:pt>
                <c:pt idx="12">
                  <c:v>328.5</c:v>
                </c:pt>
                <c:pt idx="13">
                  <c:v>328.5</c:v>
                </c:pt>
                <c:pt idx="14">
                  <c:v>321.5</c:v>
                </c:pt>
                <c:pt idx="15">
                  <c:v>321.5</c:v>
                </c:pt>
                <c:pt idx="16">
                  <c:v>321.5</c:v>
                </c:pt>
                <c:pt idx="17">
                  <c:v>292</c:v>
                </c:pt>
                <c:pt idx="18">
                  <c:v>292</c:v>
                </c:pt>
                <c:pt idx="19">
                  <c:v>292</c:v>
                </c:pt>
                <c:pt idx="20">
                  <c:v>292</c:v>
                </c:pt>
                <c:pt idx="21">
                  <c:v>292</c:v>
                </c:pt>
                <c:pt idx="22">
                  <c:v>292</c:v>
                </c:pt>
                <c:pt idx="23">
                  <c:v>292</c:v>
                </c:pt>
                <c:pt idx="24">
                  <c:v>292</c:v>
                </c:pt>
                <c:pt idx="25">
                  <c:v>284.5</c:v>
                </c:pt>
                <c:pt idx="26">
                  <c:v>284.5</c:v>
                </c:pt>
                <c:pt idx="27">
                  <c:v>284.5</c:v>
                </c:pt>
                <c:pt idx="28">
                  <c:v>284.5</c:v>
                </c:pt>
                <c:pt idx="29">
                  <c:v>284.5</c:v>
                </c:pt>
                <c:pt idx="30">
                  <c:v>277.5</c:v>
                </c:pt>
                <c:pt idx="31">
                  <c:v>277.5</c:v>
                </c:pt>
                <c:pt idx="32">
                  <c:v>277.5</c:v>
                </c:pt>
                <c:pt idx="33">
                  <c:v>277.5</c:v>
                </c:pt>
                <c:pt idx="34">
                  <c:v>277.5</c:v>
                </c:pt>
                <c:pt idx="35">
                  <c:v>270</c:v>
                </c:pt>
                <c:pt idx="36">
                  <c:v>270</c:v>
                </c:pt>
                <c:pt idx="37">
                  <c:v>277.5</c:v>
                </c:pt>
                <c:pt idx="38">
                  <c:v>270</c:v>
                </c:pt>
                <c:pt idx="39">
                  <c:v>270</c:v>
                </c:pt>
                <c:pt idx="40">
                  <c:v>270</c:v>
                </c:pt>
                <c:pt idx="41">
                  <c:v>263</c:v>
                </c:pt>
                <c:pt idx="42">
                  <c:v>270</c:v>
                </c:pt>
                <c:pt idx="43">
                  <c:v>263</c:v>
                </c:pt>
                <c:pt idx="44">
                  <c:v>263</c:v>
                </c:pt>
                <c:pt idx="45">
                  <c:v>263</c:v>
                </c:pt>
                <c:pt idx="46">
                  <c:v>263</c:v>
                </c:pt>
                <c:pt idx="47">
                  <c:v>263</c:v>
                </c:pt>
                <c:pt idx="48">
                  <c:v>255.5</c:v>
                </c:pt>
                <c:pt idx="49">
                  <c:v>248</c:v>
                </c:pt>
                <c:pt idx="51">
                  <c:v>321.5</c:v>
                </c:pt>
                <c:pt idx="52">
                  <c:v>314</c:v>
                </c:pt>
                <c:pt idx="53">
                  <c:v>306.5</c:v>
                </c:pt>
                <c:pt idx="54">
                  <c:v>306.5</c:v>
                </c:pt>
                <c:pt idx="55">
                  <c:v>306.5</c:v>
                </c:pt>
                <c:pt idx="56">
                  <c:v>299.5</c:v>
                </c:pt>
                <c:pt idx="57">
                  <c:v>292</c:v>
                </c:pt>
              </c:numCache>
            </c:numRef>
          </c:xVal>
          <c:yVal>
            <c:numRef>
              <c:f>Sheet1!$A$3:$A$60</c:f>
              <c:numCache>
                <c:formatCode>General</c:formatCode>
                <c:ptCount val="58"/>
                <c:pt idx="0">
                  <c:v>14996</c:v>
                </c:pt>
                <c:pt idx="1">
                  <c:v>14996</c:v>
                </c:pt>
                <c:pt idx="2">
                  <c:v>14995</c:v>
                </c:pt>
                <c:pt idx="3">
                  <c:v>14994</c:v>
                </c:pt>
                <c:pt idx="4">
                  <c:v>14994</c:v>
                </c:pt>
                <c:pt idx="5">
                  <c:v>14995</c:v>
                </c:pt>
                <c:pt idx="6">
                  <c:v>14993</c:v>
                </c:pt>
                <c:pt idx="7">
                  <c:v>14992</c:v>
                </c:pt>
                <c:pt idx="8">
                  <c:v>14992</c:v>
                </c:pt>
                <c:pt idx="9">
                  <c:v>14992</c:v>
                </c:pt>
                <c:pt idx="10">
                  <c:v>14992</c:v>
                </c:pt>
                <c:pt idx="11">
                  <c:v>14988</c:v>
                </c:pt>
                <c:pt idx="12">
                  <c:v>14988</c:v>
                </c:pt>
                <c:pt idx="13">
                  <c:v>14986</c:v>
                </c:pt>
                <c:pt idx="14">
                  <c:v>14987</c:v>
                </c:pt>
                <c:pt idx="15">
                  <c:v>14986</c:v>
                </c:pt>
                <c:pt idx="16">
                  <c:v>14985</c:v>
                </c:pt>
                <c:pt idx="17">
                  <c:v>14973</c:v>
                </c:pt>
                <c:pt idx="18">
                  <c:v>14972</c:v>
                </c:pt>
                <c:pt idx="19">
                  <c:v>14971</c:v>
                </c:pt>
                <c:pt idx="20">
                  <c:v>14971</c:v>
                </c:pt>
                <c:pt idx="21">
                  <c:v>14971</c:v>
                </c:pt>
                <c:pt idx="22">
                  <c:v>14970</c:v>
                </c:pt>
                <c:pt idx="23">
                  <c:v>14969</c:v>
                </c:pt>
                <c:pt idx="24">
                  <c:v>14969</c:v>
                </c:pt>
                <c:pt idx="25">
                  <c:v>14968</c:v>
                </c:pt>
                <c:pt idx="26">
                  <c:v>14969</c:v>
                </c:pt>
                <c:pt idx="27">
                  <c:v>14969</c:v>
                </c:pt>
                <c:pt idx="28">
                  <c:v>14969</c:v>
                </c:pt>
                <c:pt idx="29">
                  <c:v>14967</c:v>
                </c:pt>
                <c:pt idx="30">
                  <c:v>14965</c:v>
                </c:pt>
                <c:pt idx="31">
                  <c:v>14965</c:v>
                </c:pt>
                <c:pt idx="32">
                  <c:v>14965</c:v>
                </c:pt>
                <c:pt idx="33">
                  <c:v>14964</c:v>
                </c:pt>
                <c:pt idx="34">
                  <c:v>14964</c:v>
                </c:pt>
                <c:pt idx="35">
                  <c:v>14963</c:v>
                </c:pt>
                <c:pt idx="36">
                  <c:v>14963</c:v>
                </c:pt>
                <c:pt idx="37">
                  <c:v>14962</c:v>
                </c:pt>
                <c:pt idx="38">
                  <c:v>14963</c:v>
                </c:pt>
                <c:pt idx="39">
                  <c:v>14962</c:v>
                </c:pt>
                <c:pt idx="40">
                  <c:v>14963</c:v>
                </c:pt>
                <c:pt idx="41">
                  <c:v>14961</c:v>
                </c:pt>
                <c:pt idx="42">
                  <c:v>14961</c:v>
                </c:pt>
                <c:pt idx="43">
                  <c:v>14961</c:v>
                </c:pt>
                <c:pt idx="44">
                  <c:v>14960</c:v>
                </c:pt>
                <c:pt idx="45">
                  <c:v>14961</c:v>
                </c:pt>
                <c:pt idx="46">
                  <c:v>14960</c:v>
                </c:pt>
                <c:pt idx="47">
                  <c:v>14959</c:v>
                </c:pt>
                <c:pt idx="48">
                  <c:v>14960</c:v>
                </c:pt>
                <c:pt idx="49">
                  <c:v>14958</c:v>
                </c:pt>
                <c:pt idx="51">
                  <c:v>14983</c:v>
                </c:pt>
                <c:pt idx="52">
                  <c:v>14982</c:v>
                </c:pt>
                <c:pt idx="53">
                  <c:v>14980</c:v>
                </c:pt>
                <c:pt idx="54">
                  <c:v>14979</c:v>
                </c:pt>
                <c:pt idx="55">
                  <c:v>14978</c:v>
                </c:pt>
                <c:pt idx="56">
                  <c:v>14976</c:v>
                </c:pt>
                <c:pt idx="57">
                  <c:v>14974</c:v>
                </c:pt>
              </c:numCache>
            </c:numRef>
          </c:y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Units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4.4329771278590183E-2"/>
                  <c:y val="-4.1706107491280573E-3"/>
                </c:manualLayout>
              </c:layout>
              <c:numFmt formatCode="General" sourceLinked="0"/>
            </c:trendlineLbl>
          </c:trendline>
          <c:xVal>
            <c:numRef>
              <c:f>Sheet1!$C$3:$C$60</c:f>
              <c:numCache>
                <c:formatCode>0.00</c:formatCode>
                <c:ptCount val="58"/>
                <c:pt idx="0">
                  <c:v>244.40394810267856</c:v>
                </c:pt>
                <c:pt idx="1">
                  <c:v>244.40394810267856</c:v>
                </c:pt>
                <c:pt idx="2">
                  <c:v>244.40394810267856</c:v>
                </c:pt>
                <c:pt idx="3">
                  <c:v>244.40394810267856</c:v>
                </c:pt>
                <c:pt idx="4">
                  <c:v>240.90736607142856</c:v>
                </c:pt>
                <c:pt idx="5">
                  <c:v>240.90736607142856</c:v>
                </c:pt>
                <c:pt idx="6">
                  <c:v>240.90736607142856</c:v>
                </c:pt>
                <c:pt idx="7">
                  <c:v>240.90736607142856</c:v>
                </c:pt>
                <c:pt idx="8">
                  <c:v>240.90736607142856</c:v>
                </c:pt>
                <c:pt idx="9">
                  <c:v>237.16102818080356</c:v>
                </c:pt>
                <c:pt idx="10">
                  <c:v>237.16102818080356</c:v>
                </c:pt>
                <c:pt idx="11">
                  <c:v>237.16102818080356</c:v>
                </c:pt>
                <c:pt idx="12">
                  <c:v>237.16102818080356</c:v>
                </c:pt>
                <c:pt idx="13">
                  <c:v>237.16102818080356</c:v>
                </c:pt>
                <c:pt idx="14">
                  <c:v>233.66444614955356</c:v>
                </c:pt>
                <c:pt idx="15">
                  <c:v>233.66444614955356</c:v>
                </c:pt>
                <c:pt idx="16">
                  <c:v>233.66444614955356</c:v>
                </c:pt>
                <c:pt idx="17">
                  <c:v>218.92885044642856</c:v>
                </c:pt>
                <c:pt idx="18">
                  <c:v>218.92885044642856</c:v>
                </c:pt>
                <c:pt idx="19">
                  <c:v>218.92885044642856</c:v>
                </c:pt>
                <c:pt idx="20">
                  <c:v>218.92885044642856</c:v>
                </c:pt>
                <c:pt idx="21">
                  <c:v>218.92885044642856</c:v>
                </c:pt>
                <c:pt idx="22">
                  <c:v>218.92885044642856</c:v>
                </c:pt>
                <c:pt idx="23">
                  <c:v>218.92885044642856</c:v>
                </c:pt>
                <c:pt idx="24">
                  <c:v>218.92885044642856</c:v>
                </c:pt>
                <c:pt idx="25">
                  <c:v>215.18251255580356</c:v>
                </c:pt>
                <c:pt idx="26">
                  <c:v>215.18251255580356</c:v>
                </c:pt>
                <c:pt idx="27">
                  <c:v>215.18251255580356</c:v>
                </c:pt>
                <c:pt idx="28">
                  <c:v>215.18251255580356</c:v>
                </c:pt>
                <c:pt idx="29">
                  <c:v>215.18251255580356</c:v>
                </c:pt>
                <c:pt idx="30">
                  <c:v>211.68593052455356</c:v>
                </c:pt>
                <c:pt idx="31">
                  <c:v>211.68593052455356</c:v>
                </c:pt>
                <c:pt idx="32">
                  <c:v>211.68593052455356</c:v>
                </c:pt>
                <c:pt idx="33">
                  <c:v>211.68593052455356</c:v>
                </c:pt>
                <c:pt idx="34">
                  <c:v>211.68593052455356</c:v>
                </c:pt>
                <c:pt idx="35">
                  <c:v>207.93959263392856</c:v>
                </c:pt>
                <c:pt idx="36">
                  <c:v>207.93959263392856</c:v>
                </c:pt>
                <c:pt idx="37">
                  <c:v>211.68593052455356</c:v>
                </c:pt>
                <c:pt idx="38">
                  <c:v>207.93959263392856</c:v>
                </c:pt>
                <c:pt idx="39">
                  <c:v>207.93959263392856</c:v>
                </c:pt>
                <c:pt idx="40">
                  <c:v>207.93959263392856</c:v>
                </c:pt>
                <c:pt idx="41">
                  <c:v>204.44301060267856</c:v>
                </c:pt>
                <c:pt idx="42">
                  <c:v>207.93959263392856</c:v>
                </c:pt>
                <c:pt idx="43">
                  <c:v>204.44301060267856</c:v>
                </c:pt>
                <c:pt idx="44">
                  <c:v>204.44301060267856</c:v>
                </c:pt>
                <c:pt idx="45">
                  <c:v>204.44301060267856</c:v>
                </c:pt>
                <c:pt idx="46">
                  <c:v>204.44301060267856</c:v>
                </c:pt>
                <c:pt idx="47">
                  <c:v>204.44301060267856</c:v>
                </c:pt>
                <c:pt idx="48">
                  <c:v>200.69667271205356</c:v>
                </c:pt>
                <c:pt idx="49">
                  <c:v>196.95033482142856</c:v>
                </c:pt>
                <c:pt idx="51">
                  <c:v>233.66444614955356</c:v>
                </c:pt>
                <c:pt idx="52">
                  <c:v>229.91810825892856</c:v>
                </c:pt>
                <c:pt idx="53">
                  <c:v>226.17177036830356</c:v>
                </c:pt>
                <c:pt idx="54">
                  <c:v>226.17177036830356</c:v>
                </c:pt>
                <c:pt idx="55">
                  <c:v>226.17177036830356</c:v>
                </c:pt>
                <c:pt idx="56">
                  <c:v>222.67518833705356</c:v>
                </c:pt>
                <c:pt idx="57">
                  <c:v>218.92885044642856</c:v>
                </c:pt>
              </c:numCache>
            </c:numRef>
          </c:xVal>
          <c:yVal>
            <c:numRef>
              <c:f>Sheet1!$A$3:$A$60</c:f>
              <c:numCache>
                <c:formatCode>General</c:formatCode>
                <c:ptCount val="58"/>
                <c:pt idx="0">
                  <c:v>14996</c:v>
                </c:pt>
                <c:pt idx="1">
                  <c:v>14996</c:v>
                </c:pt>
                <c:pt idx="2">
                  <c:v>14995</c:v>
                </c:pt>
                <c:pt idx="3">
                  <c:v>14994</c:v>
                </c:pt>
                <c:pt idx="4">
                  <c:v>14994</c:v>
                </c:pt>
                <c:pt idx="5">
                  <c:v>14995</c:v>
                </c:pt>
                <c:pt idx="6">
                  <c:v>14993</c:v>
                </c:pt>
                <c:pt idx="7">
                  <c:v>14992</c:v>
                </c:pt>
                <c:pt idx="8">
                  <c:v>14992</c:v>
                </c:pt>
                <c:pt idx="9">
                  <c:v>14992</c:v>
                </c:pt>
                <c:pt idx="10">
                  <c:v>14992</c:v>
                </c:pt>
                <c:pt idx="11">
                  <c:v>14988</c:v>
                </c:pt>
                <c:pt idx="12">
                  <c:v>14988</c:v>
                </c:pt>
                <c:pt idx="13">
                  <c:v>14986</c:v>
                </c:pt>
                <c:pt idx="14">
                  <c:v>14987</c:v>
                </c:pt>
                <c:pt idx="15">
                  <c:v>14986</c:v>
                </c:pt>
                <c:pt idx="16">
                  <c:v>14985</c:v>
                </c:pt>
                <c:pt idx="17">
                  <c:v>14973</c:v>
                </c:pt>
                <c:pt idx="18">
                  <c:v>14972</c:v>
                </c:pt>
                <c:pt idx="19">
                  <c:v>14971</c:v>
                </c:pt>
                <c:pt idx="20">
                  <c:v>14971</c:v>
                </c:pt>
                <c:pt idx="21">
                  <c:v>14971</c:v>
                </c:pt>
                <c:pt idx="22">
                  <c:v>14970</c:v>
                </c:pt>
                <c:pt idx="23">
                  <c:v>14969</c:v>
                </c:pt>
                <c:pt idx="24">
                  <c:v>14969</c:v>
                </c:pt>
                <c:pt idx="25">
                  <c:v>14968</c:v>
                </c:pt>
                <c:pt idx="26">
                  <c:v>14969</c:v>
                </c:pt>
                <c:pt idx="27">
                  <c:v>14969</c:v>
                </c:pt>
                <c:pt idx="28">
                  <c:v>14969</c:v>
                </c:pt>
                <c:pt idx="29">
                  <c:v>14967</c:v>
                </c:pt>
                <c:pt idx="30">
                  <c:v>14965</c:v>
                </c:pt>
                <c:pt idx="31">
                  <c:v>14965</c:v>
                </c:pt>
                <c:pt idx="32">
                  <c:v>14965</c:v>
                </c:pt>
                <c:pt idx="33">
                  <c:v>14964</c:v>
                </c:pt>
                <c:pt idx="34">
                  <c:v>14964</c:v>
                </c:pt>
                <c:pt idx="35">
                  <c:v>14963</c:v>
                </c:pt>
                <c:pt idx="36">
                  <c:v>14963</c:v>
                </c:pt>
                <c:pt idx="37">
                  <c:v>14962</c:v>
                </c:pt>
                <c:pt idx="38">
                  <c:v>14963</c:v>
                </c:pt>
                <c:pt idx="39">
                  <c:v>14962</c:v>
                </c:pt>
                <c:pt idx="40">
                  <c:v>14963</c:v>
                </c:pt>
                <c:pt idx="41">
                  <c:v>14961</c:v>
                </c:pt>
                <c:pt idx="42">
                  <c:v>14961</c:v>
                </c:pt>
                <c:pt idx="43">
                  <c:v>14961</c:v>
                </c:pt>
                <c:pt idx="44">
                  <c:v>14960</c:v>
                </c:pt>
                <c:pt idx="45">
                  <c:v>14961</c:v>
                </c:pt>
                <c:pt idx="46">
                  <c:v>14960</c:v>
                </c:pt>
                <c:pt idx="47">
                  <c:v>14959</c:v>
                </c:pt>
                <c:pt idx="48">
                  <c:v>14960</c:v>
                </c:pt>
                <c:pt idx="49">
                  <c:v>14958</c:v>
                </c:pt>
                <c:pt idx="51">
                  <c:v>14983</c:v>
                </c:pt>
                <c:pt idx="52">
                  <c:v>14982</c:v>
                </c:pt>
                <c:pt idx="53">
                  <c:v>14980</c:v>
                </c:pt>
                <c:pt idx="54">
                  <c:v>14979</c:v>
                </c:pt>
                <c:pt idx="55">
                  <c:v>14978</c:v>
                </c:pt>
                <c:pt idx="56">
                  <c:v>14976</c:v>
                </c:pt>
                <c:pt idx="57">
                  <c:v>14974</c:v>
                </c:pt>
              </c:numCache>
            </c:numRef>
          </c:yVal>
        </c:ser>
        <c:axId val="157651328"/>
        <c:axId val="157652864"/>
      </c:scatterChart>
      <c:valAx>
        <c:axId val="157651328"/>
        <c:scaling>
          <c:orientation val="minMax"/>
          <c:min val="180"/>
        </c:scaling>
        <c:axPos val="b"/>
        <c:numFmt formatCode="General" sourceLinked="1"/>
        <c:tickLblPos val="nextTo"/>
        <c:crossAx val="157652864"/>
        <c:crosses val="autoZero"/>
        <c:crossBetween val="midCat"/>
      </c:valAx>
      <c:valAx>
        <c:axId val="157652864"/>
        <c:scaling>
          <c:orientation val="minMax"/>
        </c:scaling>
        <c:axPos val="l"/>
        <c:majorGridlines/>
        <c:numFmt formatCode="General" sourceLinked="1"/>
        <c:tickLblPos val="nextTo"/>
        <c:crossAx val="157651328"/>
        <c:crosses val="autoZero"/>
        <c:crossBetween val="midCat"/>
      </c:valAx>
    </c:plotArea>
    <c:legend>
      <c:legendPos val="t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Pos vs Temp degC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2.5031850748386184E-2"/>
                  <c:y val="-0.16861945654851396"/>
                </c:manualLayout>
              </c:layout>
              <c:numFmt formatCode="General" sourceLinked="0"/>
            </c:trendlineLbl>
          </c:trendline>
          <c:xVal>
            <c:numRef>
              <c:f>Sheet1!$D$3:$D$60</c:f>
              <c:numCache>
                <c:formatCode>0.00</c:formatCode>
                <c:ptCount val="58"/>
                <c:pt idx="0">
                  <c:v>13.447265625</c:v>
                </c:pt>
                <c:pt idx="1">
                  <c:v>13.447265625</c:v>
                </c:pt>
                <c:pt idx="2">
                  <c:v>13.447265625</c:v>
                </c:pt>
                <c:pt idx="3">
                  <c:v>13.447265625</c:v>
                </c:pt>
                <c:pt idx="4">
                  <c:v>12.96875</c:v>
                </c:pt>
                <c:pt idx="5">
                  <c:v>12.96875</c:v>
                </c:pt>
                <c:pt idx="6">
                  <c:v>12.96875</c:v>
                </c:pt>
                <c:pt idx="7">
                  <c:v>12.96875</c:v>
                </c:pt>
                <c:pt idx="8">
                  <c:v>12.96875</c:v>
                </c:pt>
                <c:pt idx="9">
                  <c:v>12.4560546875</c:v>
                </c:pt>
                <c:pt idx="10">
                  <c:v>12.4560546875</c:v>
                </c:pt>
                <c:pt idx="11">
                  <c:v>12.4560546875</c:v>
                </c:pt>
                <c:pt idx="12">
                  <c:v>12.4560546875</c:v>
                </c:pt>
                <c:pt idx="13">
                  <c:v>12.4560546875</c:v>
                </c:pt>
                <c:pt idx="14">
                  <c:v>11.9775390625</c:v>
                </c:pt>
                <c:pt idx="15">
                  <c:v>11.9775390625</c:v>
                </c:pt>
                <c:pt idx="16">
                  <c:v>11.9775390625</c:v>
                </c:pt>
                <c:pt idx="17">
                  <c:v>9.9609375</c:v>
                </c:pt>
                <c:pt idx="18">
                  <c:v>9.9609375</c:v>
                </c:pt>
                <c:pt idx="19">
                  <c:v>9.9609375</c:v>
                </c:pt>
                <c:pt idx="20">
                  <c:v>9.9609375</c:v>
                </c:pt>
                <c:pt idx="21">
                  <c:v>9.9609375</c:v>
                </c:pt>
                <c:pt idx="22">
                  <c:v>9.9609375</c:v>
                </c:pt>
                <c:pt idx="23">
                  <c:v>9.9609375</c:v>
                </c:pt>
                <c:pt idx="24">
                  <c:v>9.9609375</c:v>
                </c:pt>
                <c:pt idx="25">
                  <c:v>9.4482421875</c:v>
                </c:pt>
                <c:pt idx="26">
                  <c:v>9.4482421875</c:v>
                </c:pt>
                <c:pt idx="27">
                  <c:v>9.4482421875</c:v>
                </c:pt>
                <c:pt idx="28">
                  <c:v>9.4482421875</c:v>
                </c:pt>
                <c:pt idx="29">
                  <c:v>9.4482421875</c:v>
                </c:pt>
                <c:pt idx="30">
                  <c:v>8.9697265625</c:v>
                </c:pt>
                <c:pt idx="31">
                  <c:v>8.9697265625</c:v>
                </c:pt>
                <c:pt idx="32">
                  <c:v>8.9697265625</c:v>
                </c:pt>
                <c:pt idx="33">
                  <c:v>8.9697265625</c:v>
                </c:pt>
                <c:pt idx="34">
                  <c:v>8.9697265625</c:v>
                </c:pt>
                <c:pt idx="35">
                  <c:v>8.45703125</c:v>
                </c:pt>
                <c:pt idx="36">
                  <c:v>8.45703125</c:v>
                </c:pt>
                <c:pt idx="37">
                  <c:v>8.9697265625</c:v>
                </c:pt>
                <c:pt idx="38">
                  <c:v>8.45703125</c:v>
                </c:pt>
                <c:pt idx="39">
                  <c:v>8.45703125</c:v>
                </c:pt>
                <c:pt idx="40">
                  <c:v>8.45703125</c:v>
                </c:pt>
                <c:pt idx="41">
                  <c:v>7.978515625</c:v>
                </c:pt>
                <c:pt idx="42">
                  <c:v>8.45703125</c:v>
                </c:pt>
                <c:pt idx="43">
                  <c:v>7.978515625</c:v>
                </c:pt>
                <c:pt idx="44">
                  <c:v>7.978515625</c:v>
                </c:pt>
                <c:pt idx="45">
                  <c:v>7.978515625</c:v>
                </c:pt>
                <c:pt idx="46">
                  <c:v>7.978515625</c:v>
                </c:pt>
                <c:pt idx="47">
                  <c:v>7.978515625</c:v>
                </c:pt>
                <c:pt idx="48">
                  <c:v>7.4658203125</c:v>
                </c:pt>
                <c:pt idx="49">
                  <c:v>6.953125</c:v>
                </c:pt>
                <c:pt idx="51">
                  <c:v>11.9775390625</c:v>
                </c:pt>
                <c:pt idx="52">
                  <c:v>11.46484375</c:v>
                </c:pt>
                <c:pt idx="53">
                  <c:v>10.9521484375</c:v>
                </c:pt>
                <c:pt idx="54">
                  <c:v>10.9521484375</c:v>
                </c:pt>
                <c:pt idx="55">
                  <c:v>10.9521484375</c:v>
                </c:pt>
                <c:pt idx="56">
                  <c:v>10.4736328125</c:v>
                </c:pt>
                <c:pt idx="57">
                  <c:v>9.9609375</c:v>
                </c:pt>
              </c:numCache>
            </c:numRef>
          </c:xVal>
          <c:yVal>
            <c:numRef>
              <c:f>Sheet1!$A$3:$A$60</c:f>
              <c:numCache>
                <c:formatCode>General</c:formatCode>
                <c:ptCount val="58"/>
                <c:pt idx="0">
                  <c:v>14996</c:v>
                </c:pt>
                <c:pt idx="1">
                  <c:v>14996</c:v>
                </c:pt>
                <c:pt idx="2">
                  <c:v>14995</c:v>
                </c:pt>
                <c:pt idx="3">
                  <c:v>14994</c:v>
                </c:pt>
                <c:pt idx="4">
                  <c:v>14994</c:v>
                </c:pt>
                <c:pt idx="5">
                  <c:v>14995</c:v>
                </c:pt>
                <c:pt idx="6">
                  <c:v>14993</c:v>
                </c:pt>
                <c:pt idx="7">
                  <c:v>14992</c:v>
                </c:pt>
                <c:pt idx="8">
                  <c:v>14992</c:v>
                </c:pt>
                <c:pt idx="9">
                  <c:v>14992</c:v>
                </c:pt>
                <c:pt idx="10">
                  <c:v>14992</c:v>
                </c:pt>
                <c:pt idx="11">
                  <c:v>14988</c:v>
                </c:pt>
                <c:pt idx="12">
                  <c:v>14988</c:v>
                </c:pt>
                <c:pt idx="13">
                  <c:v>14986</c:v>
                </c:pt>
                <c:pt idx="14">
                  <c:v>14987</c:v>
                </c:pt>
                <c:pt idx="15">
                  <c:v>14986</c:v>
                </c:pt>
                <c:pt idx="16">
                  <c:v>14985</c:v>
                </c:pt>
                <c:pt idx="17">
                  <c:v>14973</c:v>
                </c:pt>
                <c:pt idx="18">
                  <c:v>14972</c:v>
                </c:pt>
                <c:pt idx="19">
                  <c:v>14971</c:v>
                </c:pt>
                <c:pt idx="20">
                  <c:v>14971</c:v>
                </c:pt>
                <c:pt idx="21">
                  <c:v>14971</c:v>
                </c:pt>
                <c:pt idx="22">
                  <c:v>14970</c:v>
                </c:pt>
                <c:pt idx="23">
                  <c:v>14969</c:v>
                </c:pt>
                <c:pt idx="24">
                  <c:v>14969</c:v>
                </c:pt>
                <c:pt idx="25">
                  <c:v>14968</c:v>
                </c:pt>
                <c:pt idx="26">
                  <c:v>14969</c:v>
                </c:pt>
                <c:pt idx="27">
                  <c:v>14969</c:v>
                </c:pt>
                <c:pt idx="28">
                  <c:v>14969</c:v>
                </c:pt>
                <c:pt idx="29">
                  <c:v>14967</c:v>
                </c:pt>
                <c:pt idx="30">
                  <c:v>14965</c:v>
                </c:pt>
                <c:pt idx="31">
                  <c:v>14965</c:v>
                </c:pt>
                <c:pt idx="32">
                  <c:v>14965</c:v>
                </c:pt>
                <c:pt idx="33">
                  <c:v>14964</c:v>
                </c:pt>
                <c:pt idx="34">
                  <c:v>14964</c:v>
                </c:pt>
                <c:pt idx="35">
                  <c:v>14963</c:v>
                </c:pt>
                <c:pt idx="36">
                  <c:v>14963</c:v>
                </c:pt>
                <c:pt idx="37">
                  <c:v>14962</c:v>
                </c:pt>
                <c:pt idx="38">
                  <c:v>14963</c:v>
                </c:pt>
                <c:pt idx="39">
                  <c:v>14962</c:v>
                </c:pt>
                <c:pt idx="40">
                  <c:v>14963</c:v>
                </c:pt>
                <c:pt idx="41">
                  <c:v>14961</c:v>
                </c:pt>
                <c:pt idx="42">
                  <c:v>14961</c:v>
                </c:pt>
                <c:pt idx="43">
                  <c:v>14961</c:v>
                </c:pt>
                <c:pt idx="44">
                  <c:v>14960</c:v>
                </c:pt>
                <c:pt idx="45">
                  <c:v>14961</c:v>
                </c:pt>
                <c:pt idx="46">
                  <c:v>14960</c:v>
                </c:pt>
                <c:pt idx="47">
                  <c:v>14959</c:v>
                </c:pt>
                <c:pt idx="48">
                  <c:v>14960</c:v>
                </c:pt>
                <c:pt idx="49">
                  <c:v>14958</c:v>
                </c:pt>
                <c:pt idx="51">
                  <c:v>14983</c:v>
                </c:pt>
                <c:pt idx="52">
                  <c:v>14982</c:v>
                </c:pt>
                <c:pt idx="53">
                  <c:v>14980</c:v>
                </c:pt>
                <c:pt idx="54">
                  <c:v>14979</c:v>
                </c:pt>
                <c:pt idx="55">
                  <c:v>14978</c:v>
                </c:pt>
                <c:pt idx="56">
                  <c:v>14976</c:v>
                </c:pt>
                <c:pt idx="57">
                  <c:v>14974</c:v>
                </c:pt>
              </c:numCache>
            </c:numRef>
          </c:yVal>
        </c:ser>
        <c:axId val="141101312"/>
        <c:axId val="141107200"/>
      </c:scatterChart>
      <c:valAx>
        <c:axId val="141101312"/>
        <c:scaling>
          <c:orientation val="minMax"/>
        </c:scaling>
        <c:axPos val="b"/>
        <c:numFmt formatCode="0.00" sourceLinked="1"/>
        <c:tickLblPos val="nextTo"/>
        <c:crossAx val="141107200"/>
        <c:crosses val="autoZero"/>
        <c:crossBetween val="midCat"/>
      </c:valAx>
      <c:valAx>
        <c:axId val="141107200"/>
        <c:scaling>
          <c:orientation val="minMax"/>
        </c:scaling>
        <c:axPos val="l"/>
        <c:majorGridlines/>
        <c:numFmt formatCode="General" sourceLinked="1"/>
        <c:tickLblPos val="nextTo"/>
        <c:crossAx val="141101312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</xdr:row>
      <xdr:rowOff>133349</xdr:rowOff>
    </xdr:from>
    <xdr:to>
      <xdr:col>17</xdr:col>
      <xdr:colOff>28575</xdr:colOff>
      <xdr:row>20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495300</xdr:colOff>
      <xdr:row>20</xdr:row>
      <xdr:rowOff>190499</xdr:rowOff>
    </xdr:from>
    <xdr:to>
      <xdr:col>17</xdr:col>
      <xdr:colOff>228600</xdr:colOff>
      <xdr:row>36</xdr:row>
      <xdr:rowOff>85724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workbookViewId="0">
      <selection activeCell="C53" sqref="C53"/>
    </sheetView>
  </sheetViews>
  <sheetFormatPr defaultRowHeight="15"/>
  <sheetData>
    <row r="1" spans="1:5">
      <c r="A1" t="s">
        <v>0</v>
      </c>
      <c r="E1" s="1" t="s">
        <v>3</v>
      </c>
    </row>
    <row r="2" spans="1:5">
      <c r="A2" t="s">
        <v>1</v>
      </c>
      <c r="B2" t="s">
        <v>4</v>
      </c>
      <c r="C2" t="s">
        <v>5</v>
      </c>
      <c r="D2" t="s">
        <v>2</v>
      </c>
    </row>
    <row r="3" spans="1:5">
      <c r="A3">
        <v>14996</v>
      </c>
      <c r="B3">
        <v>343</v>
      </c>
      <c r="C3" s="2">
        <f>(D3+20)/70*1023/2</f>
        <v>244.40394810267856</v>
      </c>
      <c r="D3" s="2">
        <f t="shared" ref="D3:D34" si="0">((2*B3/1024*70) - 20)/2</f>
        <v>13.447265625</v>
      </c>
      <c r="E3" s="2">
        <f>D3*9/5+32</f>
        <v>56.205078125</v>
      </c>
    </row>
    <row r="4" spans="1:5">
      <c r="A4">
        <v>14996</v>
      </c>
      <c r="B4">
        <v>343</v>
      </c>
      <c r="C4" s="2">
        <f t="shared" ref="C4:C60" si="1">(D4+20)/70*1023/2</f>
        <v>244.40394810267856</v>
      </c>
      <c r="D4" s="2">
        <f t="shared" si="0"/>
        <v>13.447265625</v>
      </c>
      <c r="E4" s="2">
        <f t="shared" ref="E4:E60" si="2">D4*9/5+32</f>
        <v>56.205078125</v>
      </c>
    </row>
    <row r="5" spans="1:5">
      <c r="A5">
        <v>14995</v>
      </c>
      <c r="B5">
        <v>343</v>
      </c>
      <c r="C5" s="2">
        <f t="shared" si="1"/>
        <v>244.40394810267856</v>
      </c>
      <c r="D5" s="2">
        <f t="shared" si="0"/>
        <v>13.447265625</v>
      </c>
      <c r="E5" s="2">
        <f t="shared" si="2"/>
        <v>56.205078125</v>
      </c>
    </row>
    <row r="6" spans="1:5">
      <c r="A6">
        <v>14994</v>
      </c>
      <c r="B6">
        <v>343</v>
      </c>
      <c r="C6" s="2">
        <f t="shared" si="1"/>
        <v>244.40394810267856</v>
      </c>
      <c r="D6" s="2">
        <f t="shared" si="0"/>
        <v>13.447265625</v>
      </c>
      <c r="E6" s="2">
        <f t="shared" si="2"/>
        <v>56.205078125</v>
      </c>
    </row>
    <row r="7" spans="1:5">
      <c r="A7">
        <v>14994</v>
      </c>
      <c r="B7">
        <v>336</v>
      </c>
      <c r="C7" s="2">
        <f t="shared" si="1"/>
        <v>240.90736607142856</v>
      </c>
      <c r="D7" s="2">
        <f t="shared" si="0"/>
        <v>12.96875</v>
      </c>
      <c r="E7" s="2">
        <f t="shared" si="2"/>
        <v>55.34375</v>
      </c>
    </row>
    <row r="8" spans="1:5">
      <c r="A8">
        <v>14995</v>
      </c>
      <c r="B8">
        <v>336</v>
      </c>
      <c r="C8" s="2">
        <f t="shared" si="1"/>
        <v>240.90736607142856</v>
      </c>
      <c r="D8" s="2">
        <f t="shared" si="0"/>
        <v>12.96875</v>
      </c>
      <c r="E8" s="2">
        <f t="shared" si="2"/>
        <v>55.34375</v>
      </c>
    </row>
    <row r="9" spans="1:5">
      <c r="A9">
        <v>14993</v>
      </c>
      <c r="B9">
        <v>336</v>
      </c>
      <c r="C9" s="2">
        <f t="shared" si="1"/>
        <v>240.90736607142856</v>
      </c>
      <c r="D9" s="2">
        <f t="shared" si="0"/>
        <v>12.96875</v>
      </c>
      <c r="E9" s="2">
        <f t="shared" si="2"/>
        <v>55.34375</v>
      </c>
    </row>
    <row r="10" spans="1:5">
      <c r="A10">
        <v>14992</v>
      </c>
      <c r="B10">
        <v>336</v>
      </c>
      <c r="C10" s="2">
        <f t="shared" si="1"/>
        <v>240.90736607142856</v>
      </c>
      <c r="D10" s="2">
        <f t="shared" si="0"/>
        <v>12.96875</v>
      </c>
      <c r="E10" s="2">
        <f t="shared" si="2"/>
        <v>55.34375</v>
      </c>
    </row>
    <row r="11" spans="1:5">
      <c r="A11">
        <v>14992</v>
      </c>
      <c r="B11">
        <v>336</v>
      </c>
      <c r="C11" s="2">
        <f t="shared" si="1"/>
        <v>240.90736607142856</v>
      </c>
      <c r="D11" s="2">
        <f t="shared" si="0"/>
        <v>12.96875</v>
      </c>
      <c r="E11" s="2">
        <f t="shared" si="2"/>
        <v>55.34375</v>
      </c>
    </row>
    <row r="12" spans="1:5">
      <c r="A12">
        <v>14992</v>
      </c>
      <c r="B12">
        <v>328.5</v>
      </c>
      <c r="C12" s="2">
        <f t="shared" si="1"/>
        <v>237.16102818080356</v>
      </c>
      <c r="D12" s="2">
        <f t="shared" si="0"/>
        <v>12.4560546875</v>
      </c>
      <c r="E12" s="2">
        <f t="shared" si="2"/>
        <v>54.4208984375</v>
      </c>
    </row>
    <row r="13" spans="1:5">
      <c r="A13">
        <v>14992</v>
      </c>
      <c r="B13">
        <v>328.5</v>
      </c>
      <c r="C13" s="2">
        <f t="shared" si="1"/>
        <v>237.16102818080356</v>
      </c>
      <c r="D13" s="2">
        <f t="shared" si="0"/>
        <v>12.4560546875</v>
      </c>
      <c r="E13" s="2">
        <f t="shared" si="2"/>
        <v>54.4208984375</v>
      </c>
    </row>
    <row r="14" spans="1:5">
      <c r="A14">
        <v>14988</v>
      </c>
      <c r="B14">
        <v>328.5</v>
      </c>
      <c r="C14" s="2">
        <f t="shared" si="1"/>
        <v>237.16102818080356</v>
      </c>
      <c r="D14" s="2">
        <f t="shared" si="0"/>
        <v>12.4560546875</v>
      </c>
      <c r="E14" s="2">
        <f t="shared" si="2"/>
        <v>54.4208984375</v>
      </c>
    </row>
    <row r="15" spans="1:5">
      <c r="A15">
        <v>14988</v>
      </c>
      <c r="B15">
        <v>328.5</v>
      </c>
      <c r="C15" s="2">
        <f t="shared" si="1"/>
        <v>237.16102818080356</v>
      </c>
      <c r="D15" s="2">
        <f t="shared" si="0"/>
        <v>12.4560546875</v>
      </c>
      <c r="E15" s="2">
        <f t="shared" si="2"/>
        <v>54.4208984375</v>
      </c>
    </row>
    <row r="16" spans="1:5">
      <c r="A16">
        <v>14986</v>
      </c>
      <c r="B16">
        <v>328.5</v>
      </c>
      <c r="C16" s="2">
        <f t="shared" si="1"/>
        <v>237.16102818080356</v>
      </c>
      <c r="D16" s="2">
        <f t="shared" si="0"/>
        <v>12.4560546875</v>
      </c>
      <c r="E16" s="2">
        <f t="shared" si="2"/>
        <v>54.4208984375</v>
      </c>
    </row>
    <row r="17" spans="1:5">
      <c r="A17">
        <v>14987</v>
      </c>
      <c r="B17">
        <v>321.5</v>
      </c>
      <c r="C17" s="2">
        <f t="shared" si="1"/>
        <v>233.66444614955356</v>
      </c>
      <c r="D17" s="2">
        <f t="shared" si="0"/>
        <v>11.9775390625</v>
      </c>
      <c r="E17" s="2">
        <f t="shared" si="2"/>
        <v>53.5595703125</v>
      </c>
    </row>
    <row r="18" spans="1:5">
      <c r="A18">
        <v>14986</v>
      </c>
      <c r="B18">
        <v>321.5</v>
      </c>
      <c r="C18" s="2">
        <f t="shared" si="1"/>
        <v>233.66444614955356</v>
      </c>
      <c r="D18" s="2">
        <f t="shared" si="0"/>
        <v>11.9775390625</v>
      </c>
      <c r="E18" s="2">
        <f t="shared" si="2"/>
        <v>53.5595703125</v>
      </c>
    </row>
    <row r="19" spans="1:5">
      <c r="A19">
        <v>14985</v>
      </c>
      <c r="B19">
        <v>321.5</v>
      </c>
      <c r="C19" s="2">
        <f t="shared" si="1"/>
        <v>233.66444614955356</v>
      </c>
      <c r="D19" s="2">
        <f t="shared" si="0"/>
        <v>11.9775390625</v>
      </c>
      <c r="E19" s="2">
        <f t="shared" si="2"/>
        <v>53.5595703125</v>
      </c>
    </row>
    <row r="20" spans="1:5">
      <c r="A20">
        <v>14973</v>
      </c>
      <c r="B20">
        <v>292</v>
      </c>
      <c r="C20" s="2">
        <f t="shared" si="1"/>
        <v>218.92885044642856</v>
      </c>
      <c r="D20" s="2">
        <f t="shared" si="0"/>
        <v>9.9609375</v>
      </c>
      <c r="E20" s="2">
        <f t="shared" si="2"/>
        <v>49.9296875</v>
      </c>
    </row>
    <row r="21" spans="1:5">
      <c r="A21">
        <v>14972</v>
      </c>
      <c r="B21">
        <v>292</v>
      </c>
      <c r="C21" s="2">
        <f t="shared" si="1"/>
        <v>218.92885044642856</v>
      </c>
      <c r="D21" s="2">
        <f t="shared" si="0"/>
        <v>9.9609375</v>
      </c>
      <c r="E21" s="2">
        <f t="shared" si="2"/>
        <v>49.9296875</v>
      </c>
    </row>
    <row r="22" spans="1:5">
      <c r="A22">
        <v>14971</v>
      </c>
      <c r="B22">
        <v>292</v>
      </c>
      <c r="C22" s="2">
        <f t="shared" si="1"/>
        <v>218.92885044642856</v>
      </c>
      <c r="D22" s="2">
        <f t="shared" si="0"/>
        <v>9.9609375</v>
      </c>
      <c r="E22" s="2">
        <f t="shared" si="2"/>
        <v>49.9296875</v>
      </c>
    </row>
    <row r="23" spans="1:5">
      <c r="A23">
        <v>14971</v>
      </c>
      <c r="B23">
        <v>292</v>
      </c>
      <c r="C23" s="2">
        <f t="shared" si="1"/>
        <v>218.92885044642856</v>
      </c>
      <c r="D23" s="2">
        <f t="shared" si="0"/>
        <v>9.9609375</v>
      </c>
      <c r="E23" s="2">
        <f t="shared" si="2"/>
        <v>49.9296875</v>
      </c>
    </row>
    <row r="24" spans="1:5">
      <c r="A24">
        <v>14971</v>
      </c>
      <c r="B24">
        <v>292</v>
      </c>
      <c r="C24" s="2">
        <f t="shared" si="1"/>
        <v>218.92885044642856</v>
      </c>
      <c r="D24" s="2">
        <f t="shared" si="0"/>
        <v>9.9609375</v>
      </c>
      <c r="E24" s="2">
        <f t="shared" si="2"/>
        <v>49.9296875</v>
      </c>
    </row>
    <row r="25" spans="1:5">
      <c r="A25">
        <v>14970</v>
      </c>
      <c r="B25">
        <v>292</v>
      </c>
      <c r="C25" s="2">
        <f t="shared" si="1"/>
        <v>218.92885044642856</v>
      </c>
      <c r="D25" s="2">
        <f t="shared" si="0"/>
        <v>9.9609375</v>
      </c>
      <c r="E25" s="2">
        <f t="shared" si="2"/>
        <v>49.9296875</v>
      </c>
    </row>
    <row r="26" spans="1:5">
      <c r="A26">
        <v>14969</v>
      </c>
      <c r="B26">
        <v>292</v>
      </c>
      <c r="C26" s="2">
        <f t="shared" si="1"/>
        <v>218.92885044642856</v>
      </c>
      <c r="D26" s="2">
        <f t="shared" si="0"/>
        <v>9.9609375</v>
      </c>
      <c r="E26" s="2">
        <f t="shared" si="2"/>
        <v>49.9296875</v>
      </c>
    </row>
    <row r="27" spans="1:5">
      <c r="A27">
        <v>14969</v>
      </c>
      <c r="B27">
        <v>292</v>
      </c>
      <c r="C27" s="2">
        <f t="shared" si="1"/>
        <v>218.92885044642856</v>
      </c>
      <c r="D27" s="2">
        <f t="shared" si="0"/>
        <v>9.9609375</v>
      </c>
      <c r="E27" s="2">
        <f t="shared" si="2"/>
        <v>49.9296875</v>
      </c>
    </row>
    <row r="28" spans="1:5">
      <c r="A28">
        <v>14968</v>
      </c>
      <c r="B28">
        <v>284.5</v>
      </c>
      <c r="C28" s="2">
        <f t="shared" si="1"/>
        <v>215.18251255580356</v>
      </c>
      <c r="D28" s="2">
        <f t="shared" si="0"/>
        <v>9.4482421875</v>
      </c>
      <c r="E28" s="2">
        <f t="shared" si="2"/>
        <v>49.0068359375</v>
      </c>
    </row>
    <row r="29" spans="1:5">
      <c r="A29">
        <v>14969</v>
      </c>
      <c r="B29">
        <v>284.5</v>
      </c>
      <c r="C29" s="2">
        <f t="shared" si="1"/>
        <v>215.18251255580356</v>
      </c>
      <c r="D29" s="2">
        <f t="shared" si="0"/>
        <v>9.4482421875</v>
      </c>
      <c r="E29" s="2">
        <f t="shared" si="2"/>
        <v>49.0068359375</v>
      </c>
    </row>
    <row r="30" spans="1:5">
      <c r="A30">
        <v>14969</v>
      </c>
      <c r="B30">
        <v>284.5</v>
      </c>
      <c r="C30" s="2">
        <f t="shared" si="1"/>
        <v>215.18251255580356</v>
      </c>
      <c r="D30" s="2">
        <f t="shared" si="0"/>
        <v>9.4482421875</v>
      </c>
      <c r="E30" s="2">
        <f t="shared" si="2"/>
        <v>49.0068359375</v>
      </c>
    </row>
    <row r="31" spans="1:5">
      <c r="A31">
        <v>14969</v>
      </c>
      <c r="B31">
        <v>284.5</v>
      </c>
      <c r="C31" s="2">
        <f t="shared" si="1"/>
        <v>215.18251255580356</v>
      </c>
      <c r="D31" s="2">
        <f t="shared" si="0"/>
        <v>9.4482421875</v>
      </c>
      <c r="E31" s="2">
        <f t="shared" si="2"/>
        <v>49.0068359375</v>
      </c>
    </row>
    <row r="32" spans="1:5">
      <c r="A32">
        <v>14967</v>
      </c>
      <c r="B32">
        <v>284.5</v>
      </c>
      <c r="C32" s="2">
        <f t="shared" si="1"/>
        <v>215.18251255580356</v>
      </c>
      <c r="D32" s="2">
        <f t="shared" si="0"/>
        <v>9.4482421875</v>
      </c>
      <c r="E32" s="2">
        <f t="shared" si="2"/>
        <v>49.0068359375</v>
      </c>
    </row>
    <row r="33" spans="1:5">
      <c r="A33">
        <v>14965</v>
      </c>
      <c r="B33">
        <v>277.5</v>
      </c>
      <c r="C33" s="2">
        <f t="shared" si="1"/>
        <v>211.68593052455356</v>
      </c>
      <c r="D33" s="2">
        <f t="shared" si="0"/>
        <v>8.9697265625</v>
      </c>
      <c r="E33" s="2">
        <f t="shared" si="2"/>
        <v>48.1455078125</v>
      </c>
    </row>
    <row r="34" spans="1:5">
      <c r="A34">
        <v>14965</v>
      </c>
      <c r="B34">
        <v>277.5</v>
      </c>
      <c r="C34" s="2">
        <f t="shared" si="1"/>
        <v>211.68593052455356</v>
      </c>
      <c r="D34" s="2">
        <f t="shared" si="0"/>
        <v>8.9697265625</v>
      </c>
      <c r="E34" s="2">
        <f t="shared" si="2"/>
        <v>48.1455078125</v>
      </c>
    </row>
    <row r="35" spans="1:5">
      <c r="A35">
        <v>14965</v>
      </c>
      <c r="B35">
        <v>277.5</v>
      </c>
      <c r="C35" s="2">
        <f t="shared" si="1"/>
        <v>211.68593052455356</v>
      </c>
      <c r="D35" s="2">
        <f t="shared" ref="D35:D52" si="3">((2*B35/1024*70) - 20)/2</f>
        <v>8.9697265625</v>
      </c>
      <c r="E35" s="2">
        <f t="shared" si="2"/>
        <v>48.1455078125</v>
      </c>
    </row>
    <row r="36" spans="1:5">
      <c r="A36">
        <v>14964</v>
      </c>
      <c r="B36">
        <v>277.5</v>
      </c>
      <c r="C36" s="2">
        <f t="shared" si="1"/>
        <v>211.68593052455356</v>
      </c>
      <c r="D36" s="2">
        <f t="shared" si="3"/>
        <v>8.9697265625</v>
      </c>
      <c r="E36" s="2">
        <f t="shared" si="2"/>
        <v>48.1455078125</v>
      </c>
    </row>
    <row r="37" spans="1:5">
      <c r="A37">
        <v>14964</v>
      </c>
      <c r="B37">
        <v>277.5</v>
      </c>
      <c r="C37" s="2">
        <f t="shared" si="1"/>
        <v>211.68593052455356</v>
      </c>
      <c r="D37" s="2">
        <f t="shared" si="3"/>
        <v>8.9697265625</v>
      </c>
      <c r="E37" s="2">
        <f t="shared" si="2"/>
        <v>48.1455078125</v>
      </c>
    </row>
    <row r="38" spans="1:5">
      <c r="A38">
        <v>14963</v>
      </c>
      <c r="B38">
        <v>270</v>
      </c>
      <c r="C38" s="2">
        <f t="shared" si="1"/>
        <v>207.93959263392856</v>
      </c>
      <c r="D38" s="2">
        <f t="shared" si="3"/>
        <v>8.45703125</v>
      </c>
      <c r="E38" s="2">
        <f t="shared" si="2"/>
        <v>47.22265625</v>
      </c>
    </row>
    <row r="39" spans="1:5">
      <c r="A39">
        <v>14963</v>
      </c>
      <c r="B39">
        <v>270</v>
      </c>
      <c r="C39" s="2">
        <f t="shared" si="1"/>
        <v>207.93959263392856</v>
      </c>
      <c r="D39" s="2">
        <f t="shared" si="3"/>
        <v>8.45703125</v>
      </c>
      <c r="E39" s="2">
        <f t="shared" si="2"/>
        <v>47.22265625</v>
      </c>
    </row>
    <row r="40" spans="1:5">
      <c r="A40">
        <v>14962</v>
      </c>
      <c r="B40">
        <v>277.5</v>
      </c>
      <c r="C40" s="2">
        <f t="shared" si="1"/>
        <v>211.68593052455356</v>
      </c>
      <c r="D40" s="2">
        <f t="shared" si="3"/>
        <v>8.9697265625</v>
      </c>
      <c r="E40" s="2">
        <f t="shared" si="2"/>
        <v>48.1455078125</v>
      </c>
    </row>
    <row r="41" spans="1:5">
      <c r="A41">
        <v>14963</v>
      </c>
      <c r="B41">
        <v>270</v>
      </c>
      <c r="C41" s="2">
        <f t="shared" si="1"/>
        <v>207.93959263392856</v>
      </c>
      <c r="D41" s="2">
        <f t="shared" si="3"/>
        <v>8.45703125</v>
      </c>
      <c r="E41" s="2">
        <f t="shared" si="2"/>
        <v>47.22265625</v>
      </c>
    </row>
    <row r="42" spans="1:5">
      <c r="A42">
        <v>14962</v>
      </c>
      <c r="B42">
        <v>270</v>
      </c>
      <c r="C42" s="2">
        <f t="shared" si="1"/>
        <v>207.93959263392856</v>
      </c>
      <c r="D42" s="2">
        <f t="shared" si="3"/>
        <v>8.45703125</v>
      </c>
      <c r="E42" s="2">
        <f t="shared" si="2"/>
        <v>47.22265625</v>
      </c>
    </row>
    <row r="43" spans="1:5">
      <c r="A43">
        <v>14963</v>
      </c>
      <c r="B43">
        <v>270</v>
      </c>
      <c r="C43" s="2">
        <f t="shared" si="1"/>
        <v>207.93959263392856</v>
      </c>
      <c r="D43" s="2">
        <f t="shared" si="3"/>
        <v>8.45703125</v>
      </c>
      <c r="E43" s="2">
        <f t="shared" si="2"/>
        <v>47.22265625</v>
      </c>
    </row>
    <row r="44" spans="1:5">
      <c r="A44">
        <v>14961</v>
      </c>
      <c r="B44">
        <v>263</v>
      </c>
      <c r="C44" s="2">
        <f t="shared" si="1"/>
        <v>204.44301060267856</v>
      </c>
      <c r="D44" s="2">
        <f t="shared" si="3"/>
        <v>7.978515625</v>
      </c>
      <c r="E44" s="2">
        <f t="shared" si="2"/>
        <v>46.361328125</v>
      </c>
    </row>
    <row r="45" spans="1:5">
      <c r="A45">
        <v>14961</v>
      </c>
      <c r="B45">
        <v>270</v>
      </c>
      <c r="C45" s="2">
        <f t="shared" si="1"/>
        <v>207.93959263392856</v>
      </c>
      <c r="D45" s="2">
        <f t="shared" si="3"/>
        <v>8.45703125</v>
      </c>
      <c r="E45" s="2">
        <f t="shared" si="2"/>
        <v>47.22265625</v>
      </c>
    </row>
    <row r="46" spans="1:5">
      <c r="A46">
        <v>14961</v>
      </c>
      <c r="B46">
        <v>263</v>
      </c>
      <c r="C46" s="2">
        <f t="shared" si="1"/>
        <v>204.44301060267856</v>
      </c>
      <c r="D46" s="2">
        <f t="shared" si="3"/>
        <v>7.978515625</v>
      </c>
      <c r="E46" s="2">
        <f t="shared" si="2"/>
        <v>46.361328125</v>
      </c>
    </row>
    <row r="47" spans="1:5">
      <c r="A47">
        <v>14960</v>
      </c>
      <c r="B47">
        <v>263</v>
      </c>
      <c r="C47" s="2">
        <f t="shared" si="1"/>
        <v>204.44301060267856</v>
      </c>
      <c r="D47" s="2">
        <f t="shared" si="3"/>
        <v>7.978515625</v>
      </c>
      <c r="E47" s="2">
        <f t="shared" si="2"/>
        <v>46.361328125</v>
      </c>
    </row>
    <row r="48" spans="1:5">
      <c r="A48">
        <v>14961</v>
      </c>
      <c r="B48">
        <v>263</v>
      </c>
      <c r="C48" s="2">
        <f t="shared" si="1"/>
        <v>204.44301060267856</v>
      </c>
      <c r="D48" s="2">
        <f t="shared" si="3"/>
        <v>7.978515625</v>
      </c>
      <c r="E48" s="2">
        <f t="shared" si="2"/>
        <v>46.361328125</v>
      </c>
    </row>
    <row r="49" spans="1:5">
      <c r="A49">
        <v>14960</v>
      </c>
      <c r="B49">
        <v>263</v>
      </c>
      <c r="C49" s="2">
        <f t="shared" si="1"/>
        <v>204.44301060267856</v>
      </c>
      <c r="D49" s="2">
        <f t="shared" si="3"/>
        <v>7.978515625</v>
      </c>
      <c r="E49" s="2">
        <f t="shared" si="2"/>
        <v>46.361328125</v>
      </c>
    </row>
    <row r="50" spans="1:5">
      <c r="A50">
        <v>14959</v>
      </c>
      <c r="B50">
        <v>263</v>
      </c>
      <c r="C50" s="2">
        <f t="shared" si="1"/>
        <v>204.44301060267856</v>
      </c>
      <c r="D50" s="2">
        <f t="shared" si="3"/>
        <v>7.978515625</v>
      </c>
      <c r="E50" s="2">
        <f t="shared" si="2"/>
        <v>46.361328125</v>
      </c>
    </row>
    <row r="51" spans="1:5">
      <c r="A51">
        <v>14960</v>
      </c>
      <c r="B51">
        <v>255.5</v>
      </c>
      <c r="C51" s="2">
        <f t="shared" si="1"/>
        <v>200.69667271205356</v>
      </c>
      <c r="D51" s="2">
        <f t="shared" si="3"/>
        <v>7.4658203125</v>
      </c>
      <c r="E51" s="2">
        <f t="shared" si="2"/>
        <v>45.4384765625</v>
      </c>
    </row>
    <row r="52" spans="1:5">
      <c r="A52">
        <v>14958</v>
      </c>
      <c r="B52">
        <v>248</v>
      </c>
      <c r="C52" s="2">
        <f t="shared" si="1"/>
        <v>196.95033482142856</v>
      </c>
      <c r="D52" s="2">
        <f t="shared" si="3"/>
        <v>6.953125</v>
      </c>
      <c r="E52" s="2">
        <f t="shared" si="2"/>
        <v>44.515625</v>
      </c>
    </row>
    <row r="53" spans="1:5">
      <c r="C53" s="2"/>
      <c r="D53" s="2"/>
      <c r="E53" s="2"/>
    </row>
    <row r="54" spans="1:5">
      <c r="A54">
        <v>14983</v>
      </c>
      <c r="B54">
        <v>321.5</v>
      </c>
      <c r="C54" s="2">
        <f t="shared" si="1"/>
        <v>233.66444614955356</v>
      </c>
      <c r="D54" s="2">
        <f t="shared" ref="D54:D60" si="4">((2*B54/1024*70) - 20)/2</f>
        <v>11.9775390625</v>
      </c>
      <c r="E54" s="2">
        <f t="shared" si="2"/>
        <v>53.5595703125</v>
      </c>
    </row>
    <row r="55" spans="1:5">
      <c r="A55">
        <v>14982</v>
      </c>
      <c r="B55">
        <v>314</v>
      </c>
      <c r="C55" s="2">
        <f t="shared" si="1"/>
        <v>229.91810825892856</v>
      </c>
      <c r="D55" s="2">
        <f t="shared" si="4"/>
        <v>11.46484375</v>
      </c>
      <c r="E55" s="2">
        <f t="shared" si="2"/>
        <v>52.63671875</v>
      </c>
    </row>
    <row r="56" spans="1:5">
      <c r="A56">
        <v>14980</v>
      </c>
      <c r="B56">
        <v>306.5</v>
      </c>
      <c r="C56" s="2">
        <f t="shared" si="1"/>
        <v>226.17177036830356</v>
      </c>
      <c r="D56" s="2">
        <f t="shared" si="4"/>
        <v>10.9521484375</v>
      </c>
      <c r="E56" s="2">
        <f t="shared" si="2"/>
        <v>51.7138671875</v>
      </c>
    </row>
    <row r="57" spans="1:5">
      <c r="A57">
        <v>14979</v>
      </c>
      <c r="B57">
        <v>306.5</v>
      </c>
      <c r="C57" s="2">
        <f t="shared" si="1"/>
        <v>226.17177036830356</v>
      </c>
      <c r="D57" s="2">
        <f t="shared" si="4"/>
        <v>10.9521484375</v>
      </c>
      <c r="E57" s="2">
        <f t="shared" si="2"/>
        <v>51.7138671875</v>
      </c>
    </row>
    <row r="58" spans="1:5">
      <c r="A58">
        <v>14978</v>
      </c>
      <c r="B58">
        <v>306.5</v>
      </c>
      <c r="C58" s="2">
        <f t="shared" si="1"/>
        <v>226.17177036830356</v>
      </c>
      <c r="D58" s="2">
        <f t="shared" si="4"/>
        <v>10.9521484375</v>
      </c>
      <c r="E58" s="2">
        <f t="shared" si="2"/>
        <v>51.7138671875</v>
      </c>
    </row>
    <row r="59" spans="1:5">
      <c r="A59">
        <v>14976</v>
      </c>
      <c r="B59">
        <v>299.5</v>
      </c>
      <c r="C59" s="2">
        <f t="shared" si="1"/>
        <v>222.67518833705356</v>
      </c>
      <c r="D59" s="2">
        <f t="shared" si="4"/>
        <v>10.4736328125</v>
      </c>
      <c r="E59" s="2">
        <f t="shared" si="2"/>
        <v>50.8525390625</v>
      </c>
    </row>
    <row r="60" spans="1:5">
      <c r="A60">
        <v>14974</v>
      </c>
      <c r="B60">
        <v>292</v>
      </c>
      <c r="C60" s="2">
        <f t="shared" si="1"/>
        <v>218.92885044642856</v>
      </c>
      <c r="D60" s="2">
        <f t="shared" si="4"/>
        <v>9.9609375</v>
      </c>
      <c r="E60" s="2">
        <f t="shared" si="2"/>
        <v>49.9296875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I9" sqref="I9"/>
    </sheetView>
  </sheetViews>
  <sheetFormatPr defaultRowHeight="15"/>
  <sheetData>
    <row r="1" spans="1:12">
      <c r="A1" t="s">
        <v>6</v>
      </c>
      <c r="B1">
        <v>-10</v>
      </c>
      <c r="C1" t="s">
        <v>7</v>
      </c>
      <c r="D1">
        <v>40</v>
      </c>
    </row>
    <row r="2" spans="1:12">
      <c r="A2" t="s">
        <v>8</v>
      </c>
      <c r="B2" t="s">
        <v>9</v>
      </c>
      <c r="C2" t="s">
        <v>10</v>
      </c>
      <c r="D2" t="s">
        <v>11</v>
      </c>
      <c r="E2" t="s">
        <v>2</v>
      </c>
      <c r="G2" t="s">
        <v>14</v>
      </c>
    </row>
    <row r="3" spans="1:12">
      <c r="A3" s="5">
        <v>40</v>
      </c>
      <c r="B3">
        <f>A3*9/5+32</f>
        <v>104</v>
      </c>
      <c r="C3" s="3">
        <f>FLOOR((A3-MinC)/(MaxC - MinC)*1023,1)</f>
        <v>1023</v>
      </c>
      <c r="D3" s="4">
        <f>C3/2</f>
        <v>511.5</v>
      </c>
      <c r="E3" s="2">
        <f>D3*2/1023*(MaxC-MinC) + MinC</f>
        <v>40</v>
      </c>
      <c r="G3" t="s">
        <v>13</v>
      </c>
      <c r="L3" s="2"/>
    </row>
    <row r="4" spans="1:12">
      <c r="A4" s="5">
        <v>35</v>
      </c>
      <c r="B4">
        <f t="shared" ref="B4:B25" si="0">A4*9/5+32</f>
        <v>95</v>
      </c>
      <c r="C4" s="3">
        <f>FLOOR((A4-MinC)/(MaxC - MinC)*1023,1)</f>
        <v>920</v>
      </c>
      <c r="D4" s="4">
        <f t="shared" ref="D4:D25" si="1">C4/2</f>
        <v>460</v>
      </c>
      <c r="E4" s="2">
        <f>D4*2/1023*(MaxC-MinC) + MinC</f>
        <v>34.965786901270768</v>
      </c>
      <c r="G4" t="s">
        <v>15</v>
      </c>
      <c r="L4" s="2"/>
    </row>
    <row r="5" spans="1:12">
      <c r="A5" s="5">
        <v>30</v>
      </c>
      <c r="B5">
        <f t="shared" si="0"/>
        <v>86</v>
      </c>
      <c r="C5" s="3">
        <f>FLOOR((A5-MinC)/(MaxC - MinC)*1023,1)</f>
        <v>818</v>
      </c>
      <c r="D5" s="4">
        <f t="shared" si="1"/>
        <v>409</v>
      </c>
      <c r="E5" s="2">
        <f>D5*2/1023*(MaxC-MinC) + MinC</f>
        <v>29.980449657869009</v>
      </c>
      <c r="L5" s="2"/>
    </row>
    <row r="6" spans="1:12">
      <c r="A6" s="5">
        <v>25</v>
      </c>
      <c r="B6">
        <f t="shared" si="0"/>
        <v>77</v>
      </c>
      <c r="C6" s="3">
        <f>FLOOR((A6-MinC)/(MaxC - MinC)*1023,1)</f>
        <v>716</v>
      </c>
      <c r="D6" s="4">
        <f t="shared" si="1"/>
        <v>358</v>
      </c>
      <c r="E6" s="2">
        <f>D6*2/1023*(MaxC-MinC) + MinC</f>
        <v>24.995112414467258</v>
      </c>
      <c r="L6" s="2"/>
    </row>
    <row r="7" spans="1:12">
      <c r="A7" s="5">
        <v>21</v>
      </c>
      <c r="B7">
        <f t="shared" si="0"/>
        <v>69.8</v>
      </c>
      <c r="C7" s="3">
        <f>FLOOR((A7-MinC)/(MaxC - MinC)*1023,1)</f>
        <v>634</v>
      </c>
      <c r="D7" s="4">
        <f t="shared" si="1"/>
        <v>317</v>
      </c>
      <c r="E7" s="2">
        <f>D7*2/1023*(MaxC-MinC) + MinC</f>
        <v>20.987292277614859</v>
      </c>
      <c r="L7" s="2"/>
    </row>
    <row r="8" spans="1:12">
      <c r="A8" s="5">
        <v>20</v>
      </c>
      <c r="B8">
        <f t="shared" si="0"/>
        <v>68</v>
      </c>
      <c r="C8" s="3">
        <f>FLOOR((A8-MinC)/(MaxC - MinC)*1023,1)</f>
        <v>613</v>
      </c>
      <c r="D8" s="4">
        <f t="shared" si="1"/>
        <v>306.5</v>
      </c>
      <c r="E8" s="2">
        <f>D8*2/1023*(MaxC-MinC) + MinC</f>
        <v>19.960899315738025</v>
      </c>
      <c r="L8" s="2"/>
    </row>
    <row r="9" spans="1:12">
      <c r="A9" s="5">
        <v>19.899999999999999</v>
      </c>
      <c r="B9">
        <f t="shared" si="0"/>
        <v>67.819999999999993</v>
      </c>
      <c r="C9" s="3">
        <f>FLOOR((A9-MinC)/(MaxC - MinC)*1023,1)</f>
        <v>611</v>
      </c>
      <c r="D9" s="4">
        <f t="shared" si="1"/>
        <v>305.5</v>
      </c>
      <c r="E9" s="2">
        <f>D9*2/1023*(MaxC-MinC) + MinC</f>
        <v>19.863147605083089</v>
      </c>
    </row>
    <row r="10" spans="1:12">
      <c r="A10" s="5">
        <v>19.850000000000001</v>
      </c>
      <c r="B10">
        <f t="shared" si="0"/>
        <v>67.73</v>
      </c>
      <c r="C10" s="3">
        <f>FLOOR((A10-MinC)/(MaxC - MinC)*1023,1)</f>
        <v>610</v>
      </c>
      <c r="D10" s="4">
        <f t="shared" si="1"/>
        <v>305</v>
      </c>
      <c r="E10" s="2">
        <f>D10*2/1023*(MaxC-MinC) + MinC</f>
        <v>19.814271749755623</v>
      </c>
    </row>
    <row r="11" spans="1:12">
      <c r="A11" s="5">
        <v>19.7</v>
      </c>
      <c r="B11">
        <f t="shared" si="0"/>
        <v>67.459999999999994</v>
      </c>
      <c r="C11" s="3">
        <f>FLOOR((A11-MinC)/(MaxC - MinC)*1023,1)</f>
        <v>607</v>
      </c>
      <c r="D11" s="4">
        <f t="shared" si="1"/>
        <v>303.5</v>
      </c>
      <c r="E11" s="2">
        <f>D11*2/1023*(MaxC-MinC) + MinC</f>
        <v>19.667644183773216</v>
      </c>
    </row>
    <row r="12" spans="1:12">
      <c r="A12" s="5">
        <v>19.600000000000001</v>
      </c>
      <c r="B12">
        <f t="shared" si="0"/>
        <v>67.28</v>
      </c>
      <c r="C12" s="3">
        <f>FLOOR((A12-MinC)/(MaxC - MinC)*1023,1)</f>
        <v>605</v>
      </c>
      <c r="D12" s="4">
        <f t="shared" si="1"/>
        <v>302.5</v>
      </c>
      <c r="E12" s="2">
        <f>D12*2/1023*(MaxC-MinC) + MinC</f>
        <v>19.56989247311828</v>
      </c>
    </row>
    <row r="13" spans="1:12">
      <c r="A13" s="5">
        <v>19.5</v>
      </c>
      <c r="B13">
        <f t="shared" si="0"/>
        <v>67.099999999999994</v>
      </c>
      <c r="C13" s="3">
        <f>FLOOR((A13-MinC)/(MaxC - MinC)*1023,1)</f>
        <v>603</v>
      </c>
      <c r="D13" s="4">
        <f t="shared" si="1"/>
        <v>301.5</v>
      </c>
      <c r="E13" s="2">
        <f>D13*2/1023*(MaxC-MinC) + MinC</f>
        <v>19.472140762463344</v>
      </c>
    </row>
    <row r="14" spans="1:12">
      <c r="A14" s="5">
        <v>19.399999999999999</v>
      </c>
      <c r="B14">
        <f t="shared" si="0"/>
        <v>66.92</v>
      </c>
      <c r="C14" s="3">
        <f>FLOOR((A14-MinC)/(MaxC - MinC)*1023,1)</f>
        <v>601</v>
      </c>
      <c r="D14" s="4">
        <f t="shared" si="1"/>
        <v>300.5</v>
      </c>
      <c r="E14" s="2">
        <f>D14*2/1023*(MaxC-MinC) + MinC</f>
        <v>19.374389051808407</v>
      </c>
    </row>
    <row r="15" spans="1:12">
      <c r="A15" s="5">
        <v>19.3</v>
      </c>
      <c r="B15">
        <f t="shared" si="0"/>
        <v>66.740000000000009</v>
      </c>
      <c r="C15" s="3">
        <f>FLOOR((A15-MinC)/(MaxC - MinC)*1023,1)</f>
        <v>599</v>
      </c>
      <c r="D15" s="4">
        <f t="shared" si="1"/>
        <v>299.5</v>
      </c>
      <c r="E15" s="2">
        <f>D15*2/1023*(MaxC-MinC) + MinC</f>
        <v>19.276637341153471</v>
      </c>
    </row>
    <row r="16" spans="1:12">
      <c r="A16" s="5">
        <v>19.2</v>
      </c>
      <c r="B16">
        <f t="shared" si="0"/>
        <v>66.56</v>
      </c>
      <c r="C16" s="3">
        <f>FLOOR((A16-MinC)/(MaxC - MinC)*1023,1)</f>
        <v>597</v>
      </c>
      <c r="D16" s="4">
        <f t="shared" si="1"/>
        <v>298.5</v>
      </c>
      <c r="E16" s="2">
        <f>D16*2/1023*(MaxC-MinC) + MinC</f>
        <v>19.178885630498534</v>
      </c>
    </row>
    <row r="17" spans="1:5">
      <c r="A17" s="5">
        <v>19.100000000000001</v>
      </c>
      <c r="B17">
        <f t="shared" si="0"/>
        <v>66.38</v>
      </c>
      <c r="C17" s="3">
        <f>FLOOR((A17-MinC)/(MaxC - MinC)*1023,1)</f>
        <v>595</v>
      </c>
      <c r="D17" s="4">
        <f t="shared" si="1"/>
        <v>297.5</v>
      </c>
      <c r="E17" s="2">
        <f>D17*2/1023*(MaxC-MinC) + MinC</f>
        <v>19.081133919843598</v>
      </c>
    </row>
    <row r="18" spans="1:5">
      <c r="A18" s="5">
        <v>19</v>
      </c>
      <c r="B18">
        <f t="shared" si="0"/>
        <v>66.2</v>
      </c>
      <c r="C18" s="3">
        <f>FLOOR((A18-MinC)/(MaxC - MinC)*1023,1)</f>
        <v>593</v>
      </c>
      <c r="D18" s="4">
        <f t="shared" si="1"/>
        <v>296.5</v>
      </c>
      <c r="E18" s="2">
        <f>D18*2/1023*(MaxC-MinC) + MinC</f>
        <v>18.983382209188662</v>
      </c>
    </row>
    <row r="19" spans="1:5">
      <c r="A19" s="5">
        <v>18</v>
      </c>
      <c r="B19">
        <f t="shared" si="0"/>
        <v>64.400000000000006</v>
      </c>
      <c r="C19" s="3">
        <f>FLOOR((A19-MinC)/(MaxC - MinC)*1023,1)</f>
        <v>572</v>
      </c>
      <c r="D19" s="4">
        <f t="shared" si="1"/>
        <v>286</v>
      </c>
      <c r="E19" s="2">
        <f>D19*2/1023*(MaxC-MinC) + MinC</f>
        <v>17.956989247311824</v>
      </c>
    </row>
    <row r="20" spans="1:5">
      <c r="A20" s="5">
        <v>15</v>
      </c>
      <c r="B20">
        <f t="shared" si="0"/>
        <v>59</v>
      </c>
      <c r="C20" s="3">
        <f>FLOOR((A20-MinC)/(MaxC - MinC)*1023,1)</f>
        <v>511</v>
      </c>
      <c r="D20" s="4">
        <f t="shared" si="1"/>
        <v>255.5</v>
      </c>
      <c r="E20" s="2">
        <f>D20*2/1023*(MaxC-MinC) + MinC</f>
        <v>14.975562072336267</v>
      </c>
    </row>
    <row r="21" spans="1:5">
      <c r="A21" s="5">
        <v>10</v>
      </c>
      <c r="B21">
        <f t="shared" si="0"/>
        <v>50</v>
      </c>
      <c r="C21" s="3">
        <f>FLOOR((A21-MinC)/(MaxC - MinC)*1023,1)</f>
        <v>409</v>
      </c>
      <c r="D21" s="4">
        <f t="shared" si="1"/>
        <v>204.5</v>
      </c>
      <c r="E21" s="2">
        <f>D21*2/1023*(MaxC-MinC) + MinC</f>
        <v>9.9902248289345046</v>
      </c>
    </row>
    <row r="22" spans="1:5">
      <c r="A22" s="5">
        <v>5</v>
      </c>
      <c r="B22">
        <f t="shared" si="0"/>
        <v>41</v>
      </c>
      <c r="C22" s="3">
        <f>FLOOR((A22-MinC)/(MaxC - MinC)*1023,1)</f>
        <v>306</v>
      </c>
      <c r="D22" s="4">
        <f t="shared" si="1"/>
        <v>153</v>
      </c>
      <c r="E22" s="2">
        <f>D22*2/1023*(MaxC-MinC) + MinC</f>
        <v>4.9560117302052795</v>
      </c>
    </row>
    <row r="23" spans="1:5">
      <c r="A23" s="5">
        <v>0</v>
      </c>
      <c r="B23">
        <f t="shared" si="0"/>
        <v>32</v>
      </c>
      <c r="C23" s="3">
        <f>FLOOR((A23-MinC)/(MaxC - MinC)*1023,1)</f>
        <v>204</v>
      </c>
      <c r="D23" s="4">
        <f t="shared" si="1"/>
        <v>102</v>
      </c>
      <c r="E23" s="2">
        <f>D23*2/1023*(MaxC-MinC) + MinC</f>
        <v>-2.9325513196480912E-2</v>
      </c>
    </row>
    <row r="24" spans="1:5">
      <c r="A24" s="5">
        <v>-5</v>
      </c>
      <c r="B24">
        <f t="shared" si="0"/>
        <v>23</v>
      </c>
      <c r="C24" s="3">
        <f>FLOOR((A24-MinC)/(MaxC - MinC)*1023,1)</f>
        <v>102</v>
      </c>
      <c r="D24" s="4">
        <f t="shared" si="1"/>
        <v>51</v>
      </c>
      <c r="E24" s="2">
        <f>D24*2/1023*(MaxC-MinC) + MinC</f>
        <v>-5.0146627565982405</v>
      </c>
    </row>
    <row r="25" spans="1:5">
      <c r="A25" s="5">
        <v>-10</v>
      </c>
      <c r="B25">
        <f t="shared" si="0"/>
        <v>14</v>
      </c>
      <c r="C25" s="3">
        <f>FLOOR((A25-MinC)/(MaxC - MinC)*1023,1)</f>
        <v>0</v>
      </c>
      <c r="D25" s="4">
        <f t="shared" si="1"/>
        <v>0</v>
      </c>
      <c r="E25" s="2">
        <f>D25*2/1023*(MaxC-MinC) + MinC</f>
        <v>-10</v>
      </c>
    </row>
    <row r="27" spans="1:5">
      <c r="D27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MaxC</vt:lpstr>
      <vt:lpstr>MinC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brewington</dc:creator>
  <cp:lastModifiedBy>robert brewington</cp:lastModifiedBy>
  <dcterms:created xsi:type="dcterms:W3CDTF">2017-03-01T18:00:33Z</dcterms:created>
  <dcterms:modified xsi:type="dcterms:W3CDTF">2017-03-02T07:43:03Z</dcterms:modified>
</cp:coreProperties>
</file>