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ude\Downloads\_coding_projects\Excel Projects\Excel Python Pandas DataFrames\"/>
    </mc:Choice>
  </mc:AlternateContent>
  <xr:revisionPtr revIDLastSave="0" documentId="13_ncr:1_{0AE0CAA3-7D3C-49E8-AEED-7E36EFCEE547}" xr6:coauthVersionLast="47" xr6:coauthVersionMax="47" xr10:uidLastSave="{00000000-0000-0000-0000-000000000000}"/>
  <bookViews>
    <workbookView xWindow="28680" yWindow="-120" windowWidth="29040" windowHeight="17640" activeTab="1" xr2:uid="{A4984130-5454-421E-A18D-FB612C233445}"/>
  </bookViews>
  <sheets>
    <sheet name="Calculations" sheetId="1" r:id="rId1"/>
    <sheet name="Dashbo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2" i="1" a="1"/>
  <c r="B3" i="1" a="1"/>
  <c r="B4" i="1" a="1"/>
  <c r="B5" i="1" a="1"/>
  <c r="B6" i="1" a="1"/>
  <c r="B1" i="1" l="1"/>
  <c r="B6" i="1"/>
  <c r="B5" i="1"/>
  <c r="B4" i="1"/>
  <c r="B3" i="1"/>
  <c r="B2" i="1"/>
  <c r="B7" i="1" a="1"/>
  <c r="B7" i="1" l="1"/>
  <c r="A5" i="2" a="1"/>
  <c r="A5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E12D68-8B7C-42B9-BC4E-E1B27A1A3E9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AD8AF7EE-DCEB-4708-A148-1517FBE171AA}" keepAlive="1" name="Query - sales_data" description="Connection to the 'sales_data' query in the workbook." type="5" refreshedVersion="0" background="1">
    <dbPr connection="Provider=Microsoft.Mashup.OleDb.1;Data Source=$Workbook$;Location=sales_data;Extended Properties=&quot;&quot;" command="SELECT * FROM [sales_data]"/>
  </connection>
  <connection id="3" xr16:uid="{518763E7-0AA4-4235-8376-68C2714C42D9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4C373BF-CAAB-4E28-ADAE-C82466BBF9F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9ED230EA-CB47-44BB-9A67-ECD48F43CCF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4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31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 = xl(%P2%)</code>
    </pythonScript>
    <pythonScript>
      <code>sales = sales.set_index("transaction_date").sort_index()</code>
    </pythonScript>
    <pythonScript>
      <code>[sales.index.year.unique().tolist()]</code>
    </pythonScript>
    <pythonScript>
      <code>sales = sales.loc[str(xl(%P2%)), :]</code>
    </pythonScript>
    <pythonScript>
      <code xml:space="preserve"># NOTE: in a future version of pandas, you'll need to replace resample("M") with resample("ME") for "month end"
sales = sales[["store", "amount"]].groupby("store").resample("M")["amount"].sum()
</code>
    </pythonScript>
    <pythonScript>
      <code>sales = sales.reset_index()
sales["month_year"] = sales["transaction_date"].dt.strftime("%%m/%%Y")
sales_summary = sales.pivot_table(
    index="month_year", columns="store",
    values="amount", aggfunc="sum",
    margins=True, margins_name="Total"
)
sales_summary.columns.name = None
sales_summary.index.name = None
sales_summary</code>
    </pythonScript>
    <pythonScript>
      <code xml:space="preserve">plt.style.use("bmh")
sales_summary.iloc[:-1, :-1].plot(kind="bar")
</code>
    </pythonScript>
    <pythonScript>
      <code>sales_summary</code>
    </pythonScript>
  </pythonScripts>
</python>
</file>

<file path=xl/sharedStrings.xml><?xml version="1.0" encoding="utf-8"?>
<sst xmlns="http://schemas.openxmlformats.org/spreadsheetml/2006/main" count="9" uniqueCount="9">
  <si>
    <t>Year</t>
  </si>
  <si>
    <t>Sales Dashboard</t>
  </si>
  <si>
    <t>Prepare time series</t>
  </si>
  <si>
    <t>Filter for year</t>
  </si>
  <si>
    <t>Group by store and month</t>
  </si>
  <si>
    <t>Plot</t>
  </si>
  <si>
    <t>Load data from Power Query</t>
  </si>
  <si>
    <t>Available years</t>
  </si>
  <si>
    <t>Pivot table "sales_summary"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</si>
</sst>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Alignment="1">
      <alignment horizontal="center"/>
    </xf>
    <xf numFmtId="0" fontId="2" fillId="0" borderId="0" xfId="0" applyFont="1"/>
    <xf numFmtId="0" fontId="0" fillId="2" borderId="0" xfId="0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 wrapText="1"/>
    </xf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Array" Target="richData/rdarray.xml"/><Relationship Id="rId5" Type="http://schemas.openxmlformats.org/officeDocument/2006/relationships/styles" Target="style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connections" Target="connections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0</xdr:row>
      <xdr:rowOff>66675</xdr:rowOff>
    </xdr:from>
    <xdr:to>
      <xdr:col>11</xdr:col>
      <xdr:colOff>200025</xdr:colOff>
      <xdr:row>22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DF7BAA-1BFD-6CFD-D4EE-992887ECFC62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alculations!B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5725" y="66675"/>
          <a:ext cx="5381625" cy="430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19</xdr:row>
      <xdr:rowOff>19049</xdr:rowOff>
    </xdr:from>
    <xdr:to>
      <xdr:col>7</xdr:col>
      <xdr:colOff>400050</xdr:colOff>
      <xdr:row>38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B5B221-6795-4CF9-8B15-D8BBCF1A3D25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Calculations!B7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3971924"/>
          <a:ext cx="5381625" cy="3619501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6">
  <a r="12" c="8">
    <v t="s"/>
    <v t="s">Source.Name</v>
    <v t="s">transaction_id</v>
    <v t="s">store</v>
    <v t="s">transaction_date</v>
    <v t="s">plan</v>
    <v t="s">contract_type</v>
    <v t="s">amount</v>
    <v>0</v>
    <v t="s">April2022.xlsx</v>
    <v t="s">70ff4cf0</v>
    <v t="s">San Francisco</v>
    <v t="r">0</v>
    <v t="s">Bronze</v>
    <v t="s">EXISTING</v>
    <v>12.2</v>
    <v>1</v>
    <v t="s">April2022.xlsx</v>
    <v t="s">0967828d</v>
    <v t="s">San Francisco</v>
    <v t="r">0</v>
    <v t="s">Gold</v>
    <v t="s">EXISTING</v>
    <v>19.350000000000001</v>
    <v>2</v>
    <v t="s">April2022.xlsx</v>
    <v t="s">d9dd259f</v>
    <v t="s">Las Vegas</v>
    <v t="r">0</v>
    <v t="s">Bronze</v>
    <v t="s">EXISTING</v>
    <v>12.2</v>
    <v>3</v>
    <v t="s">April2022.xlsx</v>
    <v t="s">eff0c296</v>
    <v t="s">Chicago</v>
    <v t="r">0</v>
    <v t="s">Silver</v>
    <v t="s">EXISTING</v>
    <v>14.25</v>
    <v>4</v>
    <v t="s">April2022.xlsx</v>
    <v t="s">2a72bd73</v>
    <v t="s">Boston</v>
    <v t="r">0</v>
    <v t="s">Bronze</v>
    <v t="s">EXISTING</v>
    <v>12.2</v>
    <v t="s">...</v>
    <v t="s">...</v>
    <v t="s">...</v>
    <v t="s">...</v>
    <v t="s">...</v>
    <v t="s">...</v>
    <v t="s">...</v>
    <v t="s">...</v>
    <v>160846</v>
    <v t="s">September2023.xlsx</v>
    <v t="s">53a449b0</v>
    <v t="s">New York</v>
    <v t="r">1</v>
    <v t="s">Silver</v>
    <v t="s">NEW</v>
    <v>14.25</v>
    <v>160847</v>
    <v t="s">September2023.xlsx</v>
    <v t="s">35b46c26</v>
    <v t="s">Boston</v>
    <v t="r">1</v>
    <v t="s">Silver</v>
    <v t="s">NEW</v>
    <v>14.25</v>
    <v>160848</v>
    <v t="s">September2023.xlsx</v>
    <v t="s">9e498c85</v>
    <v t="s">Chicago</v>
    <v t="r">1</v>
    <v t="s">Silver</v>
    <v t="s">NEW</v>
    <v>14.25</v>
    <v>160849</v>
    <v t="s">September2023.xlsx</v>
    <v t="s">5841d16e</v>
    <v t="s">San Francisco</v>
    <v t="r">1</v>
    <v t="s">Silver</v>
    <v t="s">NEW</v>
    <v>14.25</v>
    <v>160850</v>
    <v t="s">September2023.xlsx</v>
    <v t="s">86937799</v>
    <v t="s">Chicago</v>
    <v t="r">1</v>
    <v t="s">Gold</v>
    <v t="s">NEW</v>
    <v>19.350000000000001</v>
  </a>
  <a r="13" c="7">
    <v t="s"/>
    <v t="s">Source.Name</v>
    <v t="s">transaction_id</v>
    <v t="s">store</v>
    <v t="s">plan</v>
    <v t="s">contract_type</v>
    <v t="s">amount</v>
    <v t="s">transaction_date</v>
    <v t="s"/>
    <v t="s"/>
    <v t="s"/>
    <v t="s"/>
    <v t="s"/>
    <v t="s"/>
    <v t="r">5</v>
    <v t="s">January2022.xlsx</v>
    <v t="s">17b059c4</v>
    <v t="s">Boston</v>
    <v t="s">Bronze</v>
    <v t="s">EXISTING</v>
    <v>12.2</v>
    <v t="r">5</v>
    <v t="s">January2022.xlsx</v>
    <v t="s">46b8502d</v>
    <v t="s">San Francisco</v>
    <v t="s">Silver</v>
    <v t="s">EXISTING</v>
    <v>14.25</v>
    <v t="r">5</v>
    <v t="s">January2022.xlsx</v>
    <v t="s">1fd9028d</v>
    <v t="s">Chicago</v>
    <v t="s">Silver</v>
    <v t="s">EXISTING</v>
    <v>14.25</v>
    <v t="r">5</v>
    <v t="s">January2022.xlsx</v>
    <v t="s">16b8ffd3</v>
    <v t="s">Las Vegas</v>
    <v t="s">Bronze</v>
    <v t="s">EXISTING</v>
    <v>12.2</v>
    <v t="r">5</v>
    <v t="s">January2022.xlsx</v>
    <v t="s">94038ab0</v>
    <v t="s">Chicago</v>
    <v t="s">Gold</v>
    <v t="s">EXISTING</v>
    <v>19.350000000000001</v>
    <v t="s">...</v>
    <v t="s">...</v>
    <v t="s">...</v>
    <v t="s">...</v>
    <v t="s">...</v>
    <v t="s">...</v>
    <v t="s">...</v>
    <v t="r">6</v>
    <v t="s">December2023.xlsx</v>
    <v t="s">1115601f</v>
    <v t="s">San Francisco</v>
    <v t="s">Gold</v>
    <v t="s">NEW</v>
    <v>19.350000000000001</v>
    <v t="r">6</v>
    <v t="s">December2023.xlsx</v>
    <v t="s">73ca4479</v>
    <v t="s">San Francisco</v>
    <v t="s">Gold</v>
    <v t="s">NEW</v>
    <v>19.350000000000001</v>
    <v t="r">6</v>
    <v t="s">December2023.xlsx</v>
    <v t="s">b50c70db</v>
    <v t="s">Chicago</v>
    <v t="s">Silver</v>
    <v t="s">NEW</v>
    <v>14.25</v>
    <v t="r">6</v>
    <v t="s">December2023.xlsx</v>
    <v t="s">761f1c71</v>
    <v t="s">San Francisco</v>
    <v t="s">Silver</v>
    <v t="s">NEW</v>
    <v>14.25</v>
    <v t="r">6</v>
    <v t="s">December2023.xlsx</v>
    <v t="s">c917063e</v>
    <v t="s">New York</v>
    <v t="s">Silver</v>
    <v t="s">NEW</v>
    <v>14.25</v>
  </a>
  <a r="13" c="7">
    <v t="s"/>
    <v t="s">Source.Name</v>
    <v t="s">transaction_id</v>
    <v t="s">store</v>
    <v t="s">plan</v>
    <v t="s">contract_type</v>
    <v t="s">amount</v>
    <v t="s">transaction_date</v>
    <v t="s"/>
    <v t="s"/>
    <v t="s"/>
    <v t="s"/>
    <v t="s"/>
    <v t="s"/>
    <v t="r">10</v>
    <v t="s">January2023.xlsx</v>
    <v t="s">136a9997</v>
    <v t="s">San Francisco</v>
    <v t="s">Gold</v>
    <v t="s">NEW</v>
    <v>19.350000000000001</v>
    <v t="r">10</v>
    <v t="s">January2023.xlsx</v>
    <v t="s">0400dd23</v>
    <v t="s">New York</v>
    <v t="s">Gold</v>
    <v t="s">NEW</v>
    <v>19.350000000000001</v>
    <v t="r">10</v>
    <v t="s">January2023.xlsx</v>
    <v t="s">78fe8427</v>
    <v t="s">Boston</v>
    <v t="s">Silver</v>
    <v t="s">NEW</v>
    <v>14.25</v>
    <v t="r">10</v>
    <v t="s">January2023.xlsx</v>
    <v t="s">abfbdd6d</v>
    <v t="s">Chicago</v>
    <v t="s">Silver</v>
    <v t="s">NEW</v>
    <v>14.25</v>
    <v t="r">10</v>
    <v t="s">January2023.xlsx</v>
    <v t="s">6bd45648</v>
    <v t="s">Chicago</v>
    <v t="s">Bronze</v>
    <v t="s">NEW</v>
    <v>12.2</v>
    <v t="s">...</v>
    <v t="s">...</v>
    <v t="s">...</v>
    <v t="s">...</v>
    <v t="s">...</v>
    <v t="s">...</v>
    <v t="s">...</v>
    <v t="r">6</v>
    <v t="s">December2023.xlsx</v>
    <v t="s">1115601f</v>
    <v t="s">San Francisco</v>
    <v t="s">Gold</v>
    <v t="s">NEW</v>
    <v>19.350000000000001</v>
    <v t="r">6</v>
    <v t="s">December2023.xlsx</v>
    <v t="s">73ca4479</v>
    <v t="s">San Francisco</v>
    <v t="s">Gold</v>
    <v t="s">NEW</v>
    <v>19.350000000000001</v>
    <v t="r">6</v>
    <v t="s">December2023.xlsx</v>
    <v t="s">b50c70db</v>
    <v t="s">Chicago</v>
    <v t="s">Silver</v>
    <v t="s">NEW</v>
    <v>14.25</v>
    <v t="r">6</v>
    <v t="s">December2023.xlsx</v>
    <v t="s">761f1c71</v>
    <v t="s">San Francisco</v>
    <v t="s">Silver</v>
    <v t="s">NEW</v>
    <v>14.25</v>
    <v t="r">6</v>
    <v t="s">December2023.xlsx</v>
    <v t="s">c917063e</v>
    <v t="s">New York</v>
    <v t="s">Silver</v>
    <v t="s">NEW</v>
    <v>14.25</v>
  </a>
  <a r="12" c="3">
    <v t="s">store</v>
    <v t="s">transaction_date</v>
    <v t="s">amount</v>
    <v t="s">Boston</v>
    <v t="r">14</v>
    <v>13701.1</v>
    <v t="s">Boston</v>
    <v t="r">15</v>
    <v>12243.85</v>
    <v t="s">Boston</v>
    <v t="r">16</v>
    <v>11026.6</v>
    <v t="s">Boston</v>
    <v t="r">17</v>
    <v>10344.799999999999</v>
    <v t="s">Boston</v>
    <v t="r">18</v>
    <v>10533.15</v>
    <v t="s">...</v>
    <v t="s">...</v>
    <v t="s">...</v>
    <v t="s">Washington DC</v>
    <v t="r">19</v>
    <v>6729.15</v>
    <v t="s">Washington DC</v>
    <v t="r">1</v>
    <v>5544.45</v>
    <v t="s">Washington DC</v>
    <v t="r">20</v>
    <v>4171.45</v>
    <v t="s">Washington DC</v>
    <v t="r">21</v>
    <v>6035</v>
    <v t="s">Washington DC</v>
    <v t="r">6</v>
    <v>5245</v>
  </a>
  <a r="12" c="8">
    <v t="s"/>
    <v t="s">Boston</v>
    <v t="s">Chicago</v>
    <v t="s">Las Vegas</v>
    <v t="s">New York</v>
    <v t="s">San Francisco</v>
    <v t="s">Washington DC</v>
    <v t="s">Total</v>
    <v t="s">01/2023</v>
    <v>13701.1</v>
    <v>26272.65</v>
    <v>7216.45</v>
    <v>42128.25</v>
    <v>42969.25</v>
    <v>6515.4</v>
    <v>138803.1</v>
    <v t="s">02/2023</v>
    <v>12243.85</v>
    <v>24739.9</v>
    <v>6192.6</v>
    <v>37926.550000000003</v>
    <v>36469.35</v>
    <v>6705.7</v>
    <v>124277.95</v>
    <v t="s">03/2023</v>
    <v>11026.6</v>
    <v>22131</v>
    <v>5637.25</v>
    <v>32805.599999999999</v>
    <v>33876.449999999997</v>
    <v>5173.8</v>
    <v>110650.7</v>
    <v t="s">04/2023</v>
    <v>10344.799999999999</v>
    <v>21489.35</v>
    <v>5540.4</v>
    <v>32954.35</v>
    <v>33265</v>
    <v>5480.3</v>
    <v>109074.2</v>
    <v t="s">05/2023</v>
    <v>10533.15</v>
    <v>20606.55</v>
    <v>5266.45</v>
    <v>32348.55</v>
    <v>31836.799999999999</v>
    <v>5293.95</v>
    <v>105885.45</v>
    <v t="s">...</v>
    <v t="s">...</v>
    <v t="s">...</v>
    <v t="s">...</v>
    <v t="s">...</v>
    <v t="s">...</v>
    <v t="s">...</v>
    <v t="s">...</v>
    <v t="s">09/2023</v>
    <v>10757.1</v>
    <v>20964.349999999999</v>
    <v>5928.55</v>
    <v>33226.199999999997</v>
    <v>31709.8</v>
    <v>5544.45</v>
    <v>108130.45</v>
    <v t="s">10/2023</v>
    <v>8180.35</v>
    <v>16446.3</v>
    <v>4217.25</v>
    <v>24889.95</v>
    <v>26015.9</v>
    <v>4171.45</v>
    <v>83921.2</v>
    <v t="s">11/2023</v>
    <v>12583.9</v>
    <v>25794.75</v>
    <v>6880.75</v>
    <v>38646.199999999997</v>
    <v>38479.199999999997</v>
    <v>6035</v>
    <v>128419.79999999999</v>
    <v t="s">12/2023</v>
    <v>10390</v>
    <v>21619.95</v>
    <v>5481.6</v>
    <v>32828.1</v>
    <v>32378.6</v>
    <v>5245</v>
    <v>107943.25</v>
    <v t="s">Total</v>
    <v>136020.1</v>
    <v>269933.59999999998</v>
    <v>69786.55</v>
    <v>414336.6</v>
    <v>413069.39999999997</v>
    <v>67802.8</v>
    <v>1370949.0499999998</v>
  </a>
  <a r="2">
    <v>565</v>
    <v>452</v>
  </a>
</arrayData>
</file>

<file path=xl/richData/rdrichvalue.xml><?xml version="1.0" encoding="utf-8"?>
<rvData xmlns="http://schemas.microsoft.com/office/spreadsheetml/2017/richdata" count="32">
  <rv s="0">
    <fb>44652</fb>
    <v>2</v>
  </rv>
  <rv s="0">
    <fb>45199</fb>
    <v>2</v>
  </rv>
  <rv s="1">
    <v>0</v>
  </rv>
  <rv s="2">
    <v>DataFrame</v>
    <v>1</v>
    <v>2</v>
  </rv>
  <rv s="3">
    <v>&lt;class 'pandas.core.frame.DataFrame'&gt;</v>
    <v>DataFrame</v>
    <v xml:space="preserve">               Source.Name transaction_id          store transaction_date  \
0           April2022.xlsx       70ff4cf0  San Francisco       2022-04-01   
1           April2022.xlsx       0967828d  San Francisco       2022-04-01   
2           April2022...</v>
    <v>3</v>
    <v>3</v>
  </rv>
  <rv s="0">
    <fb>44562</fb>
    <v>2</v>
  </rv>
  <rv s="0">
    <fb>45291</fb>
    <v>2</v>
  </rv>
  <rv s="1">
    <v>1</v>
  </rv>
  <rv s="2">
    <v>DataFrame</v>
    <v>5</v>
    <v>7</v>
  </rv>
  <rv s="3">
    <v>&lt;class 'pandas.core.frame.DataFrame'&gt;</v>
    <v>DataFrame</v>
    <v xml:space="preserve">                        Source.Name transaction_id          store    plan  \
transaction_date                                                            
2022-01-01         January2022.xlsx       17b059c4         Boston  Bronze   
2022-01-01         Ja...</v>
    <v>8</v>
    <v>3</v>
  </rv>
  <rv s="0">
    <fb>44927</fb>
    <v>2</v>
  </rv>
  <rv s="1">
    <v>2</v>
  </rv>
  <rv s="2">
    <v>DataFrame</v>
    <v>7</v>
    <v>11</v>
  </rv>
  <rv s="3">
    <v>&lt;class 'pandas.core.frame.DataFrame'&gt;</v>
    <v>DataFrame</v>
    <v xml:space="preserve">                        Source.Name transaction_id          store    plan  \
transaction_date                                                            
2023-01-01         January2023.xlsx       136a9997  San Francisco    Gold   
2023-01-01         Ja...</v>
    <v>12</v>
    <v>3</v>
  </rv>
  <rv s="0">
    <fb>44957</fb>
    <v>2</v>
  </rv>
  <rv s="0">
    <fb>44985</fb>
    <v>2</v>
  </rv>
  <rv s="0">
    <fb>45016</fb>
    <v>2</v>
  </rv>
  <rv s="0">
    <fb>45046</fb>
    <v>2</v>
  </rv>
  <rv s="0">
    <fb>45077</fb>
    <v>2</v>
  </rv>
  <rv s="0">
    <fb>45169</fb>
    <v>2</v>
  </rv>
  <rv s="0">
    <fb>45230</fb>
    <v>2</v>
  </rv>
  <rv s="0">
    <fb>45260</fb>
    <v>2</v>
  </rv>
  <rv s="1">
    <v>3</v>
  </rv>
  <rv s="2">
    <v>Series</v>
    <v>9</v>
    <v>22</v>
  </rv>
  <rv s="3">
    <v>&lt;class 'pandas.core.series.Series'&gt;</v>
    <v>Series</v>
    <v>store          transaction_date
Boston         2023-01-31          13701.10
               2023-02-28          12243.85
               2023-03-31          11026.60
               2023-04-30          10344.80
               2023-05-31          10533.15
...</v>
    <v>23</v>
    <v>3</v>
  </rv>
  <rv s="1">
    <v>4</v>
  </rv>
  <rv s="2">
    <v>DataFrame</v>
    <v>11</v>
    <v>25</v>
  </rv>
  <rv s="3">
    <v>&lt;class 'pandas.core.frame.DataFrame'&gt;</v>
    <v>DataFrame</v>
    <v xml:space="preserve">            Boston    Chicago  Las Vegas   New York  San Francisco  \
01/2023   13701.10   26272.65    7216.45   42128.25       42969.25   
02/2023   12243.85   24739.90    6192.60   37926.55       36469.35   
03/2023   11026.60   22131.00    5637.25  ...</v>
    <v>26</v>
    <v>3</v>
  </rv>
  <rv s="4">
    <v>0</v>
    <v>9</v>
  </rv>
  <rv s="1">
    <v>5</v>
  </rv>
  <rv s="5">
    <v>Image</v>
    <v>12</v>
    <v>28</v>
    <v>29</v>
  </rv>
  <rv s="3">
    <v>&lt;class 'PIL.PngImagePlugin.PngImageFile'&gt;</v>
    <v>PngImageFile</v>
    <v>&lt;PIL.PngImagePlugin.PngImageFile image mode=RGBA size=565x452 at 0x7F4C052106E0&gt;</v>
    <v>30</v>
    <v>3</v>
  </rv>
</rvData>
</file>

<file path=xl/richData/rdrichvaluestructure.xml><?xml version="1.0" encoding="utf-8"?>
<rvStructures xmlns="http://schemas.microsoft.com/office/spreadsheetml/2017/richdata" count="6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3">
    <spb s="0">
      <v>160851</v>
      <v>7</v>
      <v>DataFrame</v>
      <v>arrayPreview</v>
      <v>1</v>
    </spb>
    <spb s="1">
      <v>0</v>
    </spb>
    <spb s="2">
      <v>1</v>
    </spb>
    <spb s="3">
      <v>https://www.anaconda.com/excel</v>
      <v>https://res.cdn.office.net/officepysvc/prod-service/anacondalogo.png</v>
      <v>Python provided by Anaconda</v>
    </spb>
    <spb s="0">
      <v>160851</v>
      <v>6</v>
      <v>DataFrame</v>
      <v>arrayPreview</v>
      <v>1</v>
    </spb>
    <spb s="1">
      <v>4</v>
    </spb>
    <spb s="0">
      <v>93583</v>
      <v>6</v>
      <v>DataFrame</v>
      <v>arrayPreview</v>
      <v>1</v>
    </spb>
    <spb s="1">
      <v>6</v>
    </spb>
    <spb s="0">
      <v>72</v>
      <v>1</v>
      <v>Series</v>
      <v>arrayPreview</v>
      <v>1</v>
    </spb>
    <spb s="1">
      <v>8</v>
    </spb>
    <spb s="0">
      <v>13</v>
      <v>7</v>
      <v>DataFrame</v>
      <v>arrayPreview</v>
      <v>1</v>
    </spb>
    <spb s="1">
      <v>10</v>
    </spb>
    <spb s="4">
      <v>2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m/d/yyyy"/>
    </x:dxf>
  </dxfs>
  <richProperties>
    <rPr n="IsHeroField" t="b"/>
  </richProperties>
  <richStyles>
    <rSty dxfid="0"/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0CDE-0FCB-4D30-ABE7-8623AA4BC886}">
  <dimension ref="A1:E7"/>
  <sheetViews>
    <sheetView workbookViewId="0">
      <selection activeCell="C21" sqref="C21"/>
    </sheetView>
  </sheetViews>
  <sheetFormatPr defaultRowHeight="15" x14ac:dyDescent="0.25"/>
  <cols>
    <col min="1" max="1" width="29.5703125" bestFit="1" customWidth="1"/>
    <col min="2" max="2" width="15" bestFit="1" customWidth="1"/>
    <col min="3" max="3" width="11.5703125" bestFit="1" customWidth="1"/>
    <col min="4" max="4" width="15.140625" bestFit="1" customWidth="1"/>
    <col min="5" max="5" width="10" bestFit="1" customWidth="1"/>
  </cols>
  <sheetData>
    <row r="1" spans="1:5" x14ac:dyDescent="0.25">
      <c r="A1" t="s">
        <v>6</v>
      </c>
      <c r="B1" t="e" cm="1" vm="1">
        <f t="array" ref="B1">_xlfn._xlws.PY(0,1,_xlfn.PQSOURCE("7bfc889e-3998-4303-b248-7f560f5f3979"))</f>
        <v>#VALUE!</v>
      </c>
    </row>
    <row r="2" spans="1:5" x14ac:dyDescent="0.25">
      <c r="A2" t="s">
        <v>2</v>
      </c>
      <c r="B2" t="e" cm="1" vm="2">
        <f t="array" ref="B2">_xlfn._xlws.PY(1,1)</f>
        <v>#VALUE!</v>
      </c>
    </row>
    <row r="3" spans="1:5" x14ac:dyDescent="0.25">
      <c r="A3" t="s">
        <v>7</v>
      </c>
      <c r="B3" cm="1">
        <f t="array" ref="B3:C3">_xlfn._xlws.PY(2,0)</f>
        <v>2022</v>
      </c>
      <c r="C3">
        <v>2023</v>
      </c>
    </row>
    <row r="4" spans="1:5" x14ac:dyDescent="0.25">
      <c r="A4" t="s">
        <v>3</v>
      </c>
      <c r="B4" t="e" cm="1" vm="3">
        <f t="array" ref="B4">_xlfn._xlws.PY(3,1,Dashboard!B3)</f>
        <v>#VALUE!</v>
      </c>
      <c r="C4" s="2"/>
      <c r="D4" s="2"/>
      <c r="E4" s="2"/>
    </row>
    <row r="5" spans="1:5" x14ac:dyDescent="0.25">
      <c r="A5" t="s">
        <v>4</v>
      </c>
      <c r="B5" t="e" cm="1" vm="4">
        <f t="array" ref="B5">_xlfn._xlws.PY(4,1)</f>
        <v>#VALUE!</v>
      </c>
      <c r="C5" s="1"/>
      <c r="D5" s="1"/>
      <c r="E5" s="1"/>
    </row>
    <row r="6" spans="1:5" x14ac:dyDescent="0.25">
      <c r="A6" t="s">
        <v>8</v>
      </c>
      <c r="B6" t="e" cm="1" vm="5">
        <f t="array" ref="B6">_xlfn._xlws.PY(5,1)</f>
        <v>#VALUE!</v>
      </c>
      <c r="D6" s="5"/>
    </row>
    <row r="7" spans="1:5" x14ac:dyDescent="0.25">
      <c r="A7" t="s">
        <v>5</v>
      </c>
      <c r="B7" t="e" cm="1" vm="6">
        <f t="array" ref="B7">_xlfn._xlws.PY(6,1)</f>
        <v>#VALUE!</v>
      </c>
      <c r="D7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A793-A126-4E9A-9AEB-98BB211B026D}">
  <sheetPr>
    <pageSetUpPr fitToPage="1"/>
  </sheetPr>
  <dimension ref="A1:H18"/>
  <sheetViews>
    <sheetView showGridLines="0" tabSelected="1" workbookViewId="0">
      <selection activeCell="J33" sqref="J33"/>
    </sheetView>
  </sheetViews>
  <sheetFormatPr defaultRowHeight="15" x14ac:dyDescent="0.25"/>
  <cols>
    <col min="1" max="1" width="9.140625" customWidth="1"/>
    <col min="2" max="3" width="11.5703125" bestFit="1" customWidth="1"/>
    <col min="4" max="4" width="11.28515625" bestFit="1" customWidth="1"/>
    <col min="5" max="5" width="11.5703125" bestFit="1" customWidth="1"/>
    <col min="6" max="6" width="12.7109375" bestFit="1" customWidth="1"/>
    <col min="7" max="7" width="13.85546875" bestFit="1" customWidth="1"/>
    <col min="8" max="8" width="13.28515625" bestFit="1" customWidth="1"/>
  </cols>
  <sheetData>
    <row r="1" spans="1:8" ht="26.25" x14ac:dyDescent="0.4">
      <c r="A1" s="3" t="s">
        <v>1</v>
      </c>
    </row>
    <row r="3" spans="1:8" x14ac:dyDescent="0.25">
      <c r="A3" t="s">
        <v>0</v>
      </c>
      <c r="B3" s="4">
        <v>2023</v>
      </c>
    </row>
    <row r="5" spans="1:8" ht="30" x14ac:dyDescent="0.25">
      <c r="A5" s="7" t="str" cm="1">
        <f t="array" ref="A5:H18">_xlfn._xlws.PY(7,0)</f>
        <v/>
      </c>
      <c r="B5" s="7" t="str">
        <v>Boston</v>
      </c>
      <c r="C5" s="7" t="str">
        <v>Chicago</v>
      </c>
      <c r="D5" s="7" t="str">
        <v>Las Vegas</v>
      </c>
      <c r="E5" s="7" t="str">
        <v>New York</v>
      </c>
      <c r="F5" s="7" t="str">
        <v>San Francisco</v>
      </c>
      <c r="G5" s="7" t="str">
        <v>Washington DC</v>
      </c>
      <c r="H5" s="7" t="str">
        <v>Total</v>
      </c>
    </row>
    <row r="6" spans="1:8" x14ac:dyDescent="0.25">
      <c r="A6" s="6" t="str">
        <v>01/2023</v>
      </c>
      <c r="B6" s="1">
        <v>13701.1</v>
      </c>
      <c r="C6" s="1">
        <v>26272.65</v>
      </c>
      <c r="D6" s="1">
        <v>7216.45</v>
      </c>
      <c r="E6" s="1">
        <v>42128.25</v>
      </c>
      <c r="F6" s="1">
        <v>42969.25</v>
      </c>
      <c r="G6" s="1">
        <v>6515.4</v>
      </c>
      <c r="H6" s="1">
        <v>138803.1</v>
      </c>
    </row>
    <row r="7" spans="1:8" x14ac:dyDescent="0.25">
      <c r="A7" s="6" t="str">
        <v>02/2023</v>
      </c>
      <c r="B7" s="1">
        <v>12243.85</v>
      </c>
      <c r="C7" s="1">
        <v>24739.9</v>
      </c>
      <c r="D7" s="1">
        <v>6192.6</v>
      </c>
      <c r="E7" s="1">
        <v>37926.550000000003</v>
      </c>
      <c r="F7" s="1">
        <v>36469.35</v>
      </c>
      <c r="G7" s="1">
        <v>6705.7</v>
      </c>
      <c r="H7" s="1">
        <v>124277.95</v>
      </c>
    </row>
    <row r="8" spans="1:8" x14ac:dyDescent="0.25">
      <c r="A8" s="6" t="str">
        <v>03/2023</v>
      </c>
      <c r="B8" s="1">
        <v>11026.6</v>
      </c>
      <c r="C8" s="1">
        <v>22131</v>
      </c>
      <c r="D8" s="1">
        <v>5637.25</v>
      </c>
      <c r="E8" s="1">
        <v>32805.599999999999</v>
      </c>
      <c r="F8" s="1">
        <v>33876.449999999997</v>
      </c>
      <c r="G8" s="1">
        <v>5173.8</v>
      </c>
      <c r="H8" s="1">
        <v>110650.7</v>
      </c>
    </row>
    <row r="9" spans="1:8" x14ac:dyDescent="0.25">
      <c r="A9" s="6" t="str">
        <v>04/2023</v>
      </c>
      <c r="B9" s="1">
        <v>10344.799999999999</v>
      </c>
      <c r="C9" s="1">
        <v>21489.35</v>
      </c>
      <c r="D9" s="1">
        <v>5540.4</v>
      </c>
      <c r="E9" s="1">
        <v>32954.35</v>
      </c>
      <c r="F9" s="1">
        <v>33265</v>
      </c>
      <c r="G9" s="1">
        <v>5480.3</v>
      </c>
      <c r="H9" s="1">
        <v>109074.2</v>
      </c>
    </row>
    <row r="10" spans="1:8" x14ac:dyDescent="0.25">
      <c r="A10" s="6" t="str">
        <v>05/2023</v>
      </c>
      <c r="B10" s="1">
        <v>10533.15</v>
      </c>
      <c r="C10" s="1">
        <v>20606.55</v>
      </c>
      <c r="D10" s="1">
        <v>5266.45</v>
      </c>
      <c r="E10" s="1">
        <v>32348.55</v>
      </c>
      <c r="F10" s="1">
        <v>31836.799999999999</v>
      </c>
      <c r="G10" s="1">
        <v>5293.95</v>
      </c>
      <c r="H10" s="1">
        <v>105885.45</v>
      </c>
    </row>
    <row r="11" spans="1:8" x14ac:dyDescent="0.25">
      <c r="A11" s="6" t="str">
        <v>06/2023</v>
      </c>
      <c r="B11" s="1">
        <v>13317.9</v>
      </c>
      <c r="C11" s="1">
        <v>24328.15</v>
      </c>
      <c r="D11" s="1">
        <v>5713.55</v>
      </c>
      <c r="E11" s="1">
        <v>38543.65</v>
      </c>
      <c r="F11" s="1">
        <v>37787.300000000003</v>
      </c>
      <c r="G11" s="1">
        <v>5926.05</v>
      </c>
      <c r="H11" s="1">
        <v>125616.6</v>
      </c>
    </row>
    <row r="12" spans="1:8" x14ac:dyDescent="0.25">
      <c r="A12" s="6" t="str">
        <v>07/2023</v>
      </c>
      <c r="B12" s="1">
        <v>10701.65</v>
      </c>
      <c r="C12" s="1">
        <v>20877.900000000001</v>
      </c>
      <c r="D12" s="1">
        <v>5376.65</v>
      </c>
      <c r="E12" s="1">
        <v>31547.599999999999</v>
      </c>
      <c r="F12" s="1">
        <v>31386.65</v>
      </c>
      <c r="G12" s="1">
        <v>4982.55</v>
      </c>
      <c r="H12" s="1">
        <v>104873</v>
      </c>
    </row>
    <row r="13" spans="1:8" x14ac:dyDescent="0.25">
      <c r="A13" s="6" t="str">
        <v>08/2023</v>
      </c>
      <c r="B13" s="1">
        <v>12239.7</v>
      </c>
      <c r="C13" s="1">
        <v>24662.75</v>
      </c>
      <c r="D13" s="1">
        <v>6335.05</v>
      </c>
      <c r="E13" s="1">
        <v>36491.599999999999</v>
      </c>
      <c r="F13" s="1">
        <v>36895.1</v>
      </c>
      <c r="G13" s="1">
        <v>6729.15</v>
      </c>
      <c r="H13" s="1">
        <v>123353.34999999999</v>
      </c>
    </row>
    <row r="14" spans="1:8" x14ac:dyDescent="0.25">
      <c r="A14" s="6" t="str">
        <v>09/2023</v>
      </c>
      <c r="B14" s="1">
        <v>10757.1</v>
      </c>
      <c r="C14" s="1">
        <v>20964.349999999999</v>
      </c>
      <c r="D14" s="1">
        <v>5928.55</v>
      </c>
      <c r="E14" s="1">
        <v>33226.199999999997</v>
      </c>
      <c r="F14" s="1">
        <v>31709.8</v>
      </c>
      <c r="G14" s="1">
        <v>5544.45</v>
      </c>
      <c r="H14" s="1">
        <v>108130.45</v>
      </c>
    </row>
    <row r="15" spans="1:8" x14ac:dyDescent="0.25">
      <c r="A15" s="6" t="str">
        <v>10/2023</v>
      </c>
      <c r="B15" s="1">
        <v>8180.35</v>
      </c>
      <c r="C15" s="1">
        <v>16446.3</v>
      </c>
      <c r="D15" s="1">
        <v>4217.25</v>
      </c>
      <c r="E15" s="1">
        <v>24889.95</v>
      </c>
      <c r="F15" s="1">
        <v>26015.9</v>
      </c>
      <c r="G15" s="1">
        <v>4171.45</v>
      </c>
      <c r="H15" s="1">
        <v>83921.2</v>
      </c>
    </row>
    <row r="16" spans="1:8" x14ac:dyDescent="0.25">
      <c r="A16" s="6" t="str">
        <v>11/2023</v>
      </c>
      <c r="B16" s="1">
        <v>12583.9</v>
      </c>
      <c r="C16" s="1">
        <v>25794.75</v>
      </c>
      <c r="D16" s="1">
        <v>6880.75</v>
      </c>
      <c r="E16" s="1">
        <v>38646.199999999997</v>
      </c>
      <c r="F16" s="1">
        <v>38479.199999999997</v>
      </c>
      <c r="G16" s="1">
        <v>6035</v>
      </c>
      <c r="H16" s="1">
        <v>128419.79999999999</v>
      </c>
    </row>
    <row r="17" spans="1:8" x14ac:dyDescent="0.25">
      <c r="A17" s="6" t="str">
        <v>12/2023</v>
      </c>
      <c r="B17" s="1">
        <v>10390</v>
      </c>
      <c r="C17" s="1">
        <v>21619.95</v>
      </c>
      <c r="D17" s="1">
        <v>5481.6</v>
      </c>
      <c r="E17" s="1">
        <v>32828.1</v>
      </c>
      <c r="F17" s="1">
        <v>32378.6</v>
      </c>
      <c r="G17" s="1">
        <v>5245</v>
      </c>
      <c r="H17" s="1">
        <v>107943.25</v>
      </c>
    </row>
    <row r="18" spans="1:8" x14ac:dyDescent="0.25">
      <c r="A18" s="6" t="str">
        <v>Total</v>
      </c>
      <c r="B18" s="8">
        <v>136020.1</v>
      </c>
      <c r="C18" s="8">
        <v>269933.59999999998</v>
      </c>
      <c r="D18" s="8">
        <v>69786.55</v>
      </c>
      <c r="E18" s="8">
        <v>414336.6</v>
      </c>
      <c r="F18" s="8">
        <v>413069.39999999997</v>
      </c>
      <c r="G18" s="8">
        <v>67802.8</v>
      </c>
      <c r="H18" s="8">
        <v>1370949.0499999998</v>
      </c>
    </row>
  </sheetData>
  <pageMargins left="0.7" right="0.7" top="0.75" bottom="0.75" header="0.3" footer="0.3"/>
  <pageSetup scale="65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CF36DC5-57BC-448D-991C-EEA56ED25829}">
          <x14:formula1>
            <xm:f>_xlfn.ANCHORARRAY(Calculations!$B$3)</xm:f>
          </x14:formula1>
          <xm:sqref>B3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84E856-1C6E-4770-B00E-2C668A82B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Erik Varga</cp:lastModifiedBy>
  <cp:lastPrinted>2024-09-08T21:38:23Z</cp:lastPrinted>
  <dcterms:created xsi:type="dcterms:W3CDTF">2024-01-06T10:47:02Z</dcterms:created>
  <dcterms:modified xsi:type="dcterms:W3CDTF">2024-09-08T21:38:45Z</dcterms:modified>
</cp:coreProperties>
</file>