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st\Documents\GitHub\CHEME-5440-7770-PS6-S21\"/>
    </mc:Choice>
  </mc:AlternateContent>
  <xr:revisionPtr revIDLastSave="0" documentId="13_ncr:1_{2E2E46EF-EF1D-4244-AA5E-1051849AB808}" xr6:coauthVersionLast="46" xr6:coauthVersionMax="46" xr10:uidLastSave="{00000000-0000-0000-0000-000000000000}"/>
  <bookViews>
    <workbookView xWindow="-120" yWindow="-120" windowWidth="29040" windowHeight="15840" xr2:uid="{93D4116C-1D9F-4DD9-9519-ABEF5A4BCE63}"/>
  </bookViews>
  <sheets>
    <sheet name="Sheet1" sheetId="1" r:id="rId1"/>
  </sheets>
  <definedNames>
    <definedName name="solver_adj" localSheetId="0" hidden="1">Sheet1!$E$4:$F$4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Sheet1!$E$4</definedName>
    <definedName name="solver_lhs2" localSheetId="0" hidden="1">Sheet1!$E$4</definedName>
    <definedName name="solver_lhs3" localSheetId="0" hidden="1">Sheet1!$F$4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Sheet1!$C$6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Sheet1!$H$2</definedName>
    <definedName name="solver_rhs2" localSheetId="0" hidden="1">0.000001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C7" i="1"/>
  <c r="C8" i="1" s="1"/>
  <c r="B4" i="1"/>
  <c r="C4" i="1" s="1"/>
  <c r="J2" i="1"/>
  <c r="C5" i="1" l="1"/>
  <c r="C6" i="1" s="1"/>
</calcChain>
</file>

<file path=xl/sharedStrings.xml><?xml version="1.0" encoding="utf-8"?>
<sst xmlns="http://schemas.openxmlformats.org/spreadsheetml/2006/main" count="20" uniqueCount="20">
  <si>
    <t>A_max (cm^2)</t>
  </si>
  <si>
    <t>A1 &amp; A2 (cm^2)</t>
  </si>
  <si>
    <t>N1t &amp; N2t (cell^-1)</t>
  </si>
  <si>
    <t>tau (dyn)</t>
  </si>
  <si>
    <t>KL (cm^2)</t>
  </si>
  <si>
    <t>L (cm)</t>
  </si>
  <si>
    <t>kappa (dyn/cm)</t>
  </si>
  <si>
    <t>T (K)</t>
  </si>
  <si>
    <t>k (cm^2 * g / (s^2 * K)</t>
  </si>
  <si>
    <t>Equation 10a</t>
  </si>
  <si>
    <t>Equation 10c</t>
  </si>
  <si>
    <t>Equation 10b *CHECK*</t>
  </si>
  <si>
    <t>S Guess</t>
  </si>
  <si>
    <t>Nb guess</t>
  </si>
  <si>
    <t>&lt;-Varied by solver to make sum of 10a and 10c LS and RS difference approach zero</t>
  </si>
  <si>
    <t>Differences</t>
  </si>
  <si>
    <t xml:space="preserve">Squared </t>
  </si>
  <si>
    <t>Value</t>
  </si>
  <si>
    <t>Squared Sum of Equations</t>
  </si>
  <si>
    <t>Gamma guess (dyn)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</si>
</sst>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0" fillId="2" borderId="0" xfId="0" applyNumberForma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EA44-DF70-462A-947B-D044DA9975FB}">
  <dimension ref="A1:K8"/>
  <sheetViews>
    <sheetView tabSelected="1" workbookViewId="0">
      <selection activeCell="D9" sqref="D9:D10"/>
    </sheetView>
  </sheetViews>
  <sheetFormatPr defaultRowHeight="15" x14ac:dyDescent="0.25"/>
  <cols>
    <col min="1" max="1" width="20.85546875" bestFit="1" customWidth="1"/>
    <col min="3" max="3" width="18.140625" bestFit="1" customWidth="1"/>
    <col min="4" max="4" width="47.7109375" bestFit="1" customWidth="1"/>
    <col min="5" max="5" width="17.7109375" bestFit="1" customWidth="1"/>
    <col min="6" max="6" width="9" bestFit="1" customWidth="1"/>
    <col min="7" max="7" width="9.42578125" bestFit="1" customWidth="1"/>
    <col min="8" max="8" width="8.28515625" bestFit="1" customWidth="1"/>
    <col min="9" max="9" width="15" bestFit="1" customWidth="1"/>
    <col min="10" max="10" width="5" bestFit="1" customWidth="1"/>
    <col min="11" max="11" width="19.85546875" bestFit="1" customWidth="1"/>
  </cols>
  <sheetData>
    <row r="1" spans="1:11" x14ac:dyDescent="0.25">
      <c r="A1" s="2" t="s">
        <v>19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1">
        <v>1E-8</v>
      </c>
      <c r="C2" s="3">
        <v>9.9999999999999995E-7</v>
      </c>
      <c r="D2" s="1">
        <v>1.9999999999999999E-6</v>
      </c>
      <c r="E2" s="1">
        <v>100000</v>
      </c>
      <c r="F2" s="1">
        <v>9.9999999999999995E-7</v>
      </c>
      <c r="G2" s="1">
        <v>1E-8</v>
      </c>
      <c r="H2" s="1">
        <v>1.9999999999999999E-6</v>
      </c>
      <c r="I2">
        <v>0.1</v>
      </c>
      <c r="J2">
        <f>273+37</f>
        <v>310</v>
      </c>
      <c r="K2" s="1">
        <v>1.3806999999999999E-16</v>
      </c>
    </row>
    <row r="3" spans="1:11" x14ac:dyDescent="0.25">
      <c r="B3" s="4" t="s">
        <v>17</v>
      </c>
      <c r="C3" s="4" t="s">
        <v>16</v>
      </c>
      <c r="E3" s="4" t="s">
        <v>12</v>
      </c>
      <c r="F3" s="4" t="s">
        <v>13</v>
      </c>
    </row>
    <row r="4" spans="1:11" x14ac:dyDescent="0.25">
      <c r="A4" t="s">
        <v>9</v>
      </c>
      <c r="B4" s="1">
        <f>F4/C2-((E2-F4/D2)^2*G2*EXP(-0.5*I2*(E4-H2)^2/(K2*J2)))</f>
        <v>998400.00000000093</v>
      </c>
      <c r="C4" s="1">
        <f>(B4)^2</f>
        <v>996802560000.00183</v>
      </c>
      <c r="E4" s="3">
        <v>1.9999999999999999E-6</v>
      </c>
      <c r="F4" s="3">
        <v>1.0000000000000009</v>
      </c>
      <c r="G4" t="s">
        <v>14</v>
      </c>
    </row>
    <row r="5" spans="1:11" x14ac:dyDescent="0.25">
      <c r="A5" t="s">
        <v>10</v>
      </c>
      <c r="B5" s="5" t="e">
        <f>F4/C2-(A2*(E4+F2)*EXP(-E4/F2)/(I2*F2*E4^2*(E4-H2)))</f>
        <v>#DIV/0!</v>
      </c>
      <c r="C5" s="1" t="e">
        <f>(B5)^2</f>
        <v>#DIV/0!</v>
      </c>
    </row>
    <row r="6" spans="1:11" x14ac:dyDescent="0.25">
      <c r="A6" s="6" t="s">
        <v>18</v>
      </c>
      <c r="B6" s="6"/>
      <c r="C6" t="e">
        <f>SUM(C4:C5)</f>
        <v>#DIV/0!</v>
      </c>
      <c r="D6" s="1"/>
    </row>
    <row r="7" spans="1:11" x14ac:dyDescent="0.25">
      <c r="A7" t="s">
        <v>11</v>
      </c>
      <c r="C7" s="7">
        <f>F4/C2-(A2*EXP(-E4/F2)/(K2*J2*E4))</f>
        <v>-15808568689.632973</v>
      </c>
    </row>
    <row r="8" spans="1:11" x14ac:dyDescent="0.25">
      <c r="A8" t="s">
        <v>15</v>
      </c>
      <c r="C8" s="1">
        <f>C2-C7</f>
        <v>15808568689.632975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Bidstrup</dc:creator>
  <cp:lastModifiedBy>Erik Bidstrup</cp:lastModifiedBy>
  <dcterms:created xsi:type="dcterms:W3CDTF">2021-05-13T00:51:51Z</dcterms:created>
  <dcterms:modified xsi:type="dcterms:W3CDTF">2021-05-13T13:18:30Z</dcterms:modified>
</cp:coreProperties>
</file>