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1075" windowHeight="8760" activeTab="1"/>
  </bookViews>
  <sheets>
    <sheet name="Example" sheetId="2" r:id="rId1"/>
    <sheet name="Explanation Example" sheetId="1" r:id="rId2"/>
    <sheet name="vcf table" sheetId="3" r:id="rId3"/>
  </sheets>
  <calcPr calcId="125725"/>
  <fileRecoveryPr repairLoad="1"/>
</workbook>
</file>

<file path=xl/calcChain.xml><?xml version="1.0" encoding="utf-8"?>
<calcChain xmlns="http://schemas.openxmlformats.org/spreadsheetml/2006/main">
  <c r="I38" i="1"/>
  <c r="G38"/>
  <c r="F38"/>
</calcChain>
</file>

<file path=xl/sharedStrings.xml><?xml version="1.0" encoding="utf-8"?>
<sst xmlns="http://schemas.openxmlformats.org/spreadsheetml/2006/main" count="38" uniqueCount="38">
  <si>
    <t>A=tank  100% in m3</t>
  </si>
  <si>
    <t>B=level in cm</t>
  </si>
  <si>
    <t>C= level corection in cm</t>
  </si>
  <si>
    <t>D= corrected level in cm</t>
  </si>
  <si>
    <t>E = Tankcontent  Liter</t>
  </si>
  <si>
    <t>F= Temp. level</t>
  </si>
  <si>
    <t>G = ASTM Tabel 54</t>
  </si>
  <si>
    <t>H= Tankcontent 15 oC</t>
  </si>
  <si>
    <t>I = Tankcontent Kg vac</t>
  </si>
  <si>
    <t>K = Pressure in Bar Rel.</t>
  </si>
  <si>
    <t>L = Pressure in Bar Abs.</t>
  </si>
  <si>
    <t>M= Temp Gasphase in oC</t>
  </si>
  <si>
    <t>N= Temp Gasphase K</t>
  </si>
  <si>
    <t>O= Factor Gas &gt; Kg vac</t>
  </si>
  <si>
    <t>P= Gasphase in Kg vac</t>
  </si>
  <si>
    <t>Q= Total Mass in Kg</t>
  </si>
  <si>
    <t>R= Total Liters 15oC</t>
  </si>
  <si>
    <t>S = Total Mass in vac</t>
  </si>
  <si>
    <t>D=B+C</t>
  </si>
  <si>
    <t>From Tanktabel</t>
  </si>
  <si>
    <t>Calculation with mass/15oC and F</t>
  </si>
  <si>
    <t>H=E*G</t>
  </si>
  <si>
    <t>I=H*mass/15oC</t>
  </si>
  <si>
    <t>Abs. press= K+1</t>
  </si>
  <si>
    <t>Constant/N*L</t>
  </si>
  <si>
    <t>Q=I+P</t>
  </si>
  <si>
    <t>R=Q/mass/15oC</t>
  </si>
  <si>
    <t>S=R*(mass.15oc-0.0011)</t>
  </si>
  <si>
    <t>Constant=mol/gasfactor *Temp Kelvin</t>
  </si>
  <si>
    <t>P=J*O/1000</t>
  </si>
  <si>
    <t>Gasfactor = 22.7</t>
  </si>
  <si>
    <t>Abs. zero temp point = 273</t>
  </si>
  <si>
    <t>Constant=mol/gasfactor *Abs. zero Kelvin</t>
  </si>
  <si>
    <t>MolWeight</t>
  </si>
  <si>
    <t>Press</t>
  </si>
  <si>
    <t>Temp</t>
  </si>
  <si>
    <t>Tnull</t>
  </si>
  <si>
    <t>Alternativ kalkulasjon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</si>
</sst>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476250</xdr:colOff>
      <xdr:row>30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9620250" cy="567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76200</xdr:rowOff>
    </xdr:from>
    <xdr:to>
      <xdr:col>8</xdr:col>
      <xdr:colOff>228600</xdr:colOff>
      <xdr:row>33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54948" b="10992"/>
        <a:stretch>
          <a:fillRect/>
        </a:stretch>
      </xdr:blipFill>
      <xdr:spPr bwMode="auto">
        <a:xfrm>
          <a:off x="723900" y="76200"/>
          <a:ext cx="4552950" cy="632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38100</xdr:colOff>
      <xdr:row>31</xdr:row>
      <xdr:rowOff>85725</xdr:rowOff>
    </xdr:from>
    <xdr:to>
      <xdr:col>12</xdr:col>
      <xdr:colOff>19051</xdr:colOff>
      <xdr:row>31</xdr:row>
      <xdr:rowOff>123825</xdr:rowOff>
    </xdr:to>
    <xdr:cxnSp macro="">
      <xdr:nvCxnSpPr>
        <xdr:cNvPr id="4" name="Rechte verbindingslijn met pijl 3"/>
        <xdr:cNvCxnSpPr/>
      </xdr:nvCxnSpPr>
      <xdr:spPr>
        <a:xfrm flipH="1">
          <a:off x="1866900" y="6000750"/>
          <a:ext cx="5467351" cy="381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31</xdr:row>
      <xdr:rowOff>114300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47775" cy="6019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T9" sqref="T9"/>
    </sheetView>
  </sheetViews>
  <sheetFormatPr baseColWidth="10" defaultColWidth="9.1406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11:P42"/>
  <sheetViews>
    <sheetView tabSelected="1" topLeftCell="A10" workbookViewId="0">
      <selection activeCell="G38" sqref="G38"/>
    </sheetView>
  </sheetViews>
  <sheetFormatPr baseColWidth="10" defaultColWidth="9.140625" defaultRowHeight="15"/>
  <cols>
    <col min="6" max="6" width="11.7109375" customWidth="1"/>
  </cols>
  <sheetData>
    <row r="11" spans="10:13" ht="15" customHeight="1">
      <c r="J11" t="s">
        <v>0</v>
      </c>
    </row>
    <row r="12" spans="10:13" ht="15" customHeight="1">
      <c r="J12" t="s">
        <v>1</v>
      </c>
    </row>
    <row r="13" spans="10:13" ht="15" customHeight="1">
      <c r="J13" t="s">
        <v>2</v>
      </c>
    </row>
    <row r="14" spans="10:13" ht="15" customHeight="1">
      <c r="J14" t="s">
        <v>3</v>
      </c>
      <c r="M14" t="s">
        <v>18</v>
      </c>
    </row>
    <row r="15" spans="10:13" ht="15" customHeight="1">
      <c r="J15" t="s">
        <v>4</v>
      </c>
      <c r="M15" t="s">
        <v>19</v>
      </c>
    </row>
    <row r="16" spans="10:13" ht="15" customHeight="1">
      <c r="J16" t="s">
        <v>5</v>
      </c>
    </row>
    <row r="17" spans="10:16" ht="15" customHeight="1">
      <c r="J17" t="s">
        <v>6</v>
      </c>
      <c r="M17" t="s">
        <v>20</v>
      </c>
    </row>
    <row r="18" spans="10:16" ht="15" customHeight="1">
      <c r="J18" t="s">
        <v>7</v>
      </c>
      <c r="M18" t="s">
        <v>21</v>
      </c>
    </row>
    <row r="19" spans="10:16" ht="15" customHeight="1">
      <c r="J19" t="s">
        <v>8</v>
      </c>
      <c r="M19" t="s">
        <v>22</v>
      </c>
    </row>
    <row r="20" spans="10:16" ht="15" customHeight="1">
      <c r="J20" t="s">
        <v>9</v>
      </c>
    </row>
    <row r="21" spans="10:16" ht="15" customHeight="1">
      <c r="J21" t="s">
        <v>10</v>
      </c>
      <c r="M21" t="s">
        <v>23</v>
      </c>
    </row>
    <row r="22" spans="10:16" ht="15" customHeight="1">
      <c r="J22" t="s">
        <v>11</v>
      </c>
    </row>
    <row r="23" spans="10:16" ht="15" customHeight="1">
      <c r="J23" t="s">
        <v>12</v>
      </c>
    </row>
    <row r="24" spans="10:16" ht="15" customHeight="1">
      <c r="J24" t="s">
        <v>13</v>
      </c>
      <c r="M24" t="s">
        <v>24</v>
      </c>
      <c r="P24" t="s">
        <v>32</v>
      </c>
    </row>
    <row r="25" spans="10:16" ht="15" customHeight="1">
      <c r="J25" t="s">
        <v>14</v>
      </c>
      <c r="M25" t="s">
        <v>29</v>
      </c>
    </row>
    <row r="26" spans="10:16" ht="15" customHeight="1">
      <c r="J26" t="s">
        <v>15</v>
      </c>
      <c r="M26" t="s">
        <v>25</v>
      </c>
    </row>
    <row r="27" spans="10:16" ht="15" customHeight="1">
      <c r="J27" t="s">
        <v>16</v>
      </c>
      <c r="M27" t="s">
        <v>26</v>
      </c>
    </row>
    <row r="28" spans="10:16" ht="15" customHeight="1">
      <c r="J28" t="s">
        <v>17</v>
      </c>
      <c r="M28" t="s">
        <v>27</v>
      </c>
    </row>
    <row r="29" spans="10:16" ht="15.75" customHeight="1"/>
    <row r="31" spans="10:16">
      <c r="M31" t="s">
        <v>28</v>
      </c>
    </row>
    <row r="32" spans="10:16">
      <c r="M32" t="s">
        <v>30</v>
      </c>
    </row>
    <row r="33" spans="6:13">
      <c r="M33" t="s">
        <v>31</v>
      </c>
    </row>
    <row r="37" spans="6:13">
      <c r="I37" t="s">
        <v>37</v>
      </c>
    </row>
    <row r="38" spans="6:13">
      <c r="F38">
        <f>(54.088/22.7*273)/278*1</f>
        <v>2.3398763984407189</v>
      </c>
      <c r="G38">
        <f>(G39/22.7*G42)/(G41+G42)*G40</f>
        <v>2.3398995091071355</v>
      </c>
      <c r="I38">
        <f>54.67*(1+0)/(84.6*(5+273.15))</f>
        <v>2.3232697971951629E-3</v>
      </c>
    </row>
    <row r="39" spans="6:13">
      <c r="F39" t="s">
        <v>33</v>
      </c>
      <c r="G39">
        <v>54.088000000000001</v>
      </c>
    </row>
    <row r="40" spans="6:13">
      <c r="F40" t="s">
        <v>34</v>
      </c>
      <c r="G40">
        <v>1</v>
      </c>
    </row>
    <row r="41" spans="6:13">
      <c r="F41" t="s">
        <v>35</v>
      </c>
      <c r="G41">
        <v>5</v>
      </c>
    </row>
    <row r="42" spans="6:13">
      <c r="F42" t="s">
        <v>36</v>
      </c>
      <c r="G42">
        <v>273.14999999999998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2" sqref="G22"/>
    </sheetView>
  </sheetViews>
  <sheetFormatPr baseColWidth="10" defaultColWidth="9.1406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Example</vt:lpstr>
      <vt:lpstr>Explanation Example</vt:lpstr>
      <vt:lpstr>vcf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de Vries</dc:creator>
  <cp:lastModifiedBy>Erik Syvertsen</cp:lastModifiedBy>
  <dcterms:created xsi:type="dcterms:W3CDTF">2012-03-15T21:49:16Z</dcterms:created>
  <dcterms:modified xsi:type="dcterms:W3CDTF">2012-08-03T12:35:51Z</dcterms:modified>
</cp:coreProperties>
</file>