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GitHub\ESCOM\Instrumentación\"/>
    </mc:Choice>
  </mc:AlternateContent>
  <xr:revisionPtr revIDLastSave="0" documentId="13_ncr:1_{6A3BD8F4-00BE-414D-A364-9FC4F0BC869E}" xr6:coauthVersionLast="40" xr6:coauthVersionMax="40" xr10:uidLastSave="{00000000-0000-0000-0000-000000000000}"/>
  <bookViews>
    <workbookView xWindow="-120" yWindow="480" windowWidth="29040" windowHeight="15840" xr2:uid="{3D14FD80-ADF5-405F-916C-1808F090AC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 l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9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30" i="1"/>
  <c r="B29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8" i="1"/>
  <c r="C19" i="1"/>
  <c r="C20" i="1"/>
  <c r="C21" i="1"/>
  <c r="C22" i="1"/>
  <c r="C23" i="1"/>
  <c r="C24" i="1"/>
  <c r="C25" i="1"/>
  <c r="C2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C17" i="1" s="1"/>
  <c r="B18" i="1"/>
  <c r="B19" i="1"/>
  <c r="B20" i="1"/>
  <c r="B21" i="1"/>
  <c r="B22" i="1"/>
  <c r="B23" i="1"/>
  <c r="B24" i="1"/>
  <c r="B25" i="1"/>
  <c r="B26" i="1"/>
</calcChain>
</file>

<file path=xl/sharedStrings.xml><?xml version="1.0" encoding="utf-8"?>
<sst xmlns="http://schemas.openxmlformats.org/spreadsheetml/2006/main" count="15" uniqueCount="15">
  <si>
    <t>Columna6</t>
  </si>
  <si>
    <t>Columna7</t>
  </si>
  <si>
    <t>Columna8</t>
  </si>
  <si>
    <t>Columna9</t>
  </si>
  <si>
    <t>Columna10</t>
  </si>
  <si>
    <t>Columna11</t>
  </si>
  <si>
    <t>Temperatura</t>
  </si>
  <si>
    <t>Vi</t>
  </si>
  <si>
    <t>Vo</t>
  </si>
  <si>
    <t>Binario</t>
  </si>
  <si>
    <t>Decimal</t>
  </si>
  <si>
    <t>TEÓRICO</t>
  </si>
  <si>
    <t>PRÁCTICO</t>
  </si>
  <si>
    <t>error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</si>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</sst>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orcentaje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Sensibilidad</a:t>
            </a:r>
            <a:r>
              <a:rPr lang="es-MX" baseline="0"/>
              <a:t> del sensor (Valores teóricos)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3.6699314389712849E-2"/>
          <c:y val="9.7667284409592464E-2"/>
          <c:w val="0.91699099655371641"/>
          <c:h val="0.82534543285096928"/>
        </c:manualLayout>
      </c:layout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none"/>
          </c:marker>
          <c:cat>
            <c:numRef>
              <c:f>Hoja1!$A$2:$A$23</c:f>
              <c:numCache>
                <c:formatCode>General</c:formatCode>
                <c:ptCount val="22"/>
                <c:pt idx="0">
                  <c:v>4.33</c:v>
                </c:pt>
                <c:pt idx="1">
                  <c:v>6.52</c:v>
                </c:pt>
                <c:pt idx="2">
                  <c:v>7.17</c:v>
                </c:pt>
                <c:pt idx="3">
                  <c:v>8.75</c:v>
                </c:pt>
                <c:pt idx="4">
                  <c:v>9.14</c:v>
                </c:pt>
                <c:pt idx="5">
                  <c:v>12.77</c:v>
                </c:pt>
                <c:pt idx="6">
                  <c:v>13.4</c:v>
                </c:pt>
                <c:pt idx="7">
                  <c:v>13.84</c:v>
                </c:pt>
                <c:pt idx="8">
                  <c:v>14.66</c:v>
                </c:pt>
                <c:pt idx="9">
                  <c:v>15.25</c:v>
                </c:pt>
                <c:pt idx="10">
                  <c:v>23.86</c:v>
                </c:pt>
                <c:pt idx="11">
                  <c:v>33.21</c:v>
                </c:pt>
                <c:pt idx="12">
                  <c:v>33.299999999999997</c:v>
                </c:pt>
                <c:pt idx="13">
                  <c:v>42</c:v>
                </c:pt>
                <c:pt idx="14">
                  <c:v>44.1</c:v>
                </c:pt>
                <c:pt idx="15">
                  <c:v>44.8</c:v>
                </c:pt>
                <c:pt idx="16">
                  <c:v>51.3</c:v>
                </c:pt>
                <c:pt idx="17">
                  <c:v>52.7</c:v>
                </c:pt>
                <c:pt idx="18">
                  <c:v>62.4</c:v>
                </c:pt>
                <c:pt idx="19">
                  <c:v>66</c:v>
                </c:pt>
                <c:pt idx="20">
                  <c:v>69.5</c:v>
                </c:pt>
                <c:pt idx="21">
                  <c:v>72.900000000000006</c:v>
                </c:pt>
              </c:numCache>
            </c:numRef>
          </c:cat>
          <c:val>
            <c:numRef>
              <c:f>Hoja1!$B$2:$B$23</c:f>
              <c:numCache>
                <c:formatCode>General</c:formatCode>
                <c:ptCount val="22"/>
                <c:pt idx="0">
                  <c:v>43.3</c:v>
                </c:pt>
                <c:pt idx="1">
                  <c:v>65.199999999999989</c:v>
                </c:pt>
                <c:pt idx="2">
                  <c:v>71.7</c:v>
                </c:pt>
                <c:pt idx="3">
                  <c:v>87.5</c:v>
                </c:pt>
                <c:pt idx="4">
                  <c:v>91.4</c:v>
                </c:pt>
                <c:pt idx="5">
                  <c:v>127.69999999999999</c:v>
                </c:pt>
                <c:pt idx="6">
                  <c:v>134</c:v>
                </c:pt>
                <c:pt idx="7">
                  <c:v>138.4</c:v>
                </c:pt>
                <c:pt idx="8">
                  <c:v>146.6</c:v>
                </c:pt>
                <c:pt idx="9">
                  <c:v>152.5</c:v>
                </c:pt>
                <c:pt idx="10">
                  <c:v>238.6</c:v>
                </c:pt>
                <c:pt idx="11">
                  <c:v>332.1</c:v>
                </c:pt>
                <c:pt idx="12">
                  <c:v>333</c:v>
                </c:pt>
                <c:pt idx="13">
                  <c:v>420</c:v>
                </c:pt>
                <c:pt idx="14">
                  <c:v>441</c:v>
                </c:pt>
                <c:pt idx="15">
                  <c:v>448</c:v>
                </c:pt>
                <c:pt idx="16">
                  <c:v>513</c:v>
                </c:pt>
                <c:pt idx="17">
                  <c:v>527</c:v>
                </c:pt>
                <c:pt idx="18">
                  <c:v>624</c:v>
                </c:pt>
                <c:pt idx="19">
                  <c:v>660</c:v>
                </c:pt>
                <c:pt idx="20">
                  <c:v>695</c:v>
                </c:pt>
                <c:pt idx="21">
                  <c:v>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BE-42C8-9E89-D57249A73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43560672"/>
        <c:axId val="276226512"/>
      </c:lineChart>
      <c:catAx>
        <c:axId val="24356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6226512"/>
        <c:crosses val="autoZero"/>
        <c:auto val="1"/>
        <c:lblAlgn val="ctr"/>
        <c:lblOffset val="100"/>
        <c:noMultiLvlLbl val="0"/>
      </c:catAx>
      <c:valAx>
        <c:axId val="27622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356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/>
    </a:solidFill>
    <a:ln w="9525" cap="flat" cmpd="sng" algn="ctr">
      <a:solidFill>
        <a:schemeClr val="accent3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Ganancia de voltaje (Valores teóricos)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2.496752649538159E-2"/>
          <c:y val="0.1160553633217993"/>
          <c:w val="0.92229088319019059"/>
          <c:h val="0.81197631437938766"/>
        </c:manualLayout>
      </c:layout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none"/>
          </c:marker>
          <c:cat>
            <c:numRef>
              <c:f>Hoja1!$B$2:$B$23</c:f>
              <c:numCache>
                <c:formatCode>General</c:formatCode>
                <c:ptCount val="22"/>
                <c:pt idx="0">
                  <c:v>43.3</c:v>
                </c:pt>
                <c:pt idx="1">
                  <c:v>65.199999999999989</c:v>
                </c:pt>
                <c:pt idx="2">
                  <c:v>71.7</c:v>
                </c:pt>
                <c:pt idx="3">
                  <c:v>87.5</c:v>
                </c:pt>
                <c:pt idx="4">
                  <c:v>91.4</c:v>
                </c:pt>
                <c:pt idx="5">
                  <c:v>127.69999999999999</c:v>
                </c:pt>
                <c:pt idx="6">
                  <c:v>134</c:v>
                </c:pt>
                <c:pt idx="7">
                  <c:v>138.4</c:v>
                </c:pt>
                <c:pt idx="8">
                  <c:v>146.6</c:v>
                </c:pt>
                <c:pt idx="9">
                  <c:v>152.5</c:v>
                </c:pt>
                <c:pt idx="10">
                  <c:v>238.6</c:v>
                </c:pt>
                <c:pt idx="11">
                  <c:v>332.1</c:v>
                </c:pt>
                <c:pt idx="12">
                  <c:v>333</c:v>
                </c:pt>
                <c:pt idx="13">
                  <c:v>420</c:v>
                </c:pt>
                <c:pt idx="14">
                  <c:v>441</c:v>
                </c:pt>
                <c:pt idx="15">
                  <c:v>448</c:v>
                </c:pt>
                <c:pt idx="16">
                  <c:v>513</c:v>
                </c:pt>
                <c:pt idx="17">
                  <c:v>527</c:v>
                </c:pt>
                <c:pt idx="18">
                  <c:v>624</c:v>
                </c:pt>
                <c:pt idx="19">
                  <c:v>660</c:v>
                </c:pt>
                <c:pt idx="20">
                  <c:v>695</c:v>
                </c:pt>
                <c:pt idx="21">
                  <c:v>729</c:v>
                </c:pt>
              </c:numCache>
            </c:numRef>
          </c:cat>
          <c:val>
            <c:numRef>
              <c:f>Hoja1!$C$2:$C$23</c:f>
              <c:numCache>
                <c:formatCode>General</c:formatCode>
                <c:ptCount val="22"/>
                <c:pt idx="0">
                  <c:v>0.28866666666666668</c:v>
                </c:pt>
                <c:pt idx="1">
                  <c:v>0.43466666666666665</c:v>
                </c:pt>
                <c:pt idx="2">
                  <c:v>0.47800000000000004</c:v>
                </c:pt>
                <c:pt idx="3">
                  <c:v>0.58333333333333337</c:v>
                </c:pt>
                <c:pt idx="4">
                  <c:v>0.60933333333333339</c:v>
                </c:pt>
                <c:pt idx="5">
                  <c:v>0.85133333333333328</c:v>
                </c:pt>
                <c:pt idx="6">
                  <c:v>0.89333333333333342</c:v>
                </c:pt>
                <c:pt idx="7">
                  <c:v>0.92266666666666675</c:v>
                </c:pt>
                <c:pt idx="8">
                  <c:v>0.97733333333333339</c:v>
                </c:pt>
                <c:pt idx="9">
                  <c:v>1.0166666666666668</c:v>
                </c:pt>
                <c:pt idx="10">
                  <c:v>1.5906666666666667</c:v>
                </c:pt>
                <c:pt idx="11">
                  <c:v>2.2140000000000004</c:v>
                </c:pt>
                <c:pt idx="12">
                  <c:v>2.2200000000000002</c:v>
                </c:pt>
                <c:pt idx="13">
                  <c:v>2.8000000000000003</c:v>
                </c:pt>
                <c:pt idx="14">
                  <c:v>2.9400000000000004</c:v>
                </c:pt>
                <c:pt idx="15">
                  <c:v>2.9866666666666668</c:v>
                </c:pt>
                <c:pt idx="16">
                  <c:v>3.4200000000000004</c:v>
                </c:pt>
                <c:pt idx="17">
                  <c:v>3.5133333333333336</c:v>
                </c:pt>
                <c:pt idx="18">
                  <c:v>4.16</c:v>
                </c:pt>
                <c:pt idx="19">
                  <c:v>4.4000000000000004</c:v>
                </c:pt>
                <c:pt idx="20">
                  <c:v>4.6333333333333337</c:v>
                </c:pt>
                <c:pt idx="21">
                  <c:v>4.8600000000000003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1B-4512-A867-480E4178C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43560672"/>
        <c:axId val="276226512"/>
      </c:lineChart>
      <c:catAx>
        <c:axId val="24356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6226512"/>
        <c:crosses val="autoZero"/>
        <c:auto val="1"/>
        <c:lblAlgn val="ctr"/>
        <c:lblOffset val="100"/>
        <c:noMultiLvlLbl val="0"/>
      </c:catAx>
      <c:valAx>
        <c:axId val="27622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356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/>
    </a:solidFill>
    <a:ln w="9525" cap="flat" cmpd="sng" algn="ctr">
      <a:solidFill>
        <a:schemeClr val="accent3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Sensibilidad</a:t>
            </a:r>
            <a:r>
              <a:rPr lang="es-MX" baseline="0"/>
              <a:t> del sensor (Valores Prácticos)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3.6699314389712849E-2"/>
          <c:y val="9.7667284409592464E-2"/>
          <c:w val="0.91699099655371641"/>
          <c:h val="0.82534543285096928"/>
        </c:manualLayout>
      </c:layout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none"/>
          </c:marker>
          <c:cat>
            <c:numRef>
              <c:f>Hoja1!$A$2:$A$23</c:f>
              <c:numCache>
                <c:formatCode>General</c:formatCode>
                <c:ptCount val="22"/>
                <c:pt idx="0">
                  <c:v>4.33</c:v>
                </c:pt>
                <c:pt idx="1">
                  <c:v>6.52</c:v>
                </c:pt>
                <c:pt idx="2">
                  <c:v>7.17</c:v>
                </c:pt>
                <c:pt idx="3">
                  <c:v>8.75</c:v>
                </c:pt>
                <c:pt idx="4">
                  <c:v>9.14</c:v>
                </c:pt>
                <c:pt idx="5">
                  <c:v>12.77</c:v>
                </c:pt>
                <c:pt idx="6">
                  <c:v>13.4</c:v>
                </c:pt>
                <c:pt idx="7">
                  <c:v>13.84</c:v>
                </c:pt>
                <c:pt idx="8">
                  <c:v>14.66</c:v>
                </c:pt>
                <c:pt idx="9">
                  <c:v>15.25</c:v>
                </c:pt>
                <c:pt idx="10">
                  <c:v>23.86</c:v>
                </c:pt>
                <c:pt idx="11">
                  <c:v>33.21</c:v>
                </c:pt>
                <c:pt idx="12">
                  <c:v>33.299999999999997</c:v>
                </c:pt>
                <c:pt idx="13">
                  <c:v>42</c:v>
                </c:pt>
                <c:pt idx="14">
                  <c:v>44.1</c:v>
                </c:pt>
                <c:pt idx="15">
                  <c:v>44.8</c:v>
                </c:pt>
                <c:pt idx="16">
                  <c:v>51.3</c:v>
                </c:pt>
                <c:pt idx="17">
                  <c:v>52.7</c:v>
                </c:pt>
                <c:pt idx="18">
                  <c:v>62.4</c:v>
                </c:pt>
                <c:pt idx="19">
                  <c:v>66</c:v>
                </c:pt>
                <c:pt idx="20">
                  <c:v>69.5</c:v>
                </c:pt>
                <c:pt idx="21">
                  <c:v>72.900000000000006</c:v>
                </c:pt>
              </c:numCache>
            </c:numRef>
          </c:cat>
          <c:val>
            <c:numRef>
              <c:f>Hoja1!$B$2:$B$23</c:f>
              <c:numCache>
                <c:formatCode>General</c:formatCode>
                <c:ptCount val="22"/>
                <c:pt idx="0">
                  <c:v>43.3</c:v>
                </c:pt>
                <c:pt idx="1">
                  <c:v>65.199999999999989</c:v>
                </c:pt>
                <c:pt idx="2">
                  <c:v>71.7</c:v>
                </c:pt>
                <c:pt idx="3">
                  <c:v>87.5</c:v>
                </c:pt>
                <c:pt idx="4">
                  <c:v>91.4</c:v>
                </c:pt>
                <c:pt idx="5">
                  <c:v>127.69999999999999</c:v>
                </c:pt>
                <c:pt idx="6">
                  <c:v>134</c:v>
                </c:pt>
                <c:pt idx="7">
                  <c:v>138.4</c:v>
                </c:pt>
                <c:pt idx="8">
                  <c:v>146.6</c:v>
                </c:pt>
                <c:pt idx="9">
                  <c:v>152.5</c:v>
                </c:pt>
                <c:pt idx="10">
                  <c:v>238.6</c:v>
                </c:pt>
                <c:pt idx="11">
                  <c:v>332.1</c:v>
                </c:pt>
                <c:pt idx="12">
                  <c:v>333</c:v>
                </c:pt>
                <c:pt idx="13">
                  <c:v>420</c:v>
                </c:pt>
                <c:pt idx="14">
                  <c:v>441</c:v>
                </c:pt>
                <c:pt idx="15">
                  <c:v>448</c:v>
                </c:pt>
                <c:pt idx="16">
                  <c:v>513</c:v>
                </c:pt>
                <c:pt idx="17">
                  <c:v>527</c:v>
                </c:pt>
                <c:pt idx="18">
                  <c:v>624</c:v>
                </c:pt>
                <c:pt idx="19">
                  <c:v>660</c:v>
                </c:pt>
                <c:pt idx="20">
                  <c:v>695</c:v>
                </c:pt>
                <c:pt idx="21">
                  <c:v>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B-4D25-A53D-0F216C871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43560672"/>
        <c:axId val="276226512"/>
      </c:lineChart>
      <c:catAx>
        <c:axId val="24356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6226512"/>
        <c:crosses val="autoZero"/>
        <c:auto val="1"/>
        <c:lblAlgn val="ctr"/>
        <c:lblOffset val="100"/>
        <c:noMultiLvlLbl val="0"/>
      </c:catAx>
      <c:valAx>
        <c:axId val="27622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356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/>
    </a:solidFill>
    <a:ln w="9525" cap="flat" cmpd="sng" algn="ctr">
      <a:solidFill>
        <a:schemeClr val="accent3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Ganancia de voltaje (Valores Prácticos)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2.496752649538159E-2"/>
          <c:y val="0.1160553633217993"/>
          <c:w val="0.92229088319019059"/>
          <c:h val="0.81197631437938766"/>
        </c:manualLayout>
      </c:layout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none"/>
          </c:marker>
          <c:cat>
            <c:numRef>
              <c:f>Hoja1!$B$2:$B$23</c:f>
              <c:numCache>
                <c:formatCode>General</c:formatCode>
                <c:ptCount val="22"/>
                <c:pt idx="0">
                  <c:v>43.3</c:v>
                </c:pt>
                <c:pt idx="1">
                  <c:v>65.199999999999989</c:v>
                </c:pt>
                <c:pt idx="2">
                  <c:v>71.7</c:v>
                </c:pt>
                <c:pt idx="3">
                  <c:v>87.5</c:v>
                </c:pt>
                <c:pt idx="4">
                  <c:v>91.4</c:v>
                </c:pt>
                <c:pt idx="5">
                  <c:v>127.69999999999999</c:v>
                </c:pt>
                <c:pt idx="6">
                  <c:v>134</c:v>
                </c:pt>
                <c:pt idx="7">
                  <c:v>138.4</c:v>
                </c:pt>
                <c:pt idx="8">
                  <c:v>146.6</c:v>
                </c:pt>
                <c:pt idx="9">
                  <c:v>152.5</c:v>
                </c:pt>
                <c:pt idx="10">
                  <c:v>238.6</c:v>
                </c:pt>
                <c:pt idx="11">
                  <c:v>332.1</c:v>
                </c:pt>
                <c:pt idx="12">
                  <c:v>333</c:v>
                </c:pt>
                <c:pt idx="13">
                  <c:v>420</c:v>
                </c:pt>
                <c:pt idx="14">
                  <c:v>441</c:v>
                </c:pt>
                <c:pt idx="15">
                  <c:v>448</c:v>
                </c:pt>
                <c:pt idx="16">
                  <c:v>513</c:v>
                </c:pt>
                <c:pt idx="17">
                  <c:v>527</c:v>
                </c:pt>
                <c:pt idx="18">
                  <c:v>624</c:v>
                </c:pt>
                <c:pt idx="19">
                  <c:v>660</c:v>
                </c:pt>
                <c:pt idx="20">
                  <c:v>695</c:v>
                </c:pt>
                <c:pt idx="21">
                  <c:v>729</c:v>
                </c:pt>
              </c:numCache>
            </c:numRef>
          </c:cat>
          <c:val>
            <c:numRef>
              <c:f>Hoja1!$C$29:$C$50</c:f>
              <c:numCache>
                <c:formatCode>General</c:formatCode>
                <c:ptCount val="22"/>
                <c:pt idx="0">
                  <c:v>0.3</c:v>
                </c:pt>
                <c:pt idx="1">
                  <c:v>0.44</c:v>
                </c:pt>
                <c:pt idx="2">
                  <c:v>0.49</c:v>
                </c:pt>
                <c:pt idx="3">
                  <c:v>0.56000000000000005</c:v>
                </c:pt>
                <c:pt idx="4">
                  <c:v>0.61</c:v>
                </c:pt>
                <c:pt idx="5">
                  <c:v>0.86</c:v>
                </c:pt>
                <c:pt idx="6">
                  <c:v>0.93</c:v>
                </c:pt>
                <c:pt idx="7">
                  <c:v>0.93</c:v>
                </c:pt>
                <c:pt idx="8">
                  <c:v>1</c:v>
                </c:pt>
                <c:pt idx="9">
                  <c:v>1.02</c:v>
                </c:pt>
                <c:pt idx="10">
                  <c:v>1.59</c:v>
                </c:pt>
                <c:pt idx="11">
                  <c:v>2.1</c:v>
                </c:pt>
                <c:pt idx="12">
                  <c:v>2.27</c:v>
                </c:pt>
                <c:pt idx="13">
                  <c:v>2.79</c:v>
                </c:pt>
                <c:pt idx="14">
                  <c:v>2.92</c:v>
                </c:pt>
                <c:pt idx="15">
                  <c:v>2.99</c:v>
                </c:pt>
                <c:pt idx="16">
                  <c:v>3.47</c:v>
                </c:pt>
                <c:pt idx="17">
                  <c:v>3.54</c:v>
                </c:pt>
                <c:pt idx="18">
                  <c:v>4.12</c:v>
                </c:pt>
                <c:pt idx="19">
                  <c:v>4.45</c:v>
                </c:pt>
                <c:pt idx="20">
                  <c:v>4.45</c:v>
                </c:pt>
                <c:pt idx="21">
                  <c:v>4.7699999999999996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1D-46E9-8447-208AB9134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43560672"/>
        <c:axId val="276226512"/>
      </c:lineChart>
      <c:catAx>
        <c:axId val="24356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6226512"/>
        <c:crosses val="autoZero"/>
        <c:auto val="1"/>
        <c:lblAlgn val="ctr"/>
        <c:lblOffset val="100"/>
        <c:noMultiLvlLbl val="0"/>
      </c:catAx>
      <c:valAx>
        <c:axId val="27622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356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/>
    </a:solidFill>
    <a:ln w="9525" cap="flat" cmpd="sng" algn="ctr">
      <a:solidFill>
        <a:schemeClr val="accent3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4761</xdr:colOff>
      <xdr:row>1</xdr:row>
      <xdr:rowOff>180974</xdr:rowOff>
    </xdr:from>
    <xdr:to>
      <xdr:col>24</xdr:col>
      <xdr:colOff>733425</xdr:colOff>
      <xdr:row>28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C99C0A-2BA8-4DDE-8B69-BF4C6CF4D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29</xdr:row>
      <xdr:rowOff>0</xdr:rowOff>
    </xdr:from>
    <xdr:to>
      <xdr:col>24</xdr:col>
      <xdr:colOff>728664</xdr:colOff>
      <xdr:row>57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F1C7BA9-B1B6-4F05-A447-6ABFDEDEEA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228600</xdr:colOff>
      <xdr:row>25</xdr:row>
      <xdr:rowOff>38100</xdr:rowOff>
    </xdr:from>
    <xdr:to>
      <xdr:col>25</xdr:col>
      <xdr:colOff>485775</xdr:colOff>
      <xdr:row>30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D0BCFCA-D641-4013-8D95-28E814D1259B}"/>
            </a:ext>
          </a:extLst>
        </xdr:cNvPr>
        <xdr:cNvSpPr txBox="1"/>
      </xdr:nvSpPr>
      <xdr:spPr>
        <a:xfrm>
          <a:off x="19069050" y="4800600"/>
          <a:ext cx="1019175" cy="962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bg1"/>
              </a:solidFill>
            </a:rPr>
            <a:t>Tc(°C)</a:t>
          </a:r>
        </a:p>
      </xdr:txBody>
    </xdr:sp>
    <xdr:clientData/>
  </xdr:twoCellAnchor>
  <xdr:twoCellAnchor>
    <xdr:from>
      <xdr:col>11</xdr:col>
      <xdr:colOff>742950</xdr:colOff>
      <xdr:row>2</xdr:row>
      <xdr:rowOff>38100</xdr:rowOff>
    </xdr:from>
    <xdr:to>
      <xdr:col>13</xdr:col>
      <xdr:colOff>238125</xdr:colOff>
      <xdr:row>7</xdr:row>
      <xdr:rowOff>47625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100B3F6-2875-4E60-BC3C-4E09868D4976}"/>
            </a:ext>
          </a:extLst>
        </xdr:cNvPr>
        <xdr:cNvSpPr txBox="1"/>
      </xdr:nvSpPr>
      <xdr:spPr>
        <a:xfrm>
          <a:off x="9677400" y="419100"/>
          <a:ext cx="1019175" cy="962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bg1"/>
              </a:solidFill>
            </a:rPr>
            <a:t>Vt(mV)</a:t>
          </a:r>
        </a:p>
      </xdr:txBody>
    </xdr:sp>
    <xdr:clientData/>
  </xdr:twoCellAnchor>
  <xdr:twoCellAnchor>
    <xdr:from>
      <xdr:col>24</xdr:col>
      <xdr:colOff>133350</xdr:colOff>
      <xdr:row>55</xdr:row>
      <xdr:rowOff>0</xdr:rowOff>
    </xdr:from>
    <xdr:to>
      <xdr:col>25</xdr:col>
      <xdr:colOff>390525</xdr:colOff>
      <xdr:row>60</xdr:row>
      <xdr:rowOff>9525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4C46D118-D59F-4756-8078-092DF0926294}"/>
            </a:ext>
          </a:extLst>
        </xdr:cNvPr>
        <xdr:cNvSpPr txBox="1"/>
      </xdr:nvSpPr>
      <xdr:spPr>
        <a:xfrm>
          <a:off x="18973800" y="10477500"/>
          <a:ext cx="1019175" cy="962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bg1"/>
              </a:solidFill>
            </a:rPr>
            <a:t>Vt(mV)</a:t>
          </a:r>
        </a:p>
      </xdr:txBody>
    </xdr:sp>
    <xdr:clientData/>
  </xdr:twoCellAnchor>
  <xdr:twoCellAnchor>
    <xdr:from>
      <xdr:col>11</xdr:col>
      <xdr:colOff>733425</xdr:colOff>
      <xdr:row>30</xdr:row>
      <xdr:rowOff>0</xdr:rowOff>
    </xdr:from>
    <xdr:to>
      <xdr:col>13</xdr:col>
      <xdr:colOff>228600</xdr:colOff>
      <xdr:row>35</xdr:row>
      <xdr:rowOff>9525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3E416E67-69EE-416C-904C-6A9EAF12C496}"/>
            </a:ext>
          </a:extLst>
        </xdr:cNvPr>
        <xdr:cNvSpPr txBox="1"/>
      </xdr:nvSpPr>
      <xdr:spPr>
        <a:xfrm>
          <a:off x="9667875" y="5715000"/>
          <a:ext cx="1019175" cy="962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bg1"/>
              </a:solidFill>
            </a:rPr>
            <a:t>Vo(V)</a:t>
          </a:r>
        </a:p>
      </xdr:txBody>
    </xdr:sp>
    <xdr:clientData/>
  </xdr:twoCellAnchor>
  <xdr:twoCellAnchor>
    <xdr:from>
      <xdr:col>26</xdr:col>
      <xdr:colOff>0</xdr:colOff>
      <xdr:row>2</xdr:row>
      <xdr:rowOff>0</xdr:rowOff>
    </xdr:from>
    <xdr:to>
      <xdr:col>38</xdr:col>
      <xdr:colOff>728664</xdr:colOff>
      <xdr:row>28</xdr:row>
      <xdr:rowOff>28576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91C1CA3-D2F6-408F-9F4B-60BA2CD530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29</xdr:row>
      <xdr:rowOff>0</xdr:rowOff>
    </xdr:from>
    <xdr:to>
      <xdr:col>38</xdr:col>
      <xdr:colOff>728664</xdr:colOff>
      <xdr:row>57</xdr:row>
      <xdr:rowOff>171450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24F7D5E-6217-4C76-82A0-59448685C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104775</xdr:colOff>
      <xdr:row>55</xdr:row>
      <xdr:rowOff>0</xdr:rowOff>
    </xdr:from>
    <xdr:to>
      <xdr:col>39</xdr:col>
      <xdr:colOff>361950</xdr:colOff>
      <xdr:row>60</xdr:row>
      <xdr:rowOff>9525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90E80A08-50E6-4A3C-902F-EC2F2D051CFD}"/>
            </a:ext>
          </a:extLst>
        </xdr:cNvPr>
        <xdr:cNvSpPr txBox="1"/>
      </xdr:nvSpPr>
      <xdr:spPr>
        <a:xfrm>
          <a:off x="29613225" y="10477500"/>
          <a:ext cx="1019175" cy="962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bg1"/>
              </a:solidFill>
            </a:rPr>
            <a:t>Vt(mV)</a:t>
          </a:r>
        </a:p>
      </xdr:txBody>
    </xdr:sp>
    <xdr:clientData/>
  </xdr:twoCellAnchor>
  <xdr:twoCellAnchor>
    <xdr:from>
      <xdr:col>25</xdr:col>
      <xdr:colOff>723900</xdr:colOff>
      <xdr:row>30</xdr:row>
      <xdr:rowOff>19050</xdr:rowOff>
    </xdr:from>
    <xdr:to>
      <xdr:col>27</xdr:col>
      <xdr:colOff>219075</xdr:colOff>
      <xdr:row>35</xdr:row>
      <xdr:rowOff>28575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4268D0CC-EC13-4320-9855-167AF7286A9D}"/>
            </a:ext>
          </a:extLst>
        </xdr:cNvPr>
        <xdr:cNvSpPr txBox="1"/>
      </xdr:nvSpPr>
      <xdr:spPr>
        <a:xfrm>
          <a:off x="20326350" y="5734050"/>
          <a:ext cx="1019175" cy="962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bg1"/>
              </a:solidFill>
            </a:rPr>
            <a:t>Vo(V)</a:t>
          </a:r>
        </a:p>
      </xdr:txBody>
    </xdr:sp>
    <xdr:clientData/>
  </xdr:twoCellAnchor>
  <xdr:twoCellAnchor>
    <xdr:from>
      <xdr:col>25</xdr:col>
      <xdr:colOff>742950</xdr:colOff>
      <xdr:row>2</xdr:row>
      <xdr:rowOff>47625</xdr:rowOff>
    </xdr:from>
    <xdr:to>
      <xdr:col>27</xdr:col>
      <xdr:colOff>238125</xdr:colOff>
      <xdr:row>7</xdr:row>
      <xdr:rowOff>57150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CAF4DF02-4509-4077-8FDF-74CCD2EED642}"/>
            </a:ext>
          </a:extLst>
        </xdr:cNvPr>
        <xdr:cNvSpPr txBox="1"/>
      </xdr:nvSpPr>
      <xdr:spPr>
        <a:xfrm>
          <a:off x="20345400" y="428625"/>
          <a:ext cx="1019175" cy="962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bg1"/>
              </a:solidFill>
            </a:rPr>
            <a:t>Vt(mV)</a:t>
          </a:r>
        </a:p>
      </xdr:txBody>
    </xdr:sp>
    <xdr:clientData/>
  </xdr:twoCellAnchor>
  <xdr:twoCellAnchor>
    <xdr:from>
      <xdr:col>38</xdr:col>
      <xdr:colOff>209550</xdr:colOff>
      <xdr:row>25</xdr:row>
      <xdr:rowOff>57150</xdr:rowOff>
    </xdr:from>
    <xdr:to>
      <xdr:col>39</xdr:col>
      <xdr:colOff>466725</xdr:colOff>
      <xdr:row>30</xdr:row>
      <xdr:rowOff>66675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87612609-B68B-4DAD-8FA8-6AFFF50FC1FA}"/>
            </a:ext>
          </a:extLst>
        </xdr:cNvPr>
        <xdr:cNvSpPr txBox="1"/>
      </xdr:nvSpPr>
      <xdr:spPr>
        <a:xfrm>
          <a:off x="29718000" y="4819650"/>
          <a:ext cx="1019175" cy="962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chemeClr val="bg1"/>
              </a:solidFill>
            </a:rPr>
            <a:t>Tc(°C)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AC854-8DBD-450D-9D10-A1A72ECBE649}" name="Tabla1" displayName="Tabla1" ref="A1:K26" totalsRowShown="0">
  <autoFilter ref="A1:K26" xr:uid="{C61B60A6-95B6-4E39-9120-58C0EEA32F39}"/>
  <tableColumns count="11">
    <tableColumn id="1" xr3:uid="{33EB0124-B77C-4FE6-B3C6-20FC6C60422C}" name="Temperatura"/>
    <tableColumn id="2" xr3:uid="{288FFCBC-846A-4E81-972A-9C6536DB5EA7}" name="Vi" dataDxfId="1">
      <calculatedColumnFormula>10*Tabla1[[#This Row],[Temperatura]]</calculatedColumnFormula>
    </tableColumn>
    <tableColumn id="3" xr3:uid="{C8EA30A9-87A5-4E0B-A523-41E29B3A5A88}" name="Vo" dataDxfId="0">
      <calculatedColumnFormula>5/750 * Tabla1[[#This Row],[Vi]]</calculatedColumnFormula>
    </tableColumn>
    <tableColumn id="4" xr3:uid="{18D59DCE-7AC1-4816-BC96-5D3B0406AA8E}" name="Binario"/>
    <tableColumn id="5" xr3:uid="{F71C0C1E-7692-4EE9-B2B8-E40821A99F49}" name="Decimal"/>
    <tableColumn id="6" xr3:uid="{8645CFF2-3DA0-4143-9671-B4B31D106ECD}" name="Columna6"/>
    <tableColumn id="7" xr3:uid="{0FFF939B-4893-45ED-A317-71A2574AF2DF}" name="Columna7"/>
    <tableColumn id="8" xr3:uid="{92AFD926-C22E-4EE6-A30D-28350EFAC9AB}" name="Columna8"/>
    <tableColumn id="9" xr3:uid="{47850BF8-C9F4-4D56-973C-162B5245F0AE}" name="Columna9"/>
    <tableColumn id="10" xr3:uid="{DB017CAC-2840-4737-9C14-E6255DD06E28}" name="Columna10"/>
    <tableColumn id="11" xr3:uid="{6103D249-19B0-41A8-A858-9B7006C08A92}" name="Columna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E6B7-439E-49CE-87FD-366884A0400D}">
  <dimension ref="A1:K50"/>
  <sheetViews>
    <sheetView tabSelected="1" topLeftCell="T25" zoomScaleNormal="100" workbookViewId="0">
      <selection activeCell="AN21" sqref="AN21"/>
    </sheetView>
  </sheetViews>
  <sheetFormatPr baseColWidth="10" defaultRowHeight="15" x14ac:dyDescent="0.25"/>
  <cols>
    <col min="1" max="9" width="12" customWidth="1"/>
    <col min="10" max="11" width="13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4.33</v>
      </c>
      <c r="B2">
        <f>10*Tabla1[[#This Row],[Temperatura]]</f>
        <v>43.3</v>
      </c>
      <c r="C2">
        <f>5/750 * Tabla1[[#This Row],[Vi]]</f>
        <v>0.28866666666666668</v>
      </c>
    </row>
    <row r="3" spans="1:11" x14ac:dyDescent="0.25">
      <c r="A3">
        <v>6.52</v>
      </c>
      <c r="B3">
        <f>10*Tabla1[[#This Row],[Temperatura]]</f>
        <v>65.199999999999989</v>
      </c>
      <c r="C3">
        <f>5/750 * Tabla1[[#This Row],[Vi]]</f>
        <v>0.43466666666666665</v>
      </c>
    </row>
    <row r="4" spans="1:11" x14ac:dyDescent="0.25">
      <c r="A4">
        <v>7.17</v>
      </c>
      <c r="B4">
        <f>10*Tabla1[[#This Row],[Temperatura]]</f>
        <v>71.7</v>
      </c>
      <c r="C4">
        <f>5/750 * Tabla1[[#This Row],[Vi]]</f>
        <v>0.47800000000000004</v>
      </c>
    </row>
    <row r="5" spans="1:11" x14ac:dyDescent="0.25">
      <c r="A5">
        <v>8.75</v>
      </c>
      <c r="B5">
        <f>10*Tabla1[[#This Row],[Temperatura]]</f>
        <v>87.5</v>
      </c>
      <c r="C5">
        <f>5/750 * Tabla1[[#This Row],[Vi]]</f>
        <v>0.58333333333333337</v>
      </c>
    </row>
    <row r="6" spans="1:11" x14ac:dyDescent="0.25">
      <c r="A6">
        <v>9.14</v>
      </c>
      <c r="B6">
        <f>10*Tabla1[[#This Row],[Temperatura]]</f>
        <v>91.4</v>
      </c>
      <c r="C6">
        <f>5/750 * Tabla1[[#This Row],[Vi]]</f>
        <v>0.60933333333333339</v>
      </c>
    </row>
    <row r="7" spans="1:11" x14ac:dyDescent="0.25">
      <c r="A7">
        <v>12.77</v>
      </c>
      <c r="B7">
        <f>10*Tabla1[[#This Row],[Temperatura]]</f>
        <v>127.69999999999999</v>
      </c>
      <c r="C7">
        <f>5/750 * Tabla1[[#This Row],[Vi]]</f>
        <v>0.85133333333333328</v>
      </c>
    </row>
    <row r="8" spans="1:11" x14ac:dyDescent="0.25">
      <c r="A8">
        <v>13.4</v>
      </c>
      <c r="B8">
        <f>10*Tabla1[[#This Row],[Temperatura]]</f>
        <v>134</v>
      </c>
      <c r="C8">
        <f>5/750 * Tabla1[[#This Row],[Vi]]</f>
        <v>0.89333333333333342</v>
      </c>
    </row>
    <row r="9" spans="1:11" x14ac:dyDescent="0.25">
      <c r="A9">
        <v>13.84</v>
      </c>
      <c r="B9">
        <f>10*Tabla1[[#This Row],[Temperatura]]</f>
        <v>138.4</v>
      </c>
      <c r="C9">
        <f>5/750 * Tabla1[[#This Row],[Vi]]</f>
        <v>0.92266666666666675</v>
      </c>
    </row>
    <row r="10" spans="1:11" x14ac:dyDescent="0.25">
      <c r="A10">
        <v>14.66</v>
      </c>
      <c r="B10">
        <f>10*Tabla1[[#This Row],[Temperatura]]</f>
        <v>146.6</v>
      </c>
      <c r="C10">
        <f>5/750 * Tabla1[[#This Row],[Vi]]</f>
        <v>0.97733333333333339</v>
      </c>
    </row>
    <row r="11" spans="1:11" x14ac:dyDescent="0.25">
      <c r="A11">
        <v>15.25</v>
      </c>
      <c r="B11">
        <f>10*Tabla1[[#This Row],[Temperatura]]</f>
        <v>152.5</v>
      </c>
      <c r="C11">
        <f>5/750 * Tabla1[[#This Row],[Vi]]</f>
        <v>1.0166666666666668</v>
      </c>
    </row>
    <row r="12" spans="1:11" x14ac:dyDescent="0.25">
      <c r="A12">
        <v>23.86</v>
      </c>
      <c r="B12">
        <f>10*Tabla1[[#This Row],[Temperatura]]</f>
        <v>238.6</v>
      </c>
      <c r="C12">
        <f>5/750 * Tabla1[[#This Row],[Vi]]</f>
        <v>1.5906666666666667</v>
      </c>
    </row>
    <row r="13" spans="1:11" x14ac:dyDescent="0.25">
      <c r="A13">
        <v>33.21</v>
      </c>
      <c r="B13">
        <f>10*Tabla1[[#This Row],[Temperatura]]</f>
        <v>332.1</v>
      </c>
      <c r="C13">
        <f>5/750 * Tabla1[[#This Row],[Vi]]</f>
        <v>2.2140000000000004</v>
      </c>
    </row>
    <row r="14" spans="1:11" x14ac:dyDescent="0.25">
      <c r="A14">
        <v>33.299999999999997</v>
      </c>
      <c r="B14">
        <f>10*Tabla1[[#This Row],[Temperatura]]</f>
        <v>333</v>
      </c>
      <c r="C14">
        <f>5/750 * Tabla1[[#This Row],[Vi]]</f>
        <v>2.2200000000000002</v>
      </c>
    </row>
    <row r="15" spans="1:11" x14ac:dyDescent="0.25">
      <c r="A15">
        <v>42</v>
      </c>
      <c r="B15">
        <f>10*Tabla1[[#This Row],[Temperatura]]</f>
        <v>420</v>
      </c>
      <c r="C15">
        <f>5/750 * Tabla1[[#This Row],[Vi]]</f>
        <v>2.8000000000000003</v>
      </c>
    </row>
    <row r="16" spans="1:11" x14ac:dyDescent="0.25">
      <c r="A16">
        <v>44.1</v>
      </c>
      <c r="B16">
        <f>10*Tabla1[[#This Row],[Temperatura]]</f>
        <v>441</v>
      </c>
      <c r="C16">
        <f>5/750 * Tabla1[[#This Row],[Vi]]</f>
        <v>2.9400000000000004</v>
      </c>
    </row>
    <row r="17" spans="1:5" x14ac:dyDescent="0.25">
      <c r="A17">
        <v>44.8</v>
      </c>
      <c r="B17">
        <f>10*Tabla1[[#This Row],[Temperatura]]</f>
        <v>448</v>
      </c>
      <c r="C17">
        <f>5/750 * Tabla1[[#This Row],[Vi]]</f>
        <v>2.9866666666666668</v>
      </c>
    </row>
    <row r="18" spans="1:5" x14ac:dyDescent="0.25">
      <c r="A18">
        <v>51.3</v>
      </c>
      <c r="B18">
        <f>10*Tabla1[[#This Row],[Temperatura]]</f>
        <v>513</v>
      </c>
      <c r="C18">
        <f>5/750 * Tabla1[[#This Row],[Vi]]</f>
        <v>3.4200000000000004</v>
      </c>
    </row>
    <row r="19" spans="1:5" x14ac:dyDescent="0.25">
      <c r="A19">
        <v>52.7</v>
      </c>
      <c r="B19">
        <f>10*Tabla1[[#This Row],[Temperatura]]</f>
        <v>527</v>
      </c>
      <c r="C19">
        <f>5/750 * Tabla1[[#This Row],[Vi]]</f>
        <v>3.5133333333333336</v>
      </c>
    </row>
    <row r="20" spans="1:5" x14ac:dyDescent="0.25">
      <c r="A20">
        <v>62.4</v>
      </c>
      <c r="B20">
        <f>10*Tabla1[[#This Row],[Temperatura]]</f>
        <v>624</v>
      </c>
      <c r="C20">
        <f>5/750 * Tabla1[[#This Row],[Vi]]</f>
        <v>4.16</v>
      </c>
    </row>
    <row r="21" spans="1:5" x14ac:dyDescent="0.25">
      <c r="A21">
        <v>66</v>
      </c>
      <c r="B21">
        <f>10*Tabla1[[#This Row],[Temperatura]]</f>
        <v>660</v>
      </c>
      <c r="C21">
        <f>5/750 * Tabla1[[#This Row],[Vi]]</f>
        <v>4.4000000000000004</v>
      </c>
    </row>
    <row r="22" spans="1:5" x14ac:dyDescent="0.25">
      <c r="A22">
        <v>69.5</v>
      </c>
      <c r="B22">
        <f>10*Tabla1[[#This Row],[Temperatura]]</f>
        <v>695</v>
      </c>
      <c r="C22">
        <f>5/750 * Tabla1[[#This Row],[Vi]]</f>
        <v>4.6333333333333337</v>
      </c>
    </row>
    <row r="23" spans="1:5" x14ac:dyDescent="0.25">
      <c r="A23">
        <v>72.900000000000006</v>
      </c>
      <c r="B23">
        <f>10*Tabla1[[#This Row],[Temperatura]]</f>
        <v>729</v>
      </c>
      <c r="C23">
        <f>5/750 * Tabla1[[#This Row],[Vi]]</f>
        <v>4.8600000000000003</v>
      </c>
    </row>
    <row r="24" spans="1:5" x14ac:dyDescent="0.25">
      <c r="B24">
        <f>10*Tabla1[[#This Row],[Temperatura]]</f>
        <v>0</v>
      </c>
      <c r="C24">
        <f>5/750 * Tabla1[[#This Row],[Vi]]</f>
        <v>0</v>
      </c>
    </row>
    <row r="25" spans="1:5" x14ac:dyDescent="0.25">
      <c r="B25">
        <f>10*Tabla1[[#This Row],[Temperatura]]</f>
        <v>0</v>
      </c>
      <c r="C25">
        <f>5/750 * Tabla1[[#This Row],[Vi]]</f>
        <v>0</v>
      </c>
    </row>
    <row r="26" spans="1:5" x14ac:dyDescent="0.25">
      <c r="B26">
        <f>10*Tabla1[[#This Row],[Temperatura]]</f>
        <v>0</v>
      </c>
      <c r="C26">
        <f>5/750 * Tabla1[[#This Row],[Vi]]</f>
        <v>0</v>
      </c>
    </row>
    <row r="28" spans="1:5" x14ac:dyDescent="0.25">
      <c r="B28" t="s">
        <v>11</v>
      </c>
      <c r="C28" t="s">
        <v>12</v>
      </c>
      <c r="D28" t="s">
        <v>13</v>
      </c>
      <c r="E28" t="s">
        <v>14</v>
      </c>
    </row>
    <row r="29" spans="1:5" x14ac:dyDescent="0.25">
      <c r="B29">
        <f>C2</f>
        <v>0.28866666666666668</v>
      </c>
      <c r="C29">
        <v>0.3</v>
      </c>
      <c r="D29" s="2">
        <f>(B29-C29)/B29</f>
        <v>-3.9260969976905216E-2</v>
      </c>
      <c r="E29" s="1">
        <f>ABS(D29)</f>
        <v>3.9260969976905216E-2</v>
      </c>
    </row>
    <row r="30" spans="1:5" x14ac:dyDescent="0.25">
      <c r="B30">
        <f>C3</f>
        <v>0.43466666666666665</v>
      </c>
      <c r="C30">
        <v>0.44</v>
      </c>
      <c r="D30" s="2">
        <f t="shared" ref="D30:D50" si="0">(B30-C30)/B30</f>
        <v>-1.2269938650306803E-2</v>
      </c>
      <c r="E30" s="1">
        <f t="shared" ref="E30:E50" si="1">ABS(D30)</f>
        <v>1.2269938650306803E-2</v>
      </c>
    </row>
    <row r="31" spans="1:5" x14ac:dyDescent="0.25">
      <c r="B31">
        <f t="shared" ref="B31:B50" si="2">C4</f>
        <v>0.47800000000000004</v>
      </c>
      <c r="C31">
        <v>0.49</v>
      </c>
      <c r="D31" s="2">
        <f t="shared" si="0"/>
        <v>-2.5104602510460157E-2</v>
      </c>
      <c r="E31" s="1">
        <f t="shared" si="1"/>
        <v>2.5104602510460157E-2</v>
      </c>
    </row>
    <row r="32" spans="1:5" x14ac:dyDescent="0.25">
      <c r="B32">
        <f t="shared" si="2"/>
        <v>0.58333333333333337</v>
      </c>
      <c r="C32">
        <v>0.56000000000000005</v>
      </c>
      <c r="D32" s="2">
        <f t="shared" si="0"/>
        <v>3.9999999999999966E-2</v>
      </c>
      <c r="E32" s="1">
        <f t="shared" si="1"/>
        <v>3.9999999999999966E-2</v>
      </c>
    </row>
    <row r="33" spans="2:5" x14ac:dyDescent="0.25">
      <c r="B33">
        <f t="shared" si="2"/>
        <v>0.60933333333333339</v>
      </c>
      <c r="C33">
        <v>0.61</v>
      </c>
      <c r="D33" s="2">
        <f t="shared" si="0"/>
        <v>-1.0940919037197919E-3</v>
      </c>
      <c r="E33" s="1">
        <f t="shared" si="1"/>
        <v>1.0940919037197919E-3</v>
      </c>
    </row>
    <row r="34" spans="2:5" x14ac:dyDescent="0.25">
      <c r="B34">
        <f t="shared" si="2"/>
        <v>0.85133333333333328</v>
      </c>
      <c r="C34">
        <v>0.86</v>
      </c>
      <c r="D34" s="2">
        <f t="shared" si="0"/>
        <v>-1.0180109631949937E-2</v>
      </c>
      <c r="E34" s="1">
        <f t="shared" si="1"/>
        <v>1.0180109631949937E-2</v>
      </c>
    </row>
    <row r="35" spans="2:5" x14ac:dyDescent="0.25">
      <c r="B35">
        <f t="shared" si="2"/>
        <v>0.89333333333333342</v>
      </c>
      <c r="C35">
        <v>0.93</v>
      </c>
      <c r="D35" s="2">
        <f t="shared" si="0"/>
        <v>-4.1044776119402937E-2</v>
      </c>
      <c r="E35" s="1">
        <f t="shared" si="1"/>
        <v>4.1044776119402937E-2</v>
      </c>
    </row>
    <row r="36" spans="2:5" x14ac:dyDescent="0.25">
      <c r="B36">
        <f t="shared" si="2"/>
        <v>0.92266666666666675</v>
      </c>
      <c r="C36">
        <v>0.93</v>
      </c>
      <c r="D36" s="2">
        <f t="shared" si="0"/>
        <v>-7.9479768786126833E-3</v>
      </c>
      <c r="E36" s="1">
        <f t="shared" si="1"/>
        <v>7.9479768786126833E-3</v>
      </c>
    </row>
    <row r="37" spans="2:5" x14ac:dyDescent="0.25">
      <c r="B37">
        <f t="shared" si="2"/>
        <v>0.97733333333333339</v>
      </c>
      <c r="C37">
        <v>1</v>
      </c>
      <c r="D37" s="2">
        <f t="shared" si="0"/>
        <v>-2.3192360163710721E-2</v>
      </c>
      <c r="E37" s="1">
        <f t="shared" si="1"/>
        <v>2.3192360163710721E-2</v>
      </c>
    </row>
    <row r="38" spans="2:5" x14ac:dyDescent="0.25">
      <c r="B38">
        <f t="shared" si="2"/>
        <v>1.0166666666666668</v>
      </c>
      <c r="C38">
        <v>1.02</v>
      </c>
      <c r="D38" s="2">
        <f t="shared" si="0"/>
        <v>-3.2786885245900208E-3</v>
      </c>
      <c r="E38" s="1">
        <f t="shared" si="1"/>
        <v>3.2786885245900208E-3</v>
      </c>
    </row>
    <row r="39" spans="2:5" x14ac:dyDescent="0.25">
      <c r="B39">
        <f t="shared" si="2"/>
        <v>1.5906666666666667</v>
      </c>
      <c r="C39">
        <v>1.59</v>
      </c>
      <c r="D39" s="2">
        <f t="shared" si="0"/>
        <v>4.1911148365460595E-4</v>
      </c>
      <c r="E39" s="1">
        <f t="shared" si="1"/>
        <v>4.1911148365460595E-4</v>
      </c>
    </row>
    <row r="40" spans="2:5" x14ac:dyDescent="0.25">
      <c r="B40">
        <f t="shared" si="2"/>
        <v>2.2140000000000004</v>
      </c>
      <c r="C40">
        <v>2.1</v>
      </c>
      <c r="D40" s="2">
        <f t="shared" si="0"/>
        <v>5.1490514905149186E-2</v>
      </c>
      <c r="E40" s="1">
        <f t="shared" si="1"/>
        <v>5.1490514905149186E-2</v>
      </c>
    </row>
    <row r="41" spans="2:5" x14ac:dyDescent="0.25">
      <c r="B41">
        <f t="shared" si="2"/>
        <v>2.2200000000000002</v>
      </c>
      <c r="C41">
        <v>2.27</v>
      </c>
      <c r="D41" s="2">
        <f t="shared" si="0"/>
        <v>-2.2522522522522442E-2</v>
      </c>
      <c r="E41" s="1">
        <f t="shared" si="1"/>
        <v>2.2522522522522442E-2</v>
      </c>
    </row>
    <row r="42" spans="2:5" x14ac:dyDescent="0.25">
      <c r="B42">
        <f t="shared" si="2"/>
        <v>2.8000000000000003</v>
      </c>
      <c r="C42">
        <v>2.79</v>
      </c>
      <c r="D42" s="2">
        <f t="shared" si="0"/>
        <v>3.5714285714286537E-3</v>
      </c>
      <c r="E42" s="1">
        <f t="shared" si="1"/>
        <v>3.5714285714286537E-3</v>
      </c>
    </row>
    <row r="43" spans="2:5" x14ac:dyDescent="0.25">
      <c r="B43">
        <f t="shared" si="2"/>
        <v>2.9400000000000004</v>
      </c>
      <c r="C43">
        <v>2.92</v>
      </c>
      <c r="D43" s="2">
        <f t="shared" si="0"/>
        <v>6.80272108843553E-3</v>
      </c>
      <c r="E43" s="1">
        <f t="shared" si="1"/>
        <v>6.80272108843553E-3</v>
      </c>
    </row>
    <row r="44" spans="2:5" x14ac:dyDescent="0.25">
      <c r="B44">
        <f t="shared" si="2"/>
        <v>2.9866666666666668</v>
      </c>
      <c r="C44">
        <v>2.99</v>
      </c>
      <c r="D44" s="2">
        <f t="shared" si="0"/>
        <v>-1.1160714285714543E-3</v>
      </c>
      <c r="E44" s="1">
        <f t="shared" si="1"/>
        <v>1.1160714285714543E-3</v>
      </c>
    </row>
    <row r="45" spans="2:5" x14ac:dyDescent="0.25">
      <c r="B45">
        <f t="shared" si="2"/>
        <v>3.4200000000000004</v>
      </c>
      <c r="C45">
        <v>3.47</v>
      </c>
      <c r="D45" s="2">
        <f t="shared" si="0"/>
        <v>-1.461988304093562E-2</v>
      </c>
      <c r="E45" s="1">
        <f t="shared" si="1"/>
        <v>1.461988304093562E-2</v>
      </c>
    </row>
    <row r="46" spans="2:5" x14ac:dyDescent="0.25">
      <c r="B46">
        <f t="shared" si="2"/>
        <v>3.5133333333333336</v>
      </c>
      <c r="C46">
        <v>3.54</v>
      </c>
      <c r="D46" s="2">
        <f t="shared" si="0"/>
        <v>-7.5901328273244003E-3</v>
      </c>
      <c r="E46" s="1">
        <f t="shared" si="1"/>
        <v>7.5901328273244003E-3</v>
      </c>
    </row>
    <row r="47" spans="2:5" x14ac:dyDescent="0.25">
      <c r="B47">
        <f t="shared" si="2"/>
        <v>4.16</v>
      </c>
      <c r="C47">
        <v>4.12</v>
      </c>
      <c r="D47" s="2">
        <f t="shared" si="0"/>
        <v>9.6153846153846229E-3</v>
      </c>
      <c r="E47" s="1">
        <f t="shared" si="1"/>
        <v>9.6153846153846229E-3</v>
      </c>
    </row>
    <row r="48" spans="2:5" x14ac:dyDescent="0.25">
      <c r="B48">
        <f t="shared" si="2"/>
        <v>4.4000000000000004</v>
      </c>
      <c r="C48">
        <v>4.45</v>
      </c>
      <c r="D48" s="2">
        <f t="shared" si="0"/>
        <v>-1.1363636363636322E-2</v>
      </c>
      <c r="E48" s="1">
        <f t="shared" si="1"/>
        <v>1.1363636363636322E-2</v>
      </c>
    </row>
    <row r="49" spans="2:5" x14ac:dyDescent="0.25">
      <c r="B49">
        <f t="shared" si="2"/>
        <v>4.6333333333333337</v>
      </c>
      <c r="C49">
        <v>4.45</v>
      </c>
      <c r="D49" s="2">
        <f t="shared" si="0"/>
        <v>3.9568345323741053E-2</v>
      </c>
      <c r="E49" s="1">
        <f t="shared" si="1"/>
        <v>3.9568345323741053E-2</v>
      </c>
    </row>
    <row r="50" spans="2:5" x14ac:dyDescent="0.25">
      <c r="B50">
        <f t="shared" si="2"/>
        <v>4.8600000000000003</v>
      </c>
      <c r="C50">
        <v>4.7699999999999996</v>
      </c>
      <c r="D50" s="2">
        <f t="shared" si="0"/>
        <v>1.851851851851867E-2</v>
      </c>
      <c r="E50" s="1">
        <f t="shared" si="1"/>
        <v>1.851851851851867E-2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Efrain Vargas Romero</dc:creator>
  <cp:lastModifiedBy>Erick Efrain Vargas Romero</cp:lastModifiedBy>
  <dcterms:created xsi:type="dcterms:W3CDTF">2019-03-02T04:03:38Z</dcterms:created>
  <dcterms:modified xsi:type="dcterms:W3CDTF">2019-03-03T00:40:59Z</dcterms:modified>
</cp:coreProperties>
</file>