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1722DAA8-CE90-462B-8299-9D104CA36492}" xr6:coauthVersionLast="36" xr6:coauthVersionMax="36" xr10:uidLastSave="{00000000-0000-0000-0000-000000000000}"/>
  <bookViews>
    <workbookView xWindow="0" yWindow="0" windowWidth="19200" windowHeight="6640" xr2:uid="{00000000-000D-0000-FFFF-FFFF00000000}"/>
  </bookViews>
  <sheets>
    <sheet name="Evaluation" sheetId="1" r:id="rId1"/>
    <sheet name="InputFiles" sheetId="3"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9" i="1" l="1"/>
  <c r="D37" i="1"/>
  <c r="D29" i="1"/>
  <c r="D25" i="1"/>
  <c r="D24" i="1"/>
  <c r="D23" i="1"/>
  <c r="D28" i="1" l="1"/>
  <c r="D27" i="1"/>
  <c r="D26" i="1"/>
  <c r="D33" i="1" l="1"/>
  <c r="D18" i="1" l="1"/>
  <c r="D19" i="1"/>
  <c r="D14" i="1" l="1"/>
  <c r="D15" i="1" l="1"/>
  <c r="B50" i="1" l="1"/>
  <c r="D48" i="1"/>
  <c r="D13" i="1"/>
  <c r="D22" i="1"/>
  <c r="D49" i="1" l="1"/>
  <c r="D51" i="1" s="1"/>
</calcChain>
</file>

<file path=xl/sharedStrings.xml><?xml version="1.0" encoding="utf-8"?>
<sst xmlns="http://schemas.openxmlformats.org/spreadsheetml/2006/main" count="127" uniqueCount="69">
  <si>
    <t>User Id</t>
  </si>
  <si>
    <t>id007007</t>
  </si>
  <si>
    <t>yes</t>
  </si>
  <si>
    <t>yes or no?</t>
  </si>
  <si>
    <t>Max</t>
  </si>
  <si>
    <t>Result</t>
  </si>
  <si>
    <t>Your Evaluation</t>
  </si>
  <si>
    <t>How to evaluate by yourself</t>
  </si>
  <si>
    <t>General</t>
  </si>
  <si>
    <t>Max Points</t>
  </si>
  <si>
    <t>Result Sum</t>
  </si>
  <si>
    <t>Percentage</t>
  </si>
  <si>
    <t>Kommentar</t>
  </si>
  <si>
    <t>Bachelor oder Master eintragen</t>
  </si>
  <si>
    <t>Current Date</t>
  </si>
  <si>
    <t>Bachelor or Master</t>
  </si>
  <si>
    <t>Mat-Number</t>
  </si>
  <si>
    <t>In the following, do not be too critical with yourself. If you have implemented a functionality and my requirements were not so clear, your results are still O.K. especially when you have created tests which test your interpretation!!!</t>
  </si>
  <si>
    <t>Your Comment, why you think your solution is also correct.</t>
  </si>
  <si>
    <t>Did you only upload the necessary files to SVN?</t>
  </si>
  <si>
    <t>Bachelor</t>
  </si>
  <si>
    <t>no</t>
  </si>
  <si>
    <t>Vorname</t>
  </si>
  <si>
    <t>Fritz Karsten</t>
  </si>
  <si>
    <t>Müller-Thurgau zu Hohenfels</t>
  </si>
  <si>
    <t>Dual Student?</t>
  </si>
  <si>
    <t>Operating System 
(e.g. Windows, Linux)</t>
  </si>
  <si>
    <t>IDE (e.g. Visual Studio, CLion …)</t>
  </si>
  <si>
    <t>All Exercises</t>
  </si>
  <si>
    <t>Nachname</t>
  </si>
  <si>
    <t>Answers Schmidt / Helmke</t>
  </si>
  <si>
    <t>Please only process the green fields, they mostly contain drop down menus.</t>
  </si>
  <si>
    <t>Are the correct files with correct file names in the correct folders? Otherwise heavy lose of points possible!!!</t>
  </si>
  <si>
    <t>Brown the completed criteria</t>
  </si>
  <si>
    <t>Did your code compile without warnings for Warning Level 4 on Visual Studio 2019? Ask  your colleagues.</t>
  </si>
  <si>
    <t>Did your code compile also for Visual Studio 2019 on computer of B. Schmidt or H. Helmke?</t>
  </si>
  <si>
    <t>Are your uploaded files all necessary? (no executables or object files etc. are uploaded)?</t>
  </si>
  <si>
    <t>Achten Sie darauf, dass Sie sich beim Speichern im Arbeitsblatt Evaluation (also in diesem) befinden.</t>
  </si>
  <si>
    <t>2016-10-02__07-01-18-13:</t>
  </si>
  <si>
    <t xml:space="preserve">   oscar kilo tango november tango praha radar contact karlovy vary radar one one eight decimal eight five zero naslysenou</t>
  </si>
  <si>
    <t xml:space="preserve">   OKTNT INIT_RESPONSE</t>
  </si>
  <si>
    <t xml:space="preserve">   oscar kilo tango november tango praha radar contact karlovy vary radar one one eight decimal six five zero naslysenou</t>
  </si>
  <si>
    <t>Store this file as Bewertung.xlsx in folder Aufgabe08! After that create the file Bewertung.csv from the Bewertung.xlsx file and store it also in folder Aufgabe08!</t>
  </si>
  <si>
    <t>The folder name is Aufgabe08  and the code is in folder Aufgabe08\Code and there exists a file Aufgabe08\Fertig.txt and there exist two files Aufgabe08\Bewertung.xlsx and  Aufgabe08\Bewertung.csv.</t>
  </si>
  <si>
    <t>Speichern Sie diese Datei im Ordner Aufgabe08 unter dem Namen
Bewertung.xlsx als Excel-Datei ab. Speichern  Sie die Datei
außerdem als csv-Datei (comma seperates values) als Bewertung.csv im gleichen Ordner ab. Beim Speichern als csv-Datei muss dieses Arbeitsblatt geöffnet sein. Stellen Sie sicher, dass Sie zuvor auch die Excel-Datei selbst abgespeichert haben</t>
  </si>
  <si>
    <t>Exercise 8-1</t>
  </si>
  <si>
    <t>Did you upload the screen dumps ReadUtteranceCheckCallsignTest01.jpg, ReadUtteranceCheckCallsignTest02.jpg etc. into folder Images?</t>
  </si>
  <si>
    <t>CallsignExtractionMaster.txt</t>
  </si>
  <si>
    <t>CallsignExtractionBachelor.txt</t>
  </si>
  <si>
    <t>Did you upload the screen dump file NumbersWithCallsignsEx1.jpg into folder Images?</t>
  </si>
  <si>
    <t>Exercise 8-2</t>
  </si>
  <si>
    <t>Did you upload the screen dump ExtractedNumbersNoCallsign.jpg into folder Images?</t>
  </si>
  <si>
    <t>Exercise 8-3</t>
  </si>
  <si>
    <t>Did you upload the screen dump  CallsignExtrWithCorrection.jpg with expected contents into folder Images?</t>
  </si>
  <si>
    <t>Did you upload the screen dump  NumberExtrWithCorrection.jpg  with expected contents into folder Images?</t>
  </si>
  <si>
    <r>
      <t>Does the output in jpg-file NumbersWithCallsignsEx1.jpg show the expected callsign</t>
    </r>
    <r>
      <rPr>
        <sz val="11"/>
        <color rgb="FFFF0000"/>
        <rFont val="Calibri"/>
        <family val="2"/>
        <scheme val="minor"/>
      </rPr>
      <t>s</t>
    </r>
    <r>
      <rPr>
        <sz val="11"/>
        <rFont val="Calibri"/>
        <family val="2"/>
        <scheme val="minor"/>
      </rPr>
      <t xml:space="preserve"> (one deviation is accepted)</t>
    </r>
    <r>
      <rPr>
        <sz val="11"/>
        <color rgb="FFFF0000"/>
        <rFont val="Calibri"/>
        <family val="2"/>
        <scheme val="minor"/>
      </rPr>
      <t>?</t>
    </r>
  </si>
  <si>
    <t>Did you upload something before deadline to SVN and this approximates the expected solution (not just code which solves something completely different; Callsigns, Commands and Numbers must be extracted)?</t>
  </si>
  <si>
    <t>Is the functionality of the tested function shown in ReadUtteranceCheckCallsignTest01.jpg etc. correct?</t>
  </si>
  <si>
    <t>Did you upload the screen dump file callsignExtraction.jpg into folder Images, which results from running your function file CallsignExtractionBachelor.txt resp. CallsignExtractionMaster.txt? The contents of this file are shown in sheet InputFiles of this excel file, but not now.</t>
  </si>
  <si>
    <t>Does the output in jpg-file callsignExtraction.jpg show the expected callsigns (two deviation at most)?</t>
  </si>
  <si>
    <t>Does the output in jpg-file callsignExtraction.jpg show the expected callsigns (one deviation at most)?</t>
  </si>
  <si>
    <t>Does the output in jpg-file callsignExtraction.jpg show the expected callsigns (no deviations)?</t>
  </si>
  <si>
    <t>Does the output in jpg-file  ExtractedNumbersNoCallsign.jpg show the expected numbers (one deviation is accepted)?</t>
  </si>
  <si>
    <t>Does the output in jpg-file  CallsignExtrWithCorrection.jpg show the expected callsigns (one deviation is accepted)?</t>
  </si>
  <si>
    <t>Does the output in jpg-file  NumberExtrWithCorrection.jpg  show the expected numbers (one deviation is accepted)?</t>
  </si>
  <si>
    <t>What are your results on unknown files for callsign extraction and number extraction? At least 50% of the utterance correct?</t>
  </si>
  <si>
    <t>Best group for master students, bachelor students gets 6 additonal points, second 5,  third: 4 etc.</t>
  </si>
  <si>
    <t>more follows</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</si>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</sst>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Red]\-0\ "/>
  </numFmts>
  <fonts count="6" x14ac:knownFonts="1">
    <font>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6">
    <xf numFmtId="0" fontId="0" fillId="0" borderId="0" xfId="0"/>
    <xf numFmtId="2" fontId="0" fillId="0" borderId="0" xfId="0" applyNumberFormat="1" applyAlignment="1">
      <alignment vertical="center" wrapText="1"/>
    </xf>
    <xf numFmtId="0" fontId="0" fillId="3" borderId="0" xfId="0" applyFill="1" applyAlignment="1">
      <alignment horizontal="center"/>
    </xf>
    <xf numFmtId="2" fontId="1" fillId="0" borderId="0" xfId="0" applyNumberFormat="1" applyFont="1" applyAlignment="1">
      <alignment vertical="center" wrapText="1"/>
    </xf>
    <xf numFmtId="2" fontId="1" fillId="3" borderId="0" xfId="0" applyNumberFormat="1" applyFont="1" applyFill="1" applyAlignment="1">
      <alignment horizontal="center" vertical="center" wrapText="1"/>
    </xf>
    <xf numFmtId="0" fontId="0" fillId="5" borderId="0" xfId="0" applyFill="1"/>
    <xf numFmtId="2" fontId="1" fillId="5" borderId="0" xfId="0" applyNumberFormat="1" applyFont="1" applyFill="1" applyAlignment="1">
      <alignment vertical="center" wrapText="1"/>
    </xf>
    <xf numFmtId="0" fontId="1" fillId="0" borderId="0" xfId="0" applyFont="1"/>
    <xf numFmtId="0" fontId="2" fillId="5" borderId="0" xfId="0" applyFont="1" applyFill="1"/>
    <xf numFmtId="2" fontId="2" fillId="5" borderId="0" xfId="0" applyNumberFormat="1" applyFont="1" applyFill="1" applyAlignment="1">
      <alignment vertical="center" wrapText="1"/>
    </xf>
    <xf numFmtId="14" fontId="1" fillId="2" borderId="0" xfId="0" applyNumberFormat="1" applyFont="1" applyFill="1"/>
    <xf numFmtId="14" fontId="1" fillId="0" borderId="0" xfId="0" applyNumberFormat="1" applyFont="1"/>
    <xf numFmtId="0" fontId="1" fillId="2" borderId="0" xfId="0" applyFont="1" applyFill="1"/>
    <xf numFmtId="0" fontId="1" fillId="0" borderId="0" xfId="0" applyFont="1" applyAlignment="1">
      <alignment wrapText="1"/>
    </xf>
    <xf numFmtId="0" fontId="1" fillId="3" borderId="0" xfId="0" applyFont="1" applyFill="1" applyAlignment="1">
      <alignment horizontal="center"/>
    </xf>
    <xf numFmtId="165" fontId="1" fillId="0" borderId="0" xfId="0" applyNumberFormat="1" applyFont="1"/>
    <xf numFmtId="0" fontId="1" fillId="5" borderId="0" xfId="0" applyFont="1" applyFill="1"/>
    <xf numFmtId="164" fontId="1" fillId="4" borderId="0" xfId="0" applyNumberFormat="1" applyFont="1" applyFill="1"/>
    <xf numFmtId="2" fontId="1" fillId="6" borderId="0" xfId="0" applyNumberFormat="1" applyFont="1" applyFill="1" applyAlignment="1">
      <alignment vertical="center" wrapText="1"/>
    </xf>
    <xf numFmtId="2" fontId="1" fillId="6" borderId="0" xfId="0" applyNumberFormat="1" applyFont="1" applyFill="1" applyAlignment="1">
      <alignment horizontal="center" vertical="center" wrapText="1"/>
    </xf>
    <xf numFmtId="0" fontId="3" fillId="5" borderId="0" xfId="0" applyFont="1" applyFill="1"/>
    <xf numFmtId="2" fontId="1" fillId="2" borderId="0" xfId="0" applyNumberFormat="1" applyFont="1" applyFill="1" applyAlignment="1">
      <alignment vertical="center" wrapText="1"/>
    </xf>
    <xf numFmtId="0" fontId="5" fillId="0" borderId="0" xfId="0" applyFont="1"/>
    <xf numFmtId="0" fontId="5" fillId="0" borderId="0" xfId="0" applyFont="1" applyAlignment="1">
      <alignment horizontal="right"/>
    </xf>
    <xf numFmtId="2" fontId="1" fillId="4" borderId="0" xfId="0" applyNumberFormat="1" applyFont="1" applyFill="1" applyAlignment="1">
      <alignment horizontal="center" vertical="center" wrapText="1"/>
    </xf>
    <xf numFmtId="0" fontId="1" fillId="4"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A41" workbookViewId="0">
      <selection activeCell="D44" sqref="D44"/>
    </sheetView>
  </sheetViews>
  <sheetFormatPr baseColWidth="10" defaultColWidth="9.1796875" defaultRowHeight="14.5" x14ac:dyDescent="0.35"/>
  <cols>
    <col min="1" max="1" width="27.453125" customWidth="1"/>
    <col min="2" max="2" width="16.7265625" customWidth="1"/>
    <col min="3" max="3" width="7.7265625" hidden="1" customWidth="1"/>
    <col min="4" max="4" width="13.453125" customWidth="1"/>
    <col min="5" max="5" width="74.26953125" style="1" customWidth="1"/>
    <col min="6" max="6" width="54.7265625" hidden="1" customWidth="1"/>
    <col min="7" max="7" width="65.7265625" customWidth="1"/>
    <col min="8" max="8" width="46.54296875" customWidth="1"/>
  </cols>
  <sheetData>
    <row r="1" spans="1:8" x14ac:dyDescent="0.35">
      <c r="A1" s="7"/>
      <c r="B1" s="8" t="s">
        <v>42</v>
      </c>
      <c r="C1" s="8"/>
      <c r="D1" s="8"/>
      <c r="E1" s="9"/>
      <c r="F1" t="s">
        <v>12</v>
      </c>
      <c r="G1" s="5"/>
    </row>
    <row r="2" spans="1:8" x14ac:dyDescent="0.35">
      <c r="A2" s="7" t="s">
        <v>14</v>
      </c>
      <c r="B2" s="10">
        <v>44199</v>
      </c>
      <c r="C2" s="11"/>
      <c r="D2" s="7"/>
      <c r="E2" s="24" t="s">
        <v>31</v>
      </c>
      <c r="G2" s="24" t="s">
        <v>17</v>
      </c>
    </row>
    <row r="3" spans="1:8" x14ac:dyDescent="0.35">
      <c r="A3" s="7" t="s">
        <v>15</v>
      </c>
      <c r="B3" s="12" t="s">
        <v>20</v>
      </c>
      <c r="C3" s="7"/>
      <c r="D3" s="7"/>
      <c r="E3" s="25"/>
      <c r="F3" t="s">
        <v>13</v>
      </c>
      <c r="G3" s="25"/>
    </row>
    <row r="4" spans="1:8" x14ac:dyDescent="0.35">
      <c r="A4" s="7" t="s">
        <v>25</v>
      </c>
      <c r="B4" s="12" t="s">
        <v>21</v>
      </c>
      <c r="C4" s="7"/>
      <c r="D4" s="7"/>
      <c r="E4" s="25"/>
      <c r="F4" t="s">
        <v>13</v>
      </c>
      <c r="G4" s="25"/>
    </row>
    <row r="5" spans="1:8" ht="29" x14ac:dyDescent="0.35">
      <c r="A5" s="13" t="s">
        <v>26</v>
      </c>
      <c r="B5" s="12"/>
      <c r="C5" s="7"/>
      <c r="D5" s="7"/>
      <c r="E5" s="25"/>
      <c r="F5" t="s">
        <v>13</v>
      </c>
      <c r="G5" s="25"/>
    </row>
    <row r="6" spans="1:8" x14ac:dyDescent="0.35">
      <c r="A6" s="13" t="s">
        <v>27</v>
      </c>
      <c r="B6" s="12"/>
      <c r="C6" s="7"/>
      <c r="D6" s="7"/>
      <c r="E6" s="25"/>
      <c r="F6" t="s">
        <v>13</v>
      </c>
      <c r="G6" s="25"/>
    </row>
    <row r="7" spans="1:8" x14ac:dyDescent="0.35">
      <c r="A7" s="7" t="s">
        <v>22</v>
      </c>
      <c r="B7" s="12" t="s">
        <v>23</v>
      </c>
      <c r="C7" s="7"/>
      <c r="D7" s="7"/>
      <c r="E7" s="25"/>
      <c r="G7" s="25"/>
    </row>
    <row r="8" spans="1:8" x14ac:dyDescent="0.35">
      <c r="A8" s="7" t="s">
        <v>29</v>
      </c>
      <c r="B8" s="12" t="s">
        <v>24</v>
      </c>
      <c r="C8" s="7"/>
      <c r="D8" s="7"/>
      <c r="E8" s="25"/>
      <c r="G8" s="25"/>
    </row>
    <row r="9" spans="1:8" x14ac:dyDescent="0.35">
      <c r="A9" s="7" t="s">
        <v>0</v>
      </c>
      <c r="B9" s="12" t="s">
        <v>1</v>
      </c>
      <c r="C9" s="7"/>
      <c r="D9" s="7"/>
      <c r="E9" s="25"/>
      <c r="G9" s="25"/>
    </row>
    <row r="10" spans="1:8" x14ac:dyDescent="0.35">
      <c r="A10" s="7" t="s">
        <v>16</v>
      </c>
      <c r="B10" s="12">
        <v>700070007</v>
      </c>
      <c r="C10" s="7"/>
      <c r="D10" s="7"/>
      <c r="E10" s="3"/>
    </row>
    <row r="11" spans="1:8" x14ac:dyDescent="0.35">
      <c r="A11" s="7"/>
      <c r="B11" s="7"/>
      <c r="C11" s="7"/>
      <c r="D11" s="7"/>
      <c r="E11" s="19" t="s">
        <v>33</v>
      </c>
    </row>
    <row r="12" spans="1:8" x14ac:dyDescent="0.35">
      <c r="A12" s="14" t="s">
        <v>8</v>
      </c>
      <c r="B12" s="14" t="s">
        <v>6</v>
      </c>
      <c r="C12" s="14" t="s">
        <v>4</v>
      </c>
      <c r="D12" s="14" t="s">
        <v>5</v>
      </c>
      <c r="E12" s="4" t="s">
        <v>7</v>
      </c>
      <c r="G12" s="2" t="s">
        <v>18</v>
      </c>
      <c r="H12" s="2" t="s">
        <v>30</v>
      </c>
    </row>
    <row r="13" spans="1:8" ht="43.5" x14ac:dyDescent="0.35">
      <c r="A13" s="7" t="s">
        <v>3</v>
      </c>
      <c r="B13" s="12" t="s">
        <v>21</v>
      </c>
      <c r="C13" s="7">
        <v>3</v>
      </c>
      <c r="D13" s="7">
        <f>IF(B13="yes",C13,0)</f>
        <v>0</v>
      </c>
      <c r="E13" s="3" t="s">
        <v>56</v>
      </c>
    </row>
    <row r="14" spans="1:8" ht="58" x14ac:dyDescent="0.35">
      <c r="A14" s="6" t="s">
        <v>32</v>
      </c>
      <c r="B14" s="12" t="s">
        <v>21</v>
      </c>
      <c r="C14" s="7">
        <v>1</v>
      </c>
      <c r="D14" s="15">
        <f>IF(B14="yes",C14,-10)</f>
        <v>-10</v>
      </c>
      <c r="E14" s="3" t="s">
        <v>43</v>
      </c>
    </row>
    <row r="15" spans="1:8" ht="29" x14ac:dyDescent="0.35">
      <c r="A15" s="6" t="s">
        <v>19</v>
      </c>
      <c r="B15" s="12" t="s">
        <v>21</v>
      </c>
      <c r="C15" s="7">
        <v>1</v>
      </c>
      <c r="D15" s="15">
        <f>IF(B15="yes",C15,-15)</f>
        <v>-15</v>
      </c>
      <c r="E15" s="3" t="s">
        <v>36</v>
      </c>
    </row>
    <row r="16" spans="1:8" x14ac:dyDescent="0.35">
      <c r="A16" s="7"/>
      <c r="B16" s="7"/>
      <c r="C16" s="7"/>
      <c r="D16" s="7"/>
      <c r="E16" s="3"/>
    </row>
    <row r="17" spans="1:5" x14ac:dyDescent="0.35">
      <c r="A17" s="14" t="s">
        <v>28</v>
      </c>
      <c r="B17" s="14" t="s">
        <v>6</v>
      </c>
      <c r="C17" s="14" t="s">
        <v>4</v>
      </c>
      <c r="D17" s="14" t="s">
        <v>5</v>
      </c>
      <c r="E17" s="4" t="s">
        <v>7</v>
      </c>
    </row>
    <row r="18" spans="1:5" ht="29" x14ac:dyDescent="0.35">
      <c r="A18" s="16" t="s">
        <v>3</v>
      </c>
      <c r="B18" s="12" t="s">
        <v>21</v>
      </c>
      <c r="C18" s="7">
        <v>3</v>
      </c>
      <c r="D18" s="15">
        <f>IF(B18="yes",C18,-5)</f>
        <v>-5</v>
      </c>
      <c r="E18" s="3" t="s">
        <v>35</v>
      </c>
    </row>
    <row r="19" spans="1:5" ht="29" x14ac:dyDescent="0.35">
      <c r="A19" s="7" t="s">
        <v>3</v>
      </c>
      <c r="B19" s="12" t="s">
        <v>21</v>
      </c>
      <c r="C19" s="7">
        <v>3</v>
      </c>
      <c r="D19" s="7">
        <f t="shared" ref="D19" si="0">IF(B19="yes",C19,0)</f>
        <v>0</v>
      </c>
      <c r="E19" s="3" t="s">
        <v>34</v>
      </c>
    </row>
    <row r="20" spans="1:5" x14ac:dyDescent="0.35">
      <c r="A20" s="7"/>
      <c r="B20" s="7"/>
      <c r="C20" s="7"/>
      <c r="D20" s="7"/>
      <c r="E20" s="3"/>
    </row>
    <row r="21" spans="1:5" x14ac:dyDescent="0.35">
      <c r="A21" s="14" t="s">
        <v>45</v>
      </c>
      <c r="B21" s="14" t="s">
        <v>6</v>
      </c>
      <c r="C21" s="14" t="s">
        <v>4</v>
      </c>
      <c r="D21" s="14" t="s">
        <v>5</v>
      </c>
      <c r="E21" s="4" t="s">
        <v>7</v>
      </c>
    </row>
    <row r="22" spans="1:5" ht="29" x14ac:dyDescent="0.35">
      <c r="A22" s="7" t="s">
        <v>3</v>
      </c>
      <c r="B22" s="12" t="s">
        <v>21</v>
      </c>
      <c r="C22" s="7">
        <v>1</v>
      </c>
      <c r="D22" s="7">
        <f t="shared" ref="D22" si="1">IF(B22="yes",C22,0)</f>
        <v>0</v>
      </c>
      <c r="E22" s="3" t="s">
        <v>46</v>
      </c>
    </row>
    <row r="23" spans="1:5" ht="29" x14ac:dyDescent="0.35">
      <c r="A23" s="7" t="s">
        <v>3</v>
      </c>
      <c r="B23" s="12" t="s">
        <v>21</v>
      </c>
      <c r="C23" s="7">
        <v>1</v>
      </c>
      <c r="D23" s="7">
        <f t="shared" ref="D23:D24" si="2">IF(B23="yes",C23,0)</f>
        <v>0</v>
      </c>
      <c r="E23" s="3" t="s">
        <v>57</v>
      </c>
    </row>
    <row r="24" spans="1:5" x14ac:dyDescent="0.35">
      <c r="A24" s="7" t="s">
        <v>3</v>
      </c>
      <c r="B24" s="12" t="s">
        <v>21</v>
      </c>
      <c r="C24" s="7">
        <v>1</v>
      </c>
      <c r="D24" s="7">
        <f t="shared" si="2"/>
        <v>0</v>
      </c>
      <c r="E24" s="3" t="s">
        <v>49</v>
      </c>
    </row>
    <row r="25" spans="1:5" ht="29" x14ac:dyDescent="0.35">
      <c r="A25" s="7" t="s">
        <v>3</v>
      </c>
      <c r="B25" s="12" t="s">
        <v>21</v>
      </c>
      <c r="C25" s="7">
        <v>3</v>
      </c>
      <c r="D25" s="7">
        <f t="shared" ref="D25" si="3">IF(B25="yes",C25,0)</f>
        <v>0</v>
      </c>
      <c r="E25" s="3" t="s">
        <v>55</v>
      </c>
    </row>
    <row r="26" spans="1:5" ht="58" x14ac:dyDescent="0.35">
      <c r="A26" s="7" t="s">
        <v>3</v>
      </c>
      <c r="B26" s="12" t="s">
        <v>21</v>
      </c>
      <c r="C26" s="7">
        <v>1</v>
      </c>
      <c r="D26" s="7">
        <f t="shared" ref="D26:D27" si="4">IF(B26="yes",C26,0)</f>
        <v>0</v>
      </c>
      <c r="E26" s="18" t="s">
        <v>58</v>
      </c>
    </row>
    <row r="27" spans="1:5" ht="29" x14ac:dyDescent="0.35">
      <c r="A27" s="7" t="s">
        <v>3</v>
      </c>
      <c r="B27" s="12" t="s">
        <v>21</v>
      </c>
      <c r="C27" s="7">
        <v>3</v>
      </c>
      <c r="D27" s="7">
        <f t="shared" si="4"/>
        <v>0</v>
      </c>
      <c r="E27" s="18" t="s">
        <v>59</v>
      </c>
    </row>
    <row r="28" spans="1:5" ht="29" x14ac:dyDescent="0.35">
      <c r="A28" s="7" t="s">
        <v>3</v>
      </c>
      <c r="B28" s="12" t="s">
        <v>21</v>
      </c>
      <c r="C28" s="7">
        <v>2</v>
      </c>
      <c r="D28" s="7">
        <f t="shared" ref="D28" si="5">IF(B28="yes",C28,0)</f>
        <v>0</v>
      </c>
      <c r="E28" s="18" t="s">
        <v>60</v>
      </c>
    </row>
    <row r="29" spans="1:5" ht="29" x14ac:dyDescent="0.35">
      <c r="A29" s="7" t="s">
        <v>3</v>
      </c>
      <c r="B29" s="12" t="s">
        <v>21</v>
      </c>
      <c r="C29" s="7">
        <v>1</v>
      </c>
      <c r="D29" s="7">
        <f t="shared" ref="D29" si="6">IF(B29="yes",C29,0)</f>
        <v>0</v>
      </c>
      <c r="E29" s="18" t="s">
        <v>61</v>
      </c>
    </row>
    <row r="30" spans="1:5" x14ac:dyDescent="0.35">
      <c r="A30" s="7"/>
      <c r="B30" s="7"/>
      <c r="C30" s="7"/>
      <c r="D30" s="7"/>
      <c r="E30" s="3"/>
    </row>
    <row r="31" spans="1:5" x14ac:dyDescent="0.35">
      <c r="A31" s="7"/>
      <c r="B31" s="7"/>
      <c r="C31" s="7"/>
      <c r="D31" s="7"/>
      <c r="E31" s="3"/>
    </row>
    <row r="32" spans="1:5" x14ac:dyDescent="0.35">
      <c r="A32" s="14" t="s">
        <v>50</v>
      </c>
      <c r="B32" s="14" t="s">
        <v>6</v>
      </c>
      <c r="C32" s="14" t="s">
        <v>4</v>
      </c>
      <c r="D32" s="14" t="s">
        <v>5</v>
      </c>
      <c r="E32" s="4" t="s">
        <v>7</v>
      </c>
    </row>
    <row r="33" spans="1:5" x14ac:dyDescent="0.35">
      <c r="A33" s="7" t="s">
        <v>3</v>
      </c>
      <c r="B33" s="12" t="s">
        <v>2</v>
      </c>
      <c r="C33" s="7">
        <v>1</v>
      </c>
      <c r="D33" s="7">
        <f t="shared" ref="D33" si="7">IF(B33="yes",C33,0)</f>
        <v>1</v>
      </c>
      <c r="E33" s="3" t="s">
        <v>51</v>
      </c>
    </row>
    <row r="34" spans="1:5" ht="29" x14ac:dyDescent="0.35">
      <c r="A34" s="7" t="s">
        <v>3</v>
      </c>
      <c r="B34" s="12" t="s">
        <v>2</v>
      </c>
      <c r="C34" s="7">
        <v>4</v>
      </c>
      <c r="D34" s="7">
        <v>4</v>
      </c>
      <c r="E34" s="3" t="s">
        <v>62</v>
      </c>
    </row>
    <row r="35" spans="1:5" x14ac:dyDescent="0.35">
      <c r="A35" s="7"/>
      <c r="B35" s="7"/>
      <c r="C35" s="7"/>
      <c r="D35" s="7"/>
      <c r="E35" s="3"/>
    </row>
    <row r="36" spans="1:5" x14ac:dyDescent="0.35">
      <c r="A36" s="14" t="s">
        <v>52</v>
      </c>
      <c r="B36" s="14" t="s">
        <v>6</v>
      </c>
      <c r="C36" s="14" t="s">
        <v>4</v>
      </c>
      <c r="D36" s="14" t="s">
        <v>5</v>
      </c>
      <c r="E36" s="4" t="s">
        <v>7</v>
      </c>
    </row>
    <row r="37" spans="1:5" ht="29" x14ac:dyDescent="0.35">
      <c r="A37" s="7" t="s">
        <v>3</v>
      </c>
      <c r="B37" s="12" t="s">
        <v>21</v>
      </c>
      <c r="C37" s="7">
        <v>2</v>
      </c>
      <c r="D37" s="7">
        <f t="shared" ref="D37" si="8">IF(B37="yes",C37,0)</f>
        <v>0</v>
      </c>
      <c r="E37" s="3" t="s">
        <v>53</v>
      </c>
    </row>
    <row r="38" spans="1:5" ht="29" x14ac:dyDescent="0.35">
      <c r="A38" s="7" t="s">
        <v>3</v>
      </c>
      <c r="B38" s="12" t="s">
        <v>21</v>
      </c>
      <c r="C38" s="7">
        <v>4</v>
      </c>
      <c r="D38" s="7">
        <v>4</v>
      </c>
      <c r="E38" s="3" t="s">
        <v>63</v>
      </c>
    </row>
    <row r="39" spans="1:5" ht="29" x14ac:dyDescent="0.35">
      <c r="A39" s="7" t="s">
        <v>3</v>
      </c>
      <c r="B39" s="12" t="s">
        <v>21</v>
      </c>
      <c r="C39" s="7">
        <v>2</v>
      </c>
      <c r="D39" s="7">
        <f t="shared" ref="D39" si="9">IF(B39="yes",C39,0)</f>
        <v>0</v>
      </c>
      <c r="E39" s="3" t="s">
        <v>54</v>
      </c>
    </row>
    <row r="40" spans="1:5" ht="29" x14ac:dyDescent="0.35">
      <c r="A40" s="7" t="s">
        <v>3</v>
      </c>
      <c r="B40" s="12" t="s">
        <v>21</v>
      </c>
      <c r="C40" s="7">
        <v>4</v>
      </c>
      <c r="D40" s="7">
        <v>4</v>
      </c>
      <c r="E40" s="3" t="s">
        <v>64</v>
      </c>
    </row>
    <row r="41" spans="1:5" x14ac:dyDescent="0.35">
      <c r="A41" s="7"/>
      <c r="B41" s="7"/>
      <c r="C41" s="7"/>
      <c r="D41" s="7"/>
      <c r="E41" s="3"/>
    </row>
    <row r="42" spans="1:5" ht="29" x14ac:dyDescent="0.35">
      <c r="A42" s="7" t="s">
        <v>3</v>
      </c>
      <c r="B42" s="12" t="s">
        <v>21</v>
      </c>
      <c r="C42" s="7">
        <v>4</v>
      </c>
      <c r="D42" s="7">
        <v>4</v>
      </c>
      <c r="E42" s="21" t="s">
        <v>65</v>
      </c>
    </row>
    <row r="43" spans="1:5" ht="29" x14ac:dyDescent="0.35">
      <c r="A43" s="7" t="s">
        <v>68</v>
      </c>
      <c r="B43" s="7"/>
      <c r="C43" s="7">
        <v>6</v>
      </c>
      <c r="D43" s="7">
        <v>0</v>
      </c>
      <c r="E43" s="21" t="s">
        <v>66</v>
      </c>
    </row>
    <row r="44" spans="1:5" x14ac:dyDescent="0.35">
      <c r="A44" s="7"/>
      <c r="B44" s="7"/>
      <c r="C44" s="7"/>
      <c r="D44" s="7"/>
      <c r="E44" s="3"/>
    </row>
    <row r="45" spans="1:5" x14ac:dyDescent="0.35">
      <c r="A45" s="7"/>
      <c r="B45" s="7"/>
      <c r="C45" s="7"/>
      <c r="D45" s="7"/>
      <c r="E45" s="3"/>
    </row>
    <row r="46" spans="1:5" x14ac:dyDescent="0.35">
      <c r="A46" s="7"/>
      <c r="B46" s="7"/>
      <c r="C46" s="7"/>
      <c r="D46" s="7"/>
      <c r="E46" s="3"/>
    </row>
    <row r="47" spans="1:5" x14ac:dyDescent="0.35">
      <c r="A47" s="7"/>
      <c r="B47" s="7"/>
      <c r="C47" s="7"/>
      <c r="D47" s="7"/>
      <c r="E47" s="3"/>
    </row>
    <row r="48" spans="1:5" x14ac:dyDescent="0.35">
      <c r="A48" s="7"/>
      <c r="B48" s="7" t="s">
        <v>9</v>
      </c>
      <c r="C48" s="7"/>
      <c r="D48" s="7">
        <f>SUM(C13:C43)</f>
        <v>51</v>
      </c>
      <c r="E48" s="3"/>
    </row>
    <row r="49" spans="1:5" x14ac:dyDescent="0.35">
      <c r="A49" s="7"/>
      <c r="B49" s="7" t="s">
        <v>10</v>
      </c>
      <c r="C49" s="7"/>
      <c r="D49" s="7">
        <f>MAX(0,SUM(D13:D43))</f>
        <v>0</v>
      </c>
      <c r="E49" s="3"/>
    </row>
    <row r="50" spans="1:5" hidden="1" x14ac:dyDescent="0.35">
      <c r="A50" s="7"/>
      <c r="B50" s="7" t="str">
        <f>B3</f>
        <v>Bachelor</v>
      </c>
      <c r="C50" s="7"/>
      <c r="D50" s="7"/>
      <c r="E50" s="3"/>
    </row>
    <row r="51" spans="1:5" x14ac:dyDescent="0.35">
      <c r="A51" s="7"/>
      <c r="B51" s="7" t="s">
        <v>11</v>
      </c>
      <c r="C51" s="7"/>
      <c r="D51" s="17">
        <f>IF(B50="Bachelor",(D49)/(D48-5),D49/(D48))</f>
        <v>0</v>
      </c>
      <c r="E51" s="3"/>
    </row>
    <row r="52" spans="1:5" x14ac:dyDescent="0.35">
      <c r="A52" s="7"/>
      <c r="B52" s="7"/>
      <c r="C52" s="7"/>
      <c r="D52" s="7"/>
      <c r="E52" s="3"/>
    </row>
    <row r="53" spans="1:5" x14ac:dyDescent="0.35">
      <c r="A53" s="7"/>
      <c r="B53" s="7"/>
      <c r="C53" s="7"/>
      <c r="D53" s="7"/>
      <c r="E53" s="24" t="s">
        <v>44</v>
      </c>
    </row>
    <row r="54" spans="1:5" x14ac:dyDescent="0.35">
      <c r="A54" s="7"/>
      <c r="B54" s="7"/>
      <c r="C54" s="7"/>
      <c r="D54" s="7"/>
      <c r="E54" s="25"/>
    </row>
    <row r="55" spans="1:5" x14ac:dyDescent="0.35">
      <c r="A55" s="7"/>
      <c r="B55" s="7"/>
      <c r="C55" s="7"/>
      <c r="D55" s="7"/>
      <c r="E55" s="25"/>
    </row>
    <row r="56" spans="1:5" x14ac:dyDescent="0.35">
      <c r="A56" s="7"/>
      <c r="B56" s="7"/>
      <c r="C56" s="7"/>
      <c r="D56" s="7"/>
      <c r="E56" s="25"/>
    </row>
    <row r="57" spans="1:5" x14ac:dyDescent="0.35">
      <c r="E57" s="24" t="s">
        <v>37</v>
      </c>
    </row>
    <row r="58" spans="1:5" x14ac:dyDescent="0.35">
      <c r="E58" s="25"/>
    </row>
    <row r="59" spans="1:5" x14ac:dyDescent="0.35">
      <c r="E59" s="25"/>
    </row>
    <row r="60" spans="1:5" x14ac:dyDescent="0.35">
      <c r="E60" s="25"/>
    </row>
  </sheetData>
  <mergeCells count="4">
    <mergeCell ref="E2:E9"/>
    <mergeCell ref="G2:G9"/>
    <mergeCell ref="E53:E56"/>
    <mergeCell ref="E57:E60"/>
  </mergeCells>
  <dataValidations count="2">
    <dataValidation type="list" allowBlank="1" showInputMessage="1" showErrorMessage="1" sqref="B3" xr:uid="{00000000-0002-0000-0000-000000000000}">
      <formula1>"Master,Bachelor"</formula1>
    </dataValidation>
    <dataValidation type="list" allowBlank="1" showInputMessage="1" showErrorMessage="1" sqref="B18:B19 B4 B13:B15 B33:B34 B42 B22:B29 B37:B40" xr:uid="{00000000-0002-0000-0000-000001000000}">
      <formula1>"yes,no"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69"/>
  <sheetViews>
    <sheetView workbookViewId="0">
      <selection activeCell="D10" sqref="D10"/>
    </sheetView>
  </sheetViews>
  <sheetFormatPr baseColWidth="10" defaultRowHeight="14.5" x14ac:dyDescent="0.35"/>
  <sheetData>
    <row r="2" spans="1:4" ht="18.5" x14ac:dyDescent="0.45">
      <c r="A2" s="20" t="s">
        <v>48</v>
      </c>
      <c r="B2" s="20"/>
      <c r="C2" s="20"/>
      <c r="D2" s="20"/>
    </row>
    <row r="3" spans="1:4" x14ac:dyDescent="0.35">
      <c r="A3" t="s">
        <v>38</v>
      </c>
    </row>
    <row r="4" spans="1:4" x14ac:dyDescent="0.35">
      <c r="A4" t="s">
        <v>39</v>
      </c>
    </row>
    <row r="5" spans="1:4" x14ac:dyDescent="0.35">
      <c r="A5" t="s">
        <v>40</v>
      </c>
    </row>
    <row r="7" spans="1:4" x14ac:dyDescent="0.35">
      <c r="A7" t="s">
        <v>67</v>
      </c>
    </row>
    <row r="14" spans="1:4" x14ac:dyDescent="0.35">
      <c r="A14" s="7"/>
    </row>
    <row r="39" spans="1:4" ht="18.5" x14ac:dyDescent="0.45">
      <c r="A39" s="20" t="s">
        <v>47</v>
      </c>
      <c r="B39" s="20"/>
      <c r="C39" s="20"/>
      <c r="D39" s="20"/>
    </row>
    <row r="40" spans="1:4" x14ac:dyDescent="0.35">
      <c r="A40" t="s">
        <v>38</v>
      </c>
    </row>
    <row r="41" spans="1:4" x14ac:dyDescent="0.35">
      <c r="A41" t="s">
        <v>41</v>
      </c>
    </row>
    <row r="42" spans="1:4" x14ac:dyDescent="0.35">
      <c r="A42" t="s">
        <v>40</v>
      </c>
    </row>
    <row r="44" spans="1:4" x14ac:dyDescent="0.35">
      <c r="A44" t="s">
        <v>67</v>
      </c>
    </row>
    <row r="54" spans="1:1" x14ac:dyDescent="0.35">
      <c r="A54" s="7"/>
    </row>
    <row r="69" spans="9:10" x14ac:dyDescent="0.35">
      <c r="I69" s="23"/>
      <c r="J69" s="2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vt:lpstr>
      <vt:lpstr>InputFiles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2020-12-13T08:31:00Z</dcterms:modified>
</cp:coreProperties>
</file>