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B3A2996D-972E-4451-B8E4-C254324EE274}" xr6:coauthVersionLast="45" xr6:coauthVersionMax="45" xr10:uidLastSave="{00000000-0000-0000-0000-000000000000}"/>
  <bookViews>
    <workbookView xWindow="28680" yWindow="-120" windowWidth="29040" windowHeight="15840" xr2:uid="{00000000-000D-0000-FFFF-FFFF00000000}"/>
  </bookViews>
  <sheets>
    <sheet name="Evaluation" sheetId="1" r:id="rId1"/>
    <sheet name="InputFil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0" i="1" l="1"/>
  <c r="D69" i="1"/>
  <c r="D71" i="1" l="1"/>
  <c r="D39" i="1"/>
  <c r="D37" i="1"/>
  <c r="D29" i="1"/>
  <c r="D25" i="1"/>
  <c r="D24" i="1"/>
  <c r="D23" i="1"/>
  <c r="D28" i="1" l="1"/>
  <c r="D27" i="1"/>
  <c r="D26" i="1"/>
  <c r="D33" i="1" l="1"/>
  <c r="D18" i="1" l="1"/>
  <c r="D19" i="1"/>
  <c r="D14" i="1" l="1"/>
  <c r="D15" i="1" l="1"/>
  <c r="B50" i="1" l="1"/>
  <c r="D48" i="1"/>
  <c r="D13" i="1"/>
  <c r="D22" i="1"/>
  <c r="D49" i="1" l="1"/>
  <c r="D51" i="1" s="1"/>
</calcChain>
</file>

<file path=xl/sharedStrings.xml><?xml version="1.0" encoding="utf-8"?>
<sst xmlns="http://schemas.openxmlformats.org/spreadsheetml/2006/main" count="254" uniqueCount="169">
  <si>
    <t>User Id</t>
  </si>
  <si>
    <t>yes</t>
  </si>
  <si>
    <t>yes or no?</t>
  </si>
  <si>
    <t>Max</t>
  </si>
  <si>
    <t>Result</t>
  </si>
  <si>
    <t>Your Evaluation</t>
  </si>
  <si>
    <t>How to evaluate by yourself</t>
  </si>
  <si>
    <t>General</t>
  </si>
  <si>
    <t>Max Points</t>
  </si>
  <si>
    <t>Result Sum</t>
  </si>
  <si>
    <t>Percentage</t>
  </si>
  <si>
    <t>Kommentar</t>
  </si>
  <si>
    <t>Bachelor oder Master eintragen</t>
  </si>
  <si>
    <t>Current Date</t>
  </si>
  <si>
    <t>Bachelor or Master</t>
  </si>
  <si>
    <t>Mat-Number</t>
  </si>
  <si>
    <t>In the following, do not be too critical with yourself. If you have implemented a functionality and my requirements were not so clear, your results are still O.K. especially when you have created tests which test your interpretation!!!</t>
  </si>
  <si>
    <t>Your Comment, why you think your solution is also correct.</t>
  </si>
  <si>
    <t>Did you only upload the necessary files to SVN?</t>
  </si>
  <si>
    <t>no</t>
  </si>
  <si>
    <t>Vorname</t>
  </si>
  <si>
    <t>Dual Student?</t>
  </si>
  <si>
    <t>Operating System 
(e.g. Windows, Linux)</t>
  </si>
  <si>
    <t>IDE (e.g. Visual Studio, CLion …)</t>
  </si>
  <si>
    <t>All Exercises</t>
  </si>
  <si>
    <t>Nachname</t>
  </si>
  <si>
    <t>Answers Schmidt / Helmke</t>
  </si>
  <si>
    <t>Please only process the green fields, they mostly contain drop down menus.</t>
  </si>
  <si>
    <t>Are the correct files with correct file names in the correct folders? Otherwise heavy lose of points possible!!!</t>
  </si>
  <si>
    <t>Brown the completed criteria</t>
  </si>
  <si>
    <t>Did your code compile without warnings for Warning Level 4 on Visual Studio 2019? Ask  your colleagues.</t>
  </si>
  <si>
    <t>Did your code compile also for Visual Studio 2019 on computer of B. Schmidt or H. Helmke?</t>
  </si>
  <si>
    <t>Are your uploaded files all necessary? (no executables or object files etc. are uploaded)?</t>
  </si>
  <si>
    <t>Achten Sie darauf, dass Sie sich beim Speichern im Arbeitsblatt Evaluation (also in diesem) befinden.</t>
  </si>
  <si>
    <t>2016-10-02__07-01-18-13:</t>
  </si>
  <si>
    <t xml:space="preserve">   oscar kilo tango november tango praha radar contact karlovy vary radar one one eight decimal eight five zero naslysenou</t>
  </si>
  <si>
    <t xml:space="preserve">   OKTNT INIT_RESPONSE</t>
  </si>
  <si>
    <t xml:space="preserve">   OKTNT CONTACT KARLOVY_VARY_RADAR</t>
  </si>
  <si>
    <t xml:space="preserve">   OKTNT CONTACT_FREQUENCY 118.850</t>
  </si>
  <si>
    <t>2016-10-02__07-01-53-13:</t>
  </si>
  <si>
    <t xml:space="preserve">   CSA nine zero eight climb flight level one two zero</t>
  </si>
  <si>
    <t xml:space="preserve">   CSA908 CLIMB 120 FL</t>
  </si>
  <si>
    <t>2016-10-02__07-02-14-13:</t>
  </si>
  <si>
    <t xml:space="preserve">   KLM1352 CONTACT RADAR</t>
  </si>
  <si>
    <t>2016-10-02__07-02-56-13:</t>
  </si>
  <si>
    <t xml:space="preserve">   CSA nine zero eight climb flight level three five zero</t>
  </si>
  <si>
    <t xml:space="preserve">   CSA908 CLIMB 350 FL</t>
  </si>
  <si>
    <t>2016-10-02__07-48-49-13:</t>
  </si>
  <si>
    <t xml:space="preserve">   ROT226A NO_CONCEPT</t>
  </si>
  <si>
    <t>2016-10-02__07-48-54-13:</t>
  </si>
  <si>
    <t xml:space="preserve">   ROT226A INIT_RESPONSE</t>
  </si>
  <si>
    <t xml:space="preserve">   ROT226A CLIMB 4000 ft</t>
  </si>
  <si>
    <t>2016-10-02__07-49-06-13:</t>
  </si>
  <si>
    <t xml:space="preserve">   sky_travel one two six three proceed direct papa romeo five three two</t>
  </si>
  <si>
    <t xml:space="preserve">   TVS1263 DIRECT_TO PR532 none</t>
  </si>
  <si>
    <t>2016-10-02__07-11-51-13:</t>
  </si>
  <si>
    <t xml:space="preserve">   enter air eight five two fox turn right heading zero two zero</t>
  </si>
  <si>
    <t xml:space="preserve">   ENT852F HEADING 020 RIGHT</t>
  </si>
  <si>
    <t>2016-10-02__07-12-41-13:</t>
  </si>
  <si>
    <t xml:space="preserve">   enter air eight five two papa right heading two hundred cleared ils approach runway two four</t>
  </si>
  <si>
    <t xml:space="preserve">   ENT852P HEADING 200 RIGHT</t>
  </si>
  <si>
    <t xml:space="preserve">   ENT852P CLEARED ILS 24</t>
  </si>
  <si>
    <t>2016-10-02__07-13-04-13:</t>
  </si>
  <si>
    <t xml:space="preserve">   ryan air nine seven six eight delta two one victor descend altitude two thousand five hundred feet</t>
  </si>
  <si>
    <t xml:space="preserve">   RYR9768D21V DESCEND 2500 ft</t>
  </si>
  <si>
    <t xml:space="preserve">   oscar kilo tango november tango praha radar contact karlovy vary radar one one eight decimal six five zero naslysenou</t>
  </si>
  <si>
    <t xml:space="preserve">   OKTNT CONTACT_FREQUENCY 118.650</t>
  </si>
  <si>
    <t xml:space="preserve">   CSA nine zero eight climb flight level one twenty</t>
  </si>
  <si>
    <t xml:space="preserve">   KLM1352 CONTACT_FREQUENCY 120.275</t>
  </si>
  <si>
    <t xml:space="preserve">   CSA nine zero eight climb flight level one hundred fifty</t>
  </si>
  <si>
    <t xml:space="preserve">   ROT226A CLIMB 4621 none</t>
  </si>
  <si>
    <t xml:space="preserve">   enter air eight five two fox turn right heading zero zero five</t>
  </si>
  <si>
    <t xml:space="preserve">   ENT852F HEADING 005 RIGHT</t>
  </si>
  <si>
    <t>Store this file as Bewertung.xlsx in folder Aufgabe08! After that create the file Bewertung.csv from the Bewertung.xlsx file and store it also in folder Aufgabe08!</t>
  </si>
  <si>
    <t>The folder name is Aufgabe08  and the code is in folder Aufgabe08\Code and there exists a file Aufgabe08\Fertig.txt and there exist two files Aufgabe08\Bewertung.xlsx and  Aufgabe08\Bewertung.csv.</t>
  </si>
  <si>
    <t>Speichern Sie diese Datei im Ordner Aufgabe08 unter dem Namen
Bewertung.xlsx als Excel-Datei ab. Speichern  Sie die Datei
außerdem als csv-Datei (comma seperates values) als Bewertung.csv im gleichen Ordner ab. Beim Speichern als csv-Datei muss dieses Arbeitsblatt geöffnet sein. Stellen Sie sicher, dass Sie zuvor auch die Excel-Datei selbst abgespeichert haben</t>
  </si>
  <si>
    <t>Exercise 8-1</t>
  </si>
  <si>
    <t>Did you upload the screen dumps ReadUtteranceCheckCallsignTest01.jpg, ReadUtteranceCheckCallsignTest02.jpg etc. into folder Images?</t>
  </si>
  <si>
    <t>CallsignExtractionMaster.txt</t>
  </si>
  <si>
    <t xml:space="preserve">   good morning delta eight seven delta victor descend altitude one two thousand five hundred feet</t>
  </si>
  <si>
    <t>CallsignExtractionBachelor.txt</t>
  </si>
  <si>
    <t>2019-02-15__11-39-02-00:</t>
  </si>
  <si>
    <t xml:space="preserve">   hi united states of america two fox one foxtrot identified climb flight level two three zero</t>
  </si>
  <si>
    <t>Did you upload the screen dump file NumbersWithCallsignsEx1.jpg into folder Images?</t>
  </si>
  <si>
    <t>Exercise 8-2</t>
  </si>
  <si>
    <t>Did you upload the screen dump ExtractedNumbersNoCallsign.jpg into folder Images?</t>
  </si>
  <si>
    <t>Exercise 8-3</t>
  </si>
  <si>
    <t>Did you upload the screen dump  CallsignExtrWithCorrection.jpg with expected contents into folder Images?</t>
  </si>
  <si>
    <t>Did you upload the screen dump  NumberExtrWithCorrection.jpg  with expected contents into folder Images?</t>
  </si>
  <si>
    <t>ranking</t>
  </si>
  <si>
    <t>Is the functionality of the tested function shown in ReadUtteranceCheckCallsignTest01.jpg etc. correct?</t>
  </si>
  <si>
    <t>Did you upload the screen dump file callsignExtraction.jpg into folder Images, which results from running your function file CallsignExtractionBachelor.txt resp. CallsignExtractionMaster.txt? The contents of this file are shown in sheet InputFiles of this excel file, but not now.</t>
  </si>
  <si>
    <t>Does the output in jpg-file callsignExtraction.jpg show the expected callsigns (two deviation at most)?</t>
  </si>
  <si>
    <t>Does the output in jpg-file callsignExtraction.jpg show the expected callsigns (one deviation at most)?</t>
  </si>
  <si>
    <t>Does the output in jpg-file callsignExtraction.jpg show the expected callsigns (no deviations)?</t>
  </si>
  <si>
    <t>Does the output in jpg-file  ExtractedNumbersNoCallsign.jpg show the expected numbers (one deviation is accepted)?</t>
  </si>
  <si>
    <t>Does the output in jpg-file  CallsignExtrWithCorrection.jpg show the expected callsigns (one deviation is accepted)?</t>
  </si>
  <si>
    <t>Does the output in jpg-file  NumberExtrWithCorrection.jpg  show the expected numbers (one deviation is accepted)?</t>
  </si>
  <si>
    <t xml:space="preserve">   CSA908 CLIMB 150 FL</t>
  </si>
  <si>
    <t>2016-10-02__08-14-51-13:</t>
  </si>
  <si>
    <t xml:space="preserve">   DAL87DV DESCEND 12500 ft</t>
  </si>
  <si>
    <t xml:space="preserve">   GTW2F1F  INIT_RESPONSE</t>
  </si>
  <si>
    <t xml:space="preserve">   GTW2F1F CLIMB 230 FL</t>
  </si>
  <si>
    <r>
      <t>Did you upload something before deadline to SVN and this approximates the expected solution (not just code which solves something completely different; Callsigns,</t>
    </r>
    <r>
      <rPr>
        <strike/>
        <sz val="11"/>
        <rFont val="Calibri"/>
        <family val="2"/>
        <scheme val="minor"/>
      </rPr>
      <t xml:space="preserve"> Commands </t>
    </r>
    <r>
      <rPr>
        <sz val="11"/>
        <rFont val="Calibri"/>
        <family val="2"/>
        <scheme val="minor"/>
      </rPr>
      <t>and Numbers must be extracted)?</t>
    </r>
  </si>
  <si>
    <t>Wrong in previous file, delete commands.</t>
  </si>
  <si>
    <t xml:space="preserve">   tarom two two six alfa praha radar report present altitude</t>
  </si>
  <si>
    <t xml:space="preserve">   tarom two two six alfa radar radar contact correct climb altitude four thousand feet</t>
  </si>
  <si>
    <t xml:space="preserve">   tarom two two six alfa radar radar contact correct climb altitude four thousand six hundred twenty one</t>
  </si>
  <si>
    <t>Does the output in jpg-file NumbersWithCallsignsEx1.jpg show the expected callsigns (one deviation is accepted)?</t>
  </si>
  <si>
    <t xml:space="preserve">   KLM one three five two contact praha radar one two zero decimal zero seven five naslysenou bye bye</t>
  </si>
  <si>
    <t xml:space="preserve">   KLM one three five two contact praha radar one two zero decimal zero seventy five naslysenou bye bye</t>
  </si>
  <si>
    <t xml:space="preserve">   KLM1352 CONTACT_FREQUENCY 120.075</t>
  </si>
  <si>
    <r>
      <t xml:space="preserve">What are your results on unknown files for callsign extraction and number extraction? At least </t>
    </r>
    <r>
      <rPr>
        <sz val="11"/>
        <color rgb="FFFF0000"/>
        <rFont val="Calibri"/>
        <family val="2"/>
        <scheme val="minor"/>
      </rPr>
      <t>25%</t>
    </r>
    <r>
      <rPr>
        <sz val="11"/>
        <rFont val="Calibri"/>
        <family val="2"/>
        <scheme val="minor"/>
      </rPr>
      <t xml:space="preserve"> of the utterance correct?</t>
    </r>
  </si>
  <si>
    <t>Anzahl der Callsign-Fehler bei der Datei CallsignExtractionBachelor.txt</t>
  </si>
  <si>
    <t>Anzahl der Callsign-Fehler bei der Datei CallsignExtractionMaster.txt</t>
  </si>
  <si>
    <t>Anzahl der Zahlen-Fehler bei der Datei CallsignExtractionBachelor.txt</t>
  </si>
  <si>
    <t>Anzahl der Zahlen-Fehler bei der Datei CallsignExtractionMaster.txt</t>
  </si>
  <si>
    <t>Anzahl der Callsign-Fehler bei der Datei BigChallenges.txt</t>
  </si>
  <si>
    <t>Anzahl der Zahlen-Fehler bei der Datei BigChallenges.txt</t>
  </si>
  <si>
    <t>Bitte in Spalte D jeweils eintragen</t>
  </si>
  <si>
    <t>Callsign-Fehler</t>
  </si>
  <si>
    <t>Zahlen-Fehler</t>
  </si>
  <si>
    <t>Gesamt Fehler-Zahl</t>
  </si>
  <si>
    <t>Best group for master students, bachelor students gets 6 additonal points, second 5,  third: 4 etc., Siehe hierzu die Zeilen 63ff in Spalte D</t>
  </si>
  <si>
    <t>Diese Dateien sind auch eingecheckt, bei alle Gruppen bei Aufgabe 08 Data</t>
  </si>
  <si>
    <t>BigChallenges.txt</t>
  </si>
  <si>
    <t xml:space="preserve">   hi united states of america alfa bravo one fox identified climb flight level two three zero</t>
  </si>
  <si>
    <t xml:space="preserve">   GTWAB1F  INIT_RESPONSE</t>
  </si>
  <si>
    <t xml:space="preserve">   GTWAB1F CLIMB 230 FL</t>
  </si>
  <si>
    <t>2019-02-16__11-39-02-00:</t>
  </si>
  <si>
    <t xml:space="preserve">   united states of america alfa bravo one climb flight level two three zero</t>
  </si>
  <si>
    <t xml:space="preserve">   GTWAB1 CLIMB 230 FL</t>
  </si>
  <si>
    <t xml:space="preserve">   sky_travel eight correction sky_travel one two six three proceed direct papa romeo five four correction papa romeo five three two</t>
  </si>
  <si>
    <t>2016-10-02__08-49-06-13:</t>
  </si>
  <si>
    <t xml:space="preserve">   sky_travel eight correction one two six three proceed direct papa romeo five three two</t>
  </si>
  <si>
    <t>2016-10-02__08-50-06-13:</t>
  </si>
  <si>
    <t xml:space="preserve">   sky_travel eight one two proceed direct  correction  sky_travel eight one delta three direct to  papa romeo five double three </t>
  </si>
  <si>
    <t xml:space="preserve">   TVS81D3 DIRECT_TO PR533 none</t>
  </si>
  <si>
    <t>2016-10-02__08-51-06-13:</t>
  </si>
  <si>
    <t xml:space="preserve">   sky_travel double one two six proceed direct papa romeo three hundred</t>
  </si>
  <si>
    <t xml:space="preserve">   TVS1126 DIRECT_TO PR300 none</t>
  </si>
  <si>
    <t>2016-10-02__08-52-06-13:</t>
  </si>
  <si>
    <t xml:space="preserve">   proceed direct papa romeo five three two sky_travel one one two six turn left heading zero six five</t>
  </si>
  <si>
    <t xml:space="preserve">   TVS1126 DIRECT_TO PR532 none</t>
  </si>
  <si>
    <t xml:space="preserve">   TVS1126 HEADING 065 LEFT</t>
  </si>
  <si>
    <t>2016-10-02__08-53-00-00:</t>
  </si>
  <si>
    <t xml:space="preserve">   sky_travel one one two alfa is correct qnh one zero three two </t>
  </si>
  <si>
    <t xml:space="preserve">   TVS112 INFORMATION ATIS A</t>
  </si>
  <si>
    <t xml:space="preserve">   TVS112 INFORMATION QNH 1032</t>
  </si>
  <si>
    <t>2016-10-02__08-54-02-04:</t>
  </si>
  <si>
    <t xml:space="preserve">   qnh one zero three three sky_travel one foxtrot two alfa</t>
  </si>
  <si>
    <t xml:space="preserve">   TVS1F2A INFORMATION QNH 1032</t>
  </si>
  <si>
    <t>2016-10-02__08-54-03-03:</t>
  </si>
  <si>
    <t xml:space="preserve">   direct rapet sky_travel one one two alfa</t>
  </si>
  <si>
    <t xml:space="preserve">   TVS112A DIRECT_TO RAPET none</t>
  </si>
  <si>
    <t>2016-10-02__08-55-03-03:</t>
  </si>
  <si>
    <t xml:space="preserve">   hello austrian triple six echo direct rapet squawk two one seven zero</t>
  </si>
  <si>
    <t xml:space="preserve">   AUA666E DIRECT_TO RAPET none</t>
  </si>
  <si>
    <t xml:space="preserve">   AUA666E SQUAWK 0170</t>
  </si>
  <si>
    <t xml:space="preserve">   hello austrian two hundred echo direct rapet </t>
  </si>
  <si>
    <t xml:space="preserve">   AUA200E DIRECT_TO RAPET none</t>
  </si>
  <si>
    <t xml:space="preserve">   hello austrian seven thousand  direct rapet </t>
  </si>
  <si>
    <t xml:space="preserve">   AUA7000 DIRECT_TO RAPET none</t>
  </si>
  <si>
    <t xml:space="preserve">   proceed direct papa romeo five three two turn left heading zero six correction turn turn by two zero to the left for sky_travel one one two six</t>
  </si>
  <si>
    <t xml:space="preserve">   TVS1126 TURN_BY 20 LEFT</t>
  </si>
  <si>
    <t>Erik</t>
  </si>
  <si>
    <t>Simonsen</t>
  </si>
  <si>
    <t>Master</t>
  </si>
  <si>
    <t>id099703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</si>
</sst>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Red]\-0\ "/>
  </numFmts>
  <fonts count="7" x14ac:knownFonts="1">
    <font>
      <sz val="11"/>
      <color theme="1"/>
      <name val="Calibri"/>
      <family val="2"/>
      <scheme val="minor"/>
    </font>
    <font>
      <sz val="11"/>
      <name val="Calibri"/>
      <family val="2"/>
      <scheme val="minor"/>
    </font>
    <font>
      <b/>
      <sz val="11"/>
      <name val="Calibri"/>
      <family val="2"/>
      <scheme val="minor"/>
    </font>
    <font>
      <b/>
      <sz val="14"/>
      <color theme="1"/>
      <name val="Calibri"/>
      <family val="2"/>
      <scheme val="minor"/>
    </font>
    <font>
      <b/>
      <sz val="11"/>
      <color rgb="FFFF0000"/>
      <name val="Calibri"/>
      <family val="2"/>
      <scheme val="minor"/>
    </font>
    <font>
      <strike/>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1"/>
        <bgColor indexed="64"/>
      </patternFill>
    </fill>
  </fills>
  <borders count="1">
    <border>
      <left/>
      <right/>
      <top/>
      <bottom/>
      <diagonal/>
    </border>
  </borders>
  <cellStyleXfs count="1">
    <xf numFmtId="0" fontId="0" fillId="0" borderId="0"/>
  </cellStyleXfs>
  <cellXfs count="30">
    <xf numFmtId="0" fontId="0" fillId="0" borderId="0" xfId="0"/>
    <xf numFmtId="2" fontId="0" fillId="0" borderId="0" xfId="0" applyNumberFormat="1" applyAlignment="1">
      <alignment vertical="center" wrapText="1"/>
    </xf>
    <xf numFmtId="0" fontId="0" fillId="3" borderId="0" xfId="0" applyFill="1" applyAlignment="1">
      <alignment horizontal="center"/>
    </xf>
    <xf numFmtId="2" fontId="1" fillId="0" borderId="0" xfId="0" applyNumberFormat="1" applyFont="1" applyAlignment="1">
      <alignment vertical="center" wrapText="1"/>
    </xf>
    <xf numFmtId="2" fontId="1" fillId="3" borderId="0" xfId="0" applyNumberFormat="1" applyFont="1" applyFill="1" applyAlignment="1">
      <alignment horizontal="center" vertical="center" wrapText="1"/>
    </xf>
    <xf numFmtId="0" fontId="0" fillId="5" borderId="0" xfId="0" applyFill="1"/>
    <xf numFmtId="2" fontId="1" fillId="5" borderId="0" xfId="0" applyNumberFormat="1" applyFont="1" applyFill="1" applyAlignment="1">
      <alignment vertical="center" wrapText="1"/>
    </xf>
    <xf numFmtId="0" fontId="1" fillId="0" borderId="0" xfId="0" applyFont="1"/>
    <xf numFmtId="0" fontId="2" fillId="5" borderId="0" xfId="0" applyFont="1" applyFill="1"/>
    <xf numFmtId="2" fontId="2" fillId="5" borderId="0" xfId="0" applyNumberFormat="1" applyFont="1" applyFill="1" applyAlignment="1">
      <alignment vertical="center" wrapText="1"/>
    </xf>
    <xf numFmtId="14" fontId="1" fillId="2" borderId="0" xfId="0" applyNumberFormat="1" applyFont="1" applyFill="1"/>
    <xf numFmtId="14" fontId="1" fillId="0" borderId="0" xfId="0" applyNumberFormat="1" applyFont="1"/>
    <xf numFmtId="0" fontId="1" fillId="2" borderId="0" xfId="0" applyFont="1" applyFill="1"/>
    <xf numFmtId="0" fontId="1" fillId="0" borderId="0" xfId="0" applyFont="1" applyAlignment="1">
      <alignment wrapText="1"/>
    </xf>
    <xf numFmtId="0" fontId="1" fillId="3" borderId="0" xfId="0" applyFont="1" applyFill="1" applyAlignment="1">
      <alignment horizontal="center"/>
    </xf>
    <xf numFmtId="165" fontId="1" fillId="0" borderId="0" xfId="0" applyNumberFormat="1" applyFont="1"/>
    <xf numFmtId="0" fontId="1" fillId="5" borderId="0" xfId="0" applyFont="1" applyFill="1"/>
    <xf numFmtId="164" fontId="1" fillId="4" borderId="0" xfId="0" applyNumberFormat="1" applyFont="1" applyFill="1"/>
    <xf numFmtId="2" fontId="1" fillId="6" borderId="0" xfId="0" applyNumberFormat="1" applyFont="1" applyFill="1" applyAlignment="1">
      <alignment vertical="center" wrapText="1"/>
    </xf>
    <xf numFmtId="2" fontId="1" fillId="6" borderId="0" xfId="0" applyNumberFormat="1" applyFont="1" applyFill="1" applyAlignment="1">
      <alignment horizontal="center" vertical="center" wrapText="1"/>
    </xf>
    <xf numFmtId="0" fontId="3" fillId="5" borderId="0" xfId="0" applyFont="1" applyFill="1"/>
    <xf numFmtId="2" fontId="1" fillId="2" borderId="0" xfId="0" applyNumberFormat="1" applyFont="1" applyFill="1" applyAlignment="1">
      <alignment vertical="center" wrapText="1"/>
    </xf>
    <xf numFmtId="0" fontId="4" fillId="0" borderId="0" xfId="0" applyFont="1"/>
    <xf numFmtId="0" fontId="4" fillId="0" borderId="0" xfId="0" applyFont="1" applyAlignment="1">
      <alignment horizontal="right"/>
    </xf>
    <xf numFmtId="0" fontId="0" fillId="7" borderId="0" xfId="0" applyFill="1"/>
    <xf numFmtId="1" fontId="1" fillId="6" borderId="0" xfId="0" applyNumberFormat="1" applyFont="1" applyFill="1" applyAlignment="1">
      <alignment vertical="center" wrapText="1"/>
    </xf>
    <xf numFmtId="1" fontId="0" fillId="0" borderId="0" xfId="0" applyNumberFormat="1"/>
    <xf numFmtId="1" fontId="0" fillId="2" borderId="0" xfId="0" applyNumberFormat="1" applyFill="1"/>
    <xf numFmtId="2" fontId="1" fillId="4" borderId="0" xfId="0" applyNumberFormat="1" applyFont="1" applyFill="1" applyAlignment="1">
      <alignment horizontal="center" vertical="center" wrapText="1"/>
    </xf>
    <xf numFmtId="0" fontId="1" fillId="4"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topLeftCell="A52" workbookViewId="0">
      <selection activeCell="A57" sqref="A57"/>
    </sheetView>
  </sheetViews>
  <sheetFormatPr baseColWidth="10" defaultColWidth="9.140625" defaultRowHeight="15" x14ac:dyDescent="0.25"/>
  <cols>
    <col min="1" max="1" width="27.42578125" customWidth="1"/>
    <col min="2" max="2" width="16.7109375" customWidth="1"/>
    <col min="3" max="3" width="7.7109375" hidden="1" customWidth="1"/>
    <col min="4" max="4" width="13.42578125" customWidth="1"/>
    <col min="5" max="5" width="74.28515625" style="1" customWidth="1"/>
    <col min="6" max="6" width="54.7109375" hidden="1" customWidth="1"/>
    <col min="7" max="7" width="65.7109375" customWidth="1"/>
    <col min="8" max="8" width="46.5703125" customWidth="1"/>
  </cols>
  <sheetData>
    <row r="1" spans="1:8" x14ac:dyDescent="0.25">
      <c r="A1" s="7"/>
      <c r="B1" s="8" t="s">
        <v>73</v>
      </c>
      <c r="C1" s="8"/>
      <c r="D1" s="8"/>
      <c r="E1" s="9"/>
      <c r="F1" t="s">
        <v>11</v>
      </c>
      <c r="G1" s="5"/>
    </row>
    <row r="2" spans="1:8" x14ac:dyDescent="0.25">
      <c r="A2" s="7" t="s">
        <v>13</v>
      </c>
      <c r="B2" s="10">
        <v>44207</v>
      </c>
      <c r="C2" s="11"/>
      <c r="D2" s="7"/>
      <c r="E2" s="28" t="s">
        <v>27</v>
      </c>
      <c r="G2" s="28" t="s">
        <v>16</v>
      </c>
    </row>
    <row r="3" spans="1:8" x14ac:dyDescent="0.25">
      <c r="A3" s="7" t="s">
        <v>14</v>
      </c>
      <c r="B3" s="12" t="s">
        <v>167</v>
      </c>
      <c r="C3" s="7"/>
      <c r="D3" s="7"/>
      <c r="E3" s="29"/>
      <c r="F3" t="s">
        <v>12</v>
      </c>
      <c r="G3" s="29"/>
    </row>
    <row r="4" spans="1:8" x14ac:dyDescent="0.25">
      <c r="A4" s="7" t="s">
        <v>21</v>
      </c>
      <c r="B4" s="12" t="s">
        <v>19</v>
      </c>
      <c r="C4" s="7"/>
      <c r="D4" s="7"/>
      <c r="E4" s="29"/>
      <c r="F4" t="s">
        <v>12</v>
      </c>
      <c r="G4" s="29"/>
    </row>
    <row r="5" spans="1:8" ht="30" x14ac:dyDescent="0.25">
      <c r="A5" s="13" t="s">
        <v>22</v>
      </c>
      <c r="B5" s="12"/>
      <c r="C5" s="7"/>
      <c r="D5" s="7"/>
      <c r="E5" s="29"/>
      <c r="F5" t="s">
        <v>12</v>
      </c>
      <c r="G5" s="29"/>
    </row>
    <row r="6" spans="1:8" ht="30" x14ac:dyDescent="0.25">
      <c r="A6" s="13" t="s">
        <v>23</v>
      </c>
      <c r="B6" s="12"/>
      <c r="C6" s="7"/>
      <c r="D6" s="7"/>
      <c r="E6" s="29"/>
      <c r="F6" t="s">
        <v>12</v>
      </c>
      <c r="G6" s="29"/>
    </row>
    <row r="7" spans="1:8" x14ac:dyDescent="0.25">
      <c r="A7" s="7" t="s">
        <v>20</v>
      </c>
      <c r="B7" s="12" t="s">
        <v>165</v>
      </c>
      <c r="C7" s="7"/>
      <c r="D7" s="7"/>
      <c r="E7" s="29"/>
      <c r="G7" s="29"/>
    </row>
    <row r="8" spans="1:8" x14ac:dyDescent="0.25">
      <c r="A8" s="7" t="s">
        <v>25</v>
      </c>
      <c r="B8" s="12" t="s">
        <v>166</v>
      </c>
      <c r="C8" s="7"/>
      <c r="D8" s="7"/>
      <c r="E8" s="29"/>
      <c r="G8" s="29"/>
    </row>
    <row r="9" spans="1:8" x14ac:dyDescent="0.25">
      <c r="A9" s="7" t="s">
        <v>0</v>
      </c>
      <c r="B9" s="12" t="s">
        <v>168</v>
      </c>
      <c r="C9" s="7"/>
      <c r="D9" s="7"/>
      <c r="E9" s="29"/>
      <c r="G9" s="29"/>
    </row>
    <row r="10" spans="1:8" x14ac:dyDescent="0.25">
      <c r="A10" s="7" t="s">
        <v>15</v>
      </c>
      <c r="B10" s="12">
        <v>70455429</v>
      </c>
      <c r="C10" s="7"/>
      <c r="D10" s="7"/>
      <c r="E10" s="3"/>
    </row>
    <row r="11" spans="1:8" x14ac:dyDescent="0.25">
      <c r="A11" s="7"/>
      <c r="B11" s="7"/>
      <c r="C11" s="7"/>
      <c r="D11" s="7"/>
      <c r="E11" s="19" t="s">
        <v>29</v>
      </c>
    </row>
    <row r="12" spans="1:8" x14ac:dyDescent="0.25">
      <c r="A12" s="14" t="s">
        <v>7</v>
      </c>
      <c r="B12" s="14" t="s">
        <v>5</v>
      </c>
      <c r="C12" s="14" t="s">
        <v>3</v>
      </c>
      <c r="D12" s="14" t="s">
        <v>4</v>
      </c>
      <c r="E12" s="4" t="s">
        <v>6</v>
      </c>
      <c r="G12" s="2" t="s">
        <v>17</v>
      </c>
      <c r="H12" s="2" t="s">
        <v>26</v>
      </c>
    </row>
    <row r="13" spans="1:8" ht="45" x14ac:dyDescent="0.25">
      <c r="A13" s="7" t="s">
        <v>2</v>
      </c>
      <c r="B13" s="12" t="s">
        <v>1</v>
      </c>
      <c r="C13" s="7">
        <v>3</v>
      </c>
      <c r="D13" s="7">
        <f>IF(B13="yes",C13,0)</f>
        <v>3</v>
      </c>
      <c r="E13" s="3" t="s">
        <v>103</v>
      </c>
      <c r="H13" t="s">
        <v>104</v>
      </c>
    </row>
    <row r="14" spans="1:8" ht="75" x14ac:dyDescent="0.25">
      <c r="A14" s="6" t="s">
        <v>28</v>
      </c>
      <c r="B14" s="12" t="s">
        <v>1</v>
      </c>
      <c r="C14" s="7">
        <v>1</v>
      </c>
      <c r="D14" s="15">
        <f>IF(B14="yes",C14,-10)</f>
        <v>1</v>
      </c>
      <c r="E14" s="3" t="s">
        <v>74</v>
      </c>
    </row>
    <row r="15" spans="1:8" ht="30" x14ac:dyDescent="0.25">
      <c r="A15" s="6" t="s">
        <v>18</v>
      </c>
      <c r="B15" s="12" t="s">
        <v>1</v>
      </c>
      <c r="C15" s="7">
        <v>1</v>
      </c>
      <c r="D15" s="15">
        <f>IF(B15="yes",C15,-15)</f>
        <v>1</v>
      </c>
      <c r="E15" s="3" t="s">
        <v>32</v>
      </c>
    </row>
    <row r="16" spans="1:8" x14ac:dyDescent="0.25">
      <c r="A16" s="7"/>
      <c r="B16" s="7"/>
      <c r="C16" s="7"/>
      <c r="D16" s="7"/>
      <c r="E16" s="3"/>
    </row>
    <row r="17" spans="1:5" x14ac:dyDescent="0.25">
      <c r="A17" s="14" t="s">
        <v>24</v>
      </c>
      <c r="B17" s="14" t="s">
        <v>5</v>
      </c>
      <c r="C17" s="14" t="s">
        <v>3</v>
      </c>
      <c r="D17" s="14" t="s">
        <v>4</v>
      </c>
      <c r="E17" s="4" t="s">
        <v>6</v>
      </c>
    </row>
    <row r="18" spans="1:5" ht="30" x14ac:dyDescent="0.25">
      <c r="A18" s="16" t="s">
        <v>2</v>
      </c>
      <c r="B18" s="12" t="s">
        <v>1</v>
      </c>
      <c r="C18" s="7">
        <v>3</v>
      </c>
      <c r="D18" s="15">
        <f>IF(B18="yes",C18,-5)</f>
        <v>3</v>
      </c>
      <c r="E18" s="3" t="s">
        <v>31</v>
      </c>
    </row>
    <row r="19" spans="1:5" ht="30" x14ac:dyDescent="0.25">
      <c r="A19" s="7" t="s">
        <v>2</v>
      </c>
      <c r="B19" s="12" t="s">
        <v>1</v>
      </c>
      <c r="C19" s="7">
        <v>3</v>
      </c>
      <c r="D19" s="7">
        <f t="shared" ref="D19" si="0">IF(B19="yes",C19,0)</f>
        <v>3</v>
      </c>
      <c r="E19" s="3" t="s">
        <v>30</v>
      </c>
    </row>
    <row r="20" spans="1:5" x14ac:dyDescent="0.25">
      <c r="A20" s="7"/>
      <c r="B20" s="7"/>
      <c r="C20" s="7"/>
      <c r="D20" s="7"/>
      <c r="E20" s="3"/>
    </row>
    <row r="21" spans="1:5" x14ac:dyDescent="0.25">
      <c r="A21" s="14" t="s">
        <v>76</v>
      </c>
      <c r="B21" s="14" t="s">
        <v>5</v>
      </c>
      <c r="C21" s="14" t="s">
        <v>3</v>
      </c>
      <c r="D21" s="14" t="s">
        <v>4</v>
      </c>
      <c r="E21" s="4" t="s">
        <v>6</v>
      </c>
    </row>
    <row r="22" spans="1:5" ht="30" x14ac:dyDescent="0.25">
      <c r="A22" s="7" t="s">
        <v>2</v>
      </c>
      <c r="B22" s="12" t="s">
        <v>1</v>
      </c>
      <c r="C22" s="7">
        <v>1</v>
      </c>
      <c r="D22" s="7">
        <f t="shared" ref="D22" si="1">IF(B22="yes",C22,0)</f>
        <v>1</v>
      </c>
      <c r="E22" s="3" t="s">
        <v>77</v>
      </c>
    </row>
    <row r="23" spans="1:5" ht="30" x14ac:dyDescent="0.25">
      <c r="A23" s="7" t="s">
        <v>2</v>
      </c>
      <c r="B23" s="12" t="s">
        <v>1</v>
      </c>
      <c r="C23" s="7">
        <v>1</v>
      </c>
      <c r="D23" s="7">
        <f t="shared" ref="D23:D24" si="2">IF(B23="yes",C23,0)</f>
        <v>1</v>
      </c>
      <c r="E23" s="3" t="s">
        <v>90</v>
      </c>
    </row>
    <row r="24" spans="1:5" ht="30" x14ac:dyDescent="0.25">
      <c r="A24" s="7" t="s">
        <v>2</v>
      </c>
      <c r="B24" s="12" t="s">
        <v>1</v>
      </c>
      <c r="C24" s="7">
        <v>1</v>
      </c>
      <c r="D24" s="7">
        <f t="shared" si="2"/>
        <v>1</v>
      </c>
      <c r="E24" s="3" t="s">
        <v>83</v>
      </c>
    </row>
    <row r="25" spans="1:5" ht="30" x14ac:dyDescent="0.25">
      <c r="A25" s="7" t="s">
        <v>2</v>
      </c>
      <c r="B25" s="12" t="s">
        <v>1</v>
      </c>
      <c r="C25" s="7">
        <v>3</v>
      </c>
      <c r="D25" s="7">
        <f t="shared" ref="D25" si="3">IF(B25="yes",C25,0)</f>
        <v>3</v>
      </c>
      <c r="E25" s="3" t="s">
        <v>108</v>
      </c>
    </row>
    <row r="26" spans="1:5" ht="60" x14ac:dyDescent="0.25">
      <c r="A26" s="7" t="s">
        <v>2</v>
      </c>
      <c r="B26" s="12" t="s">
        <v>1</v>
      </c>
      <c r="C26" s="7">
        <v>1</v>
      </c>
      <c r="D26" s="7">
        <f t="shared" ref="D26:D27" si="4">IF(B26="yes",C26,0)</f>
        <v>1</v>
      </c>
      <c r="E26" s="18" t="s">
        <v>91</v>
      </c>
    </row>
    <row r="27" spans="1:5" ht="30" x14ac:dyDescent="0.25">
      <c r="A27" s="7" t="s">
        <v>2</v>
      </c>
      <c r="B27" s="12" t="s">
        <v>1</v>
      </c>
      <c r="C27" s="7">
        <v>3</v>
      </c>
      <c r="D27" s="7">
        <f t="shared" si="4"/>
        <v>3</v>
      </c>
      <c r="E27" s="18" t="s">
        <v>92</v>
      </c>
    </row>
    <row r="28" spans="1:5" ht="30" x14ac:dyDescent="0.25">
      <c r="A28" s="7" t="s">
        <v>2</v>
      </c>
      <c r="B28" s="12" t="s">
        <v>1</v>
      </c>
      <c r="C28" s="7">
        <v>2</v>
      </c>
      <c r="D28" s="7">
        <f t="shared" ref="D28" si="5">IF(B28="yes",C28,0)</f>
        <v>2</v>
      </c>
      <c r="E28" s="18" t="s">
        <v>93</v>
      </c>
    </row>
    <row r="29" spans="1:5" ht="30" x14ac:dyDescent="0.25">
      <c r="A29" s="7" t="s">
        <v>2</v>
      </c>
      <c r="B29" s="12" t="s">
        <v>1</v>
      </c>
      <c r="C29" s="7">
        <v>1</v>
      </c>
      <c r="D29" s="7">
        <f t="shared" ref="D29" si="6">IF(B29="yes",C29,0)</f>
        <v>1</v>
      </c>
      <c r="E29" s="18" t="s">
        <v>94</v>
      </c>
    </row>
    <row r="30" spans="1:5" x14ac:dyDescent="0.25">
      <c r="A30" s="7"/>
      <c r="B30" s="7"/>
      <c r="C30" s="7"/>
      <c r="D30" s="7"/>
      <c r="E30" s="3"/>
    </row>
    <row r="31" spans="1:5" x14ac:dyDescent="0.25">
      <c r="A31" s="7"/>
      <c r="B31" s="7"/>
      <c r="C31" s="7"/>
      <c r="D31" s="7"/>
      <c r="E31" s="3"/>
    </row>
    <row r="32" spans="1:5" x14ac:dyDescent="0.25">
      <c r="A32" s="14" t="s">
        <v>84</v>
      </c>
      <c r="B32" s="14" t="s">
        <v>5</v>
      </c>
      <c r="C32" s="14" t="s">
        <v>3</v>
      </c>
      <c r="D32" s="14" t="s">
        <v>4</v>
      </c>
      <c r="E32" s="4" t="s">
        <v>6</v>
      </c>
    </row>
    <row r="33" spans="1:5" ht="30" x14ac:dyDescent="0.25">
      <c r="A33" s="7" t="s">
        <v>2</v>
      </c>
      <c r="B33" s="12" t="s">
        <v>1</v>
      </c>
      <c r="C33" s="7">
        <v>1</v>
      </c>
      <c r="D33" s="7">
        <f t="shared" ref="D33" si="7">IF(B33="yes",C33,0)</f>
        <v>1</v>
      </c>
      <c r="E33" s="3" t="s">
        <v>85</v>
      </c>
    </row>
    <row r="34" spans="1:5" ht="30" x14ac:dyDescent="0.25">
      <c r="A34" s="7" t="s">
        <v>2</v>
      </c>
      <c r="B34" s="12" t="s">
        <v>1</v>
      </c>
      <c r="C34" s="7">
        <v>4</v>
      </c>
      <c r="D34" s="7">
        <v>4</v>
      </c>
      <c r="E34" s="3" t="s">
        <v>95</v>
      </c>
    </row>
    <row r="35" spans="1:5" x14ac:dyDescent="0.25">
      <c r="A35" s="7"/>
      <c r="B35" s="7"/>
      <c r="C35" s="7"/>
      <c r="D35" s="7"/>
      <c r="E35" s="3"/>
    </row>
    <row r="36" spans="1:5" x14ac:dyDescent="0.25">
      <c r="A36" s="14" t="s">
        <v>86</v>
      </c>
      <c r="B36" s="14" t="s">
        <v>5</v>
      </c>
      <c r="C36" s="14" t="s">
        <v>3</v>
      </c>
      <c r="D36" s="14" t="s">
        <v>4</v>
      </c>
      <c r="E36" s="4" t="s">
        <v>6</v>
      </c>
    </row>
    <row r="37" spans="1:5" ht="30" x14ac:dyDescent="0.25">
      <c r="A37" s="7" t="s">
        <v>2</v>
      </c>
      <c r="B37" s="12" t="s">
        <v>1</v>
      </c>
      <c r="C37" s="7">
        <v>2</v>
      </c>
      <c r="D37" s="7">
        <f t="shared" ref="D37" si="8">IF(B37="yes",C37,0)</f>
        <v>2</v>
      </c>
      <c r="E37" s="3" t="s">
        <v>87</v>
      </c>
    </row>
    <row r="38" spans="1:5" ht="30" x14ac:dyDescent="0.25">
      <c r="A38" s="7" t="s">
        <v>2</v>
      </c>
      <c r="B38" s="12" t="s">
        <v>1</v>
      </c>
      <c r="C38" s="7">
        <v>4</v>
      </c>
      <c r="D38" s="7">
        <v>4</v>
      </c>
      <c r="E38" s="3" t="s">
        <v>96</v>
      </c>
    </row>
    <row r="39" spans="1:5" ht="30" x14ac:dyDescent="0.25">
      <c r="A39" s="7" t="s">
        <v>2</v>
      </c>
      <c r="B39" s="12" t="s">
        <v>1</v>
      </c>
      <c r="C39" s="7">
        <v>2</v>
      </c>
      <c r="D39" s="7">
        <f t="shared" ref="D39" si="9">IF(B39="yes",C39,0)</f>
        <v>2</v>
      </c>
      <c r="E39" s="3" t="s">
        <v>88</v>
      </c>
    </row>
    <row r="40" spans="1:5" ht="30" x14ac:dyDescent="0.25">
      <c r="A40" s="7" t="s">
        <v>2</v>
      </c>
      <c r="B40" s="12" t="s">
        <v>1</v>
      </c>
      <c r="C40" s="7">
        <v>4</v>
      </c>
      <c r="D40" s="7">
        <v>4</v>
      </c>
      <c r="E40" s="3" t="s">
        <v>97</v>
      </c>
    </row>
    <row r="41" spans="1:5" x14ac:dyDescent="0.25">
      <c r="A41" s="7"/>
      <c r="B41" s="7"/>
      <c r="C41" s="7"/>
      <c r="D41" s="7"/>
      <c r="E41" s="3"/>
    </row>
    <row r="42" spans="1:5" ht="30" x14ac:dyDescent="0.25">
      <c r="A42" s="7" t="s">
        <v>2</v>
      </c>
      <c r="B42" s="12" t="s">
        <v>1</v>
      </c>
      <c r="C42" s="7">
        <v>4</v>
      </c>
      <c r="D42" s="7">
        <v>4</v>
      </c>
      <c r="E42" s="21" t="s">
        <v>112</v>
      </c>
    </row>
    <row r="43" spans="1:5" ht="30" x14ac:dyDescent="0.25">
      <c r="A43" s="7" t="s">
        <v>89</v>
      </c>
      <c r="B43" s="7"/>
      <c r="C43" s="7">
        <v>6</v>
      </c>
      <c r="D43" s="7">
        <v>6</v>
      </c>
      <c r="E43" s="21" t="s">
        <v>123</v>
      </c>
    </row>
    <row r="44" spans="1:5" x14ac:dyDescent="0.25">
      <c r="A44" s="7"/>
      <c r="B44" s="7"/>
      <c r="C44" s="7"/>
      <c r="D44" s="7"/>
      <c r="E44" s="3"/>
    </row>
    <row r="45" spans="1:5" x14ac:dyDescent="0.25">
      <c r="A45" s="7"/>
      <c r="B45" s="7"/>
      <c r="C45" s="7"/>
      <c r="D45" s="7"/>
      <c r="E45" s="3"/>
    </row>
    <row r="46" spans="1:5" x14ac:dyDescent="0.25">
      <c r="A46" s="7"/>
      <c r="B46" s="7"/>
      <c r="C46" s="7"/>
      <c r="D46" s="7"/>
      <c r="E46" s="3"/>
    </row>
    <row r="47" spans="1:5" x14ac:dyDescent="0.25">
      <c r="A47" s="7"/>
      <c r="B47" s="7"/>
      <c r="C47" s="7"/>
      <c r="D47" s="7"/>
      <c r="E47" s="3"/>
    </row>
    <row r="48" spans="1:5" x14ac:dyDescent="0.25">
      <c r="A48" s="7"/>
      <c r="B48" s="7" t="s">
        <v>8</v>
      </c>
      <c r="C48" s="7"/>
      <c r="D48" s="7">
        <f>SUM(C13:C43)</f>
        <v>51</v>
      </c>
      <c r="E48" s="3"/>
    </row>
    <row r="49" spans="1:7" x14ac:dyDescent="0.25">
      <c r="A49" s="7"/>
      <c r="B49" s="7" t="s">
        <v>9</v>
      </c>
      <c r="C49" s="7"/>
      <c r="D49" s="7">
        <f>MAX(0,SUM(D13:D43))</f>
        <v>51</v>
      </c>
      <c r="E49" s="3"/>
    </row>
    <row r="50" spans="1:7" hidden="1" x14ac:dyDescent="0.25">
      <c r="A50" s="7"/>
      <c r="B50" s="7" t="str">
        <f>B3</f>
        <v>Master</v>
      </c>
      <c r="C50" s="7"/>
      <c r="D50" s="7"/>
      <c r="E50" s="3"/>
    </row>
    <row r="51" spans="1:7" x14ac:dyDescent="0.25">
      <c r="A51" s="7"/>
      <c r="B51" s="7" t="s">
        <v>10</v>
      </c>
      <c r="C51" s="7"/>
      <c r="D51" s="17">
        <f>IF(B50="Bachelor",(D49)/(D48-5),D49/(D48))</f>
        <v>1</v>
      </c>
      <c r="E51" s="3"/>
    </row>
    <row r="52" spans="1:7" x14ac:dyDescent="0.25">
      <c r="A52" s="7"/>
      <c r="B52" s="7"/>
      <c r="C52" s="7"/>
      <c r="D52" s="7"/>
      <c r="E52" s="3"/>
    </row>
    <row r="53" spans="1:7" x14ac:dyDescent="0.25">
      <c r="A53" s="7"/>
      <c r="B53" s="7"/>
      <c r="C53" s="7"/>
      <c r="D53" s="7"/>
      <c r="E53" s="28" t="s">
        <v>75</v>
      </c>
    </row>
    <row r="54" spans="1:7" x14ac:dyDescent="0.25">
      <c r="A54" s="7"/>
      <c r="B54" s="7"/>
      <c r="C54" s="7"/>
      <c r="D54" s="7"/>
      <c r="E54" s="29"/>
    </row>
    <row r="55" spans="1:7" x14ac:dyDescent="0.25">
      <c r="A55" s="7"/>
      <c r="B55" s="7"/>
      <c r="C55" s="7"/>
      <c r="D55" s="7"/>
      <c r="E55" s="29"/>
    </row>
    <row r="56" spans="1:7" x14ac:dyDescent="0.25">
      <c r="A56" s="7"/>
      <c r="B56" s="7"/>
      <c r="C56" s="7"/>
      <c r="D56" s="7"/>
      <c r="E56" s="29"/>
    </row>
    <row r="57" spans="1:7" x14ac:dyDescent="0.25">
      <c r="E57" s="28" t="s">
        <v>33</v>
      </c>
    </row>
    <row r="58" spans="1:7" x14ac:dyDescent="0.25">
      <c r="E58" s="29"/>
    </row>
    <row r="59" spans="1:7" x14ac:dyDescent="0.25">
      <c r="E59" s="29"/>
    </row>
    <row r="60" spans="1:7" x14ac:dyDescent="0.25">
      <c r="E60" s="29"/>
    </row>
    <row r="63" spans="1:7" ht="60" x14ac:dyDescent="0.25">
      <c r="A63" s="3" t="s">
        <v>113</v>
      </c>
      <c r="B63" s="24"/>
      <c r="D63" s="25">
        <v>2</v>
      </c>
      <c r="G63" t="s">
        <v>119</v>
      </c>
    </row>
    <row r="64" spans="1:7" ht="60" x14ac:dyDescent="0.25">
      <c r="A64" s="3" t="s">
        <v>115</v>
      </c>
      <c r="B64" s="24"/>
      <c r="D64" s="25">
        <v>1</v>
      </c>
      <c r="G64" t="s">
        <v>119</v>
      </c>
    </row>
    <row r="65" spans="1:7" ht="45" x14ac:dyDescent="0.25">
      <c r="A65" s="3" t="s">
        <v>114</v>
      </c>
      <c r="B65" s="24"/>
      <c r="D65" s="25">
        <v>2</v>
      </c>
      <c r="G65" t="s">
        <v>119</v>
      </c>
    </row>
    <row r="66" spans="1:7" ht="45" x14ac:dyDescent="0.25">
      <c r="A66" s="3" t="s">
        <v>116</v>
      </c>
      <c r="B66" s="24"/>
      <c r="D66" s="25">
        <v>2</v>
      </c>
      <c r="G66" t="s">
        <v>119</v>
      </c>
    </row>
    <row r="67" spans="1:7" ht="45" x14ac:dyDescent="0.25">
      <c r="A67" s="3" t="s">
        <v>117</v>
      </c>
      <c r="B67" s="24"/>
      <c r="D67" s="25">
        <v>9</v>
      </c>
      <c r="G67" t="s">
        <v>119</v>
      </c>
    </row>
    <row r="68" spans="1:7" ht="30" x14ac:dyDescent="0.25">
      <c r="A68" s="3" t="s">
        <v>118</v>
      </c>
      <c r="B68" s="24"/>
      <c r="D68" s="25">
        <v>3</v>
      </c>
      <c r="G68" t="s">
        <v>119</v>
      </c>
    </row>
    <row r="69" spans="1:7" x14ac:dyDescent="0.25">
      <c r="A69" s="3" t="s">
        <v>120</v>
      </c>
      <c r="D69" s="26">
        <f>SUM(D63,D65,D67)</f>
        <v>13</v>
      </c>
    </row>
    <row r="70" spans="1:7" x14ac:dyDescent="0.25">
      <c r="A70" s="3" t="s">
        <v>121</v>
      </c>
      <c r="D70" s="26">
        <f>SUM(D64,D66,D68)</f>
        <v>6</v>
      </c>
    </row>
    <row r="71" spans="1:7" x14ac:dyDescent="0.25">
      <c r="A71" s="3" t="s">
        <v>122</v>
      </c>
      <c r="D71" s="27">
        <f>SUM(D69:D70)</f>
        <v>19</v>
      </c>
    </row>
  </sheetData>
  <mergeCells count="4">
    <mergeCell ref="E2:E9"/>
    <mergeCell ref="G2:G9"/>
    <mergeCell ref="E53:E56"/>
    <mergeCell ref="E57:E60"/>
  </mergeCells>
  <dataValidations count="2">
    <dataValidation type="list" allowBlank="1" showInputMessage="1" showErrorMessage="1" sqref="B3" xr:uid="{00000000-0002-0000-0000-000000000000}">
      <formula1>"Master,Bachelor"</formula1>
    </dataValidation>
    <dataValidation type="list" allowBlank="1" showInputMessage="1" showErrorMessage="1" sqref="B18:B19 B4 B13:B15 B33:B34 B22:B29 B37:B40 B42" xr:uid="{00000000-0002-0000-0000-000001000000}">
      <formula1>"yes,no"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123"/>
  <sheetViews>
    <sheetView topLeftCell="A94" workbookViewId="0">
      <selection activeCell="H81" sqref="H81"/>
    </sheetView>
  </sheetViews>
  <sheetFormatPr baseColWidth="10" defaultRowHeight="15" x14ac:dyDescent="0.25"/>
  <sheetData>
    <row r="2" spans="1:6" ht="18.75" x14ac:dyDescent="0.3">
      <c r="A2" s="20" t="s">
        <v>80</v>
      </c>
      <c r="B2" s="20"/>
      <c r="C2" s="20"/>
      <c r="D2" s="20"/>
      <c r="F2" t="s">
        <v>124</v>
      </c>
    </row>
    <row r="3" spans="1:6" x14ac:dyDescent="0.25">
      <c r="A3" t="s">
        <v>34</v>
      </c>
    </row>
    <row r="4" spans="1:6" x14ac:dyDescent="0.25">
      <c r="A4" t="s">
        <v>35</v>
      </c>
    </row>
    <row r="5" spans="1:6" x14ac:dyDescent="0.25">
      <c r="A5" t="s">
        <v>36</v>
      </c>
    </row>
    <row r="6" spans="1:6" x14ac:dyDescent="0.25">
      <c r="A6" t="s">
        <v>37</v>
      </c>
    </row>
    <row r="7" spans="1:6" x14ac:dyDescent="0.25">
      <c r="A7" t="s">
        <v>38</v>
      </c>
    </row>
    <row r="8" spans="1:6" x14ac:dyDescent="0.25">
      <c r="A8" t="s">
        <v>39</v>
      </c>
    </row>
    <row r="9" spans="1:6" x14ac:dyDescent="0.25">
      <c r="A9" t="s">
        <v>40</v>
      </c>
    </row>
    <row r="10" spans="1:6" x14ac:dyDescent="0.25">
      <c r="A10" t="s">
        <v>41</v>
      </c>
    </row>
    <row r="11" spans="1:6" x14ac:dyDescent="0.25">
      <c r="A11" t="s">
        <v>42</v>
      </c>
    </row>
    <row r="12" spans="1:6" x14ac:dyDescent="0.25">
      <c r="A12" t="s">
        <v>109</v>
      </c>
    </row>
    <row r="13" spans="1:6" x14ac:dyDescent="0.25">
      <c r="A13" t="s">
        <v>43</v>
      </c>
    </row>
    <row r="14" spans="1:6" x14ac:dyDescent="0.25">
      <c r="A14" s="7" t="s">
        <v>68</v>
      </c>
    </row>
    <row r="15" spans="1:6" x14ac:dyDescent="0.25">
      <c r="A15" t="s">
        <v>44</v>
      </c>
    </row>
    <row r="16" spans="1:6" x14ac:dyDescent="0.25">
      <c r="A16" t="s">
        <v>45</v>
      </c>
    </row>
    <row r="17" spans="1:1" x14ac:dyDescent="0.25">
      <c r="A17" t="s">
        <v>46</v>
      </c>
    </row>
    <row r="18" spans="1:1" x14ac:dyDescent="0.25">
      <c r="A18" t="s">
        <v>47</v>
      </c>
    </row>
    <row r="19" spans="1:1" x14ac:dyDescent="0.25">
      <c r="A19" t="s">
        <v>105</v>
      </c>
    </row>
    <row r="20" spans="1:1" x14ac:dyDescent="0.25">
      <c r="A20" t="s">
        <v>48</v>
      </c>
    </row>
    <row r="21" spans="1:1" x14ac:dyDescent="0.25">
      <c r="A21" t="s">
        <v>49</v>
      </c>
    </row>
    <row r="22" spans="1:1" x14ac:dyDescent="0.25">
      <c r="A22" t="s">
        <v>106</v>
      </c>
    </row>
    <row r="23" spans="1:1" x14ac:dyDescent="0.25">
      <c r="A23" t="s">
        <v>50</v>
      </c>
    </row>
    <row r="24" spans="1:1" x14ac:dyDescent="0.25">
      <c r="A24" t="s">
        <v>51</v>
      </c>
    </row>
    <row r="25" spans="1:1" x14ac:dyDescent="0.25">
      <c r="A25" t="s">
        <v>52</v>
      </c>
    </row>
    <row r="26" spans="1:1" x14ac:dyDescent="0.25">
      <c r="A26" t="s">
        <v>53</v>
      </c>
    </row>
    <row r="27" spans="1:1" x14ac:dyDescent="0.25">
      <c r="A27" t="s">
        <v>54</v>
      </c>
    </row>
    <row r="28" spans="1:1" x14ac:dyDescent="0.25">
      <c r="A28" t="s">
        <v>55</v>
      </c>
    </row>
    <row r="29" spans="1:1" x14ac:dyDescent="0.25">
      <c r="A29" t="s">
        <v>56</v>
      </c>
    </row>
    <row r="30" spans="1:1" x14ac:dyDescent="0.25">
      <c r="A30" t="s">
        <v>57</v>
      </c>
    </row>
    <row r="31" spans="1:1" x14ac:dyDescent="0.25">
      <c r="A31" t="s">
        <v>58</v>
      </c>
    </row>
    <row r="32" spans="1:1" x14ac:dyDescent="0.25">
      <c r="A32" t="s">
        <v>59</v>
      </c>
    </row>
    <row r="33" spans="1:4" x14ac:dyDescent="0.25">
      <c r="A33" t="s">
        <v>60</v>
      </c>
    </row>
    <row r="34" spans="1:4" x14ac:dyDescent="0.25">
      <c r="A34" t="s">
        <v>61</v>
      </c>
    </row>
    <row r="35" spans="1:4" x14ac:dyDescent="0.25">
      <c r="A35" t="s">
        <v>62</v>
      </c>
    </row>
    <row r="36" spans="1:4" x14ac:dyDescent="0.25">
      <c r="A36" t="s">
        <v>63</v>
      </c>
    </row>
    <row r="37" spans="1:4" x14ac:dyDescent="0.25">
      <c r="A37" t="s">
        <v>64</v>
      </c>
    </row>
    <row r="39" spans="1:4" ht="18.75" x14ac:dyDescent="0.3">
      <c r="A39" s="20" t="s">
        <v>78</v>
      </c>
      <c r="B39" s="20"/>
      <c r="C39" s="20"/>
      <c r="D39" s="20"/>
    </row>
    <row r="40" spans="1:4" x14ac:dyDescent="0.25">
      <c r="A40" t="s">
        <v>34</v>
      </c>
    </row>
    <row r="41" spans="1:4" x14ac:dyDescent="0.25">
      <c r="A41" t="s">
        <v>65</v>
      </c>
    </row>
    <row r="42" spans="1:4" x14ac:dyDescent="0.25">
      <c r="A42" t="s">
        <v>36</v>
      </c>
    </row>
    <row r="43" spans="1:4" x14ac:dyDescent="0.25">
      <c r="A43" t="s">
        <v>37</v>
      </c>
    </row>
    <row r="44" spans="1:4" x14ac:dyDescent="0.25">
      <c r="A44" t="s">
        <v>66</v>
      </c>
    </row>
    <row r="45" spans="1:4" x14ac:dyDescent="0.25">
      <c r="A45" t="s">
        <v>39</v>
      </c>
    </row>
    <row r="46" spans="1:4" x14ac:dyDescent="0.25">
      <c r="A46" t="s">
        <v>67</v>
      </c>
    </row>
    <row r="47" spans="1:4" x14ac:dyDescent="0.25">
      <c r="A47" t="s">
        <v>41</v>
      </c>
    </row>
    <row r="48" spans="1:4" x14ac:dyDescent="0.25">
      <c r="A48" t="s">
        <v>42</v>
      </c>
    </row>
    <row r="49" spans="1:1" x14ac:dyDescent="0.25">
      <c r="A49" t="s">
        <v>110</v>
      </c>
    </row>
    <row r="50" spans="1:1" x14ac:dyDescent="0.25">
      <c r="A50" t="s">
        <v>43</v>
      </c>
    </row>
    <row r="51" spans="1:1" x14ac:dyDescent="0.25">
      <c r="A51" t="s">
        <v>111</v>
      </c>
    </row>
    <row r="52" spans="1:1" x14ac:dyDescent="0.25">
      <c r="A52" t="s">
        <v>44</v>
      </c>
    </row>
    <row r="53" spans="1:1" x14ac:dyDescent="0.25">
      <c r="A53" t="s">
        <v>69</v>
      </c>
    </row>
    <row r="54" spans="1:1" x14ac:dyDescent="0.25">
      <c r="A54" s="7" t="s">
        <v>98</v>
      </c>
    </row>
    <row r="55" spans="1:1" x14ac:dyDescent="0.25">
      <c r="A55" t="s">
        <v>47</v>
      </c>
    </row>
    <row r="56" spans="1:1" x14ac:dyDescent="0.25">
      <c r="A56" t="s">
        <v>105</v>
      </c>
    </row>
    <row r="57" spans="1:1" x14ac:dyDescent="0.25">
      <c r="A57" t="s">
        <v>48</v>
      </c>
    </row>
    <row r="58" spans="1:1" x14ac:dyDescent="0.25">
      <c r="A58" t="s">
        <v>49</v>
      </c>
    </row>
    <row r="59" spans="1:1" x14ac:dyDescent="0.25">
      <c r="A59" t="s">
        <v>107</v>
      </c>
    </row>
    <row r="60" spans="1:1" x14ac:dyDescent="0.25">
      <c r="A60" t="s">
        <v>50</v>
      </c>
    </row>
    <row r="61" spans="1:1" x14ac:dyDescent="0.25">
      <c r="A61" t="s">
        <v>70</v>
      </c>
    </row>
    <row r="62" spans="1:1" x14ac:dyDescent="0.25">
      <c r="A62" t="s">
        <v>52</v>
      </c>
    </row>
    <row r="63" spans="1:1" x14ac:dyDescent="0.25">
      <c r="A63" t="s">
        <v>53</v>
      </c>
    </row>
    <row r="64" spans="1:1" x14ac:dyDescent="0.25">
      <c r="A64" t="s">
        <v>54</v>
      </c>
    </row>
    <row r="65" spans="1:10" x14ac:dyDescent="0.25">
      <c r="A65" t="s">
        <v>55</v>
      </c>
    </row>
    <row r="66" spans="1:10" x14ac:dyDescent="0.25">
      <c r="A66" t="s">
        <v>71</v>
      </c>
    </row>
    <row r="67" spans="1:10" x14ac:dyDescent="0.25">
      <c r="A67" t="s">
        <v>72</v>
      </c>
    </row>
    <row r="68" spans="1:10" x14ac:dyDescent="0.25">
      <c r="A68" t="s">
        <v>99</v>
      </c>
    </row>
    <row r="69" spans="1:10" x14ac:dyDescent="0.25">
      <c r="A69" t="s">
        <v>79</v>
      </c>
      <c r="I69" s="23"/>
      <c r="J69" s="22"/>
    </row>
    <row r="70" spans="1:10" x14ac:dyDescent="0.25">
      <c r="A70" t="s">
        <v>100</v>
      </c>
    </row>
    <row r="71" spans="1:10" x14ac:dyDescent="0.25">
      <c r="A71" t="s">
        <v>81</v>
      </c>
    </row>
    <row r="72" spans="1:10" x14ac:dyDescent="0.25">
      <c r="A72" t="s">
        <v>82</v>
      </c>
    </row>
    <row r="73" spans="1:10" x14ac:dyDescent="0.25">
      <c r="A73" t="s">
        <v>101</v>
      </c>
    </row>
    <row r="74" spans="1:10" x14ac:dyDescent="0.25">
      <c r="A74" t="s">
        <v>102</v>
      </c>
    </row>
    <row r="76" spans="1:10" ht="18.75" x14ac:dyDescent="0.3">
      <c r="A76" s="20" t="s">
        <v>125</v>
      </c>
    </row>
    <row r="77" spans="1:10" x14ac:dyDescent="0.25">
      <c r="A77" t="s">
        <v>81</v>
      </c>
    </row>
    <row r="78" spans="1:10" x14ac:dyDescent="0.25">
      <c r="A78" t="s">
        <v>126</v>
      </c>
    </row>
    <row r="79" spans="1:10" x14ac:dyDescent="0.25">
      <c r="A79" t="s">
        <v>127</v>
      </c>
    </row>
    <row r="80" spans="1:10" x14ac:dyDescent="0.25">
      <c r="A80" t="s">
        <v>128</v>
      </c>
    </row>
    <row r="81" spans="1:1" x14ac:dyDescent="0.25">
      <c r="A81" t="s">
        <v>129</v>
      </c>
    </row>
    <row r="82" spans="1:1" x14ac:dyDescent="0.25">
      <c r="A82" t="s">
        <v>130</v>
      </c>
    </row>
    <row r="83" spans="1:1" x14ac:dyDescent="0.25">
      <c r="A83" t="s">
        <v>131</v>
      </c>
    </row>
    <row r="84" spans="1:1" x14ac:dyDescent="0.25">
      <c r="A84" t="s">
        <v>52</v>
      </c>
    </row>
    <row r="85" spans="1:1" x14ac:dyDescent="0.25">
      <c r="A85" t="s">
        <v>132</v>
      </c>
    </row>
    <row r="86" spans="1:1" x14ac:dyDescent="0.25">
      <c r="A86" t="s">
        <v>54</v>
      </c>
    </row>
    <row r="87" spans="1:1" x14ac:dyDescent="0.25">
      <c r="A87" t="s">
        <v>133</v>
      </c>
    </row>
    <row r="88" spans="1:1" x14ac:dyDescent="0.25">
      <c r="A88" t="s">
        <v>134</v>
      </c>
    </row>
    <row r="89" spans="1:1" x14ac:dyDescent="0.25">
      <c r="A89" t="s">
        <v>54</v>
      </c>
    </row>
    <row r="90" spans="1:1" x14ac:dyDescent="0.25">
      <c r="A90" t="s">
        <v>135</v>
      </c>
    </row>
    <row r="91" spans="1:1" x14ac:dyDescent="0.25">
      <c r="A91" t="s">
        <v>136</v>
      </c>
    </row>
    <row r="92" spans="1:1" x14ac:dyDescent="0.25">
      <c r="A92" t="s">
        <v>137</v>
      </c>
    </row>
    <row r="93" spans="1:1" x14ac:dyDescent="0.25">
      <c r="A93" t="s">
        <v>138</v>
      </c>
    </row>
    <row r="94" spans="1:1" x14ac:dyDescent="0.25">
      <c r="A94" t="s">
        <v>139</v>
      </c>
    </row>
    <row r="95" spans="1:1" x14ac:dyDescent="0.25">
      <c r="A95" t="s">
        <v>140</v>
      </c>
    </row>
    <row r="96" spans="1:1" x14ac:dyDescent="0.25">
      <c r="A96" t="s">
        <v>141</v>
      </c>
    </row>
    <row r="97" spans="1:1" x14ac:dyDescent="0.25">
      <c r="A97" t="s">
        <v>142</v>
      </c>
    </row>
    <row r="98" spans="1:1" x14ac:dyDescent="0.25">
      <c r="A98" t="s">
        <v>143</v>
      </c>
    </row>
    <row r="99" spans="1:1" x14ac:dyDescent="0.25">
      <c r="A99" t="s">
        <v>144</v>
      </c>
    </row>
    <row r="100" spans="1:1" x14ac:dyDescent="0.25">
      <c r="A100" t="s">
        <v>145</v>
      </c>
    </row>
    <row r="101" spans="1:1" x14ac:dyDescent="0.25">
      <c r="A101" t="s">
        <v>146</v>
      </c>
    </row>
    <row r="102" spans="1:1" x14ac:dyDescent="0.25">
      <c r="A102" t="s">
        <v>147</v>
      </c>
    </row>
    <row r="103" spans="1:1" x14ac:dyDescent="0.25">
      <c r="A103" t="s">
        <v>148</v>
      </c>
    </row>
    <row r="104" spans="1:1" x14ac:dyDescent="0.25">
      <c r="A104" t="s">
        <v>149</v>
      </c>
    </row>
    <row r="105" spans="1:1" x14ac:dyDescent="0.25">
      <c r="A105" t="s">
        <v>150</v>
      </c>
    </row>
    <row r="106" spans="1:1" x14ac:dyDescent="0.25">
      <c r="A106" t="s">
        <v>151</v>
      </c>
    </row>
    <row r="107" spans="1:1" x14ac:dyDescent="0.25">
      <c r="A107" t="s">
        <v>152</v>
      </c>
    </row>
    <row r="108" spans="1:1" x14ac:dyDescent="0.25">
      <c r="A108" t="s">
        <v>153</v>
      </c>
    </row>
    <row r="109" spans="1:1" x14ac:dyDescent="0.25">
      <c r="A109" t="s">
        <v>154</v>
      </c>
    </row>
    <row r="110" spans="1:1" x14ac:dyDescent="0.25">
      <c r="A110" t="s">
        <v>155</v>
      </c>
    </row>
    <row r="111" spans="1:1" x14ac:dyDescent="0.25">
      <c r="A111" t="s">
        <v>156</v>
      </c>
    </row>
    <row r="112" spans="1:1" x14ac:dyDescent="0.25">
      <c r="A112" t="s">
        <v>157</v>
      </c>
    </row>
    <row r="113" spans="1:1" x14ac:dyDescent="0.25">
      <c r="A113" t="s">
        <v>158</v>
      </c>
    </row>
    <row r="114" spans="1:1" x14ac:dyDescent="0.25">
      <c r="A114" t="s">
        <v>155</v>
      </c>
    </row>
    <row r="115" spans="1:1" x14ac:dyDescent="0.25">
      <c r="A115" t="s">
        <v>159</v>
      </c>
    </row>
    <row r="116" spans="1:1" x14ac:dyDescent="0.25">
      <c r="A116" t="s">
        <v>160</v>
      </c>
    </row>
    <row r="117" spans="1:1" x14ac:dyDescent="0.25">
      <c r="A117" t="s">
        <v>155</v>
      </c>
    </row>
    <row r="118" spans="1:1" x14ac:dyDescent="0.25">
      <c r="A118" t="s">
        <v>161</v>
      </c>
    </row>
    <row r="119" spans="1:1" x14ac:dyDescent="0.25">
      <c r="A119" t="s">
        <v>162</v>
      </c>
    </row>
    <row r="120" spans="1:1" x14ac:dyDescent="0.25">
      <c r="A120" t="s">
        <v>141</v>
      </c>
    </row>
    <row r="121" spans="1:1" x14ac:dyDescent="0.25">
      <c r="A121" t="s">
        <v>163</v>
      </c>
    </row>
    <row r="122" spans="1:1" x14ac:dyDescent="0.25">
      <c r="A122" t="s">
        <v>143</v>
      </c>
    </row>
    <row r="123" spans="1:1" x14ac:dyDescent="0.25">
      <c r="A123" t="s">
        <v>164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Evaluation</vt:lpstr>
      <vt:lpstr>InputFiles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2021-01-11T11:48:47Z</dcterms:modified>
</cp:coreProperties>
</file>