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3BACE487-6784-40F3-B7DF-9B181BDF9E4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Evaluation" sheetId="1" r:id="rId1"/>
    <sheet name="Imag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47" i="1" l="1"/>
  <c r="D46" i="1"/>
  <c r="D44" i="1"/>
  <c r="D43" i="1"/>
  <c r="D42" i="1"/>
  <c r="D40" i="1"/>
  <c r="D32" i="1"/>
  <c r="D31" i="1"/>
  <c r="D30" i="1"/>
  <c r="D18" i="1"/>
  <c r="D19" i="1"/>
  <c r="D14" i="1" l="1"/>
  <c r="D15" i="1" l="1"/>
  <c r="D33" i="1"/>
  <c r="B53" i="1" l="1"/>
  <c r="D51" i="1"/>
  <c r="D45" i="1"/>
  <c r="D39" i="1"/>
  <c r="D38" i="1"/>
  <c r="D37" i="1"/>
  <c r="D29" i="1"/>
  <c r="D28" i="1"/>
  <c r="D13" i="1"/>
  <c r="D27" i="1"/>
  <c r="D24" i="1"/>
  <c r="D23" i="1"/>
  <c r="D22" i="1"/>
  <c r="D52" i="1" l="1"/>
  <c r="D54" i="1" s="1"/>
</calcChain>
</file>

<file path=xl/sharedStrings.xml><?xml version="1.0" encoding="utf-8"?>
<sst xmlns="http://schemas.openxmlformats.org/spreadsheetml/2006/main" count="138" uniqueCount="74">
  <si>
    <t>User Id</t>
  </si>
  <si>
    <t>yes</t>
  </si>
  <si>
    <t>yes or no?</t>
  </si>
  <si>
    <t>Max</t>
  </si>
  <si>
    <t>Result</t>
  </si>
  <si>
    <t>Your Evaluation</t>
  </si>
  <si>
    <t>How to evaluate by yourself</t>
  </si>
  <si>
    <t>General</t>
  </si>
  <si>
    <t>Max Points</t>
  </si>
  <si>
    <t>Result Sum</t>
  </si>
  <si>
    <t>Percentage</t>
  </si>
  <si>
    <t>Kommentar</t>
  </si>
  <si>
    <t>Bachelor oder Master eintragen</t>
  </si>
  <si>
    <t>they fail</t>
  </si>
  <si>
    <t>Current Date</t>
  </si>
  <si>
    <t>Bachelor or Master</t>
  </si>
  <si>
    <t>Mat-Number</t>
  </si>
  <si>
    <t>In the following, do not be too critical with yourself. If you have implemented a functionality and my requirements were not so clear, your results are still O.K. especially when you have created tests which test your interpretation!!!</t>
  </si>
  <si>
    <t>Your Comment, why you think your solution is also correct.</t>
  </si>
  <si>
    <t>they fail or they do NOT fail?</t>
  </si>
  <si>
    <t>Did you only upload the necessary files to SVN?</t>
  </si>
  <si>
    <t>no</t>
  </si>
  <si>
    <t>Vorname</t>
  </si>
  <si>
    <t>All your uploaded files are less than 100 K Bytes and you did not upload executables or object files and other unnecessary files?</t>
  </si>
  <si>
    <t>Dual Student?</t>
  </si>
  <si>
    <t>Operating System 
(e.g. Windows, Linux)</t>
  </si>
  <si>
    <t>IDE (e.g. Visual Studio, CLion …)</t>
  </si>
  <si>
    <t>Exercise 5-1</t>
  </si>
  <si>
    <t>Did all header files contain include guards with #ifndef or with #pragma once?</t>
  </si>
  <si>
    <t>Did you split your code into separate files for functionality and for the tests?</t>
  </si>
  <si>
    <t>Did you have at least seven different files (at least 3 header and 4 source files)?</t>
  </si>
  <si>
    <t>All Exercises</t>
  </si>
  <si>
    <t>Did your code compile?</t>
  </si>
  <si>
    <t>Did your code compile without warnings?</t>
  </si>
  <si>
    <t>Exercise 5-2</t>
  </si>
  <si>
    <t>Did you also call delete[] for those dynamic arrays to avoid memory leaks?</t>
  </si>
  <si>
    <t>Do the test codes contain a call of freeMemory or something else which calls delete[] at the end of the test, i.e. we have no memory leaks?</t>
  </si>
  <si>
    <t>Did you upload at least two images exercise5-2-ResizeXX.jpg and are your resize functions correct?</t>
  </si>
  <si>
    <t>Exercise 5-3</t>
  </si>
  <si>
    <t>Did you use argc and argv in your main, so that you evaluate whether main is called in test mode or in other mode?</t>
  </si>
  <si>
    <t>Did you replace at least two of your previous C-Arrays by pointers and are you able to dynamically extend the array size by operator new, i.e. you have successfully implemented resize?</t>
  </si>
  <si>
    <t>Did your main function contain argc and argv?</t>
  </si>
  <si>
    <t>Nachname</t>
  </si>
  <si>
    <t>Did you upload something before deadline to SVN and this approximates the expected solution (not just code which solves something completely different)?</t>
  </si>
  <si>
    <t>Store this file as Bewertung.xlsx in folder Aufgabe05! After that configure the file Bewertung.csv from the Bewertung.xlsx file and store it also in folder Aufgabe05!</t>
  </si>
  <si>
    <t>Change at least one of your resize functions, so that your tests for that function crash or output a false, do NOT change the test itself. Do the tests fail or crash?</t>
  </si>
  <si>
    <t>Does exercise5-3-ProgramRuns01.jpg show the expected output, i.e. when main runs not in test mode?</t>
  </si>
  <si>
    <t>The file  2016-07-12__08-37-28-08 contains in the screen dump (exercise5-3-ProgramRuns02.jpg) 6 commands?</t>
  </si>
  <si>
    <r>
      <t xml:space="preserve">Expected output for </t>
    </r>
    <r>
      <rPr>
        <sz val="11"/>
        <color rgb="FFFF0000"/>
        <rFont val="Calibri"/>
        <family val="2"/>
        <scheme val="minor"/>
      </rPr>
      <t>exercise</t>
    </r>
    <r>
      <rPr>
        <sz val="11"/>
        <color theme="1"/>
        <rFont val="Calibri"/>
        <family val="2"/>
        <scheme val="minor"/>
      </rPr>
      <t xml:space="preserve">5-3-ProgramRuns02.jpg </t>
    </r>
  </si>
  <si>
    <t>Answers Schmidt / Helmke</t>
  </si>
  <si>
    <t>The folder name is Aufgabe05  and the code is in folder Aufgabe05\Code and there exists a file Aufgabe05\Fertig.txt and there exist two files Aufgabe05\Bewertung.xlsx and  Aufgabe05\Bewertung.csv.</t>
  </si>
  <si>
    <t>Did you upload at least two screen dump files (name exercise-5-2-XX.jpg), which show the test code for the resize test for the dynamic arrays?</t>
  </si>
  <si>
    <t>Is the file  exercise5-3-ProgramRuns01.jpg checked into SVN folder Aufgabe05\Images?</t>
  </si>
  <si>
    <t>Does exercise5-3-ProgramRuns02.jpg show the expected output, see work sheet "Images" in this excel file?</t>
  </si>
  <si>
    <t>The file  2016-08-12__08-37-28-08 (the last one) contains in the screen dump (exercise5-3-ProgramRuns02.jpg) 6 commands, not seven, although the input file contains 7 commands, but we want to limit to six commands? The program should not crash.</t>
  </si>
  <si>
    <t>It there a file exercise5-3-ProgramTest01.jpg in SVN?</t>
  </si>
  <si>
    <t>Speichern Sie diese Datei im Ordner Aufgabe05 unter dem Namen
Bewertung.xlsx als Excel-Datei ab. Speichern  Sie die Datei
außerdem als csv-Datei (comma seperates values) als Bewertung.csv im gleichen Ordner ab. Beim Speichern als csv-Datei muss dieses Arbeitsblatt geöffnet sein. Stellen Sie sicher, dass Sie zuvor auch die Excel-Datei selbst abgespeichert haben</t>
  </si>
  <si>
    <t>Is the file  exercise5-3-ProgramRuns02.jpg checked in into folder Aufgabe05\Images?</t>
  </si>
  <si>
    <t>The following you can only evaluate, when you have finally checkin your code. Then you get the final evaluation criteria.</t>
  </si>
  <si>
    <t>Please only process the green fields, they mostly contain drop down menus.</t>
  </si>
  <si>
    <t>Are the correct files with correct file names in the correct folders? Otherwise heavy lose of points possible!!!</t>
  </si>
  <si>
    <t>Did your code before (first exercise 5-1) contain at least two C-Arrays (arr[ 200 ]), which are now replaced by dynamic arrays (by using pointers)?</t>
  </si>
  <si>
    <t>Is the screen dump of file exercise5-3-ProgramTest01.jpg different from the output, when not called with "--test"? Does it show that all tests were successful?</t>
  </si>
  <si>
    <t>Hhe: Criteria updated</t>
  </si>
  <si>
    <t>Brown the completed criteria</t>
  </si>
  <si>
    <t>Master</t>
  </si>
  <si>
    <t>Windows</t>
  </si>
  <si>
    <t>Clion</t>
  </si>
  <si>
    <t>Erik</t>
  </si>
  <si>
    <t>Simonsen</t>
  </si>
  <si>
    <t>id099703</t>
  </si>
  <si>
    <t>Nur ein vorheriges C-Array mit Pointern ersetzt (AtcoCommands in main und Tests). Zum sortieren etc. wurden Mengen genutzt.</t>
  </si>
  <si>
    <t>Die Resize() Funktion ruft delete[] selber auf, daher kein freeMemory o.ä. nötig</t>
  </si>
  <si>
    <t>2 Screenshots sind größer als 100kB aber &lt; 150 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</si>
</sst>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_ ;[Red]\-0\ 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2" fontId="0" fillId="0" borderId="0" xfId="0" applyNumberFormat="1" applyAlignment="1">
      <alignment vertical="center" wrapText="1"/>
    </xf>
    <xf numFmtId="0" fontId="0" fillId="3" borderId="0" xfId="0" applyFill="1" applyAlignment="1">
      <alignment horizontal="center"/>
    </xf>
    <xf numFmtId="2" fontId="1" fillId="0" borderId="0" xfId="0" applyNumberFormat="1" applyFont="1" applyAlignment="1">
      <alignment vertical="center" wrapText="1"/>
    </xf>
    <xf numFmtId="2" fontId="1" fillId="3" borderId="0" xfId="0" applyNumberFormat="1" applyFont="1" applyFill="1" applyAlignment="1">
      <alignment horizontal="center" vertical="center" wrapText="1"/>
    </xf>
    <xf numFmtId="0" fontId="0" fillId="5" borderId="0" xfId="0" applyFill="1"/>
    <xf numFmtId="2" fontId="1" fillId="5" borderId="0" xfId="0" applyNumberFormat="1" applyFont="1" applyFill="1" applyAlignment="1">
      <alignment vertical="center" wrapText="1"/>
    </xf>
    <xf numFmtId="0" fontId="1" fillId="0" borderId="0" xfId="0" applyFont="1"/>
    <xf numFmtId="0" fontId="3" fillId="5" borderId="0" xfId="0" applyFont="1" applyFill="1"/>
    <xf numFmtId="2" fontId="3" fillId="5" borderId="0" xfId="0" applyNumberFormat="1" applyFont="1" applyFill="1" applyAlignment="1">
      <alignment vertical="center" wrapText="1"/>
    </xf>
    <xf numFmtId="14" fontId="1" fillId="2" borderId="0" xfId="0" applyNumberFormat="1" applyFont="1" applyFill="1"/>
    <xf numFmtId="14" fontId="1" fillId="0" borderId="0" xfId="0" applyNumberFormat="1" applyFont="1"/>
    <xf numFmtId="0" fontId="1" fillId="2" borderId="0" xfId="0" applyFont="1" applyFill="1"/>
    <xf numFmtId="0" fontId="1" fillId="0" borderId="0" xfId="0" applyFont="1" applyAlignment="1">
      <alignment wrapText="1"/>
    </xf>
    <xf numFmtId="0" fontId="1" fillId="3" borderId="0" xfId="0" applyFont="1" applyFill="1" applyAlignment="1">
      <alignment horizontal="center"/>
    </xf>
    <xf numFmtId="165" fontId="1" fillId="0" borderId="0" xfId="0" applyNumberFormat="1" applyFont="1"/>
    <xf numFmtId="0" fontId="1" fillId="5" borderId="0" xfId="0" applyFont="1" applyFill="1"/>
    <xf numFmtId="164" fontId="1" fillId="4" borderId="0" xfId="0" applyNumberFormat="1" applyFont="1" applyFill="1"/>
    <xf numFmtId="2" fontId="1" fillId="6" borderId="0" xfId="0" applyNumberFormat="1" applyFont="1" applyFill="1" applyAlignment="1">
      <alignment vertical="center" wrapText="1"/>
    </xf>
    <xf numFmtId="2" fontId="1" fillId="6" borderId="0" xfId="0" applyNumberFormat="1" applyFont="1" applyFill="1" applyAlignment="1">
      <alignment horizontal="center" vertical="center" wrapText="1"/>
    </xf>
    <xf numFmtId="2" fontId="1" fillId="4" borderId="0" xfId="0" applyNumberFormat="1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0" borderId="0" xfId="0" applyFont="1" applyAlignment="1"/>
    <xf numFmtId="0" fontId="0" fillId="0" borderId="0" xfId="0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13</xdr:col>
      <xdr:colOff>39382</xdr:colOff>
      <xdr:row>23</xdr:row>
      <xdr:rowOff>181532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5F79CD22-B5C1-421A-BD91-22014F9199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571500"/>
          <a:ext cx="9183382" cy="39915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"/>
  <sheetViews>
    <sheetView tabSelected="1" topLeftCell="A7" workbookViewId="0">
      <selection activeCell="G15" sqref="G15"/>
    </sheetView>
  </sheetViews>
  <sheetFormatPr baseColWidth="10" defaultColWidth="9.140625" defaultRowHeight="15" x14ac:dyDescent="0.25"/>
  <cols>
    <col min="1" max="1" width="22.85546875" customWidth="1"/>
    <col min="2" max="2" width="16.7109375" customWidth="1"/>
    <col min="3" max="3" width="7.7109375" hidden="1" customWidth="1"/>
    <col min="4" max="4" width="13.42578125" customWidth="1"/>
    <col min="5" max="5" width="74.28515625" style="1" customWidth="1"/>
    <col min="6" max="6" width="54.7109375" hidden="1" customWidth="1"/>
    <col min="7" max="7" width="65.7109375" customWidth="1"/>
    <col min="8" max="8" width="46.5703125" customWidth="1"/>
  </cols>
  <sheetData>
    <row r="1" spans="1:8" x14ac:dyDescent="0.25">
      <c r="A1" s="7"/>
      <c r="B1" s="8" t="s">
        <v>44</v>
      </c>
      <c r="C1" s="8"/>
      <c r="D1" s="8"/>
      <c r="E1" s="9"/>
      <c r="F1" t="s">
        <v>11</v>
      </c>
      <c r="G1" s="5"/>
    </row>
    <row r="2" spans="1:8" x14ac:dyDescent="0.25">
      <c r="A2" s="7" t="s">
        <v>14</v>
      </c>
      <c r="B2" s="10">
        <v>44145</v>
      </c>
      <c r="C2" s="11"/>
      <c r="D2" s="7"/>
      <c r="E2" s="20" t="s">
        <v>59</v>
      </c>
      <c r="G2" s="20" t="s">
        <v>17</v>
      </c>
    </row>
    <row r="3" spans="1:8" x14ac:dyDescent="0.25">
      <c r="A3" s="7" t="s">
        <v>15</v>
      </c>
      <c r="B3" s="12" t="s">
        <v>65</v>
      </c>
      <c r="C3" s="7"/>
      <c r="D3" s="7"/>
      <c r="E3" s="21"/>
      <c r="F3" t="s">
        <v>12</v>
      </c>
      <c r="G3" s="21"/>
    </row>
    <row r="4" spans="1:8" x14ac:dyDescent="0.25">
      <c r="A4" s="7" t="s">
        <v>24</v>
      </c>
      <c r="B4" s="12" t="s">
        <v>21</v>
      </c>
      <c r="C4" s="7"/>
      <c r="D4" s="7"/>
      <c r="E4" s="21"/>
      <c r="F4" t="s">
        <v>12</v>
      </c>
      <c r="G4" s="21"/>
    </row>
    <row r="5" spans="1:8" ht="30" x14ac:dyDescent="0.25">
      <c r="A5" s="13" t="s">
        <v>25</v>
      </c>
      <c r="B5" s="12" t="s">
        <v>66</v>
      </c>
      <c r="C5" s="7"/>
      <c r="D5" s="7"/>
      <c r="E5" s="21"/>
      <c r="F5" t="s">
        <v>12</v>
      </c>
      <c r="G5" s="21"/>
    </row>
    <row r="6" spans="1:8" ht="30" x14ac:dyDescent="0.25">
      <c r="A6" s="13" t="s">
        <v>26</v>
      </c>
      <c r="B6" s="12" t="s">
        <v>67</v>
      </c>
      <c r="C6" s="7"/>
      <c r="D6" s="7"/>
      <c r="E6" s="21"/>
      <c r="F6" t="s">
        <v>12</v>
      </c>
      <c r="G6" s="21"/>
    </row>
    <row r="7" spans="1:8" x14ac:dyDescent="0.25">
      <c r="A7" s="7" t="s">
        <v>22</v>
      </c>
      <c r="B7" s="12" t="s">
        <v>68</v>
      </c>
      <c r="C7" s="7"/>
      <c r="D7" s="7"/>
      <c r="E7" s="21"/>
      <c r="G7" s="21"/>
    </row>
    <row r="8" spans="1:8" x14ac:dyDescent="0.25">
      <c r="A8" s="7" t="s">
        <v>42</v>
      </c>
      <c r="B8" s="12" t="s">
        <v>69</v>
      </c>
      <c r="C8" s="7"/>
      <c r="D8" s="7"/>
      <c r="E8" s="21"/>
      <c r="G8" s="21"/>
    </row>
    <row r="9" spans="1:8" x14ac:dyDescent="0.25">
      <c r="A9" s="7" t="s">
        <v>0</v>
      </c>
      <c r="B9" s="12" t="s">
        <v>70</v>
      </c>
      <c r="C9" s="7"/>
      <c r="D9" s="7"/>
      <c r="E9" s="21"/>
      <c r="G9" s="21"/>
    </row>
    <row r="10" spans="1:8" x14ac:dyDescent="0.25">
      <c r="A10" s="7" t="s">
        <v>16</v>
      </c>
      <c r="B10" s="12">
        <v>70455429</v>
      </c>
      <c r="C10" s="7"/>
      <c r="D10" s="7"/>
      <c r="E10" s="3"/>
    </row>
    <row r="11" spans="1:8" x14ac:dyDescent="0.25">
      <c r="A11" s="7"/>
      <c r="B11" s="7"/>
      <c r="C11" s="7"/>
      <c r="D11" s="7"/>
      <c r="E11" s="19" t="s">
        <v>64</v>
      </c>
    </row>
    <row r="12" spans="1:8" x14ac:dyDescent="0.25">
      <c r="A12" s="14" t="s">
        <v>7</v>
      </c>
      <c r="B12" s="14" t="s">
        <v>5</v>
      </c>
      <c r="C12" s="14" t="s">
        <v>3</v>
      </c>
      <c r="D12" s="14" t="s">
        <v>4</v>
      </c>
      <c r="E12" s="4" t="s">
        <v>6</v>
      </c>
      <c r="G12" s="2" t="s">
        <v>18</v>
      </c>
      <c r="H12" s="2" t="s">
        <v>49</v>
      </c>
    </row>
    <row r="13" spans="1:8" ht="30" x14ac:dyDescent="0.25">
      <c r="A13" s="7" t="s">
        <v>2</v>
      </c>
      <c r="B13" s="12" t="s">
        <v>1</v>
      </c>
      <c r="C13" s="7">
        <v>3</v>
      </c>
      <c r="D13" s="7">
        <f>IF(B13="yes",C13,0)</f>
        <v>3</v>
      </c>
      <c r="E13" s="3" t="s">
        <v>43</v>
      </c>
    </row>
    <row r="14" spans="1:8" ht="75" x14ac:dyDescent="0.25">
      <c r="A14" s="6" t="s">
        <v>60</v>
      </c>
      <c r="B14" s="12" t="s">
        <v>1</v>
      </c>
      <c r="C14" s="7">
        <v>1</v>
      </c>
      <c r="D14" s="15">
        <f>IF(B14="yes",C14,-10)</f>
        <v>1</v>
      </c>
      <c r="E14" s="3" t="s">
        <v>50</v>
      </c>
    </row>
    <row r="15" spans="1:8" ht="30" x14ac:dyDescent="0.25">
      <c r="A15" s="6" t="s">
        <v>20</v>
      </c>
      <c r="B15" s="12" t="s">
        <v>1</v>
      </c>
      <c r="C15" s="7">
        <v>1</v>
      </c>
      <c r="D15" s="15">
        <f>IF(B15="yes",C15,-15)</f>
        <v>1</v>
      </c>
      <c r="E15" s="3" t="s">
        <v>23</v>
      </c>
      <c r="G15" t="s">
        <v>73</v>
      </c>
    </row>
    <row r="16" spans="1:8" x14ac:dyDescent="0.25">
      <c r="A16" s="7"/>
      <c r="B16" s="7"/>
      <c r="C16" s="7"/>
      <c r="D16" s="7"/>
      <c r="E16" s="3"/>
    </row>
    <row r="17" spans="1:7" x14ac:dyDescent="0.25">
      <c r="A17" s="14" t="s">
        <v>31</v>
      </c>
      <c r="B17" s="14" t="s">
        <v>5</v>
      </c>
      <c r="C17" s="14" t="s">
        <v>3</v>
      </c>
      <c r="D17" s="14" t="s">
        <v>4</v>
      </c>
      <c r="E17" s="4" t="s">
        <v>6</v>
      </c>
    </row>
    <row r="18" spans="1:7" x14ac:dyDescent="0.25">
      <c r="A18" s="16" t="s">
        <v>2</v>
      </c>
      <c r="B18" s="12" t="s">
        <v>1</v>
      </c>
      <c r="C18" s="7">
        <v>1</v>
      </c>
      <c r="D18" s="15">
        <f>IF(B18="yes",C18,-5)</f>
        <v>1</v>
      </c>
      <c r="E18" s="3" t="s">
        <v>32</v>
      </c>
    </row>
    <row r="19" spans="1:7" x14ac:dyDescent="0.25">
      <c r="A19" s="7" t="s">
        <v>2</v>
      </c>
      <c r="B19" s="12" t="s">
        <v>1</v>
      </c>
      <c r="C19" s="7">
        <v>2</v>
      </c>
      <c r="D19" s="7">
        <f t="shared" ref="D19" si="0">IF(B19="yes",C19,0)</f>
        <v>2</v>
      </c>
      <c r="E19" s="7" t="s">
        <v>33</v>
      </c>
    </row>
    <row r="20" spans="1:7" x14ac:dyDescent="0.25">
      <c r="A20" s="7"/>
      <c r="B20" s="7"/>
      <c r="C20" s="7"/>
      <c r="D20" s="7"/>
      <c r="E20" s="3"/>
    </row>
    <row r="21" spans="1:7" x14ac:dyDescent="0.25">
      <c r="A21" s="14" t="s">
        <v>27</v>
      </c>
      <c r="B21" s="14" t="s">
        <v>5</v>
      </c>
      <c r="C21" s="14" t="s">
        <v>3</v>
      </c>
      <c r="D21" s="14" t="s">
        <v>4</v>
      </c>
      <c r="E21" s="4" t="s">
        <v>6</v>
      </c>
    </row>
    <row r="22" spans="1:7" x14ac:dyDescent="0.25">
      <c r="A22" s="7" t="s">
        <v>2</v>
      </c>
      <c r="B22" s="12" t="s">
        <v>1</v>
      </c>
      <c r="C22" s="7">
        <v>2</v>
      </c>
      <c r="D22" s="7">
        <f t="shared" ref="D22:D24" si="1">IF(B22="yes",C22,0)</f>
        <v>2</v>
      </c>
      <c r="E22" s="3" t="s">
        <v>28</v>
      </c>
    </row>
    <row r="23" spans="1:7" x14ac:dyDescent="0.25">
      <c r="A23" s="7" t="s">
        <v>2</v>
      </c>
      <c r="B23" s="12" t="s">
        <v>1</v>
      </c>
      <c r="C23" s="7">
        <v>3</v>
      </c>
      <c r="D23" s="7">
        <f t="shared" si="1"/>
        <v>3</v>
      </c>
      <c r="E23" s="3" t="s">
        <v>29</v>
      </c>
    </row>
    <row r="24" spans="1:7" x14ac:dyDescent="0.25">
      <c r="A24" s="7" t="s">
        <v>2</v>
      </c>
      <c r="B24" s="12" t="s">
        <v>1</v>
      </c>
      <c r="C24" s="7">
        <v>2</v>
      </c>
      <c r="D24" s="7">
        <f t="shared" si="1"/>
        <v>2</v>
      </c>
      <c r="E24" s="3" t="s">
        <v>30</v>
      </c>
    </row>
    <row r="25" spans="1:7" x14ac:dyDescent="0.25">
      <c r="A25" s="7"/>
      <c r="B25" s="7"/>
      <c r="C25" s="7"/>
      <c r="D25" s="7"/>
      <c r="E25" s="3"/>
    </row>
    <row r="26" spans="1:7" x14ac:dyDescent="0.25">
      <c r="A26" s="14" t="s">
        <v>34</v>
      </c>
      <c r="B26" s="14" t="s">
        <v>5</v>
      </c>
      <c r="C26" s="14" t="s">
        <v>3</v>
      </c>
      <c r="D26" s="14" t="s">
        <v>4</v>
      </c>
      <c r="E26" s="4" t="s">
        <v>6</v>
      </c>
    </row>
    <row r="27" spans="1:7" ht="30" x14ac:dyDescent="0.25">
      <c r="A27" s="7" t="s">
        <v>2</v>
      </c>
      <c r="B27" s="12" t="s">
        <v>1</v>
      </c>
      <c r="C27" s="7">
        <v>2</v>
      </c>
      <c r="D27" s="7">
        <f t="shared" ref="D27:D32" si="2">IF(B27="yes",C27,0)</f>
        <v>2</v>
      </c>
      <c r="E27" s="3" t="s">
        <v>61</v>
      </c>
    </row>
    <row r="28" spans="1:7" ht="45" x14ac:dyDescent="0.25">
      <c r="A28" s="7" t="s">
        <v>2</v>
      </c>
      <c r="B28" s="12" t="s">
        <v>1</v>
      </c>
      <c r="C28" s="7">
        <v>3</v>
      </c>
      <c r="D28" s="7">
        <f t="shared" si="2"/>
        <v>3</v>
      </c>
      <c r="E28" s="3" t="s">
        <v>40</v>
      </c>
      <c r="G28" t="s">
        <v>71</v>
      </c>
    </row>
    <row r="29" spans="1:7" x14ac:dyDescent="0.25">
      <c r="A29" s="7" t="s">
        <v>2</v>
      </c>
      <c r="B29" s="12" t="s">
        <v>1</v>
      </c>
      <c r="C29" s="7">
        <v>2</v>
      </c>
      <c r="D29" s="7">
        <f t="shared" si="2"/>
        <v>2</v>
      </c>
      <c r="E29" s="3" t="s">
        <v>35</v>
      </c>
    </row>
    <row r="30" spans="1:7" ht="30" x14ac:dyDescent="0.25">
      <c r="A30" s="7" t="s">
        <v>2</v>
      </c>
      <c r="B30" s="12" t="s">
        <v>1</v>
      </c>
      <c r="C30" s="7">
        <v>5</v>
      </c>
      <c r="D30" s="7">
        <f t="shared" si="2"/>
        <v>5</v>
      </c>
      <c r="E30" s="3" t="s">
        <v>51</v>
      </c>
    </row>
    <row r="31" spans="1:7" ht="30" x14ac:dyDescent="0.25">
      <c r="A31" s="7" t="s">
        <v>2</v>
      </c>
      <c r="B31" s="12" t="s">
        <v>1</v>
      </c>
      <c r="C31" s="7">
        <v>2</v>
      </c>
      <c r="D31" s="7">
        <f t="shared" si="2"/>
        <v>2</v>
      </c>
      <c r="E31" s="3" t="s">
        <v>36</v>
      </c>
      <c r="G31" t="s">
        <v>72</v>
      </c>
    </row>
    <row r="32" spans="1:7" ht="30" x14ac:dyDescent="0.25">
      <c r="A32" s="7" t="s">
        <v>2</v>
      </c>
      <c r="B32" s="12" t="s">
        <v>1</v>
      </c>
      <c r="C32" s="7">
        <v>5</v>
      </c>
      <c r="D32" s="7">
        <f t="shared" si="2"/>
        <v>5</v>
      </c>
      <c r="E32" s="3" t="s">
        <v>37</v>
      </c>
    </row>
    <row r="33" spans="1:7" ht="30" x14ac:dyDescent="0.25">
      <c r="A33" s="3" t="s">
        <v>19</v>
      </c>
      <c r="B33" s="12" t="s">
        <v>13</v>
      </c>
      <c r="C33" s="7">
        <v>2</v>
      </c>
      <c r="D33" s="7">
        <f>IF(B33="they fail",C33,0)</f>
        <v>2</v>
      </c>
      <c r="E33" s="3" t="s">
        <v>45</v>
      </c>
    </row>
    <row r="34" spans="1:7" x14ac:dyDescent="0.25">
      <c r="A34" s="7"/>
      <c r="B34" s="7"/>
      <c r="C34" s="7"/>
      <c r="D34" s="7"/>
      <c r="E34" s="3"/>
    </row>
    <row r="35" spans="1:7" x14ac:dyDescent="0.25">
      <c r="A35" s="7"/>
      <c r="B35" s="7"/>
      <c r="C35" s="7"/>
      <c r="D35" s="7"/>
      <c r="E35" s="3"/>
    </row>
    <row r="36" spans="1:7" x14ac:dyDescent="0.25">
      <c r="A36" s="14" t="s">
        <v>38</v>
      </c>
      <c r="B36" s="14" t="s">
        <v>5</v>
      </c>
      <c r="C36" s="14" t="s">
        <v>3</v>
      </c>
      <c r="D36" s="14" t="s">
        <v>4</v>
      </c>
      <c r="E36" s="4" t="s">
        <v>6</v>
      </c>
    </row>
    <row r="37" spans="1:7" x14ac:dyDescent="0.25">
      <c r="A37" s="7" t="s">
        <v>2</v>
      </c>
      <c r="B37" s="12" t="s">
        <v>1</v>
      </c>
      <c r="C37" s="7">
        <v>1</v>
      </c>
      <c r="D37" s="7">
        <f t="shared" ref="D37:D47" si="3">IF(B37="yes",C37,0)</f>
        <v>1</v>
      </c>
      <c r="E37" s="3" t="s">
        <v>41</v>
      </c>
    </row>
    <row r="38" spans="1:7" ht="30" x14ac:dyDescent="0.25">
      <c r="A38" s="7" t="s">
        <v>2</v>
      </c>
      <c r="B38" s="12" t="s">
        <v>1</v>
      </c>
      <c r="C38" s="7">
        <v>1</v>
      </c>
      <c r="D38" s="7">
        <f t="shared" si="3"/>
        <v>1</v>
      </c>
      <c r="E38" s="3" t="s">
        <v>39</v>
      </c>
    </row>
    <row r="39" spans="1:7" ht="30" x14ac:dyDescent="0.25">
      <c r="A39" s="7" t="s">
        <v>2</v>
      </c>
      <c r="B39" s="12" t="s">
        <v>1</v>
      </c>
      <c r="C39" s="7">
        <v>1</v>
      </c>
      <c r="D39" s="7">
        <f t="shared" si="3"/>
        <v>1</v>
      </c>
      <c r="E39" s="3" t="s">
        <v>52</v>
      </c>
    </row>
    <row r="40" spans="1:7" ht="30" x14ac:dyDescent="0.25">
      <c r="A40" s="7" t="s">
        <v>2</v>
      </c>
      <c r="B40" s="12" t="s">
        <v>1</v>
      </c>
      <c r="C40" s="7">
        <v>1</v>
      </c>
      <c r="D40" s="7">
        <f t="shared" si="3"/>
        <v>1</v>
      </c>
      <c r="E40" s="3" t="s">
        <v>46</v>
      </c>
    </row>
    <row r="41" spans="1:7" x14ac:dyDescent="0.25">
      <c r="A41" s="22" t="s">
        <v>58</v>
      </c>
      <c r="B41" s="23"/>
      <c r="C41" s="23"/>
      <c r="D41" s="23"/>
      <c r="E41" s="23"/>
    </row>
    <row r="42" spans="1:7" ht="30" x14ac:dyDescent="0.25">
      <c r="A42" s="7" t="s">
        <v>2</v>
      </c>
      <c r="B42" s="12" t="s">
        <v>1</v>
      </c>
      <c r="C42" s="7">
        <v>1</v>
      </c>
      <c r="D42" s="7">
        <f t="shared" si="3"/>
        <v>1</v>
      </c>
      <c r="E42" s="3" t="s">
        <v>57</v>
      </c>
      <c r="G42" s="3"/>
    </row>
    <row r="43" spans="1:7" ht="30" x14ac:dyDescent="0.25">
      <c r="A43" s="7" t="s">
        <v>2</v>
      </c>
      <c r="B43" s="12" t="s">
        <v>1</v>
      </c>
      <c r="C43" s="7">
        <v>2</v>
      </c>
      <c r="D43" s="7">
        <f t="shared" si="3"/>
        <v>2</v>
      </c>
      <c r="E43" s="3" t="s">
        <v>53</v>
      </c>
      <c r="G43" s="3"/>
    </row>
    <row r="44" spans="1:7" ht="30" x14ac:dyDescent="0.25">
      <c r="A44" s="7" t="s">
        <v>2</v>
      </c>
      <c r="B44" s="12" t="s">
        <v>1</v>
      </c>
      <c r="C44" s="7">
        <v>1</v>
      </c>
      <c r="D44" s="7">
        <f t="shared" si="3"/>
        <v>1</v>
      </c>
      <c r="E44" s="18" t="s">
        <v>47</v>
      </c>
      <c r="G44" s="3" t="s">
        <v>63</v>
      </c>
    </row>
    <row r="45" spans="1:7" ht="60" x14ac:dyDescent="0.25">
      <c r="A45" s="7" t="s">
        <v>2</v>
      </c>
      <c r="B45" s="12" t="s">
        <v>1</v>
      </c>
      <c r="C45" s="7">
        <v>1</v>
      </c>
      <c r="D45" s="7">
        <f t="shared" si="3"/>
        <v>1</v>
      </c>
      <c r="E45" s="18" t="s">
        <v>54</v>
      </c>
      <c r="G45" s="3" t="s">
        <v>63</v>
      </c>
    </row>
    <row r="46" spans="1:7" x14ac:dyDescent="0.25">
      <c r="A46" s="7" t="s">
        <v>2</v>
      </c>
      <c r="B46" s="12" t="s">
        <v>1</v>
      </c>
      <c r="C46" s="7">
        <v>1</v>
      </c>
      <c r="D46" s="7">
        <f t="shared" si="3"/>
        <v>1</v>
      </c>
      <c r="E46" s="3" t="s">
        <v>55</v>
      </c>
      <c r="G46" s="3"/>
    </row>
    <row r="47" spans="1:7" ht="45" x14ac:dyDescent="0.25">
      <c r="A47" s="7" t="s">
        <v>2</v>
      </c>
      <c r="B47" s="12" t="s">
        <v>1</v>
      </c>
      <c r="C47" s="7">
        <v>1</v>
      </c>
      <c r="D47" s="7">
        <f t="shared" si="3"/>
        <v>1</v>
      </c>
      <c r="E47" s="3" t="s">
        <v>62</v>
      </c>
      <c r="G47" s="3"/>
    </row>
    <row r="48" spans="1:7" x14ac:dyDescent="0.25">
      <c r="A48" s="7"/>
      <c r="B48" s="7"/>
      <c r="C48" s="7"/>
      <c r="D48" s="7"/>
      <c r="E48" s="3"/>
    </row>
    <row r="49" spans="1:5" x14ac:dyDescent="0.25">
      <c r="A49" s="7"/>
      <c r="B49" s="7"/>
      <c r="C49" s="7"/>
      <c r="D49" s="7"/>
      <c r="E49" s="3"/>
    </row>
    <row r="50" spans="1:5" x14ac:dyDescent="0.25">
      <c r="A50" s="7"/>
      <c r="B50" s="7"/>
      <c r="C50" s="7"/>
      <c r="D50" s="7"/>
      <c r="E50" s="3"/>
    </row>
    <row r="51" spans="1:5" x14ac:dyDescent="0.25">
      <c r="A51" s="7"/>
      <c r="B51" s="7" t="s">
        <v>8</v>
      </c>
      <c r="C51" s="7"/>
      <c r="D51" s="7">
        <f>SUM(C13:C48)</f>
        <v>47</v>
      </c>
      <c r="E51" s="3"/>
    </row>
    <row r="52" spans="1:5" x14ac:dyDescent="0.25">
      <c r="A52" s="7"/>
      <c r="B52" s="7" t="s">
        <v>9</v>
      </c>
      <c r="C52" s="7"/>
      <c r="D52" s="7">
        <f>MAX(0,SUM(D13:D48))</f>
        <v>47</v>
      </c>
      <c r="E52" s="3"/>
    </row>
    <row r="53" spans="1:5" hidden="1" x14ac:dyDescent="0.25">
      <c r="A53" s="7"/>
      <c r="B53" s="7" t="str">
        <f>B3</f>
        <v>Master</v>
      </c>
      <c r="C53" s="7"/>
      <c r="D53" s="7"/>
      <c r="E53" s="3"/>
    </row>
    <row r="54" spans="1:5" x14ac:dyDescent="0.25">
      <c r="A54" s="7"/>
      <c r="B54" s="7" t="s">
        <v>10</v>
      </c>
      <c r="C54" s="7"/>
      <c r="D54" s="17">
        <f>IF(B53="Bachelor",D52/(D51-8),D52/(D51))</f>
        <v>1</v>
      </c>
      <c r="E54" s="3"/>
    </row>
    <row r="55" spans="1:5" x14ac:dyDescent="0.25">
      <c r="A55" s="7"/>
      <c r="B55" s="7"/>
      <c r="C55" s="7"/>
      <c r="D55" s="7"/>
      <c r="E55" s="3"/>
    </row>
    <row r="56" spans="1:5" x14ac:dyDescent="0.25">
      <c r="A56" s="7"/>
      <c r="B56" s="7"/>
      <c r="C56" s="7"/>
      <c r="D56" s="7"/>
      <c r="E56" s="20" t="s">
        <v>56</v>
      </c>
    </row>
    <row r="57" spans="1:5" x14ac:dyDescent="0.25">
      <c r="A57" s="7"/>
      <c r="B57" s="7"/>
      <c r="C57" s="7"/>
      <c r="D57" s="7"/>
      <c r="E57" s="21"/>
    </row>
    <row r="58" spans="1:5" x14ac:dyDescent="0.25">
      <c r="A58" s="7"/>
      <c r="B58" s="7"/>
      <c r="C58" s="7"/>
      <c r="D58" s="7"/>
      <c r="E58" s="21"/>
    </row>
    <row r="59" spans="1:5" x14ac:dyDescent="0.25">
      <c r="A59" s="7"/>
      <c r="B59" s="7"/>
      <c r="C59" s="7"/>
      <c r="D59" s="7"/>
      <c r="E59" s="21"/>
    </row>
  </sheetData>
  <mergeCells count="4">
    <mergeCell ref="E2:E9"/>
    <mergeCell ref="G2:G9"/>
    <mergeCell ref="E56:E59"/>
    <mergeCell ref="A41:E41"/>
  </mergeCells>
  <dataValidations count="3">
    <dataValidation type="list" allowBlank="1" showInputMessage="1" showErrorMessage="1" sqref="B3" xr:uid="{00000000-0002-0000-0000-000000000000}">
      <formula1>"Master,Bachelor"</formula1>
    </dataValidation>
    <dataValidation type="list" allowBlank="1" showInputMessage="1" showErrorMessage="1" sqref="B18:B19 B22:B24 B27:B32 B4 B13:B15 B37:B40 B42:B47" xr:uid="{00000000-0002-0000-0000-000001000000}">
      <formula1>"yes,no"</formula1>
    </dataValidation>
    <dataValidation type="list" allowBlank="1" showInputMessage="1" showErrorMessage="1" sqref="B33" xr:uid="{00000000-0002-0000-0000-000002000000}">
      <formula1>"they fail,they do NOT fail"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"/>
  <sheetViews>
    <sheetView workbookViewId="0"/>
  </sheetViews>
  <sheetFormatPr baseColWidth="10" defaultRowHeight="15" x14ac:dyDescent="0.25"/>
  <sheetData>
    <row r="3" spans="1:1" x14ac:dyDescent="0.25">
      <c r="A3" t="s">
        <v>48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Evaluation</vt:lpstr>
      <vt:lpstr>Images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2020-11-10T19:48:17Z</dcterms:modified>
</cp:coreProperties>
</file>