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80" windowHeight="7320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</sheets>
  <externalReferences>
    <externalReference r:id="rId9"/>
  </externalReferences>
  <definedNames>
    <definedName name="_xlnm.Print_Area" localSheetId="0">'Table 1'!$A$1:$F$51</definedName>
    <definedName name="_xlnm.Print_Area" localSheetId="1">'Table 2'!$A$1:$H$53</definedName>
    <definedName name="_xlnm.Print_Area" localSheetId="2">'Table 3'!$A$1:$J$164</definedName>
    <definedName name="_xlnm.Print_Area" localSheetId="3">'Table 4'!$A$1:$F$53</definedName>
    <definedName name="_xlnm.Print_Area" localSheetId="4">'Table 5'!$A$1:$K$1651</definedName>
    <definedName name="_xlnm.Print_Area" localSheetId="5">'Table 6'!$A$1:$Q$792</definedName>
    <definedName name="_xlnm.Print_Area" localSheetId="6">'Table 7'!$A$1:$G$54</definedName>
    <definedName name="_xlnm.Print_Area" localSheetId="7">'Table 8'!$A$1:$G$52</definedName>
  </definedNames>
  <calcPr calcId="145621"/>
</workbook>
</file>

<file path=xl/calcChain.xml><?xml version="1.0" encoding="utf-8"?>
<calcChain xmlns="http://schemas.openxmlformats.org/spreadsheetml/2006/main">
  <c r="G49" i="7" l="1"/>
  <c r="F49" i="7"/>
  <c r="E49" i="7"/>
  <c r="D49" i="7"/>
  <c r="D48" i="8"/>
  <c r="D48" i="7" l="1"/>
  <c r="D47" i="7"/>
  <c r="D46" i="7"/>
  <c r="D45" i="7"/>
  <c r="D44" i="7"/>
  <c r="D43" i="7"/>
  <c r="D42" i="7"/>
  <c r="D41" i="7"/>
  <c r="D40" i="7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6" i="7"/>
  <c r="E6" i="7" s="1"/>
  <c r="D5" i="7"/>
  <c r="E5" i="7" l="1"/>
  <c r="G1016" i="5" l="1"/>
  <c r="E49" i="1" l="1"/>
  <c r="C49" i="1"/>
</calcChain>
</file>

<file path=xl/sharedStrings.xml><?xml version="1.0" encoding="utf-8"?>
<sst xmlns="http://schemas.openxmlformats.org/spreadsheetml/2006/main" count="5988" uniqueCount="1696">
  <si>
    <t>Country</t>
  </si>
  <si>
    <t>Code</t>
  </si>
  <si>
    <t>No. of regions</t>
  </si>
  <si>
    <t>No. of prime varieties</t>
  </si>
  <si>
    <t>No.of prime varieties</t>
  </si>
  <si>
    <t>Algeria</t>
  </si>
  <si>
    <t>DZ</t>
  </si>
  <si>
    <t>Argentina</t>
  </si>
  <si>
    <t>AR</t>
  </si>
  <si>
    <t>Armenia</t>
  </si>
  <si>
    <t>AM</t>
  </si>
  <si>
    <t>Australia</t>
  </si>
  <si>
    <t>AU</t>
  </si>
  <si>
    <t>Austria</t>
  </si>
  <si>
    <t>AT</t>
  </si>
  <si>
    <t>Brazil</t>
  </si>
  <si>
    <t>BR</t>
  </si>
  <si>
    <t>Bulgaria</t>
  </si>
  <si>
    <t>BG</t>
  </si>
  <si>
    <t>Canada</t>
  </si>
  <si>
    <t>CA</t>
  </si>
  <si>
    <t>Chile</t>
  </si>
  <si>
    <t>CL</t>
  </si>
  <si>
    <t>China</t>
  </si>
  <si>
    <t>CN</t>
  </si>
  <si>
    <t>Croatia</t>
  </si>
  <si>
    <t>HR</t>
  </si>
  <si>
    <t>Cyprus</t>
  </si>
  <si>
    <t>CY</t>
  </si>
  <si>
    <t>Czech Rep.</t>
  </si>
  <si>
    <t>CZ</t>
  </si>
  <si>
    <t>France</t>
  </si>
  <si>
    <t>FR</t>
  </si>
  <si>
    <t>Georgia</t>
  </si>
  <si>
    <t>GE</t>
  </si>
  <si>
    <t>Germany</t>
  </si>
  <si>
    <t>DE</t>
  </si>
  <si>
    <t>Greece</t>
  </si>
  <si>
    <t>EL</t>
  </si>
  <si>
    <t>Hungary</t>
  </si>
  <si>
    <t>HU</t>
  </si>
  <si>
    <t>Italy</t>
  </si>
  <si>
    <t>IT</t>
  </si>
  <si>
    <t>Japan</t>
  </si>
  <si>
    <t>JP</t>
  </si>
  <si>
    <t>Kazakhstan</t>
  </si>
  <si>
    <t>KZ</t>
  </si>
  <si>
    <t>Luxembourg</t>
  </si>
  <si>
    <t>LU</t>
  </si>
  <si>
    <t>Mexico</t>
  </si>
  <si>
    <t>MX</t>
  </si>
  <si>
    <t>Moldova</t>
  </si>
  <si>
    <t>MD</t>
  </si>
  <si>
    <t>Morocco</t>
  </si>
  <si>
    <t>MA</t>
  </si>
  <si>
    <t>Myanmar</t>
  </si>
  <si>
    <t>MM</t>
  </si>
  <si>
    <t>New Zealand</t>
  </si>
  <si>
    <t>NZ</t>
  </si>
  <si>
    <t>Peru</t>
  </si>
  <si>
    <t>PE</t>
  </si>
  <si>
    <t>Portugal</t>
  </si>
  <si>
    <t>PT</t>
  </si>
  <si>
    <t>Romania</t>
  </si>
  <si>
    <t>RO</t>
  </si>
  <si>
    <t>Russia</t>
  </si>
  <si>
    <t>RU</t>
  </si>
  <si>
    <t>Serbia</t>
  </si>
  <si>
    <t>RS</t>
  </si>
  <si>
    <t>Slovakia</t>
  </si>
  <si>
    <t>SK</t>
  </si>
  <si>
    <t>Slovenia</t>
  </si>
  <si>
    <t>SI</t>
  </si>
  <si>
    <t>South Africa</t>
  </si>
  <si>
    <t>ZA</t>
  </si>
  <si>
    <t>Spain</t>
  </si>
  <si>
    <t>ES</t>
  </si>
  <si>
    <t>Switzerland</t>
  </si>
  <si>
    <t>CH</t>
  </si>
  <si>
    <t>Thailand</t>
  </si>
  <si>
    <t>TH</t>
  </si>
  <si>
    <t>Tunisia</t>
  </si>
  <si>
    <t>TN</t>
  </si>
  <si>
    <t>Turkey</t>
  </si>
  <si>
    <t>TR</t>
  </si>
  <si>
    <t>Ukraine</t>
  </si>
  <si>
    <t>UA</t>
  </si>
  <si>
    <t>United Kingdom</t>
  </si>
  <si>
    <t>UK</t>
  </si>
  <si>
    <t>United States</t>
  </si>
  <si>
    <t>US</t>
  </si>
  <si>
    <t>Uruguay</t>
  </si>
  <si>
    <t>UY</t>
  </si>
  <si>
    <t>M9</t>
  </si>
  <si>
    <t>na</t>
  </si>
  <si>
    <t>Sample total</t>
  </si>
  <si>
    <t>Table 1: Number of regions and prime varieties, by country, 2000 and 2010</t>
  </si>
  <si>
    <t>"Missing 9 in 2000"</t>
  </si>
  <si>
    <t>Table 2: National shares of global winegrape area and wine production volume, 2000 and 2010</t>
  </si>
  <si>
    <t>Sampled wine-producing countries</t>
  </si>
  <si>
    <t>Share (%) of global winegrape area</t>
  </si>
  <si>
    <t>Share (%) of global wine production</t>
  </si>
  <si>
    <t>Non-sampled wine-producing countries</t>
  </si>
  <si>
    <t>Share (%) of global wine prodn, 2010</t>
  </si>
  <si>
    <t xml:space="preserve">Spain </t>
  </si>
  <si>
    <t>Macedonia</t>
  </si>
  <si>
    <t xml:space="preserve">France </t>
  </si>
  <si>
    <t>Belarus</t>
  </si>
  <si>
    <t xml:space="preserve">Italy </t>
  </si>
  <si>
    <t>Uzbekistan</t>
  </si>
  <si>
    <t xml:space="preserve">United States </t>
  </si>
  <si>
    <t>Albania</t>
  </si>
  <si>
    <t xml:space="preserve">Argentina </t>
  </si>
  <si>
    <t>Montenegro</t>
  </si>
  <si>
    <t>Turkmenistan</t>
  </si>
  <si>
    <t xml:space="preserve">Portugal </t>
  </si>
  <si>
    <t>Lebanon</t>
  </si>
  <si>
    <t xml:space="preserve">Australia </t>
  </si>
  <si>
    <t>Cuba</t>
  </si>
  <si>
    <t xml:space="preserve">Chile </t>
  </si>
  <si>
    <t>Madagascar</t>
  </si>
  <si>
    <t xml:space="preserve">Germany </t>
  </si>
  <si>
    <t>Egypt</t>
  </si>
  <si>
    <t xml:space="preserve">South Africa </t>
  </si>
  <si>
    <t>Azerbaijan</t>
  </si>
  <si>
    <t xml:space="preserve">Bolivia </t>
  </si>
  <si>
    <t>Lithuania</t>
  </si>
  <si>
    <t>Israel</t>
  </si>
  <si>
    <t>Bosnia and Herz.</t>
  </si>
  <si>
    <t>Belgium</t>
  </si>
  <si>
    <t>Zimbabwe</t>
  </si>
  <si>
    <t>Malta</t>
  </si>
  <si>
    <t>Paraguay</t>
  </si>
  <si>
    <t>Latvia</t>
  </si>
  <si>
    <t xml:space="preserve">Austria </t>
  </si>
  <si>
    <t>Kyrgyzstan</t>
  </si>
  <si>
    <t xml:space="preserve">New Zealand </t>
  </si>
  <si>
    <t>Ethiopia</t>
  </si>
  <si>
    <t xml:space="preserve">Uruguay </t>
  </si>
  <si>
    <t xml:space="preserve">Thailand </t>
  </si>
  <si>
    <t>n.a.</t>
  </si>
  <si>
    <t>Rest of the world</t>
  </si>
  <si>
    <t>Non-sample total</t>
  </si>
  <si>
    <t>World</t>
  </si>
  <si>
    <t>^including Montenegro</t>
  </si>
  <si>
    <t>Table 3: Key indicators of national grape area and production, 1990, 2000 and 2010</t>
  </si>
  <si>
    <t>Total grape prod'n (kt)</t>
  </si>
  <si>
    <t>Share of world grape prod'n (%)</t>
  </si>
  <si>
    <t>24*</t>
  </si>
  <si>
    <t>142*</t>
  </si>
  <si>
    <t>56*</t>
  </si>
  <si>
    <t>380*</t>
  </si>
  <si>
    <t>167*</t>
  </si>
  <si>
    <t>824*</t>
  </si>
  <si>
    <t>107*</t>
  </si>
  <si>
    <t>89*^</t>
  </si>
  <si>
    <t>394*^</t>
  </si>
  <si>
    <t>20*</t>
  </si>
  <si>
    <t>126*</t>
  </si>
  <si>
    <t>115*</t>
  </si>
  <si>
    <t>657*</t>
  </si>
  <si>
    <t>Total wine-grape area ('000ha)</t>
  </si>
  <si>
    <t>Share of world wine-grape area (%)</t>
  </si>
  <si>
    <t>Share of wine-grapes in total  grapevine area (%)</t>
  </si>
  <si>
    <t>Total grapevine area harvested ('000ha)</t>
  </si>
  <si>
    <t>Share of world grapevine area harvested (%)</t>
  </si>
  <si>
    <t xml:space="preserve">Area in 2000 (hectares)  </t>
  </si>
  <si>
    <t xml:space="preserve">Area in 2010 (hectares) </t>
  </si>
  <si>
    <t xml:space="preserve"> Changes in area (hectares) </t>
  </si>
  <si>
    <t xml:space="preserve"> Changes in %</t>
  </si>
  <si>
    <t>(114867)</t>
  </si>
  <si>
    <t>(34646)</t>
  </si>
  <si>
    <t>(43.2)</t>
  </si>
  <si>
    <t>World total</t>
  </si>
  <si>
    <t>New World subtotal</t>
  </si>
  <si>
    <t>Old World subtotal</t>
  </si>
  <si>
    <t>Table 4: National winegrape areas and change between 2000 and 2010</t>
  </si>
  <si>
    <t>Prime  vairiety</t>
  </si>
  <si>
    <t>Col</t>
  </si>
  <si>
    <t xml:space="preserve">Global </t>
  </si>
  <si>
    <t>area (ha)</t>
  </si>
  <si>
    <t>share %</t>
  </si>
  <si>
    <t>rank</t>
  </si>
  <si>
    <t>Abbo</t>
  </si>
  <si>
    <t>R</t>
  </si>
  <si>
    <t>Abbuoto</t>
  </si>
  <si>
    <t>Abondant</t>
  </si>
  <si>
    <t>W</t>
  </si>
  <si>
    <t>Abouriou</t>
  </si>
  <si>
    <t>Abrusco</t>
  </si>
  <si>
    <t>Acolon</t>
  </si>
  <si>
    <t>Adakarasi</t>
  </si>
  <si>
    <t>Afus Ali</t>
  </si>
  <si>
    <t>Agadai</t>
  </si>
  <si>
    <t>Agiorgitiko</t>
  </si>
  <si>
    <t>Aglianico</t>
  </si>
  <si>
    <t>Aglianicone</t>
  </si>
  <si>
    <t>Agni</t>
  </si>
  <si>
    <t>Agronomica</t>
  </si>
  <si>
    <t>Agua Santa</t>
  </si>
  <si>
    <t>Airen</t>
  </si>
  <si>
    <t>Aladasturi</t>
  </si>
  <si>
    <t>Alarije</t>
  </si>
  <si>
    <t>Albalonga</t>
  </si>
  <si>
    <t>Albana</t>
  </si>
  <si>
    <t>Albanello</t>
  </si>
  <si>
    <t>Albaranzeuli Bianco</t>
  </si>
  <si>
    <t>Albaranzeuli Nero</t>
  </si>
  <si>
    <t>Albarin Blanco</t>
  </si>
  <si>
    <t>Albarola</t>
  </si>
  <si>
    <t>Albarossa</t>
  </si>
  <si>
    <t>Albillo Mayor</t>
  </si>
  <si>
    <t>Albillo Real</t>
  </si>
  <si>
    <t>Alcanon</t>
  </si>
  <si>
    <t>Aleatico</t>
  </si>
  <si>
    <t>Aledo</t>
  </si>
  <si>
    <t>Aleksandrouli</t>
  </si>
  <si>
    <t>Aletta</t>
  </si>
  <si>
    <t>Alfrocheiro</t>
  </si>
  <si>
    <t>Alicante Henri Bouschet</t>
  </si>
  <si>
    <t>Aligote</t>
  </si>
  <si>
    <t>Alionza</t>
  </si>
  <si>
    <t>Almafre</t>
  </si>
  <si>
    <t>Alminhaca</t>
  </si>
  <si>
    <t>Alphonse Lavallee</t>
  </si>
  <si>
    <t>Altesse</t>
  </si>
  <si>
    <t>Alvar Branco</t>
  </si>
  <si>
    <t>Alvar Roxo</t>
  </si>
  <si>
    <t>O</t>
  </si>
  <si>
    <t>Alvarelhao</t>
  </si>
  <si>
    <t>Alvarelhao Ceitao</t>
  </si>
  <si>
    <t>Alvarinho</t>
  </si>
  <si>
    <t>Amaral</t>
  </si>
  <si>
    <t>Amigne</t>
  </si>
  <si>
    <t>Amur</t>
  </si>
  <si>
    <t>Ancellotta</t>
  </si>
  <si>
    <t>Andre</t>
  </si>
  <si>
    <t>Antao Vaz</t>
  </si>
  <si>
    <t>Ar110</t>
  </si>
  <si>
    <t>Ar99</t>
  </si>
  <si>
    <t>Aramon Bouschet</t>
  </si>
  <si>
    <t>Aramon Gris</t>
  </si>
  <si>
    <t>Aramon Noir</t>
  </si>
  <si>
    <t>Aramont</t>
  </si>
  <si>
    <t>Aranel</t>
  </si>
  <si>
    <t>Arany Sarfeher</t>
  </si>
  <si>
    <t>Arbane</t>
  </si>
  <si>
    <t>Argelina</t>
  </si>
  <si>
    <t>Ariana</t>
  </si>
  <si>
    <t>Arinarnoa</t>
  </si>
  <si>
    <t>Arinto Roxo</t>
  </si>
  <si>
    <t>Arjuncao</t>
  </si>
  <si>
    <t>Arneis</t>
  </si>
  <si>
    <t>Arnsburger</t>
  </si>
  <si>
    <t>Aromon Blanc</t>
  </si>
  <si>
    <t>Arriloba</t>
  </si>
  <si>
    <t>Arrufiac</t>
  </si>
  <si>
    <t>Arvesiniadu</t>
  </si>
  <si>
    <t>Arvine</t>
  </si>
  <si>
    <t>Asirtiko Red</t>
  </si>
  <si>
    <t>Aspiran Bouschet</t>
  </si>
  <si>
    <t>Asprouda</t>
  </si>
  <si>
    <t>Assaraky</t>
  </si>
  <si>
    <t>Assyrtiko</t>
  </si>
  <si>
    <t>Athiri</t>
  </si>
  <si>
    <t>Athiri (Red)</t>
  </si>
  <si>
    <t>Aubin Blanc</t>
  </si>
  <si>
    <t>Aubun</t>
  </si>
  <si>
    <t>Aurelius</t>
  </si>
  <si>
    <t>Aurore</t>
  </si>
  <si>
    <t>Auxerrois</t>
  </si>
  <si>
    <t>Avana</t>
  </si>
  <si>
    <t>Avarengo</t>
  </si>
  <si>
    <t>Avesso</t>
  </si>
  <si>
    <t>Azal</t>
  </si>
  <si>
    <t>Babeasca Gris</t>
  </si>
  <si>
    <t>Babeasca Neagra</t>
  </si>
  <si>
    <t>Babic</t>
  </si>
  <si>
    <t>Babica</t>
  </si>
  <si>
    <t>Bacchus</t>
  </si>
  <si>
    <t>Baco Blanc</t>
  </si>
  <si>
    <t>Baco Noir</t>
  </si>
  <si>
    <t>Baga</t>
  </si>
  <si>
    <t>Bailey</t>
  </si>
  <si>
    <t>Bakator Roz</t>
  </si>
  <si>
    <t>Baleille</t>
  </si>
  <si>
    <t>Baratuciat</t>
  </si>
  <si>
    <t>Barbarossa</t>
  </si>
  <si>
    <t>Barbaroux</t>
  </si>
  <si>
    <t>Barbera</t>
  </si>
  <si>
    <t>Barbera Bianca</t>
  </si>
  <si>
    <t>Barbera Sarda</t>
  </si>
  <si>
    <t>Barcelo</t>
  </si>
  <si>
    <t>Bariadorgia</t>
  </si>
  <si>
    <t>Barkhatnyi</t>
  </si>
  <si>
    <t>Baroque</t>
  </si>
  <si>
    <t>Barsaglina</t>
  </si>
  <si>
    <t>Bastardillo</t>
  </si>
  <si>
    <t>Bastardo Branco</t>
  </si>
  <si>
    <t>Bastardo Magarachsky</t>
  </si>
  <si>
    <t>Batili</t>
  </si>
  <si>
    <t>Batily</t>
  </si>
  <si>
    <t>Batoca</t>
  </si>
  <si>
    <t>Bayanshira</t>
  </si>
  <si>
    <t>Beba</t>
  </si>
  <si>
    <t>Beclan</t>
  </si>
  <si>
    <t>Bellandais</t>
  </si>
  <si>
    <t>Bellone</t>
  </si>
  <si>
    <t>Bequignol Noir</t>
  </si>
  <si>
    <t>Bianca</t>
  </si>
  <si>
    <t>Biancame</t>
  </si>
  <si>
    <t>Bianchetta Trevigiana</t>
  </si>
  <si>
    <t>Biancolella</t>
  </si>
  <si>
    <t>Biancu Gentile</t>
  </si>
  <si>
    <t>Biborkadarka</t>
  </si>
  <si>
    <t>Bical</t>
  </si>
  <si>
    <t>Black Queen</t>
  </si>
  <si>
    <t>Blanc Dame</t>
  </si>
  <si>
    <t>Blanca Ovoide</t>
  </si>
  <si>
    <t>Blanqueiro</t>
  </si>
  <si>
    <t>Blattner Reds</t>
  </si>
  <si>
    <t>Blattner Whites</t>
  </si>
  <si>
    <t>Blauburger</t>
  </si>
  <si>
    <t>Blauer Portugieser</t>
  </si>
  <si>
    <t>Blauer Wildbacher</t>
  </si>
  <si>
    <t>Blaufrankisch</t>
  </si>
  <si>
    <t>Blush Seedless</t>
  </si>
  <si>
    <t>Boal Barreiro</t>
  </si>
  <si>
    <t>Boal Vencedor</t>
  </si>
  <si>
    <t>Bobal</t>
  </si>
  <si>
    <t>Bogazkere</t>
  </si>
  <si>
    <t>Bogdanusa</t>
  </si>
  <si>
    <t>Boiziau</t>
  </si>
  <si>
    <t>Bombino Bianco</t>
  </si>
  <si>
    <t>Bombino Nero</t>
  </si>
  <si>
    <t>Bonamico</t>
  </si>
  <si>
    <t>Bonarda Grande</t>
  </si>
  <si>
    <t>Bonda</t>
  </si>
  <si>
    <t>Bondola</t>
  </si>
  <si>
    <t>Bordo</t>
  </si>
  <si>
    <t>Borracal</t>
  </si>
  <si>
    <t>Bosco</t>
  </si>
  <si>
    <t>Bouchales</t>
  </si>
  <si>
    <t>Bouillet</t>
  </si>
  <si>
    <t>Bourboulenc</t>
  </si>
  <si>
    <t>Bousquet Precoce</t>
  </si>
  <si>
    <t>Bouvier</t>
  </si>
  <si>
    <t>Bracciola Nera</t>
  </si>
  <si>
    <t>Branco Especial</t>
  </si>
  <si>
    <t>Branco Sr. Joao</t>
  </si>
  <si>
    <t>Branco Valente</t>
  </si>
  <si>
    <t>Brandam</t>
  </si>
  <si>
    <t>Braquet Noir</t>
  </si>
  <si>
    <t>Breidecker</t>
  </si>
  <si>
    <t>Brianna</t>
  </si>
  <si>
    <t>Bric</t>
  </si>
  <si>
    <t>Brocada</t>
  </si>
  <si>
    <t>Bronner</t>
  </si>
  <si>
    <t>Brun Argente</t>
  </si>
  <si>
    <t>Budai Zold</t>
  </si>
  <si>
    <t>Bukettraube</t>
  </si>
  <si>
    <t>Burdin</t>
  </si>
  <si>
    <t>Bussanello</t>
  </si>
  <si>
    <t>Caberinta</t>
  </si>
  <si>
    <t>Cabernet Cortis</t>
  </si>
  <si>
    <t>Cabernet Cubin</t>
  </si>
  <si>
    <t>Cabernet Diane</t>
  </si>
  <si>
    <t>Cabernet Dore</t>
  </si>
  <si>
    <t>Cabernet Dorio</t>
  </si>
  <si>
    <t>Cabernet Dorsa</t>
  </si>
  <si>
    <t>Cabernet Franc</t>
  </si>
  <si>
    <t>Cabernet Jura</t>
  </si>
  <si>
    <t>Cabernet Malbec</t>
  </si>
  <si>
    <t>Cabernet Mitos</t>
  </si>
  <si>
    <t>Cabernet Moravia</t>
  </si>
  <si>
    <t>Cabernet Sauvignon</t>
  </si>
  <si>
    <t>Cabinda</t>
  </si>
  <si>
    <t>Cabral</t>
  </si>
  <si>
    <t>Caddiu</t>
  </si>
  <si>
    <t>Caino Blanco</t>
  </si>
  <si>
    <t>Caladoc</t>
  </si>
  <si>
    <t>Calagrano</t>
  </si>
  <si>
    <t>California</t>
  </si>
  <si>
    <t>Calitor Blanc</t>
  </si>
  <si>
    <t>Calitor Gris</t>
  </si>
  <si>
    <t>Calitor Noir</t>
  </si>
  <si>
    <t>Calkarasi</t>
  </si>
  <si>
    <t>Callet</t>
  </si>
  <si>
    <t>Caloria</t>
  </si>
  <si>
    <t>Calrao</t>
  </si>
  <si>
    <t>Campanario</t>
  </si>
  <si>
    <t>Campbell Early</t>
  </si>
  <si>
    <t>Canada Muscat</t>
  </si>
  <si>
    <t>Canadice</t>
  </si>
  <si>
    <t>Canaiolo Nero</t>
  </si>
  <si>
    <t>Canaiolo Rosa</t>
  </si>
  <si>
    <t>Canari Noir</t>
  </si>
  <si>
    <t>Canela</t>
  </si>
  <si>
    <t>Canelon</t>
  </si>
  <si>
    <t>Canorroyo</t>
  </si>
  <si>
    <t>Capolongo</t>
  </si>
  <si>
    <t>Caracol</t>
  </si>
  <si>
    <t>Caramela</t>
  </si>
  <si>
    <t>Cardinal</t>
  </si>
  <si>
    <t>Carignan Blanc</t>
  </si>
  <si>
    <t>Carignan Bouschet</t>
  </si>
  <si>
    <t>Carignan Gris</t>
  </si>
  <si>
    <t>Carmenere</t>
  </si>
  <si>
    <t>Carmine</t>
  </si>
  <si>
    <t>Carminoir</t>
  </si>
  <si>
    <t>Carnelian</t>
  </si>
  <si>
    <t>Carrega Branco</t>
  </si>
  <si>
    <t>Carrega Tinto</t>
  </si>
  <si>
    <t>Carricante</t>
  </si>
  <si>
    <t>Cartouche</t>
  </si>
  <si>
    <t>Casavecchia</t>
  </si>
  <si>
    <t>Casculho</t>
  </si>
  <si>
    <t>Casetta</t>
  </si>
  <si>
    <t>Castalia</t>
  </si>
  <si>
    <t>Castel</t>
  </si>
  <si>
    <t>Castela</t>
  </si>
  <si>
    <t>Castelao</t>
  </si>
  <si>
    <t>Castelao Branco</t>
  </si>
  <si>
    <t>Castelino</t>
  </si>
  <si>
    <t>Castelo Branco</t>
  </si>
  <si>
    <t>Castets</t>
  </si>
  <si>
    <t>Castiglione</t>
  </si>
  <si>
    <t>Castonotal</t>
  </si>
  <si>
    <t>Catalanesca</t>
  </si>
  <si>
    <t>Catanese Nero</t>
  </si>
  <si>
    <t>Catarratto Bianco</t>
  </si>
  <si>
    <t>Catawba</t>
  </si>
  <si>
    <t>Cavrara</t>
  </si>
  <si>
    <t>Cavus</t>
  </si>
  <si>
    <t>Cayetana Blanca</t>
  </si>
  <si>
    <t>Cayuga White</t>
  </si>
  <si>
    <t>Cellerina</t>
  </si>
  <si>
    <t>Centenial Seedless</t>
  </si>
  <si>
    <t>Centesimino</t>
  </si>
  <si>
    <t>Centurian</t>
  </si>
  <si>
    <t>Cep Rouge</t>
  </si>
  <si>
    <t>Cerceal Branco</t>
  </si>
  <si>
    <t>Cereza</t>
  </si>
  <si>
    <t>Cesanese</t>
  </si>
  <si>
    <t>Cesar</t>
  </si>
  <si>
    <t>Cetinka</t>
  </si>
  <si>
    <t>Chambourcin</t>
  </si>
  <si>
    <t>Chancellor</t>
  </si>
  <si>
    <t>Chardonel</t>
  </si>
  <si>
    <t>Chardonnay</t>
  </si>
  <si>
    <t>Charmont</t>
  </si>
  <si>
    <t>Chasan</t>
  </si>
  <si>
    <t>Chasselas</t>
  </si>
  <si>
    <t>Chasselas Rouge</t>
  </si>
  <si>
    <t>Chasselas Sabor</t>
  </si>
  <si>
    <t>Chatus</t>
  </si>
  <si>
    <t>Chelois</t>
  </si>
  <si>
    <t>Chelva</t>
  </si>
  <si>
    <t>Chenanson</t>
  </si>
  <si>
    <t>Chenel</t>
  </si>
  <si>
    <t>Chenin Blanc</t>
  </si>
  <si>
    <t>Chenivesse</t>
  </si>
  <si>
    <t>Chinuri</t>
  </si>
  <si>
    <t>Chkhaveri</t>
  </si>
  <si>
    <t>Cianorie</t>
  </si>
  <si>
    <t>Cidreiro</t>
  </si>
  <si>
    <t>Ciliegiolo</t>
  </si>
  <si>
    <t>Cinsaut</t>
  </si>
  <si>
    <t>Cinsaut Blanc</t>
  </si>
  <si>
    <t>Cinsaut Seedless</t>
  </si>
  <si>
    <t>Citronny Magarach</t>
  </si>
  <si>
    <t>Cividin</t>
  </si>
  <si>
    <t>Clairette</t>
  </si>
  <si>
    <t>Clairette Rose</t>
  </si>
  <si>
    <t>Clarin</t>
  </si>
  <si>
    <t>Claverie</t>
  </si>
  <si>
    <t>Cococciola</t>
  </si>
  <si>
    <t>Codivarta</t>
  </si>
  <si>
    <t>Codrinski</t>
  </si>
  <si>
    <t>Colgadero</t>
  </si>
  <si>
    <t>Colobel</t>
  </si>
  <si>
    <t>Colombana Nera</t>
  </si>
  <si>
    <t>Colombard</t>
  </si>
  <si>
    <t>Colomino</t>
  </si>
  <si>
    <t>Coloraillo</t>
  </si>
  <si>
    <t>Completer</t>
  </si>
  <si>
    <t>Complexa</t>
  </si>
  <si>
    <t>Concieira</t>
  </si>
  <si>
    <t>Concord</t>
  </si>
  <si>
    <t>Corbina Vicentina</t>
  </si>
  <si>
    <t>Cordenossa</t>
  </si>
  <si>
    <t>Cornalin</t>
  </si>
  <si>
    <t>Cornarea</t>
  </si>
  <si>
    <t>Cornifesto</t>
  </si>
  <si>
    <t>Corot Noir</t>
  </si>
  <si>
    <t>Corropio</t>
  </si>
  <si>
    <t>Cortese</t>
  </si>
  <si>
    <t>Corvina Veronese</t>
  </si>
  <si>
    <t>Corvinone</t>
  </si>
  <si>
    <t>Corvo</t>
  </si>
  <si>
    <t>Cot</t>
  </si>
  <si>
    <t>Couderc</t>
  </si>
  <si>
    <t>Couderc Noir</t>
  </si>
  <si>
    <t>Counoise</t>
  </si>
  <si>
    <t>Courbu Blanc</t>
  </si>
  <si>
    <t>Courbu Noir</t>
  </si>
  <si>
    <t>Cove</t>
  </si>
  <si>
    <t>Cramposie Selectionata</t>
  </si>
  <si>
    <t>Crimson Cabernet</t>
  </si>
  <si>
    <t>Crimson Seedless</t>
  </si>
  <si>
    <t>Criolla Grande</t>
  </si>
  <si>
    <t>Criolla Mediana</t>
  </si>
  <si>
    <t>Croatina</t>
  </si>
  <si>
    <t>Crouchen</t>
  </si>
  <si>
    <t>Crovassa</t>
  </si>
  <si>
    <t>Crystal</t>
  </si>
  <si>
    <t>Cs.2</t>
  </si>
  <si>
    <t>Csaba Gyongye</t>
  </si>
  <si>
    <t>Cserszegi Fuszeres</t>
  </si>
  <si>
    <t>Csillam</t>
  </si>
  <si>
    <t>Csokaszolo</t>
  </si>
  <si>
    <t>Csomorika</t>
  </si>
  <si>
    <t>Dakapo</t>
  </si>
  <si>
    <t>Dalkauer</t>
  </si>
  <si>
    <t>Damaschino</t>
  </si>
  <si>
    <t>Danlas</t>
  </si>
  <si>
    <t>Dawn Seedless</t>
  </si>
  <si>
    <t>De Chaunac</t>
  </si>
  <si>
    <t>De Cilindro</t>
  </si>
  <si>
    <t>Debina</t>
  </si>
  <si>
    <t>Debit</t>
  </si>
  <si>
    <t>Deckrot</t>
  </si>
  <si>
    <t>Decuerno</t>
  </si>
  <si>
    <t xml:space="preserve">Dekabrskii </t>
  </si>
  <si>
    <t>Delaware</t>
  </si>
  <si>
    <t>Deliciosa</t>
  </si>
  <si>
    <t>Devin</t>
  </si>
  <si>
    <t>Diagalves</t>
  </si>
  <si>
    <t>Dimrit</t>
  </si>
  <si>
    <t>Dimyat</t>
  </si>
  <si>
    <t>Dindarella</t>
  </si>
  <si>
    <t>Diolinoir</t>
  </si>
  <si>
    <t>Diseca Ranina</t>
  </si>
  <si>
    <t>Docal</t>
  </si>
  <si>
    <t>Doina</t>
  </si>
  <si>
    <t>Dolcetto</t>
  </si>
  <si>
    <t>Dolciame</t>
  </si>
  <si>
    <t>Domina</t>
  </si>
  <si>
    <t>Dominga</t>
  </si>
  <si>
    <t>Dona Branca</t>
  </si>
  <si>
    <t>Dona Joaquina</t>
  </si>
  <si>
    <t>Donzelinho Branco</t>
  </si>
  <si>
    <t>Donzelinho Roxo</t>
  </si>
  <si>
    <t>Donzelinho Tinto</t>
  </si>
  <si>
    <t>Doradilla</t>
  </si>
  <si>
    <t>Doradillo</t>
  </si>
  <si>
    <t>Doral</t>
  </si>
  <si>
    <t>Dorinto</t>
  </si>
  <si>
    <t>Dornfelder</t>
  </si>
  <si>
    <t>Dostoinyi</t>
  </si>
  <si>
    <t>Douce Noire</t>
  </si>
  <si>
    <t>Doukkali</t>
  </si>
  <si>
    <t>Drenak Crven</t>
  </si>
  <si>
    <t>Droujba</t>
  </si>
  <si>
    <t>Drupeggio</t>
  </si>
  <si>
    <t>Duna Gyongye</t>
  </si>
  <si>
    <t>Dunaj</t>
  </si>
  <si>
    <t>Dunavski Lazur</t>
  </si>
  <si>
    <t>Dunkelfelder</t>
  </si>
  <si>
    <t>Dunze</t>
  </si>
  <si>
    <t>Duras</t>
  </si>
  <si>
    <t>Durasa</t>
  </si>
  <si>
    <t>Durella</t>
  </si>
  <si>
    <t>Durif</t>
  </si>
  <si>
    <t>Edelweiss</t>
  </si>
  <si>
    <t>Ederena</t>
  </si>
  <si>
    <t>Egiodola</t>
  </si>
  <si>
    <t>Ehrenbreitsteiner</t>
  </si>
  <si>
    <t>Ehrenfelser</t>
  </si>
  <si>
    <t>Ekigaina</t>
  </si>
  <si>
    <t>Ekim Kara</t>
  </si>
  <si>
    <t>Elbling</t>
  </si>
  <si>
    <t>Elbling Rot</t>
  </si>
  <si>
    <t>Elvira</t>
  </si>
  <si>
    <t>Emerald Riesling</t>
  </si>
  <si>
    <t>Emerald Seedless</t>
  </si>
  <si>
    <t>Emir</t>
  </si>
  <si>
    <t>Enantio</t>
  </si>
  <si>
    <t>Encruzado</t>
  </si>
  <si>
    <t>Ensanyo Tintas</t>
  </si>
  <si>
    <t>Ensayo Blancas</t>
  </si>
  <si>
    <t>Erbaluce</t>
  </si>
  <si>
    <t>Erbamat</t>
  </si>
  <si>
    <t>Erbanno</t>
  </si>
  <si>
    <t>Ervi</t>
  </si>
  <si>
    <t>Esganacao Preto</t>
  </si>
  <si>
    <t>Esganinho</t>
  </si>
  <si>
    <t>Espadeiro</t>
  </si>
  <si>
    <t>Espadeiro Mole</t>
  </si>
  <si>
    <t>Estreito Macio</t>
  </si>
  <si>
    <t>Ezerfurtu</t>
  </si>
  <si>
    <t>Ezerjo</t>
  </si>
  <si>
    <t>Faberrebe</t>
  </si>
  <si>
    <t>Falanghina</t>
  </si>
  <si>
    <t>Famoso</t>
  </si>
  <si>
    <t>Farinheira</t>
  </si>
  <si>
    <t>Fenile</t>
  </si>
  <si>
    <t>Fepiro</t>
  </si>
  <si>
    <t>Fer</t>
  </si>
  <si>
    <t>Fernao Pires</t>
  </si>
  <si>
    <t>Fernao Pires Rosado</t>
  </si>
  <si>
    <t>Fertilia</t>
  </si>
  <si>
    <t>Feteasca Alba</t>
  </si>
  <si>
    <t>Feteasca Neagra</t>
  </si>
  <si>
    <t>Feteasca Regala</t>
  </si>
  <si>
    <t>Feunate</t>
  </si>
  <si>
    <t>Fiano</t>
  </si>
  <si>
    <t>Fiesta</t>
  </si>
  <si>
    <t>Fileri</t>
  </si>
  <si>
    <t>Fintendo</t>
  </si>
  <si>
    <t>Fioletovy  Ranny</t>
  </si>
  <si>
    <t>Flame Seedless</t>
  </si>
  <si>
    <t>Flavis</t>
  </si>
  <si>
    <t>Flora</t>
  </si>
  <si>
    <t>Florental</t>
  </si>
  <si>
    <t>Fogarina</t>
  </si>
  <si>
    <t>Foglia Tonda</t>
  </si>
  <si>
    <t>Fogoneu</t>
  </si>
  <si>
    <t>Fokiano</t>
  </si>
  <si>
    <t>Fokiano (White)</t>
  </si>
  <si>
    <t>Folgasao</t>
  </si>
  <si>
    <t>Folgasao Roxo</t>
  </si>
  <si>
    <t>Folle Blanche</t>
  </si>
  <si>
    <t>Fontan</t>
  </si>
  <si>
    <t>Fontanara</t>
  </si>
  <si>
    <t>Fonte Cal</t>
  </si>
  <si>
    <t>Forastera</t>
  </si>
  <si>
    <t>Forcallat Tinta</t>
  </si>
  <si>
    <t>Forgiarin</t>
  </si>
  <si>
    <t>Forsellina</t>
  </si>
  <si>
    <t>Fortana</t>
  </si>
  <si>
    <t>Francavidda</t>
  </si>
  <si>
    <t>Francusa</t>
  </si>
  <si>
    <t>Frappato</t>
  </si>
  <si>
    <t>Fredonia</t>
  </si>
  <si>
    <t>Freisa</t>
  </si>
  <si>
    <t>Freisamer</t>
  </si>
  <si>
    <t>Frontenac</t>
  </si>
  <si>
    <t>Frontenac Gris</t>
  </si>
  <si>
    <t>FruHroter Veltliner</t>
  </si>
  <si>
    <t>Fubiano</t>
  </si>
  <si>
    <t>Fuella Nera</t>
  </si>
  <si>
    <t>Fumin</t>
  </si>
  <si>
    <t>Furmint</t>
  </si>
  <si>
    <t>Gaglioppo</t>
  </si>
  <si>
    <t>Gaillard</t>
  </si>
  <si>
    <t>Galego Dourado</t>
  </si>
  <si>
    <t>Galotta</t>
  </si>
  <si>
    <t>Gamaret</t>
  </si>
  <si>
    <t>Gamay Noir</t>
  </si>
  <si>
    <t>Gamay Teinturier Freaux</t>
  </si>
  <si>
    <t>Gamba Rossa</t>
  </si>
  <si>
    <t>Ganson</t>
  </si>
  <si>
    <t>Garandmak</t>
  </si>
  <si>
    <t>Garanoir</t>
  </si>
  <si>
    <t>Garganega</t>
  </si>
  <si>
    <t>Gargiulo</t>
  </si>
  <si>
    <t>Garnacha Blanca</t>
  </si>
  <si>
    <t>Garnacha Peluda</t>
  </si>
  <si>
    <t>Garnacha Roja</t>
  </si>
  <si>
    <t>Garnacha Tinta</t>
  </si>
  <si>
    <t>Garonnet</t>
  </si>
  <si>
    <t>Garrido Fino</t>
  </si>
  <si>
    <t>Gascon</t>
  </si>
  <si>
    <t>Gateta</t>
  </si>
  <si>
    <t>Gegic</t>
  </si>
  <si>
    <t>Geisenheim</t>
  </si>
  <si>
    <t>Generosa</t>
  </si>
  <si>
    <t>Gesztus</t>
  </si>
  <si>
    <t>Gewurztraminer</t>
  </si>
  <si>
    <t>Gibi</t>
  </si>
  <si>
    <t>Ginestra</t>
  </si>
  <si>
    <t>Giro</t>
  </si>
  <si>
    <t>Gm 322</t>
  </si>
  <si>
    <t>Godello</t>
  </si>
  <si>
    <t>Goecseji Zamatos</t>
  </si>
  <si>
    <t>Goher</t>
  </si>
  <si>
    <t>Goldburger</t>
  </si>
  <si>
    <t>Golden Muscat</t>
  </si>
  <si>
    <t>Goldriesling</t>
  </si>
  <si>
    <t>Goldtraminer</t>
  </si>
  <si>
    <t>Golubok</t>
  </si>
  <si>
    <t>Goncalo Pires</t>
  </si>
  <si>
    <t>Goruli Mtsvane</t>
  </si>
  <si>
    <t>Gosen</t>
  </si>
  <si>
    <t>Gouais Blanc</t>
  </si>
  <si>
    <t>Gouget Noir</t>
  </si>
  <si>
    <t>Goustolidi</t>
  </si>
  <si>
    <t>Gouveio Preto</t>
  </si>
  <si>
    <t>Gouveio Real</t>
  </si>
  <si>
    <t>Gouveio Roxo</t>
  </si>
  <si>
    <t>Gr 7</t>
  </si>
  <si>
    <t>Grachen</t>
  </si>
  <si>
    <t>Graciano</t>
  </si>
  <si>
    <t>Graisse</t>
  </si>
  <si>
    <t>Gramon</t>
  </si>
  <si>
    <t>Grand Manchen</t>
  </si>
  <si>
    <t>Grand Noir</t>
  </si>
  <si>
    <t>Grangeal</t>
  </si>
  <si>
    <t>Granho</t>
  </si>
  <si>
    <t>Grapariol</t>
  </si>
  <si>
    <t>Grasevina</t>
  </si>
  <si>
    <t>Grassen</t>
  </si>
  <si>
    <t>Grechetto Rosso</t>
  </si>
  <si>
    <t>Greco</t>
  </si>
  <si>
    <t>Greco Bianco</t>
  </si>
  <si>
    <t>Greco Nero</t>
  </si>
  <si>
    <t>Grenache Rose</t>
  </si>
  <si>
    <t>Grignolino</t>
  </si>
  <si>
    <t>Grillo</t>
  </si>
  <si>
    <t>Gringet</t>
  </si>
  <si>
    <t>Grolleau Gris</t>
  </si>
  <si>
    <t>Grolleau Noir</t>
  </si>
  <si>
    <t>Groppello Gentile</t>
  </si>
  <si>
    <t>Gros Bec</t>
  </si>
  <si>
    <t>Gros Manseng</t>
  </si>
  <si>
    <t>Grossa</t>
  </si>
  <si>
    <t>Gruner Veltliner</t>
  </si>
  <si>
    <t>Guardavalle</t>
  </si>
  <si>
    <t>Guillemot</t>
  </si>
  <si>
    <t>Gutenborner</t>
  </si>
  <si>
    <t>Gyongyrizling</t>
  </si>
  <si>
    <t>Hajnalka</t>
  </si>
  <si>
    <t>Harslevelu</t>
  </si>
  <si>
    <t>Hegel</t>
  </si>
  <si>
    <t>Helfensteiner</t>
  </si>
  <si>
    <t>Herbemont</t>
  </si>
  <si>
    <t>Heroldrebe</t>
  </si>
  <si>
    <t>Himbertscha</t>
  </si>
  <si>
    <t>Himrod</t>
  </si>
  <si>
    <t>Holder</t>
  </si>
  <si>
    <t>Hondarrabi Beltza</t>
  </si>
  <si>
    <t>Hrvatica</t>
  </si>
  <si>
    <t>Humagne</t>
  </si>
  <si>
    <t>Huxelrebe</t>
  </si>
  <si>
    <t>Ilichevskii Rannii</t>
  </si>
  <si>
    <t>Imperial Napoleon</t>
  </si>
  <si>
    <t>Imperial Seedless</t>
  </si>
  <si>
    <t>Impigno</t>
  </si>
  <si>
    <t>Incrocio Bianco Fedit 51</t>
  </si>
  <si>
    <t>Incrocio Bruni 54</t>
  </si>
  <si>
    <t>Incrocio Manzoni 2.15</t>
  </si>
  <si>
    <t>Incrocio Terzi 1</t>
  </si>
  <si>
    <t>Invernenga</t>
  </si>
  <si>
    <t>Inzolia</t>
  </si>
  <si>
    <t>Irsai Oliver</t>
  </si>
  <si>
    <t>Isabella</t>
  </si>
  <si>
    <t>Italia</t>
  </si>
  <si>
    <t>Italica</t>
  </si>
  <si>
    <t>Ives</t>
  </si>
  <si>
    <t>J Ibanez</t>
  </si>
  <si>
    <t>Jacquere</t>
  </si>
  <si>
    <t>Jacquez</t>
  </si>
  <si>
    <t>Jampal</t>
  </si>
  <si>
    <t>Joannes Seyve</t>
  </si>
  <si>
    <t>Johanniter</t>
  </si>
  <si>
    <t>Joubertin</t>
  </si>
  <si>
    <t>Juan Garcia</t>
  </si>
  <si>
    <t>Jubilaumsrebe</t>
  </si>
  <si>
    <t>Jubileum 75</t>
  </si>
  <si>
    <t>Juhfark</t>
  </si>
  <si>
    <t>Juliana</t>
  </si>
  <si>
    <t>Jurancon Blanc</t>
  </si>
  <si>
    <t>Jurancon Noir</t>
  </si>
  <si>
    <t>Jurie</t>
  </si>
  <si>
    <t>Juwel</t>
  </si>
  <si>
    <t>K.35</t>
  </si>
  <si>
    <t>Kabar</t>
  </si>
  <si>
    <t>Kadarka</t>
  </si>
  <si>
    <t>Kakotrygis</t>
  </si>
  <si>
    <t>Kalecik Karasi</t>
  </si>
  <si>
    <t>Kanaan</t>
  </si>
  <si>
    <t>Kangun</t>
  </si>
  <si>
    <t>Kanzler</t>
  </si>
  <si>
    <t>Karalahna</t>
  </si>
  <si>
    <t>Karasakiz</t>
  </si>
  <si>
    <t>Karat</t>
  </si>
  <si>
    <t>Karinian</t>
  </si>
  <si>
    <t>Karmin</t>
  </si>
  <si>
    <t>Kay Gray</t>
  </si>
  <si>
    <t>Kek Bakator</t>
  </si>
  <si>
    <t>Keknyelu</t>
  </si>
  <si>
    <t>Kerner</t>
  </si>
  <si>
    <t>Kernling</t>
  </si>
  <si>
    <t>Khikhvi</t>
  </si>
  <si>
    <t>Kiralyleanyka</t>
  </si>
  <si>
    <t>Kisi</t>
  </si>
  <si>
    <t>Knipperle</t>
  </si>
  <si>
    <t>Koksis Irma</t>
  </si>
  <si>
    <t>Kokur Bely</t>
  </si>
  <si>
    <t>Kolor</t>
  </si>
  <si>
    <t>Korinthiaki</t>
  </si>
  <si>
    <t>Korona</t>
  </si>
  <si>
    <t>Koshu</t>
  </si>
  <si>
    <t>Kotsifali</t>
  </si>
  <si>
    <t>Kovidinka</t>
  </si>
  <si>
    <t>Krakhuna</t>
  </si>
  <si>
    <t>Kraljevina</t>
  </si>
  <si>
    <t>Krasnostop Zolotovsky</t>
  </si>
  <si>
    <t>Krassato</t>
  </si>
  <si>
    <t>Kreaca</t>
  </si>
  <si>
    <t>Kujundzusa</t>
  </si>
  <si>
    <t>Kuldzhinskii</t>
  </si>
  <si>
    <t>Kunbarat</t>
  </si>
  <si>
    <t>Kunleany</t>
  </si>
  <si>
    <t>Kurucver</t>
  </si>
  <si>
    <t>La Crescent</t>
  </si>
  <si>
    <t>La Crosse</t>
  </si>
  <si>
    <t>Labrusco</t>
  </si>
  <si>
    <t>Lacoste</t>
  </si>
  <si>
    <t>Lacrima Christi</t>
  </si>
  <si>
    <t>Lado</t>
  </si>
  <si>
    <t>Lafnetscha</t>
  </si>
  <si>
    <t>Lagarino Bianco</t>
  </si>
  <si>
    <t>Lagrein</t>
  </si>
  <si>
    <t>Lairen</t>
  </si>
  <si>
    <t>Lakhegyi Mezes</t>
  </si>
  <si>
    <t>Lambrusco</t>
  </si>
  <si>
    <t>Lambrusco Barghi</t>
  </si>
  <si>
    <t>Lambrusco Grasparossa</t>
  </si>
  <si>
    <t>Lambrusco Maestri</t>
  </si>
  <si>
    <t>Lambrusco Marani</t>
  </si>
  <si>
    <t>Lambrusco Montericco</t>
  </si>
  <si>
    <t>Lambrusco Oliva</t>
  </si>
  <si>
    <t>Lambrusco Salamino</t>
  </si>
  <si>
    <t>Lambrusco Viadanese</t>
  </si>
  <si>
    <t>Lameiro</t>
  </si>
  <si>
    <t>Landal</t>
  </si>
  <si>
    <t>Landot</t>
  </si>
  <si>
    <t>Landot Noir</t>
  </si>
  <si>
    <t>Lariao</t>
  </si>
  <si>
    <t>Lasina</t>
  </si>
  <si>
    <t>Laska</t>
  </si>
  <si>
    <t>Laurot</t>
  </si>
  <si>
    <t>Lauzet</t>
  </si>
  <si>
    <t>Leanyka</t>
  </si>
  <si>
    <t>Lecinaro</t>
  </si>
  <si>
    <t>Leira</t>
  </si>
  <si>
    <t>Leon Millot</t>
  </si>
  <si>
    <t>Levokumski Sustainable</t>
  </si>
  <si>
    <t>Levokumsky</t>
  </si>
  <si>
    <t>Liatiko</t>
  </si>
  <si>
    <t>Liatiko(White)</t>
  </si>
  <si>
    <t>Liliorila</t>
  </si>
  <si>
    <t>Limnio</t>
  </si>
  <si>
    <t>Limnio(White)</t>
  </si>
  <si>
    <t>Listan Negro</t>
  </si>
  <si>
    <t>Listan Prieto</t>
  </si>
  <si>
    <t>Listrao Roxo</t>
  </si>
  <si>
    <t>Lorena</t>
  </si>
  <si>
    <t>Louise Swenson</t>
  </si>
  <si>
    <t>Loureiro</t>
  </si>
  <si>
    <t>Lourela</t>
  </si>
  <si>
    <t>Lumassina</t>
  </si>
  <si>
    <t>Lusitano</t>
  </si>
  <si>
    <t>Luzidio</t>
  </si>
  <si>
    <t>Macabeo</t>
  </si>
  <si>
    <t>Maceratino</t>
  </si>
  <si>
    <t>Madeleine Angevine</t>
  </si>
  <si>
    <t>Madeleine Sylvaner</t>
  </si>
  <si>
    <t>Magliocco Canino</t>
  </si>
  <si>
    <t>Magliocco Dolce</t>
  </si>
  <si>
    <t>Magyarfrankos</t>
  </si>
  <si>
    <t>Maiolica</t>
  </si>
  <si>
    <t>Maiolina</t>
  </si>
  <si>
    <t>Maiskii Chernyi</t>
  </si>
  <si>
    <t>Malaga Blanc</t>
  </si>
  <si>
    <t>Malagousia</t>
  </si>
  <si>
    <t>Malbo Gentile</t>
  </si>
  <si>
    <t>Malegue</t>
  </si>
  <si>
    <t>Maliverne</t>
  </si>
  <si>
    <t>Malvarisco</t>
  </si>
  <si>
    <t>Malvasia Amarela</t>
  </si>
  <si>
    <t>Malvasia Bianca Lunga</t>
  </si>
  <si>
    <t>Malvasia Candida Roxa</t>
  </si>
  <si>
    <t>Malvasia Fina</t>
  </si>
  <si>
    <t>Malvasia Fina Roxa</t>
  </si>
  <si>
    <t>Malvasia Nera Lunga</t>
  </si>
  <si>
    <t>Malvasia Parda</t>
  </si>
  <si>
    <t>Malvasia Preta</t>
  </si>
  <si>
    <t>Malvasia Romana</t>
  </si>
  <si>
    <t>Malvasia Rosa</t>
  </si>
  <si>
    <t>Malvasia Trigueira</t>
  </si>
  <si>
    <t>Malvazija Istarska</t>
  </si>
  <si>
    <t>Malvia</t>
  </si>
  <si>
    <t>Mammolo</t>
  </si>
  <si>
    <t>Mandilaria</t>
  </si>
  <si>
    <t>Mandon</t>
  </si>
  <si>
    <t>Manseng Noir</t>
  </si>
  <si>
    <t>Manteudo Preto</t>
  </si>
  <si>
    <t>Manto Negro</t>
  </si>
  <si>
    <t>Manzoni Bianco</t>
  </si>
  <si>
    <t>Manzoni Moscato</t>
  </si>
  <si>
    <t>Manzoni Rosa</t>
  </si>
  <si>
    <t>Maratheftiko</t>
  </si>
  <si>
    <t>Marechal Foch</t>
  </si>
  <si>
    <t>Mariensteiner</t>
  </si>
  <si>
    <t>Mario Feld</t>
  </si>
  <si>
    <t>Marmajuelo</t>
  </si>
  <si>
    <t>Marquette</t>
  </si>
  <si>
    <t>Marquinhas</t>
  </si>
  <si>
    <t>Mars</t>
  </si>
  <si>
    <t>Marsanne</t>
  </si>
  <si>
    <t>Marselan</t>
  </si>
  <si>
    <t>Marufo</t>
  </si>
  <si>
    <t>Marzemina Bianca</t>
  </si>
  <si>
    <t>Marzemino</t>
  </si>
  <si>
    <t>Maticha</t>
  </si>
  <si>
    <t>Matrai Muskotaly</t>
  </si>
  <si>
    <t>Matrasa</t>
  </si>
  <si>
    <t>Maturana Blanca</t>
  </si>
  <si>
    <t>Mauzac Blanc</t>
  </si>
  <si>
    <t>Mauzac Noir</t>
  </si>
  <si>
    <t>Mauzac Rose</t>
  </si>
  <si>
    <t>Mavro</t>
  </si>
  <si>
    <t>Mavro Messenikola</t>
  </si>
  <si>
    <t>Mavrodafni</t>
  </si>
  <si>
    <t>Mavrouda</t>
  </si>
  <si>
    <t>Mavrud</t>
  </si>
  <si>
    <t>Mayolet</t>
  </si>
  <si>
    <t>Mazuelo</t>
  </si>
  <si>
    <t>Mazzese</t>
  </si>
  <si>
    <t>Medina</t>
  </si>
  <si>
    <t>Melara</t>
  </si>
  <si>
    <t>Melhorio</t>
  </si>
  <si>
    <t>Melon</t>
  </si>
  <si>
    <t>Mencia</t>
  </si>
  <si>
    <t>Menoir</t>
  </si>
  <si>
    <t>Menu Pineau</t>
  </si>
  <si>
    <t>Merille</t>
  </si>
  <si>
    <t>Merlese</t>
  </si>
  <si>
    <t>Merlo</t>
  </si>
  <si>
    <t>Merlot</t>
  </si>
  <si>
    <t>Merlot Blanc</t>
  </si>
  <si>
    <t>Merseguera</t>
  </si>
  <si>
    <t>Merzling</t>
  </si>
  <si>
    <t>Meslier Saint-Francois</t>
  </si>
  <si>
    <t>Mezes Feher</t>
  </si>
  <si>
    <t>Michele Parlieri</t>
  </si>
  <si>
    <t>Michurinetz</t>
  </si>
  <si>
    <t>Milgranet</t>
  </si>
  <si>
    <t>Milia</t>
  </si>
  <si>
    <t>Mindelo</t>
  </si>
  <si>
    <t>Minella Bianca</t>
  </si>
  <si>
    <t>Misket</t>
  </si>
  <si>
    <t>Misket Cherven</t>
  </si>
  <si>
    <t>Misket Varnenski</t>
  </si>
  <si>
    <t>Molette</t>
  </si>
  <si>
    <t>Molinara</t>
  </si>
  <si>
    <t>Mollard</t>
  </si>
  <si>
    <t>Monastrell</t>
  </si>
  <si>
    <t>Monbadon</t>
  </si>
  <si>
    <t>Mondet</t>
  </si>
  <si>
    <t>Mondeuse Blanche</t>
  </si>
  <si>
    <t>Mondeuse Grise</t>
  </si>
  <si>
    <t>Mondeuse Noire</t>
  </si>
  <si>
    <t>Monemvassia</t>
  </si>
  <si>
    <t>Monerac</t>
  </si>
  <si>
    <t>Monica Nera</t>
  </si>
  <si>
    <t>Monstruosa</t>
  </si>
  <si>
    <t>Montepulciano</t>
  </si>
  <si>
    <t>Montils</t>
  </si>
  <si>
    <t>Montonico Bianco</t>
  </si>
  <si>
    <t>Montu</t>
  </si>
  <si>
    <t>Monvedro</t>
  </si>
  <si>
    <t>Moradella</t>
  </si>
  <si>
    <t>Moravia Agria</t>
  </si>
  <si>
    <t>Morenillo</t>
  </si>
  <si>
    <t>Moreto</t>
  </si>
  <si>
    <t>Morio-Muskat</t>
  </si>
  <si>
    <t>Moristel</t>
  </si>
  <si>
    <t>Mornen Noir</t>
  </si>
  <si>
    <t>Morone</t>
  </si>
  <si>
    <t>Morrastel Bouschet</t>
  </si>
  <si>
    <t>Moscadet</t>
  </si>
  <si>
    <t>Moscargo</t>
  </si>
  <si>
    <t>Moscatel Branco</t>
  </si>
  <si>
    <t>Moscatel Lilaz</t>
  </si>
  <si>
    <t>Moscatel Rosada</t>
  </si>
  <si>
    <t>Moscatello Selvatico</t>
  </si>
  <si>
    <t>Moscato Embrapa</t>
  </si>
  <si>
    <t>Moscato Giallo</t>
  </si>
  <si>
    <t>Moscato Nazareno</t>
  </si>
  <si>
    <t>Moscatuel</t>
  </si>
  <si>
    <t>Moschofilero</t>
  </si>
  <si>
    <t>Moschomavro</t>
  </si>
  <si>
    <t>Mostosa</t>
  </si>
  <si>
    <t>Mourvaison</t>
  </si>
  <si>
    <t>Mouyssagues</t>
  </si>
  <si>
    <t>Mskhali</t>
  </si>
  <si>
    <t>Mtsvane  Kakhuri</t>
  </si>
  <si>
    <t>Muller Thurgau</t>
  </si>
  <si>
    <t>Muscadel (Red)</t>
  </si>
  <si>
    <t>Muscadelle</t>
  </si>
  <si>
    <t>Muscardin</t>
  </si>
  <si>
    <t>Muscat Amber</t>
  </si>
  <si>
    <t>Muscat Bailey A</t>
  </si>
  <si>
    <t>Muscat Ottonel</t>
  </si>
  <si>
    <t>Muscat Rose</t>
  </si>
  <si>
    <t>Muscat Swenson</t>
  </si>
  <si>
    <t>Muscat Violet</t>
  </si>
  <si>
    <t>Muskat Moravsky</t>
  </si>
  <si>
    <t>Naia</t>
  </si>
  <si>
    <t>Naparo</t>
  </si>
  <si>
    <t>Narince</t>
  </si>
  <si>
    <t>Nascetta</t>
  </si>
  <si>
    <t>Nasco</t>
  </si>
  <si>
    <t>Nebbiera</t>
  </si>
  <si>
    <t>Nebbiolo</t>
  </si>
  <si>
    <t>Negoska</t>
  </si>
  <si>
    <t>Negramoll</t>
  </si>
  <si>
    <t>Negrette</t>
  </si>
  <si>
    <t>Negretto</t>
  </si>
  <si>
    <t>Negroamaro</t>
  </si>
  <si>
    <t>Negroamaro Precoce</t>
  </si>
  <si>
    <t>Nektar</t>
  </si>
  <si>
    <t>Nerello Cappuccio</t>
  </si>
  <si>
    <t>Nerello Mascalese</t>
  </si>
  <si>
    <t>Neretta Cuneese</t>
  </si>
  <si>
    <t>Nero</t>
  </si>
  <si>
    <t>Neronet</t>
  </si>
  <si>
    <t>Neuburger</t>
  </si>
  <si>
    <t>Nevoeira</t>
  </si>
  <si>
    <t>New York Muscat</t>
  </si>
  <si>
    <t>Neyret</t>
  </si>
  <si>
    <t>Niagara</t>
  </si>
  <si>
    <t>Nieddera</t>
  </si>
  <si>
    <t>Nigra</t>
  </si>
  <si>
    <t>Nincusa</t>
  </si>
  <si>
    <t>Noah</t>
  </si>
  <si>
    <t>Nobling</t>
  </si>
  <si>
    <t>Nocera</t>
  </si>
  <si>
    <t>Noir Fleurien</t>
  </si>
  <si>
    <t>Noiret</t>
  </si>
  <si>
    <t>Noria</t>
  </si>
  <si>
    <t>Norton</t>
  </si>
  <si>
    <t>Nosiola</t>
  </si>
  <si>
    <t>Nosztori Rizling</t>
  </si>
  <si>
    <t>Notardomenico</t>
  </si>
  <si>
    <t>Noual</t>
  </si>
  <si>
    <t>Nouvelle</t>
  </si>
  <si>
    <t>Nuragus</t>
  </si>
  <si>
    <t>Oberlin</t>
  </si>
  <si>
    <t>Oberlin White</t>
  </si>
  <si>
    <t>Odessky Cherny</t>
  </si>
  <si>
    <t>Odola</t>
  </si>
  <si>
    <t>Odysseus</t>
  </si>
  <si>
    <t>Oeillade Bousche</t>
  </si>
  <si>
    <t>Ofthalmo</t>
  </si>
  <si>
    <t>Ohanes</t>
  </si>
  <si>
    <t>Ojaleshi</t>
  </si>
  <si>
    <t>Okuzgozu</t>
  </si>
  <si>
    <t>Olivette Noire</t>
  </si>
  <si>
    <t>Ondarrabi Zuri</t>
  </si>
  <si>
    <t>Ondenc</t>
  </si>
  <si>
    <t>Onitskanskii Belyi</t>
  </si>
  <si>
    <t>Optima</t>
  </si>
  <si>
    <t>Ora</t>
  </si>
  <si>
    <t>Oraniensteiner</t>
  </si>
  <si>
    <t>Orion</t>
  </si>
  <si>
    <t>Orpheus</t>
  </si>
  <si>
    <t>Orpicchio</t>
  </si>
  <si>
    <t>Ortega</t>
  </si>
  <si>
    <t>Ortrugo</t>
  </si>
  <si>
    <t>Oseleta</t>
  </si>
  <si>
    <t>Osteiner</t>
  </si>
  <si>
    <t>Otskhanuri Sapere</t>
  </si>
  <si>
    <t>Padeiro</t>
  </si>
  <si>
    <t>Palatina</t>
  </si>
  <si>
    <t>Palava</t>
  </si>
  <si>
    <t>Pallagrello Bianco</t>
  </si>
  <si>
    <t>Pallagrello Nero</t>
  </si>
  <si>
    <t>Palomino Fino</t>
  </si>
  <si>
    <t>Palot</t>
  </si>
  <si>
    <t>Pamid</t>
  </si>
  <si>
    <t>Pampanaro</t>
  </si>
  <si>
    <t>Pampanuto</t>
  </si>
  <si>
    <t>Pannon Frankos</t>
  </si>
  <si>
    <t>Panse Valenciano</t>
  </si>
  <si>
    <t>Paolina</t>
  </si>
  <si>
    <t>Papazkarasi</t>
  </si>
  <si>
    <t>Pardillo</t>
  </si>
  <si>
    <t>Parellada</t>
  </si>
  <si>
    <t>Parraleta</t>
  </si>
  <si>
    <t>Parreira Matias</t>
  </si>
  <si>
    <t>Pascal Blanc</t>
  </si>
  <si>
    <t>Pascale</t>
  </si>
  <si>
    <t>Passau</t>
  </si>
  <si>
    <t>Passerina</t>
  </si>
  <si>
    <t>Patagonia</t>
  </si>
  <si>
    <t>Patorra</t>
  </si>
  <si>
    <t>Patria</t>
  </si>
  <si>
    <t>Patricia</t>
  </si>
  <si>
    <t>Pavana</t>
  </si>
  <si>
    <t>Pe Comprido</t>
  </si>
  <si>
    <t>Pecorello</t>
  </si>
  <si>
    <t>Pecorino</t>
  </si>
  <si>
    <t>Pecsi Szagos</t>
  </si>
  <si>
    <t>Pedral</t>
  </si>
  <si>
    <t>Pedro Gimenez</t>
  </si>
  <si>
    <t>Pedro Ximenez</t>
  </si>
  <si>
    <t>Pelaverga</t>
  </si>
  <si>
    <t>Pelaverga Piccolo</t>
  </si>
  <si>
    <t>Peloursin</t>
  </si>
  <si>
    <t>Pelso</t>
  </si>
  <si>
    <t>Pepella</t>
  </si>
  <si>
    <t>Perdea</t>
  </si>
  <si>
    <t>Perera</t>
  </si>
  <si>
    <t>Perigo</t>
  </si>
  <si>
    <t>Perle</t>
  </si>
  <si>
    <t>Perlette</t>
  </si>
  <si>
    <t>Perlita</t>
  </si>
  <si>
    <t>Perola</t>
  </si>
  <si>
    <t>Perricone</t>
  </si>
  <si>
    <t>Perruno</t>
  </si>
  <si>
    <t>Persan</t>
  </si>
  <si>
    <t>Pervenets Magaracha</t>
  </si>
  <si>
    <t>Pervomaisky</t>
  </si>
  <si>
    <t>Petit Bouschet</t>
  </si>
  <si>
    <t>Petit Courbu</t>
  </si>
  <si>
    <t>Petit Manseng</t>
  </si>
  <si>
    <t>Petit Meslier</t>
  </si>
  <si>
    <t>Petit Rouge</t>
  </si>
  <si>
    <t>Petit Verdot</t>
  </si>
  <si>
    <t>Pexem</t>
  </si>
  <si>
    <t>Phoenix</t>
  </si>
  <si>
    <t>Picapoll Blanco</t>
  </si>
  <si>
    <t>Piccola Nera</t>
  </si>
  <si>
    <t>Picolit</t>
  </si>
  <si>
    <t>Piculit Neri</t>
  </si>
  <si>
    <t>Piedirosso</t>
  </si>
  <si>
    <t>Pignola Valtellinese</t>
  </si>
  <si>
    <t>Pignoletto</t>
  </si>
  <si>
    <t>Pignolo</t>
  </si>
  <si>
    <t>Pinella</t>
  </si>
  <si>
    <t>Pinot Blanc</t>
  </si>
  <si>
    <t>Pinot Gris</t>
  </si>
  <si>
    <t>Pinot Meunier</t>
  </si>
  <si>
    <t>Pinot Noir</t>
  </si>
  <si>
    <t>Pinot Noir Precoce</t>
  </si>
  <si>
    <t>Pinotage</t>
  </si>
  <si>
    <t>Pintes</t>
  </si>
  <si>
    <t>Pintosa</t>
  </si>
  <si>
    <t>Piquepoul Blanc</t>
  </si>
  <si>
    <t>Piquepoul Bousch</t>
  </si>
  <si>
    <t>Piquepoul Gris</t>
  </si>
  <si>
    <t>Piquepoul Noir</t>
  </si>
  <si>
    <t>Plant Droit</t>
  </si>
  <si>
    <t>Planta Mula</t>
  </si>
  <si>
    <t>Planta Nova</t>
  </si>
  <si>
    <t>Plantet</t>
  </si>
  <si>
    <t>Plassa</t>
  </si>
  <si>
    <t>Plavac Mali</t>
  </si>
  <si>
    <t>Plavay</t>
  </si>
  <si>
    <t>Plavec Zuti</t>
  </si>
  <si>
    <t>Plavina</t>
  </si>
  <si>
    <t>Podarok Magaracha</t>
  </si>
  <si>
    <t>Poeloeske Muskotaly</t>
  </si>
  <si>
    <t>Pollera Nera</t>
  </si>
  <si>
    <t>Portan</t>
  </si>
  <si>
    <t>Portland</t>
  </si>
  <si>
    <t>Posip Bijeli</t>
  </si>
  <si>
    <t>Pougnet</t>
  </si>
  <si>
    <t>Poulsard</t>
  </si>
  <si>
    <t>Poulsard Blanc</t>
  </si>
  <si>
    <t>Pozsonyi</t>
  </si>
  <si>
    <t>Praca</t>
  </si>
  <si>
    <t>Prairie Star</t>
  </si>
  <si>
    <t>Prensal</t>
  </si>
  <si>
    <t>Preto Cardana</t>
  </si>
  <si>
    <t>Preto Martinho</t>
  </si>
  <si>
    <t>Prie</t>
  </si>
  <si>
    <t>Prieto Picudo</t>
  </si>
  <si>
    <t>Primavera</t>
  </si>
  <si>
    <t>Primetta</t>
  </si>
  <si>
    <t>Prodest</t>
  </si>
  <si>
    <t>Prokupac</t>
  </si>
  <si>
    <t>Promissao</t>
  </si>
  <si>
    <t>Prosecco</t>
  </si>
  <si>
    <t>Prosecco Lungo</t>
  </si>
  <si>
    <t>Provareau</t>
  </si>
  <si>
    <t>Prunelard</t>
  </si>
  <si>
    <t>Prunesta</t>
  </si>
  <si>
    <t>Pugnitello</t>
  </si>
  <si>
    <t>Putzscheere</t>
  </si>
  <si>
    <t>Quagliano</t>
  </si>
  <si>
    <t>Quebranta</t>
  </si>
  <si>
    <t>Rabigato</t>
  </si>
  <si>
    <t>Rabigato Moreno</t>
  </si>
  <si>
    <t>Raboso Piave</t>
  </si>
  <si>
    <t>Raboso Veronese</t>
  </si>
  <si>
    <t>Raisaine</t>
  </si>
  <si>
    <t>Ramisco</t>
  </si>
  <si>
    <t>Ranfol</t>
  </si>
  <si>
    <t>Ranna Melnishka Loza</t>
  </si>
  <si>
    <t>Rathay</t>
  </si>
  <si>
    <t>Ratinho</t>
  </si>
  <si>
    <t>Rauschling</t>
  </si>
  <si>
    <t>Ravat</t>
  </si>
  <si>
    <t>Ravat Blanc</t>
  </si>
  <si>
    <t>Rebo</t>
  </si>
  <si>
    <t>Recantina</t>
  </si>
  <si>
    <t>Red Globe</t>
  </si>
  <si>
    <t>Red Semillon</t>
  </si>
  <si>
    <t>Refosco</t>
  </si>
  <si>
    <t>Refren</t>
  </si>
  <si>
    <t>Regent</t>
  </si>
  <si>
    <t>Regina</t>
  </si>
  <si>
    <t>Regner</t>
  </si>
  <si>
    <t>Reichensteiner</t>
  </si>
  <si>
    <t>Reliance</t>
  </si>
  <si>
    <t>Retagliado Bianco</t>
  </si>
  <si>
    <t>Reze</t>
  </si>
  <si>
    <t>Ribolla Gialla</t>
  </si>
  <si>
    <t>Rieslaner</t>
  </si>
  <si>
    <t>Rieslina</t>
  </si>
  <si>
    <t>Riesling</t>
  </si>
  <si>
    <t>Riesus</t>
  </si>
  <si>
    <t>Rio Grande</t>
  </si>
  <si>
    <t>Ripolo</t>
  </si>
  <si>
    <t>Riton</t>
  </si>
  <si>
    <t>Rkatsiteli</t>
  </si>
  <si>
    <t>Robola</t>
  </si>
  <si>
    <t>Roditis</t>
  </si>
  <si>
    <t>Roditis(Red)</t>
  </si>
  <si>
    <t>Roesler</t>
  </si>
  <si>
    <t>Rojal Tinta</t>
  </si>
  <si>
    <t>Rollo</t>
  </si>
  <si>
    <t>Rombola Red</t>
  </si>
  <si>
    <t>Rome</t>
  </si>
  <si>
    <t>Romeiko</t>
  </si>
  <si>
    <t>Romorantin</t>
  </si>
  <si>
    <t>Rondinella</t>
  </si>
  <si>
    <t>Rondo</t>
  </si>
  <si>
    <t>Roobernet</t>
  </si>
  <si>
    <t>Rosa Arica</t>
  </si>
  <si>
    <t>Rosciola Rose</t>
  </si>
  <si>
    <t>Rossara Trentina</t>
  </si>
  <si>
    <t>Rossese</t>
  </si>
  <si>
    <t>Rossese Bianco</t>
  </si>
  <si>
    <t>Rossignola</t>
  </si>
  <si>
    <t>Rossola Nera</t>
  </si>
  <si>
    <t>Rotberger</t>
  </si>
  <si>
    <t>Roter Veltliner</t>
  </si>
  <si>
    <t>Rotgipfler</t>
  </si>
  <si>
    <t>Roublot</t>
  </si>
  <si>
    <t>Rougeon</t>
  </si>
  <si>
    <t>Roussanne</t>
  </si>
  <si>
    <t>Roussin</t>
  </si>
  <si>
    <t>Roviello Bianco</t>
  </si>
  <si>
    <t>Roxo Rei</t>
  </si>
  <si>
    <t>Royalty</t>
  </si>
  <si>
    <t>Rozala Bianca</t>
  </si>
  <si>
    <t>Rozsakoe</t>
  </si>
  <si>
    <t>Rual</t>
  </si>
  <si>
    <t>Rubea</t>
  </si>
  <si>
    <t>Rubilande</t>
  </si>
  <si>
    <t>Rubin Golodrigi</t>
  </si>
  <si>
    <t>Rubin Tairovsky</t>
  </si>
  <si>
    <t>Rubinovy Magaracha</t>
  </si>
  <si>
    <t>Rubintos</t>
  </si>
  <si>
    <t>Rubired</t>
  </si>
  <si>
    <t>Ruby</t>
  </si>
  <si>
    <t>Ruby Cabernet</t>
  </si>
  <si>
    <t>Ruby Seedless</t>
  </si>
  <si>
    <t>Ruche</t>
  </si>
  <si>
    <t>Rufete</t>
  </si>
  <si>
    <t>Ruggine</t>
  </si>
  <si>
    <t>S. Mamede</t>
  </si>
  <si>
    <t>S.V. 23-512</t>
  </si>
  <si>
    <t>Sabrevois</t>
  </si>
  <si>
    <t>Sacy</t>
  </si>
  <si>
    <t>Sagrantino</t>
  </si>
  <si>
    <t>Saint Jeannet</t>
  </si>
  <si>
    <t>Saint Macaire</t>
  </si>
  <si>
    <t>Saint-Pierre Dore</t>
  </si>
  <si>
    <t>Salvador</t>
  </si>
  <si>
    <t>Samarrinho</t>
  </si>
  <si>
    <t>San Giuseppe Nero</t>
  </si>
  <si>
    <t>San Lunardo</t>
  </si>
  <si>
    <t>San Martino</t>
  </si>
  <si>
    <t>San Michele</t>
  </si>
  <si>
    <t>Sanforte</t>
  </si>
  <si>
    <t>Sangiovese</t>
  </si>
  <si>
    <t>Sankt Laurent</t>
  </si>
  <si>
    <t>Santa Maria</t>
  </si>
  <si>
    <t>Santarena</t>
  </si>
  <si>
    <t>Santoal</t>
  </si>
  <si>
    <t>Sao Saul</t>
  </si>
  <si>
    <t>Saperavi</t>
  </si>
  <si>
    <t>Saperavi Severny</t>
  </si>
  <si>
    <t>Sauvignon Blanc</t>
  </si>
  <si>
    <t>Sauvignon Gris</t>
  </si>
  <si>
    <t>Sauvignon Rose</t>
  </si>
  <si>
    <t>Sauvignonasse</t>
  </si>
  <si>
    <t>Savagnin Blanc</t>
  </si>
  <si>
    <t>Savagnin Rose</t>
  </si>
  <si>
    <t>Savatiano</t>
  </si>
  <si>
    <t>Scheurebe</t>
  </si>
  <si>
    <t>Schiava</t>
  </si>
  <si>
    <t>Schiava Gentile</t>
  </si>
  <si>
    <t>Schiava Grigia</t>
  </si>
  <si>
    <t>Schiava Grossa</t>
  </si>
  <si>
    <t>Schioppettino</t>
  </si>
  <si>
    <t>Schonburger</t>
  </si>
  <si>
    <t>Sciaglin</t>
  </si>
  <si>
    <t>Sciascinoso</t>
  </si>
  <si>
    <t>Scimiscia</t>
  </si>
  <si>
    <t>Seara Nova</t>
  </si>
  <si>
    <t>Segalin</t>
  </si>
  <si>
    <t>Seibel</t>
  </si>
  <si>
    <t>Seibel White</t>
  </si>
  <si>
    <t>Seinoir</t>
  </si>
  <si>
    <t>Select</t>
  </si>
  <si>
    <t>Semebat</t>
  </si>
  <si>
    <t>Semidano</t>
  </si>
  <si>
    <t>Semillon</t>
  </si>
  <si>
    <t>Sennen</t>
  </si>
  <si>
    <t>Serbina</t>
  </si>
  <si>
    <t>Sercial</t>
  </si>
  <si>
    <t>Sercialinho</t>
  </si>
  <si>
    <t>Serna</t>
  </si>
  <si>
    <t>Servanin</t>
  </si>
  <si>
    <t>Servant</t>
  </si>
  <si>
    <t>Sevilhao</t>
  </si>
  <si>
    <t>Seyval Blanc</t>
  </si>
  <si>
    <t>Sgavetta</t>
  </si>
  <si>
    <t>Shiroka Melnishka</t>
  </si>
  <si>
    <t>Siegerrebe</t>
  </si>
  <si>
    <t>Silcher</t>
  </si>
  <si>
    <t>Silvaner</t>
  </si>
  <si>
    <t>Siria</t>
  </si>
  <si>
    <t>Sirio</t>
  </si>
  <si>
    <t>Skrlet</t>
  </si>
  <si>
    <t>Slankamenka</t>
  </si>
  <si>
    <t>Solaris</t>
  </si>
  <si>
    <t>Soperga</t>
  </si>
  <si>
    <t>Sovereign Opal</t>
  </si>
  <si>
    <t>Spergola</t>
  </si>
  <si>
    <t>St Croix</t>
  </si>
  <si>
    <t>St Pepin</t>
  </si>
  <si>
    <t>St Vincent</t>
  </si>
  <si>
    <t>Stavroto</t>
  </si>
  <si>
    <t>Stepnyak</t>
  </si>
  <si>
    <t>Steuben</t>
  </si>
  <si>
    <t>Storgozia</t>
  </si>
  <si>
    <t>Sugra Five</t>
  </si>
  <si>
    <t>Sukholimanskiy Bely</t>
  </si>
  <si>
    <t>Sultaniye</t>
  </si>
  <si>
    <t>Sumoll</t>
  </si>
  <si>
    <t>Superior Seedless</t>
  </si>
  <si>
    <t>Suscan</t>
  </si>
  <si>
    <t>Susumaniello</t>
  </si>
  <si>
    <t>Swenson Red</t>
  </si>
  <si>
    <t>Symphony</t>
  </si>
  <si>
    <t>Syrah</t>
  </si>
  <si>
    <t>Szeremi Zold</t>
  </si>
  <si>
    <t>Taltos</t>
  </si>
  <si>
    <t>Tamarez</t>
  </si>
  <si>
    <t>Taminga</t>
  </si>
  <si>
    <t>Tannat</t>
  </si>
  <si>
    <t>Tarrango</t>
  </si>
  <si>
    <t>Tavkveri</t>
  </si>
  <si>
    <t>Taylor</t>
  </si>
  <si>
    <t>Tazzelenghe</t>
  </si>
  <si>
    <t>Teinturier</t>
  </si>
  <si>
    <t>Telti Kyryk</t>
  </si>
  <si>
    <t>Tempranillo</t>
  </si>
  <si>
    <t>Tempranillo Blanco</t>
  </si>
  <si>
    <t>Teneron</t>
  </si>
  <si>
    <t>Teoulier Noir</t>
  </si>
  <si>
    <t>Termarina Rossa</t>
  </si>
  <si>
    <t>Teroldego</t>
  </si>
  <si>
    <t>Terrano</t>
  </si>
  <si>
    <t>Terrantez</t>
  </si>
  <si>
    <t>Terras 20</t>
  </si>
  <si>
    <t>Terret Blanc</t>
  </si>
  <si>
    <t>Terret Gris</t>
  </si>
  <si>
    <t>Terret Noir</t>
  </si>
  <si>
    <t>Therona</t>
  </si>
  <si>
    <t>Thrapsathiri</t>
  </si>
  <si>
    <t>Tibouren</t>
  </si>
  <si>
    <t>Timorasso</t>
  </si>
  <si>
    <t>Tinta Aguiar</t>
  </si>
  <si>
    <t>Tinta Barroca</t>
  </si>
  <si>
    <t>Tinta Bragao</t>
  </si>
  <si>
    <t>Tinta Carvalha</t>
  </si>
  <si>
    <t>Tinta Engomada</t>
  </si>
  <si>
    <t>Tinta Francisca</t>
  </si>
  <si>
    <t>Tinta Malandra</t>
  </si>
  <si>
    <t>Tinta Martins</t>
  </si>
  <si>
    <t>Tinta Mesquita</t>
  </si>
  <si>
    <t>Tinta Penajoia</t>
  </si>
  <si>
    <t>Tinta Pereira</t>
  </si>
  <si>
    <t>Tinta Pomar</t>
  </si>
  <si>
    <t>Tinta Roseira</t>
  </si>
  <si>
    <t>Tinta Valdosa</t>
  </si>
  <si>
    <t>Tinta Varejoa</t>
  </si>
  <si>
    <t>Tintem</t>
  </si>
  <si>
    <t>Tinto Basto</t>
  </si>
  <si>
    <t>Tinto Cao</t>
  </si>
  <si>
    <t>Tinto Jeroma</t>
  </si>
  <si>
    <t>Tinto Velasco</t>
  </si>
  <si>
    <t>Torbato</t>
  </si>
  <si>
    <t>Torrontes Mendocino</t>
  </si>
  <si>
    <t>Torrontes Riojano</t>
  </si>
  <si>
    <t>Torrontes Sanjuanino</t>
  </si>
  <si>
    <t>Tortosina</t>
  </si>
  <si>
    <t>Touriga Branca</t>
  </si>
  <si>
    <t>Touriga Femea</t>
  </si>
  <si>
    <t>Touriga Franca</t>
  </si>
  <si>
    <t>Touriga Nacional</t>
  </si>
  <si>
    <t>Trajadura</t>
  </si>
  <si>
    <t>Traminette</t>
  </si>
  <si>
    <t>Trbljan</t>
  </si>
  <si>
    <t>Trebbianina</t>
  </si>
  <si>
    <t>Trebbiano</t>
  </si>
  <si>
    <t>Trebbiano Giallo</t>
  </si>
  <si>
    <t>Trebbiano Modenese</t>
  </si>
  <si>
    <t>Trebbiano Romagnolo</t>
  </si>
  <si>
    <t>Trebbiano Spoletino</t>
  </si>
  <si>
    <t>Trebbiano Toscano</t>
  </si>
  <si>
    <t>Trepat</t>
  </si>
  <si>
    <t>Tressot</t>
  </si>
  <si>
    <t>Trevisana Nera</t>
  </si>
  <si>
    <t>Tribidrag</t>
  </si>
  <si>
    <t>Trilla</t>
  </si>
  <si>
    <t>Trincadeira</t>
  </si>
  <si>
    <t>Trincadeiro Branco</t>
  </si>
  <si>
    <t>Triomphe</t>
  </si>
  <si>
    <t>Triplett Blanc</t>
  </si>
  <si>
    <t>Triunfo</t>
  </si>
  <si>
    <t>Trnjak</t>
  </si>
  <si>
    <t>Trobat</t>
  </si>
  <si>
    <t>Tronto</t>
  </si>
  <si>
    <t>Trousseau</t>
  </si>
  <si>
    <t>Trousseau Gris</t>
  </si>
  <si>
    <t>Tsimlyansky Cherny</t>
  </si>
  <si>
    <t>Tsitska</t>
  </si>
  <si>
    <t>Tsolikouri</t>
  </si>
  <si>
    <t>Tsulukidzis Tetra</t>
  </si>
  <si>
    <t>Tsvetochny (Floral)</t>
  </si>
  <si>
    <t>Tsvetochny (Flowery)</t>
  </si>
  <si>
    <t>Turan</t>
  </si>
  <si>
    <t>Turchetta</t>
  </si>
  <si>
    <t>Ucelut</t>
  </si>
  <si>
    <t>Uni Blan</t>
  </si>
  <si>
    <t>Urreti</t>
  </si>
  <si>
    <t>Usakhelouri</t>
  </si>
  <si>
    <t>Uva Cao</t>
  </si>
  <si>
    <t>Uva Longanesi</t>
  </si>
  <si>
    <t>Uva Rara</t>
  </si>
  <si>
    <t>Uva Tosca</t>
  </si>
  <si>
    <t>Uvalino</t>
  </si>
  <si>
    <t>Valais Noir</t>
  </si>
  <si>
    <t>Valbom</t>
  </si>
  <si>
    <t>Valdiguie</t>
  </si>
  <si>
    <t>Valenci Tinto</t>
  </si>
  <si>
    <t>Valentino Nero</t>
  </si>
  <si>
    <t>Valerien</t>
  </si>
  <si>
    <t>Valiant</t>
  </si>
  <si>
    <t>Valveirinha</t>
  </si>
  <si>
    <t>Valvin Muscat</t>
  </si>
  <si>
    <t>Varousset</t>
  </si>
  <si>
    <t>Vasilaki</t>
  </si>
  <si>
    <t>Vega</t>
  </si>
  <si>
    <t>Ventura</t>
  </si>
  <si>
    <t>Venus</t>
  </si>
  <si>
    <t>Verdea</t>
  </si>
  <si>
    <t>Verdealbara</t>
  </si>
  <si>
    <t>Verdeca</t>
  </si>
  <si>
    <t>Verdejo</t>
  </si>
  <si>
    <t>Verdelet</t>
  </si>
  <si>
    <t>Verdelho</t>
  </si>
  <si>
    <t>Verdelho Roxo</t>
  </si>
  <si>
    <t>Verdelho Tinto</t>
  </si>
  <si>
    <t>Verdello</t>
  </si>
  <si>
    <t>Verdesse</t>
  </si>
  <si>
    <t>Verdial</t>
  </si>
  <si>
    <t>Verdial Tinto</t>
  </si>
  <si>
    <t>Verdicchio Bianco</t>
  </si>
  <si>
    <t>Verdil</t>
  </si>
  <si>
    <t>Verdiso</t>
  </si>
  <si>
    <t>Verdoncho</t>
  </si>
  <si>
    <t>Verduschia</t>
  </si>
  <si>
    <t>Verduzzo Friulano</t>
  </si>
  <si>
    <t>Verduzzo Trevigiano</t>
  </si>
  <si>
    <t>Vermentino</t>
  </si>
  <si>
    <t>Vermentino Nero</t>
  </si>
  <si>
    <t>Vertes Csillaga</t>
  </si>
  <si>
    <t>Vertzami</t>
  </si>
  <si>
    <t>Veruccese</t>
  </si>
  <si>
    <t>Vespaiola</t>
  </si>
  <si>
    <t>Vespolina</t>
  </si>
  <si>
    <t>Victoria</t>
  </si>
  <si>
    <t>Vidal</t>
  </si>
  <si>
    <t>Vidal Red</t>
  </si>
  <si>
    <t>Vidvizhenets</t>
  </si>
  <si>
    <t>Vignoles</t>
  </si>
  <si>
    <t>Vijariego</t>
  </si>
  <si>
    <t>Viktor</t>
  </si>
  <si>
    <t>Viktoria Gyongye</t>
  </si>
  <si>
    <t>Vilana</t>
  </si>
  <si>
    <t>Vilana(Red)</t>
  </si>
  <si>
    <t>Villard Blanc</t>
  </si>
  <si>
    <t>Villard Noir</t>
  </si>
  <si>
    <t>Vincent</t>
  </si>
  <si>
    <t>Vineti</t>
  </si>
  <si>
    <t>Vinhao</t>
  </si>
  <si>
    <t>Viognier</t>
  </si>
  <si>
    <t>Violeta</t>
  </si>
  <si>
    <t>Viorica</t>
  </si>
  <si>
    <t>Viosinho</t>
  </si>
  <si>
    <t>Vital</t>
  </si>
  <si>
    <t>Vitovska</t>
  </si>
  <si>
    <t>Voskeat</t>
  </si>
  <si>
    <t>Vranac</t>
  </si>
  <si>
    <t>Vugava</t>
  </si>
  <si>
    <t>Vuillermin</t>
  </si>
  <si>
    <t>Vulcanus</t>
  </si>
  <si>
    <t>Weldra</t>
  </si>
  <si>
    <t>Wurzer</t>
  </si>
  <si>
    <t>Xara</t>
  </si>
  <si>
    <t>Xarello</t>
  </si>
  <si>
    <t>Xarello Rosado</t>
  </si>
  <si>
    <t>Xinomavro</t>
  </si>
  <si>
    <t>Xinomavro (White)</t>
  </si>
  <si>
    <t>Xynisteri</t>
  </si>
  <si>
    <t>Yaqui</t>
  </si>
  <si>
    <t>Zalagyongye</t>
  </si>
  <si>
    <t>Zalema</t>
  </si>
  <si>
    <t>Zametovka</t>
  </si>
  <si>
    <t>Zefir</t>
  </si>
  <si>
    <t>Zengo</t>
  </si>
  <si>
    <t>Zenit</t>
  </si>
  <si>
    <t>Zeta</t>
  </si>
  <si>
    <t>Zeusz</t>
  </si>
  <si>
    <t>Zierfandler</t>
  </si>
  <si>
    <t>Zlahtina</t>
  </si>
  <si>
    <t>Zlatarica Vrgorska</t>
  </si>
  <si>
    <t>Zoumiatiko Red</t>
  </si>
  <si>
    <t>Zupljanka</t>
  </si>
  <si>
    <t>Zweigelt</t>
  </si>
  <si>
    <t>Other</t>
  </si>
  <si>
    <t>Other Red</t>
  </si>
  <si>
    <t>Other White</t>
  </si>
  <si>
    <t>Total</t>
  </si>
  <si>
    <t>2000-1990</t>
  </si>
  <si>
    <t>2010-2000</t>
  </si>
  <si>
    <t>2010-1990</t>
  </si>
  <si>
    <t>Global area (ha)</t>
  </si>
  <si>
    <t>Global share %</t>
  </si>
  <si>
    <t>Global rank</t>
  </si>
  <si>
    <t xml:space="preserve"> Changes %</t>
  </si>
  <si>
    <t>Changes %</t>
  </si>
  <si>
    <t>Muscat Blanc a Petits Grains</t>
  </si>
  <si>
    <t>Other varieties</t>
  </si>
  <si>
    <t>Change  (ha)</t>
  </si>
  <si>
    <t>Table 6: Ranking of prime varieties by global grape area, and decadal changes, 1990, 2000 and 2010</t>
  </si>
  <si>
    <t>Area (ha) of red varieties</t>
  </si>
  <si>
    <t>Changes in red varieties</t>
  </si>
  <si>
    <t>National share (%) of red varieties</t>
  </si>
  <si>
    <t xml:space="preserve"> Hectares</t>
  </si>
  <si>
    <t xml:space="preserve"> %</t>
  </si>
  <si>
    <t>Missing 9</t>
  </si>
  <si>
    <t>Table 7: Red winegrape area and share of all varieties, by country, 2000 and 2010</t>
  </si>
  <si>
    <t>Area (ha) of white varieties</t>
  </si>
  <si>
    <t>Changes in white varieties</t>
  </si>
  <si>
    <t>National share (%) of white varieties</t>
  </si>
  <si>
    <t>Table 8: White winegrape area and share of all varieties, by country, 2000 and 2010</t>
  </si>
  <si>
    <t>140*</t>
  </si>
  <si>
    <t>* 1992 data because it is the nearest year for which data are available.</t>
  </si>
  <si>
    <t>529*</t>
  </si>
  <si>
    <r>
      <t>Total grapevine area harvested</t>
    </r>
    <r>
      <rPr>
        <sz val="9.5"/>
        <rFont val="Times New Roman"/>
        <family val="1"/>
      </rPr>
      <t>ª</t>
    </r>
    <r>
      <rPr>
        <i/>
        <sz val="9.5"/>
        <rFont val="Times New Roman"/>
        <family val="1"/>
      </rPr>
      <t>('000ha)</t>
    </r>
  </si>
  <si>
    <t>Share (%) of national agr. crop area under grapevine</t>
  </si>
  <si>
    <t xml:space="preserve">Grape yield (tonnes per ha.) </t>
  </si>
  <si>
    <t>Table 3 (cont.) Key indicators of national grape area and production, 1990, 2000 and 2010</t>
  </si>
  <si>
    <t>ªNon-sample countries, which have a high (mostly non-wine) grape area harvested in 2009-11, are (in '000ha): Iran-230, Uzbekistan-108, India-991, Egypt-64, Afghanistan-61, Syria-51, Tajikistan-35, Macedonia-20, Turkmenistan-18, Korea-18, Pakistan-15, Yemen-14, Azerbaijan-11, Saudi Arabia-11, Lebanon-11</t>
  </si>
  <si>
    <t>Worldª</t>
  </si>
  <si>
    <t xml:space="preserve">Table 5: Global winegrape area, share of global area, and global ranks of each prime variety, 1990, 2000 &amp; 2010 </t>
  </si>
  <si>
    <t xml:space="preserve">Table 5 (cont.) Global winegrape area, share of global area, and global ranks of each variety, 1990, 2000 &amp; 2010 </t>
  </si>
  <si>
    <t>Table 5 (cont.) Global winegrape area, share of global area, and global ranks of each variety, 1990, 2000 &amp; 2010</t>
  </si>
  <si>
    <t>Table 6 (cont.) Ranking of prime varieties by global grape area, and decadal changes, 1990, 2000 and 2010</t>
  </si>
  <si>
    <t>Alb de Ialoveni</t>
  </si>
  <si>
    <t>Arinto de Bucelas</t>
  </si>
  <si>
    <t>Babosa de Madere</t>
  </si>
  <si>
    <t>Barreto de Semente</t>
  </si>
  <si>
    <t>Bianco d'Alessano</t>
  </si>
  <si>
    <t>Biancone di Portoferraio</t>
  </si>
  <si>
    <t>Blanc du Bois</t>
  </si>
  <si>
    <t>Busuioaca de Bohotin</t>
  </si>
  <si>
    <t>Cainho de Moreira</t>
  </si>
  <si>
    <t>Carica l'Asino</t>
  </si>
  <si>
    <t>Coda di Volpe Bianca</t>
  </si>
  <si>
    <t>Coracao de Galo</t>
  </si>
  <si>
    <t>Codega de Larinho</t>
  </si>
  <si>
    <t>Doux d'Henry</t>
  </si>
  <si>
    <t>Etraire de l'Adui</t>
  </si>
  <si>
    <t>Fino de Ribera del Fresno</t>
  </si>
  <si>
    <t>Folha de Figueira</t>
  </si>
  <si>
    <t>Galbena de Odobesti</t>
  </si>
  <si>
    <t>Gamay de Teinturier Bouze</t>
  </si>
  <si>
    <t>Gamay Teinturier de Chaudenay</t>
  </si>
  <si>
    <t>Grasa de Cotnari</t>
  </si>
  <si>
    <t>Grechetto di Orvieto</t>
  </si>
  <si>
    <t>Brachetto del Piemonte</t>
  </si>
  <si>
    <t>Groppello di Mocasina</t>
  </si>
  <si>
    <t>Huerta del Rey</t>
  </si>
  <si>
    <t>Malvasia Bianca di Basilicata</t>
  </si>
  <si>
    <t>Malvasia Bianca di Candia</t>
  </si>
  <si>
    <t>Malvasia del Lazio</t>
  </si>
  <si>
    <t>Malvasia di Candia Aromatica</t>
  </si>
  <si>
    <t>Malvasia di Casorzo</t>
  </si>
  <si>
    <t>Malvasia di Lipari</t>
  </si>
  <si>
    <t>Malvasia Nera di Basilicata</t>
  </si>
  <si>
    <t>Malvasia Nera di Brindisi</t>
  </si>
  <si>
    <t>Malvasia di Schierano</t>
  </si>
  <si>
    <t>Mecle de Bourgoin</t>
  </si>
  <si>
    <t>Miguel del Arco</t>
  </si>
  <si>
    <t>Moscato di Scanzo</t>
  </si>
  <si>
    <t>Moscato di Terracina</t>
  </si>
  <si>
    <t>Moscato Rosa del Trentino</t>
  </si>
  <si>
    <t>Mourisco de Semente</t>
  </si>
  <si>
    <t>Mourisco de Trevoes</t>
  </si>
  <si>
    <t>Ner d'Ala</t>
  </si>
  <si>
    <t>Neretto di Bairo</t>
  </si>
  <si>
    <t>Nero Buono di Cori</t>
  </si>
  <si>
    <t>Nero d'Avola</t>
  </si>
  <si>
    <t>Nero di Troia</t>
  </si>
  <si>
    <t>Muscat of Alexandria</t>
  </si>
  <si>
    <t>Muscat of Hamburg</t>
  </si>
  <si>
    <t>Muscat of Alexandria Red</t>
  </si>
  <si>
    <t>Muscat a Petits Grains Rouge</t>
  </si>
  <si>
    <t>Muscat a Petits Grains Noirs</t>
  </si>
  <si>
    <t>Negru de Ialoveni</t>
  </si>
  <si>
    <t>Muscat de Ialoveni</t>
  </si>
  <si>
    <t>Muscat a Petits Grains Roses</t>
  </si>
  <si>
    <t>Muscat Fleur d'Oranger</t>
  </si>
  <si>
    <t>Mustoasa de Maderat</t>
  </si>
  <si>
    <t>Perla dei Vivi</t>
  </si>
  <si>
    <t>Pineau d'Aunis</t>
  </si>
  <si>
    <t>Rabo de Anho</t>
  </si>
  <si>
    <t>Rabo de Lobo</t>
  </si>
  <si>
    <t>Rabo de Ovelha</t>
  </si>
  <si>
    <t>Raffiat de Moncade</t>
  </si>
  <si>
    <t>Rayon d'Or</t>
  </si>
  <si>
    <t>Refosco dal Peduncolo Rosso</t>
  </si>
  <si>
    <t>Refosco di Faedis</t>
  </si>
  <si>
    <t>Vernaccia di Oristano</t>
  </si>
  <si>
    <t>Vien de Nus</t>
  </si>
  <si>
    <t>Vernaccia di San Gimignano</t>
  </si>
  <si>
    <t>Camaralet de Lasseube</t>
  </si>
  <si>
    <t>Groppello di Revo</t>
  </si>
  <si>
    <t>Koenigin der Weingaerten</t>
  </si>
  <si>
    <t>Lacrima di Morro d'Alba</t>
  </si>
  <si>
    <t>Lambrusca di Alessandria</t>
  </si>
  <si>
    <t>Lambrusco di Sorbara</t>
  </si>
  <si>
    <t>Len de l'El</t>
  </si>
  <si>
    <t>Leopoldo III</t>
  </si>
  <si>
    <t>Malvasia Branca de Sao Jorge</t>
  </si>
  <si>
    <t>Moore's Diamond</t>
  </si>
  <si>
    <t>Rose du Var</t>
  </si>
  <si>
    <t>Roussette d'Ayze</t>
  </si>
  <si>
    <t>Roxo de Vila Flor</t>
  </si>
  <si>
    <t>Royal de Alloza</t>
  </si>
  <si>
    <t>Terrantez do Pico</t>
  </si>
  <si>
    <t>Tinta da Barca</t>
  </si>
  <si>
    <t>Tinta da Melra</t>
  </si>
  <si>
    <t>Tinta de Alcoa</t>
  </si>
  <si>
    <t>Tinta de Cidadelhe</t>
  </si>
  <si>
    <t>Tinta de Pegoes</t>
  </si>
  <si>
    <t>Tinta de Porto Santo</t>
  </si>
  <si>
    <t>Tinta do Rodo</t>
  </si>
  <si>
    <t>Tintilia del Molise</t>
  </si>
  <si>
    <t>Tinto de la Pampana Blanca</t>
  </si>
  <si>
    <t>Tinto de Zafra</t>
  </si>
  <si>
    <t>Tinto do Aurelio</t>
  </si>
  <si>
    <t>Trebbiano d'Abruzzo</t>
  </si>
  <si>
    <t>Trincadeira das Pratas</t>
  </si>
  <si>
    <t>Uva del Fantini</t>
  </si>
  <si>
    <t>Uva del Tunde</t>
  </si>
  <si>
    <t>Precoce de Malingre</t>
  </si>
  <si>
    <t>Listain de Huelva</t>
  </si>
  <si>
    <t>(62215)</t>
  </si>
  <si>
    <t>(51125)</t>
  </si>
  <si>
    <t>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</si>
</sst>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i/>
      <sz val="10.5"/>
      <color rgb="FF000000"/>
      <name val="Times New Roman"/>
      <family val="1"/>
    </font>
    <font>
      <b/>
      <i/>
      <sz val="10.5"/>
      <color rgb="FF000000"/>
      <name val="Times New Roman"/>
      <family val="1"/>
    </font>
    <font>
      <i/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rgb="FF000000"/>
      <name val="Times New Roman"/>
      <family val="1"/>
    </font>
    <font>
      <sz val="9"/>
      <name val="Times New Roman"/>
      <family val="1"/>
    </font>
    <font>
      <sz val="9.5"/>
      <name val="Times New Roman"/>
      <family val="1"/>
    </font>
    <font>
      <b/>
      <i/>
      <sz val="9.5"/>
      <name val="Times New Roman"/>
      <family val="1"/>
    </font>
    <font>
      <i/>
      <sz val="9.5"/>
      <name val="Times New Roman"/>
      <family val="1"/>
    </font>
    <font>
      <sz val="9.5"/>
      <color theme="1"/>
      <name val="Times New Roman"/>
      <family val="1"/>
    </font>
    <font>
      <b/>
      <sz val="9.5"/>
      <name val="Times New Roman"/>
      <family val="1"/>
    </font>
    <font>
      <i/>
      <sz val="10.5"/>
      <name val="Times New Roman"/>
      <family val="1"/>
    </font>
    <font>
      <b/>
      <i/>
      <sz val="10.5"/>
      <name val="Times New Roman"/>
      <family val="1"/>
    </font>
    <font>
      <sz val="10.5"/>
      <name val="Times New Roman"/>
      <family val="1"/>
    </font>
    <font>
      <sz val="10.5"/>
      <color theme="1"/>
      <name val="Calibri"/>
      <family val="2"/>
      <scheme val="minor"/>
    </font>
    <font>
      <sz val="10.5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1" xfId="0" applyFont="1" applyBorder="1"/>
    <xf numFmtId="0" fontId="7" fillId="0" borderId="0" xfId="0" applyFont="1"/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right" wrapText="1"/>
    </xf>
    <xf numFmtId="0" fontId="9" fillId="0" borderId="0" xfId="0" applyFont="1" applyBorder="1" applyAlignment="1">
      <alignment horizontal="left" wrapText="1"/>
    </xf>
    <xf numFmtId="0" fontId="6" fillId="0" borderId="2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2" fontId="7" fillId="0" borderId="0" xfId="0" applyNumberFormat="1" applyFont="1"/>
    <xf numFmtId="2" fontId="7" fillId="0" borderId="0" xfId="0" applyNumberFormat="1" applyFont="1" applyBorder="1"/>
    <xf numFmtId="0" fontId="7" fillId="0" borderId="0" xfId="0" applyFont="1" applyFill="1" applyBorder="1"/>
    <xf numFmtId="0" fontId="7" fillId="0" borderId="0" xfId="0" applyFont="1" applyBorder="1"/>
    <xf numFmtId="2" fontId="2" fillId="0" borderId="0" xfId="0" applyNumberFormat="1" applyFont="1" applyBorder="1"/>
    <xf numFmtId="0" fontId="7" fillId="0" borderId="0" xfId="0" applyFont="1" applyAlignment="1">
      <alignment horizontal="right"/>
    </xf>
    <xf numFmtId="0" fontId="10" fillId="0" borderId="0" xfId="0" applyFont="1"/>
    <xf numFmtId="2" fontId="10" fillId="0" borderId="0" xfId="0" applyNumberFormat="1" applyFont="1"/>
    <xf numFmtId="0" fontId="11" fillId="0" borderId="1" xfId="0" applyFont="1" applyBorder="1"/>
    <xf numFmtId="2" fontId="11" fillId="0" borderId="1" xfId="0" applyNumberFormat="1" applyFont="1" applyBorder="1"/>
    <xf numFmtId="0" fontId="12" fillId="0" borderId="1" xfId="0" applyFont="1" applyBorder="1"/>
    <xf numFmtId="1" fontId="7" fillId="0" borderId="0" xfId="0" applyNumberFormat="1" applyFont="1"/>
    <xf numFmtId="0" fontId="14" fillId="0" borderId="0" xfId="0" applyFont="1" applyFill="1"/>
    <xf numFmtId="0" fontId="16" fillId="0" borderId="2" xfId="0" applyFont="1" applyFill="1" applyBorder="1" applyAlignment="1">
      <alignment horizontal="right" wrapText="1"/>
    </xf>
    <xf numFmtId="1" fontId="14" fillId="0" borderId="0" xfId="0" applyNumberFormat="1" applyFont="1" applyFill="1"/>
    <xf numFmtId="164" fontId="14" fillId="0" borderId="0" xfId="0" applyNumberFormat="1" applyFont="1" applyFill="1"/>
    <xf numFmtId="1" fontId="14" fillId="0" borderId="0" xfId="0" applyNumberFormat="1" applyFont="1" applyFill="1" applyAlignment="1">
      <alignment horizontal="right"/>
    </xf>
    <xf numFmtId="0" fontId="17" fillId="0" borderId="0" xfId="0" applyFont="1"/>
    <xf numFmtId="0" fontId="14" fillId="0" borderId="0" xfId="0" applyFont="1" applyFill="1" applyBorder="1"/>
    <xf numFmtId="0" fontId="18" fillId="0" borderId="1" xfId="0" applyFont="1" applyFill="1" applyBorder="1"/>
    <xf numFmtId="1" fontId="18" fillId="0" borderId="1" xfId="0" applyNumberFormat="1" applyFont="1" applyFill="1" applyBorder="1"/>
    <xf numFmtId="164" fontId="18" fillId="0" borderId="1" xfId="0" applyNumberFormat="1" applyFont="1" applyFill="1" applyBorder="1"/>
    <xf numFmtId="0" fontId="14" fillId="0" borderId="0" xfId="0" applyFont="1" applyFill="1" applyAlignment="1"/>
    <xf numFmtId="0" fontId="14" fillId="0" borderId="0" xfId="0" applyFont="1" applyFill="1" applyAlignment="1">
      <alignment horizontal="left"/>
    </xf>
    <xf numFmtId="1" fontId="14" fillId="0" borderId="0" xfId="0" applyNumberFormat="1" applyFont="1" applyFill="1" applyBorder="1"/>
    <xf numFmtId="164" fontId="14" fillId="0" borderId="0" xfId="0" applyNumberFormat="1" applyFont="1" applyFill="1" applyBorder="1"/>
    <xf numFmtId="0" fontId="18" fillId="0" borderId="0" xfId="0" applyFont="1" applyFill="1" applyBorder="1"/>
    <xf numFmtId="1" fontId="18" fillId="0" borderId="0" xfId="0" applyNumberFormat="1" applyFont="1" applyFill="1" applyBorder="1"/>
    <xf numFmtId="164" fontId="18" fillId="0" borderId="0" xfId="0" applyNumberFormat="1" applyFont="1" applyFill="1" applyBorder="1"/>
    <xf numFmtId="0" fontId="15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right" wrapText="1"/>
    </xf>
    <xf numFmtId="0" fontId="19" fillId="0" borderId="1" xfId="0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right" wrapText="1"/>
    </xf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21" fillId="0" borderId="0" xfId="0" applyFont="1" applyFill="1" applyBorder="1"/>
    <xf numFmtId="0" fontId="11" fillId="0" borderId="0" xfId="0" applyFont="1" applyFill="1" applyBorder="1"/>
    <xf numFmtId="1" fontId="11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11" fillId="0" borderId="1" xfId="0" applyFont="1" applyFill="1" applyBorder="1"/>
    <xf numFmtId="1" fontId="11" fillId="0" borderId="1" xfId="0" applyNumberFormat="1" applyFont="1" applyFill="1" applyBorder="1"/>
    <xf numFmtId="3" fontId="11" fillId="0" borderId="1" xfId="0" applyNumberFormat="1" applyFont="1" applyFill="1" applyBorder="1" applyAlignment="1">
      <alignment horizontal="right"/>
    </xf>
    <xf numFmtId="165" fontId="11" fillId="0" borderId="1" xfId="0" applyNumberFormat="1" applyFont="1" applyFill="1" applyBorder="1" applyAlignment="1">
      <alignment horizontal="right"/>
    </xf>
    <xf numFmtId="3" fontId="7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2" fontId="11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/>
    <xf numFmtId="2" fontId="14" fillId="0" borderId="0" xfId="0" applyNumberFormat="1" applyFont="1" applyFill="1" applyBorder="1"/>
    <xf numFmtId="0" fontId="14" fillId="0" borderId="2" xfId="0" applyFont="1" applyFill="1" applyBorder="1"/>
    <xf numFmtId="1" fontId="14" fillId="0" borderId="1" xfId="0" applyNumberFormat="1" applyFont="1" applyFill="1" applyBorder="1"/>
    <xf numFmtId="0" fontId="16" fillId="0" borderId="2" xfId="0" applyFont="1" applyFill="1" applyBorder="1" applyAlignment="1">
      <alignment horizontal="left" wrapText="1"/>
    </xf>
    <xf numFmtId="0" fontId="16" fillId="0" borderId="2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right"/>
    </xf>
    <xf numFmtId="1" fontId="14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1" xfId="0" applyFont="1" applyFill="1" applyBorder="1"/>
    <xf numFmtId="2" fontId="14" fillId="0" borderId="1" xfId="0" applyNumberFormat="1" applyFont="1" applyFill="1" applyBorder="1"/>
    <xf numFmtId="1" fontId="14" fillId="0" borderId="1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1" fontId="5" fillId="0" borderId="1" xfId="0" applyNumberFormat="1" applyFont="1" applyFill="1" applyBorder="1"/>
    <xf numFmtId="0" fontId="10" fillId="0" borderId="2" xfId="0" applyFont="1" applyFill="1" applyBorder="1" applyAlignment="1">
      <alignment horizontal="right" wrapText="1"/>
    </xf>
    <xf numFmtId="1" fontId="10" fillId="0" borderId="1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1" fontId="7" fillId="0" borderId="0" xfId="0" applyNumberFormat="1" applyFont="1" applyFill="1"/>
    <xf numFmtId="1" fontId="11" fillId="0" borderId="0" xfId="0" applyNumberFormat="1" applyFont="1" applyFill="1"/>
    <xf numFmtId="164" fontId="11" fillId="0" borderId="0" xfId="0" applyNumberFormat="1" applyFont="1" applyFill="1"/>
    <xf numFmtId="164" fontId="11" fillId="0" borderId="1" xfId="0" applyNumberFormat="1" applyFont="1" applyFill="1" applyBorder="1"/>
    <xf numFmtId="0" fontId="5" fillId="0" borderId="1" xfId="0" applyFont="1" applyFill="1" applyBorder="1"/>
    <xf numFmtId="0" fontId="22" fillId="0" borderId="0" xfId="0" applyFont="1" applyFill="1"/>
    <xf numFmtId="0" fontId="11" fillId="0" borderId="0" xfId="0" applyFont="1" applyFill="1"/>
    <xf numFmtId="0" fontId="10" fillId="0" borderId="1" xfId="0" applyFont="1" applyFill="1" applyBorder="1" applyAlignment="1">
      <alignment wrapText="1"/>
    </xf>
    <xf numFmtId="2" fontId="7" fillId="0" borderId="0" xfId="0" applyNumberFormat="1" applyFont="1" applyFill="1"/>
    <xf numFmtId="0" fontId="7" fillId="0" borderId="0" xfId="0" applyFont="1" applyFill="1" applyBorder="1" applyAlignment="1">
      <alignment horizontal="left"/>
    </xf>
    <xf numFmtId="0" fontId="11" fillId="0" borderId="0" xfId="0" applyFont="1"/>
    <xf numFmtId="164" fontId="11" fillId="0" borderId="0" xfId="0" applyNumberFormat="1" applyFont="1" applyFill="1" applyBorder="1"/>
    <xf numFmtId="0" fontId="11" fillId="0" borderId="1" xfId="0" applyFont="1" applyFill="1" applyBorder="1" applyAlignment="1">
      <alignment horizontal="left"/>
    </xf>
    <xf numFmtId="0" fontId="4" fillId="0" borderId="0" xfId="0" applyFont="1" applyFill="1" applyBorder="1"/>
    <xf numFmtId="0" fontId="1" fillId="0" borderId="3" xfId="0" applyFont="1" applyFill="1" applyBorder="1"/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right" vertical="top" wrapText="1"/>
    </xf>
    <xf numFmtId="0" fontId="4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1" fontId="1" fillId="0" borderId="0" xfId="0" applyNumberFormat="1" applyFont="1" applyFill="1" applyBorder="1" applyAlignment="1"/>
    <xf numFmtId="0" fontId="1" fillId="0" borderId="1" xfId="0" applyFont="1" applyFill="1" applyBorder="1"/>
    <xf numFmtId="1" fontId="1" fillId="0" borderId="1" xfId="0" applyNumberFormat="1" applyFont="1" applyFill="1" applyBorder="1"/>
    <xf numFmtId="2" fontId="1" fillId="0" borderId="1" xfId="0" applyNumberFormat="1" applyFont="1" applyFill="1" applyBorder="1"/>
    <xf numFmtId="1" fontId="1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/>
    <xf numFmtId="2" fontId="18" fillId="0" borderId="1" xfId="0" applyNumberFormat="1" applyFont="1" applyFill="1" applyBorder="1"/>
    <xf numFmtId="1" fontId="22" fillId="0" borderId="0" xfId="0" applyNumberFormat="1" applyFont="1" applyFill="1"/>
    <xf numFmtId="1" fontId="7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left"/>
    </xf>
    <xf numFmtId="0" fontId="7" fillId="0" borderId="0" xfId="0" applyFont="1" applyFill="1"/>
    <xf numFmtId="1" fontId="23" fillId="0" borderId="0" xfId="0" applyNumberFormat="1" applyFont="1" applyFill="1"/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1\a1186001\WineJWE2012\list_of_table\Final\I\Area_global_rank%20of%20prime_top50varities%20of%2090_00_10_1018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A_S_Alph_finaTab4"/>
      <sheetName val="Global_A_S_changedTable_5 "/>
      <sheetName val="OLD_Glbl_A_S_changedTable_5"/>
      <sheetName val="olD_Global_AS_Ranked_mater_copy"/>
      <sheetName val="Global_A_S_Rank_by2010finalGrap"/>
      <sheetName val="2010_countrydetail"/>
      <sheetName val="2000_country_detail"/>
      <sheetName val="pivot"/>
      <sheetName val="old_stata_90_00_10_global_area"/>
      <sheetName val="Sheet1"/>
      <sheetName val="global_area and rank_1990"/>
      <sheetName val="non_vinife​ra_varitiea"/>
      <sheetName val="global_area and rank_2000"/>
      <sheetName val="tabl_global_area and rank_2010"/>
      <sheetName val="global_area and rank_1990table_"/>
      <sheetName val="tabl_global_area and rank-Graph"/>
      <sheetName val="global_area and rank_2210_graph"/>
      <sheetName val="Sheet2"/>
      <sheetName val="global_area and rank_2010_share"/>
      <sheetName val="cumilativeGraphs_20002010_30var"/>
      <sheetName val="Sheet3"/>
      <sheetName val="non-vinife​ra varieties"/>
    </sheetNames>
    <sheetDataSet>
      <sheetData sheetId="0"/>
      <sheetData sheetId="1"/>
      <sheetData sheetId="2">
        <row r="1476">
          <cell r="F1476">
            <v>4878175.833499847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sqref="A1:F1"/>
    </sheetView>
  </sheetViews>
  <sheetFormatPr defaultRowHeight="15" x14ac:dyDescent="0.25"/>
  <cols>
    <col min="1" max="1" width="15.85546875" style="1" customWidth="1"/>
    <col min="2" max="2" width="4.7109375" style="1" customWidth="1"/>
    <col min="3" max="3" width="12.42578125" style="1" customWidth="1"/>
    <col min="4" max="4" width="17" style="1" customWidth="1"/>
    <col min="5" max="5" width="12" style="1" customWidth="1"/>
    <col min="6" max="6" width="16.85546875" style="1" customWidth="1"/>
    <col min="7" max="16384" width="9.140625" style="1"/>
  </cols>
  <sheetData>
    <row r="1" spans="1:6" ht="18.75" customHeight="1" x14ac:dyDescent="0.25">
      <c r="A1" s="125" t="s">
        <v>96</v>
      </c>
      <c r="B1" s="125"/>
      <c r="C1" s="125"/>
      <c r="D1" s="125"/>
      <c r="E1" s="125"/>
      <c r="F1" s="125"/>
    </row>
    <row r="2" spans="1:6" ht="15" customHeight="1" x14ac:dyDescent="0.25">
      <c r="A2" s="2"/>
      <c r="B2" s="2"/>
      <c r="C2" s="126">
        <v>2000</v>
      </c>
      <c r="D2" s="126"/>
      <c r="E2" s="126">
        <v>2010</v>
      </c>
      <c r="F2" s="126"/>
    </row>
    <row r="3" spans="1:6" ht="26.25" customHeight="1" x14ac:dyDescent="0.25">
      <c r="A3" s="2" t="s">
        <v>0</v>
      </c>
      <c r="B3" s="2" t="s">
        <v>1</v>
      </c>
      <c r="C3" s="3" t="s">
        <v>2</v>
      </c>
      <c r="D3" s="4" t="s">
        <v>3</v>
      </c>
      <c r="E3" s="3" t="s">
        <v>2</v>
      </c>
      <c r="F3" s="4" t="s">
        <v>4</v>
      </c>
    </row>
    <row r="4" spans="1:6" ht="14.25" customHeight="1" x14ac:dyDescent="0.25">
      <c r="A4" s="5" t="s">
        <v>5</v>
      </c>
      <c r="B4" s="5" t="s">
        <v>6</v>
      </c>
      <c r="C4" s="5">
        <v>1</v>
      </c>
      <c r="D4" s="5">
        <v>8</v>
      </c>
      <c r="E4" s="5">
        <v>1</v>
      </c>
      <c r="F4" s="5">
        <v>8</v>
      </c>
    </row>
    <row r="5" spans="1:6" ht="14.25" customHeight="1" x14ac:dyDescent="0.25">
      <c r="A5" s="5" t="s">
        <v>7</v>
      </c>
      <c r="B5" s="5" t="s">
        <v>8</v>
      </c>
      <c r="C5" s="5">
        <v>3</v>
      </c>
      <c r="D5" s="5">
        <v>31</v>
      </c>
      <c r="E5" s="5">
        <v>28</v>
      </c>
      <c r="F5" s="5">
        <v>111</v>
      </c>
    </row>
    <row r="6" spans="1:6" ht="14.25" customHeight="1" x14ac:dyDescent="0.25">
      <c r="A6" s="5" t="s">
        <v>9</v>
      </c>
      <c r="B6" s="5" t="s">
        <v>10</v>
      </c>
      <c r="C6" s="5">
        <v>1</v>
      </c>
      <c r="D6" s="5">
        <v>6</v>
      </c>
      <c r="E6" s="5">
        <v>1</v>
      </c>
      <c r="F6" s="5">
        <v>6</v>
      </c>
    </row>
    <row r="7" spans="1:6" ht="14.25" customHeight="1" x14ac:dyDescent="0.25">
      <c r="A7" s="5" t="s">
        <v>11</v>
      </c>
      <c r="B7" s="5" t="s">
        <v>12</v>
      </c>
      <c r="C7" s="5">
        <v>76</v>
      </c>
      <c r="D7" s="5">
        <v>43</v>
      </c>
      <c r="E7" s="5">
        <v>94</v>
      </c>
      <c r="F7" s="5">
        <v>40</v>
      </c>
    </row>
    <row r="8" spans="1:6" ht="14.25" customHeight="1" x14ac:dyDescent="0.25">
      <c r="A8" s="5" t="s">
        <v>13</v>
      </c>
      <c r="B8" s="5" t="s">
        <v>14</v>
      </c>
      <c r="C8" s="5">
        <v>4</v>
      </c>
      <c r="D8" s="5">
        <v>33</v>
      </c>
      <c r="E8" s="5">
        <v>4</v>
      </c>
      <c r="F8" s="5">
        <v>35</v>
      </c>
    </row>
    <row r="9" spans="1:6" ht="14.25" customHeight="1" x14ac:dyDescent="0.25">
      <c r="A9" s="5" t="s">
        <v>15</v>
      </c>
      <c r="B9" s="5" t="s">
        <v>16</v>
      </c>
      <c r="C9" s="5">
        <v>1</v>
      </c>
      <c r="D9" s="5">
        <v>19</v>
      </c>
      <c r="E9" s="5">
        <v>1</v>
      </c>
      <c r="F9" s="5">
        <v>101</v>
      </c>
    </row>
    <row r="10" spans="1:6" ht="14.25" customHeight="1" x14ac:dyDescent="0.25">
      <c r="A10" s="5" t="s">
        <v>17</v>
      </c>
      <c r="B10" s="5" t="s">
        <v>18</v>
      </c>
      <c r="C10" s="5">
        <v>1</v>
      </c>
      <c r="D10" s="5">
        <v>21</v>
      </c>
      <c r="E10" s="5">
        <v>6</v>
      </c>
      <c r="F10" s="5">
        <v>16</v>
      </c>
    </row>
    <row r="11" spans="1:6" ht="14.25" customHeight="1" x14ac:dyDescent="0.25">
      <c r="A11" s="5" t="s">
        <v>19</v>
      </c>
      <c r="B11" s="5" t="s">
        <v>20</v>
      </c>
      <c r="C11" s="5">
        <v>1</v>
      </c>
      <c r="D11" s="5">
        <v>20</v>
      </c>
      <c r="E11" s="5">
        <v>2</v>
      </c>
      <c r="F11" s="5">
        <v>76</v>
      </c>
    </row>
    <row r="12" spans="1:6" ht="14.25" customHeight="1" x14ac:dyDescent="0.25">
      <c r="A12" s="5" t="s">
        <v>21</v>
      </c>
      <c r="B12" s="5" t="s">
        <v>22</v>
      </c>
      <c r="C12" s="5">
        <v>8</v>
      </c>
      <c r="D12" s="5">
        <v>38</v>
      </c>
      <c r="E12" s="5">
        <v>9</v>
      </c>
      <c r="F12" s="5">
        <v>54</v>
      </c>
    </row>
    <row r="13" spans="1:6" ht="14.25" customHeight="1" x14ac:dyDescent="0.25">
      <c r="A13" s="5" t="s">
        <v>23</v>
      </c>
      <c r="B13" s="5" t="s">
        <v>24</v>
      </c>
      <c r="C13" s="5"/>
      <c r="D13" s="5"/>
      <c r="E13" s="5">
        <v>10</v>
      </c>
      <c r="F13" s="5">
        <v>17</v>
      </c>
    </row>
    <row r="14" spans="1:6" ht="14.25" customHeight="1" x14ac:dyDescent="0.25">
      <c r="A14" s="5" t="s">
        <v>25</v>
      </c>
      <c r="B14" s="5" t="s">
        <v>26</v>
      </c>
      <c r="C14" s="5">
        <v>1</v>
      </c>
      <c r="D14" s="5">
        <v>7</v>
      </c>
      <c r="E14" s="5">
        <v>13</v>
      </c>
      <c r="F14" s="5">
        <v>72</v>
      </c>
    </row>
    <row r="15" spans="1:6" ht="14.25" customHeight="1" x14ac:dyDescent="0.25">
      <c r="A15" s="5" t="s">
        <v>27</v>
      </c>
      <c r="B15" s="5" t="s">
        <v>28</v>
      </c>
      <c r="C15" s="5">
        <v>1</v>
      </c>
      <c r="D15" s="5">
        <v>2</v>
      </c>
      <c r="E15" s="5">
        <v>1</v>
      </c>
      <c r="F15" s="5">
        <v>15</v>
      </c>
    </row>
    <row r="16" spans="1:6" ht="14.25" customHeight="1" x14ac:dyDescent="0.25">
      <c r="A16" s="5" t="s">
        <v>29</v>
      </c>
      <c r="B16" s="5" t="s">
        <v>30</v>
      </c>
      <c r="C16" s="5">
        <v>1</v>
      </c>
      <c r="D16" s="5">
        <v>10</v>
      </c>
      <c r="E16" s="5">
        <v>2</v>
      </c>
      <c r="F16" s="5">
        <v>32</v>
      </c>
    </row>
    <row r="17" spans="1:6" ht="14.25" customHeight="1" x14ac:dyDescent="0.25">
      <c r="A17" s="5" t="s">
        <v>31</v>
      </c>
      <c r="B17" s="5" t="s">
        <v>32</v>
      </c>
      <c r="C17" s="5">
        <v>29</v>
      </c>
      <c r="D17" s="5">
        <v>285</v>
      </c>
      <c r="E17" s="5">
        <v>45</v>
      </c>
      <c r="F17" s="5">
        <v>96</v>
      </c>
    </row>
    <row r="18" spans="1:6" ht="14.25" customHeight="1" x14ac:dyDescent="0.25">
      <c r="A18" s="5" t="s">
        <v>33</v>
      </c>
      <c r="B18" s="5" t="s">
        <v>34</v>
      </c>
      <c r="C18" s="5">
        <v>1</v>
      </c>
      <c r="D18" s="5">
        <v>21</v>
      </c>
      <c r="E18" s="5">
        <v>1</v>
      </c>
      <c r="F18" s="5">
        <v>21</v>
      </c>
    </row>
    <row r="19" spans="1:6" ht="14.25" customHeight="1" x14ac:dyDescent="0.25">
      <c r="A19" s="5" t="s">
        <v>35</v>
      </c>
      <c r="B19" s="5" t="s">
        <v>36</v>
      </c>
      <c r="C19" s="5">
        <v>13</v>
      </c>
      <c r="D19" s="5">
        <v>57</v>
      </c>
      <c r="E19" s="5">
        <v>13</v>
      </c>
      <c r="F19" s="5">
        <v>48</v>
      </c>
    </row>
    <row r="20" spans="1:6" ht="14.25" customHeight="1" x14ac:dyDescent="0.25">
      <c r="A20" s="5" t="s">
        <v>37</v>
      </c>
      <c r="B20" s="5" t="s">
        <v>38</v>
      </c>
      <c r="C20" s="5">
        <v>13</v>
      </c>
      <c r="D20" s="5">
        <v>60</v>
      </c>
      <c r="E20" s="5">
        <v>13</v>
      </c>
      <c r="F20" s="5">
        <v>56</v>
      </c>
    </row>
    <row r="21" spans="1:6" ht="14.25" customHeight="1" x14ac:dyDescent="0.25">
      <c r="A21" s="5" t="s">
        <v>39</v>
      </c>
      <c r="B21" s="5" t="s">
        <v>40</v>
      </c>
      <c r="C21" s="5">
        <v>1</v>
      </c>
      <c r="D21" s="5">
        <v>32</v>
      </c>
      <c r="E21" s="5">
        <v>22</v>
      </c>
      <c r="F21" s="5">
        <v>137</v>
      </c>
    </row>
    <row r="22" spans="1:6" ht="14.25" customHeight="1" x14ac:dyDescent="0.25">
      <c r="A22" s="5" t="s">
        <v>41</v>
      </c>
      <c r="B22" s="5" t="s">
        <v>42</v>
      </c>
      <c r="C22" s="5">
        <v>103</v>
      </c>
      <c r="D22" s="5">
        <v>323</v>
      </c>
      <c r="E22" s="5">
        <v>20</v>
      </c>
      <c r="F22" s="5">
        <v>396</v>
      </c>
    </row>
    <row r="23" spans="1:6" ht="14.25" customHeight="1" x14ac:dyDescent="0.25">
      <c r="A23" s="5" t="s">
        <v>43</v>
      </c>
      <c r="B23" s="5" t="s">
        <v>44</v>
      </c>
      <c r="C23" s="5"/>
      <c r="D23" s="5"/>
      <c r="E23" s="5">
        <v>5</v>
      </c>
      <c r="F23" s="5">
        <v>15</v>
      </c>
    </row>
    <row r="24" spans="1:6" ht="14.25" customHeight="1" x14ac:dyDescent="0.25">
      <c r="A24" s="5" t="s">
        <v>45</v>
      </c>
      <c r="B24" s="6" t="s">
        <v>46</v>
      </c>
      <c r="C24" s="5"/>
      <c r="D24" s="5"/>
      <c r="E24" s="5">
        <v>6</v>
      </c>
      <c r="F24" s="5">
        <v>15</v>
      </c>
    </row>
    <row r="25" spans="1:6" ht="14.25" customHeight="1" x14ac:dyDescent="0.25">
      <c r="A25" s="5" t="s">
        <v>47</v>
      </c>
      <c r="B25" s="5" t="s">
        <v>48</v>
      </c>
      <c r="C25" s="5">
        <v>1</v>
      </c>
      <c r="D25" s="5">
        <v>11</v>
      </c>
      <c r="E25" s="5">
        <v>1</v>
      </c>
      <c r="F25" s="5">
        <v>10</v>
      </c>
    </row>
    <row r="26" spans="1:6" ht="14.25" customHeight="1" x14ac:dyDescent="0.25">
      <c r="A26" s="5" t="s">
        <v>49</v>
      </c>
      <c r="B26" s="5" t="s">
        <v>50</v>
      </c>
      <c r="C26" s="5"/>
      <c r="D26" s="5"/>
      <c r="E26" s="5">
        <v>5</v>
      </c>
      <c r="F26" s="5">
        <v>17</v>
      </c>
    </row>
    <row r="27" spans="1:6" ht="14.25" customHeight="1" x14ac:dyDescent="0.25">
      <c r="A27" s="5" t="s">
        <v>51</v>
      </c>
      <c r="B27" s="5" t="s">
        <v>52</v>
      </c>
      <c r="C27" s="5">
        <v>1</v>
      </c>
      <c r="D27" s="5">
        <v>39</v>
      </c>
      <c r="E27" s="5">
        <v>1</v>
      </c>
      <c r="F27" s="5">
        <v>39</v>
      </c>
    </row>
    <row r="28" spans="1:6" ht="14.25" customHeight="1" x14ac:dyDescent="0.25">
      <c r="A28" s="5" t="s">
        <v>53</v>
      </c>
      <c r="B28" s="5" t="s">
        <v>54</v>
      </c>
      <c r="C28" s="5">
        <v>1</v>
      </c>
      <c r="D28" s="5">
        <v>8</v>
      </c>
      <c r="E28" s="5">
        <v>1</v>
      </c>
      <c r="F28" s="5">
        <v>8</v>
      </c>
    </row>
    <row r="29" spans="1:6" ht="14.25" customHeight="1" x14ac:dyDescent="0.25">
      <c r="A29" s="5" t="s">
        <v>55</v>
      </c>
      <c r="B29" s="6" t="s">
        <v>56</v>
      </c>
      <c r="C29" s="5"/>
      <c r="D29" s="5"/>
      <c r="E29" s="5">
        <v>1</v>
      </c>
      <c r="F29" s="5">
        <v>11</v>
      </c>
    </row>
    <row r="30" spans="1:6" ht="14.25" customHeight="1" x14ac:dyDescent="0.25">
      <c r="A30" s="5" t="s">
        <v>57</v>
      </c>
      <c r="B30" s="5" t="s">
        <v>58</v>
      </c>
      <c r="C30" s="5">
        <v>10</v>
      </c>
      <c r="D30" s="5">
        <v>22</v>
      </c>
      <c r="E30" s="5">
        <v>11</v>
      </c>
      <c r="F30" s="5">
        <v>45</v>
      </c>
    </row>
    <row r="31" spans="1:6" ht="14.25" customHeight="1" x14ac:dyDescent="0.25">
      <c r="A31" s="5" t="s">
        <v>59</v>
      </c>
      <c r="B31" s="5" t="s">
        <v>60</v>
      </c>
      <c r="C31" s="5"/>
      <c r="D31" s="5"/>
      <c r="E31" s="5">
        <v>4</v>
      </c>
      <c r="F31" s="5">
        <v>30</v>
      </c>
    </row>
    <row r="32" spans="1:6" ht="14.25" customHeight="1" x14ac:dyDescent="0.25">
      <c r="A32" s="5" t="s">
        <v>61</v>
      </c>
      <c r="B32" s="5" t="s">
        <v>62</v>
      </c>
      <c r="C32" s="5">
        <v>9</v>
      </c>
      <c r="D32" s="5">
        <v>80</v>
      </c>
      <c r="E32" s="5">
        <v>9</v>
      </c>
      <c r="F32" s="5">
        <v>266</v>
      </c>
    </row>
    <row r="33" spans="1:6" ht="14.25" customHeight="1" x14ac:dyDescent="0.25">
      <c r="A33" s="5" t="s">
        <v>63</v>
      </c>
      <c r="B33" s="5" t="s">
        <v>64</v>
      </c>
      <c r="C33" s="5">
        <v>1</v>
      </c>
      <c r="D33" s="5">
        <v>18</v>
      </c>
      <c r="E33" s="5">
        <v>8</v>
      </c>
      <c r="F33" s="5">
        <v>25</v>
      </c>
    </row>
    <row r="34" spans="1:6" ht="14.25" customHeight="1" x14ac:dyDescent="0.25">
      <c r="A34" s="5" t="s">
        <v>65</v>
      </c>
      <c r="B34" s="5" t="s">
        <v>66</v>
      </c>
      <c r="C34" s="5">
        <v>1</v>
      </c>
      <c r="D34" s="5">
        <v>11</v>
      </c>
      <c r="E34" s="5">
        <v>2</v>
      </c>
      <c r="F34" s="5">
        <v>55</v>
      </c>
    </row>
    <row r="35" spans="1:6" ht="14.25" customHeight="1" x14ac:dyDescent="0.25">
      <c r="A35" s="5" t="s">
        <v>67</v>
      </c>
      <c r="B35" s="5" t="s">
        <v>68</v>
      </c>
      <c r="C35" s="5">
        <v>1</v>
      </c>
      <c r="D35" s="5">
        <v>4</v>
      </c>
      <c r="E35" s="5">
        <v>1</v>
      </c>
      <c r="F35" s="5">
        <v>4</v>
      </c>
    </row>
    <row r="36" spans="1:6" ht="14.25" customHeight="1" x14ac:dyDescent="0.25">
      <c r="A36" s="5" t="s">
        <v>69</v>
      </c>
      <c r="B36" s="5" t="s">
        <v>70</v>
      </c>
      <c r="C36" s="5">
        <v>1</v>
      </c>
      <c r="D36" s="5">
        <v>11</v>
      </c>
      <c r="E36" s="5">
        <v>6</v>
      </c>
      <c r="F36" s="5">
        <v>35</v>
      </c>
    </row>
    <row r="37" spans="1:6" ht="14.25" customHeight="1" x14ac:dyDescent="0.25">
      <c r="A37" s="5" t="s">
        <v>71</v>
      </c>
      <c r="B37" s="5" t="s">
        <v>72</v>
      </c>
      <c r="C37" s="5">
        <v>1</v>
      </c>
      <c r="D37" s="5">
        <v>6</v>
      </c>
      <c r="E37" s="5">
        <v>10</v>
      </c>
      <c r="F37" s="5">
        <v>21</v>
      </c>
    </row>
    <row r="38" spans="1:6" ht="14.25" customHeight="1" x14ac:dyDescent="0.25">
      <c r="A38" s="5" t="s">
        <v>73</v>
      </c>
      <c r="B38" s="5" t="s">
        <v>74</v>
      </c>
      <c r="C38" s="5">
        <v>9</v>
      </c>
      <c r="D38" s="5">
        <v>68</v>
      </c>
      <c r="E38" s="5">
        <v>9</v>
      </c>
      <c r="F38" s="5">
        <v>68</v>
      </c>
    </row>
    <row r="39" spans="1:6" ht="14.25" customHeight="1" x14ac:dyDescent="0.25">
      <c r="A39" s="5" t="s">
        <v>75</v>
      </c>
      <c r="B39" s="5" t="s">
        <v>76</v>
      </c>
      <c r="C39" s="5">
        <v>36</v>
      </c>
      <c r="D39" s="5">
        <v>159</v>
      </c>
      <c r="E39" s="5">
        <v>36</v>
      </c>
      <c r="F39" s="5">
        <v>150</v>
      </c>
    </row>
    <row r="40" spans="1:6" ht="14.25" customHeight="1" x14ac:dyDescent="0.25">
      <c r="A40" s="5" t="s">
        <v>77</v>
      </c>
      <c r="B40" s="5" t="s">
        <v>78</v>
      </c>
      <c r="C40" s="5">
        <v>18</v>
      </c>
      <c r="D40" s="5">
        <v>51</v>
      </c>
      <c r="E40" s="5">
        <v>18</v>
      </c>
      <c r="F40" s="5">
        <v>58</v>
      </c>
    </row>
    <row r="41" spans="1:6" ht="14.25" customHeight="1" x14ac:dyDescent="0.25">
      <c r="A41" s="5" t="s">
        <v>79</v>
      </c>
      <c r="B41" s="5" t="s">
        <v>80</v>
      </c>
      <c r="C41" s="5"/>
      <c r="D41" s="5"/>
      <c r="E41" s="5">
        <v>1</v>
      </c>
      <c r="F41" s="5">
        <v>13</v>
      </c>
    </row>
    <row r="42" spans="1:6" ht="14.25" customHeight="1" x14ac:dyDescent="0.25">
      <c r="A42" s="5" t="s">
        <v>81</v>
      </c>
      <c r="B42" s="5" t="s">
        <v>82</v>
      </c>
      <c r="C42" s="5">
        <v>1</v>
      </c>
      <c r="D42" s="5">
        <v>9</v>
      </c>
      <c r="E42" s="5">
        <v>1</v>
      </c>
      <c r="F42" s="5">
        <v>9</v>
      </c>
    </row>
    <row r="43" spans="1:6" ht="14.25" customHeight="1" x14ac:dyDescent="0.25">
      <c r="A43" s="5" t="s">
        <v>83</v>
      </c>
      <c r="B43" s="5" t="s">
        <v>84</v>
      </c>
      <c r="C43" s="5"/>
      <c r="D43" s="5"/>
      <c r="E43" s="5">
        <v>7</v>
      </c>
      <c r="F43" s="5">
        <v>35</v>
      </c>
    </row>
    <row r="44" spans="1:6" ht="14.25" customHeight="1" x14ac:dyDescent="0.25">
      <c r="A44" s="5" t="s">
        <v>85</v>
      </c>
      <c r="B44" s="5" t="s">
        <v>86</v>
      </c>
      <c r="C44" s="5"/>
      <c r="D44" s="5"/>
      <c r="E44" s="5">
        <v>1</v>
      </c>
      <c r="F44" s="5">
        <v>22</v>
      </c>
    </row>
    <row r="45" spans="1:6" ht="14.25" customHeight="1" x14ac:dyDescent="0.25">
      <c r="A45" s="5" t="s">
        <v>87</v>
      </c>
      <c r="B45" s="5" t="s">
        <v>88</v>
      </c>
      <c r="C45" s="5">
        <v>1</v>
      </c>
      <c r="D45" s="5">
        <v>9</v>
      </c>
      <c r="E45" s="5">
        <v>1</v>
      </c>
      <c r="F45" s="5">
        <v>44</v>
      </c>
    </row>
    <row r="46" spans="1:6" ht="14.25" customHeight="1" x14ac:dyDescent="0.25">
      <c r="A46" s="5" t="s">
        <v>89</v>
      </c>
      <c r="B46" s="5" t="s">
        <v>90</v>
      </c>
      <c r="C46" s="5">
        <v>61</v>
      </c>
      <c r="D46" s="5">
        <v>84</v>
      </c>
      <c r="E46" s="5">
        <v>89</v>
      </c>
      <c r="F46" s="5">
        <v>129</v>
      </c>
    </row>
    <row r="47" spans="1:6" ht="14.25" customHeight="1" x14ac:dyDescent="0.25">
      <c r="A47" s="5" t="s">
        <v>91</v>
      </c>
      <c r="B47" s="5" t="s">
        <v>92</v>
      </c>
      <c r="C47" s="5">
        <v>1</v>
      </c>
      <c r="D47" s="5">
        <v>8</v>
      </c>
      <c r="E47" s="5">
        <v>1</v>
      </c>
      <c r="F47" s="5">
        <v>41</v>
      </c>
    </row>
    <row r="48" spans="1:6" ht="14.25" customHeight="1" x14ac:dyDescent="0.25">
      <c r="A48" s="5" t="s">
        <v>97</v>
      </c>
      <c r="B48" s="5" t="s">
        <v>93</v>
      </c>
      <c r="C48" s="5">
        <v>1</v>
      </c>
      <c r="D48" s="5">
        <v>101</v>
      </c>
      <c r="E48" s="7" t="s">
        <v>94</v>
      </c>
      <c r="F48" s="7" t="s">
        <v>94</v>
      </c>
    </row>
    <row r="49" spans="1:6" ht="14.25" customHeight="1" x14ac:dyDescent="0.25">
      <c r="A49" s="8" t="s">
        <v>95</v>
      </c>
      <c r="B49" s="8"/>
      <c r="C49" s="8">
        <f>SUM(C4:C48)</f>
        <v>414</v>
      </c>
      <c r="D49" s="8">
        <v>1012</v>
      </c>
      <c r="E49" s="8">
        <f>SUM(E4:E48)</f>
        <v>521</v>
      </c>
      <c r="F49" s="8">
        <v>1271</v>
      </c>
    </row>
  </sheetData>
  <mergeCells count="3">
    <mergeCell ref="A1:F1"/>
    <mergeCell ref="C2:D2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0" workbookViewId="0">
      <selection activeCell="J11" sqref="J11"/>
    </sheetView>
  </sheetViews>
  <sheetFormatPr defaultRowHeight="13.5" x14ac:dyDescent="0.2"/>
  <cols>
    <col min="1" max="1" width="16.42578125" style="9" customWidth="1"/>
    <col min="2" max="2" width="8.42578125" style="9" customWidth="1"/>
    <col min="3" max="3" width="10.85546875" style="9" customWidth="1"/>
    <col min="4" max="4" width="10.140625" style="9" customWidth="1"/>
    <col min="5" max="5" width="9.28515625" style="9" customWidth="1"/>
    <col min="6" max="6" width="1.5703125" style="9" customWidth="1"/>
    <col min="7" max="7" width="14" style="9" customWidth="1"/>
    <col min="8" max="8" width="12.42578125" style="9" customWidth="1"/>
    <col min="9" max="16384" width="9.140625" style="9"/>
  </cols>
  <sheetData>
    <row r="1" spans="1:8" x14ac:dyDescent="0.2">
      <c r="A1" s="127" t="s">
        <v>98</v>
      </c>
      <c r="B1" s="127"/>
      <c r="C1" s="127"/>
      <c r="D1" s="127"/>
      <c r="E1" s="127"/>
      <c r="F1" s="127"/>
      <c r="G1" s="127"/>
      <c r="H1" s="127"/>
    </row>
    <row r="2" spans="1:8" ht="40.5" x14ac:dyDescent="0.2">
      <c r="A2" s="10" t="s">
        <v>99</v>
      </c>
      <c r="B2" s="128" t="s">
        <v>100</v>
      </c>
      <c r="C2" s="128"/>
      <c r="D2" s="128" t="s">
        <v>101</v>
      </c>
      <c r="E2" s="128"/>
      <c r="F2" s="11"/>
      <c r="G2" s="10" t="s">
        <v>102</v>
      </c>
      <c r="H2" s="12" t="s">
        <v>103</v>
      </c>
    </row>
    <row r="3" spans="1:8" ht="14.25" x14ac:dyDescent="0.25">
      <c r="A3" s="13"/>
      <c r="B3" s="14">
        <v>2000</v>
      </c>
      <c r="C3" s="14">
        <v>2010</v>
      </c>
      <c r="D3" s="14">
        <v>2000</v>
      </c>
      <c r="E3" s="14">
        <v>2010</v>
      </c>
      <c r="F3" s="15"/>
      <c r="G3" s="16"/>
      <c r="H3" s="17"/>
    </row>
    <row r="4" spans="1:8" x14ac:dyDescent="0.2">
      <c r="A4" s="9" t="s">
        <v>104</v>
      </c>
      <c r="B4" s="18">
        <v>23.96958068678239</v>
      </c>
      <c r="C4" s="18">
        <v>22.131877224605347</v>
      </c>
      <c r="D4" s="19">
        <v>13.112472270025515</v>
      </c>
      <c r="E4" s="18">
        <v>12.158139872172248</v>
      </c>
      <c r="F4" s="18"/>
      <c r="G4" s="20" t="s">
        <v>105</v>
      </c>
      <c r="H4" s="18">
        <v>0.30607965297870449</v>
      </c>
    </row>
    <row r="5" spans="1:8" x14ac:dyDescent="0.2">
      <c r="A5" s="9" t="s">
        <v>106</v>
      </c>
      <c r="B5" s="18">
        <v>17.54095514565271</v>
      </c>
      <c r="C5" s="18">
        <v>18.227951573182867</v>
      </c>
      <c r="D5" s="19">
        <v>21.187191818827454</v>
      </c>
      <c r="E5" s="18">
        <v>21.194963745204916</v>
      </c>
      <c r="F5" s="18"/>
      <c r="G5" s="21" t="s">
        <v>107</v>
      </c>
      <c r="H5" s="18">
        <v>8.1696853210886586E-2</v>
      </c>
    </row>
    <row r="6" spans="1:8" x14ac:dyDescent="0.2">
      <c r="A6" s="9" t="s">
        <v>108</v>
      </c>
      <c r="B6" s="18">
        <v>12.912896726470235</v>
      </c>
      <c r="C6" s="18">
        <v>13.467356136329034</v>
      </c>
      <c r="D6" s="19">
        <v>19.724773320472401</v>
      </c>
      <c r="E6" s="18">
        <v>16.311902068971921</v>
      </c>
      <c r="F6" s="18"/>
      <c r="G6" s="21" t="s">
        <v>109</v>
      </c>
      <c r="H6" s="18">
        <v>7.5051230661194068E-2</v>
      </c>
    </row>
    <row r="7" spans="1:8" x14ac:dyDescent="0.2">
      <c r="A7" s="9" t="s">
        <v>110</v>
      </c>
      <c r="B7" s="18">
        <v>3.5634401996424341</v>
      </c>
      <c r="C7" s="18">
        <v>4.9062820769636097</v>
      </c>
      <c r="D7" s="19">
        <v>8.0228401571674741</v>
      </c>
      <c r="E7" s="18">
        <v>8.7568039212788253</v>
      </c>
      <c r="F7" s="18"/>
      <c r="G7" s="21" t="s">
        <v>111</v>
      </c>
      <c r="H7" s="18">
        <v>6.3089110071747556E-2</v>
      </c>
    </row>
    <row r="8" spans="1:8" x14ac:dyDescent="0.2">
      <c r="A8" s="9" t="s">
        <v>112</v>
      </c>
      <c r="B8" s="18">
        <v>4.0790087834947899</v>
      </c>
      <c r="C8" s="18">
        <v>4.3275366385095371</v>
      </c>
      <c r="D8" s="19">
        <v>4.9988343843804977</v>
      </c>
      <c r="E8" s="18">
        <v>5.0305236101956394</v>
      </c>
      <c r="F8" s="18"/>
      <c r="G8" s="21" t="s">
        <v>113</v>
      </c>
      <c r="H8" s="18">
        <v>6.2167583744856862E-2</v>
      </c>
    </row>
    <row r="9" spans="1:8" x14ac:dyDescent="0.2">
      <c r="A9" s="9" t="s">
        <v>63</v>
      </c>
      <c r="B9" s="18">
        <v>4.5061439529089622</v>
      </c>
      <c r="C9" s="18">
        <v>3.6653073803777789</v>
      </c>
      <c r="D9" s="19">
        <v>1.9545340970354954</v>
      </c>
      <c r="E9" s="18">
        <v>1.4610729026211433</v>
      </c>
      <c r="F9" s="18"/>
      <c r="G9" s="21" t="s">
        <v>114</v>
      </c>
      <c r="H9" s="18">
        <v>5.9987819548557725E-2</v>
      </c>
    </row>
    <row r="10" spans="1:8" x14ac:dyDescent="0.2">
      <c r="A10" s="9" t="s">
        <v>115</v>
      </c>
      <c r="B10" s="18">
        <v>4.1579046134859095</v>
      </c>
      <c r="C10" s="18">
        <v>3.5195915456681095</v>
      </c>
      <c r="D10" s="19">
        <v>2.7162976699505559</v>
      </c>
      <c r="E10" s="18">
        <v>2.2430021683160035</v>
      </c>
      <c r="F10" s="18"/>
      <c r="G10" s="21" t="s">
        <v>116</v>
      </c>
      <c r="H10" s="18">
        <v>4.7499365653175557E-2</v>
      </c>
    </row>
    <row r="11" spans="1:8" x14ac:dyDescent="0.2">
      <c r="A11" s="9" t="s">
        <v>117</v>
      </c>
      <c r="B11" s="18">
        <v>2.6488964957200336</v>
      </c>
      <c r="C11" s="18">
        <v>3.2670400033178111</v>
      </c>
      <c r="D11" s="19">
        <v>2.9148181189425975</v>
      </c>
      <c r="E11" s="18">
        <v>4.0337333927221604</v>
      </c>
      <c r="F11" s="18"/>
      <c r="G11" s="21" t="s">
        <v>118</v>
      </c>
      <c r="H11" s="18">
        <v>3.7569919480928318E-2</v>
      </c>
    </row>
    <row r="12" spans="1:8" x14ac:dyDescent="0.2">
      <c r="A12" s="9" t="s">
        <v>119</v>
      </c>
      <c r="B12" s="18">
        <v>2.3114680578350248</v>
      </c>
      <c r="C12" s="18">
        <v>2.4004254984634428</v>
      </c>
      <c r="D12" s="19">
        <v>2.0189929221737373</v>
      </c>
      <c r="E12" s="18">
        <v>3.3957146402993881</v>
      </c>
      <c r="F12" s="18"/>
      <c r="G12" s="21" t="s">
        <v>120</v>
      </c>
      <c r="H12" s="18">
        <v>2.9384284665720403E-2</v>
      </c>
    </row>
    <row r="13" spans="1:8" x14ac:dyDescent="0.2">
      <c r="A13" s="9" t="s">
        <v>121</v>
      </c>
      <c r="B13" s="18">
        <v>2.113541424225803</v>
      </c>
      <c r="C13" s="18">
        <v>2.1967049024108949</v>
      </c>
      <c r="D13" s="19">
        <v>3.9334778874908696</v>
      </c>
      <c r="E13" s="18">
        <v>2.8592126457797051</v>
      </c>
      <c r="F13" s="18"/>
      <c r="G13" s="21" t="s">
        <v>122</v>
      </c>
      <c r="H13" s="18">
        <v>2.8657696600287354E-2</v>
      </c>
    </row>
    <row r="14" spans="1:8" x14ac:dyDescent="0.2">
      <c r="A14" s="9" t="s">
        <v>123</v>
      </c>
      <c r="B14" s="18">
        <v>1.8995399510913065</v>
      </c>
      <c r="C14" s="18">
        <v>2.1742385044377759</v>
      </c>
      <c r="D14" s="19">
        <v>2.62344059341864</v>
      </c>
      <c r="E14" s="18">
        <v>3.403196725207335</v>
      </c>
      <c r="F14" s="18"/>
      <c r="G14" s="21" t="s">
        <v>124</v>
      </c>
      <c r="H14" s="18">
        <v>2.7771613593661683E-2</v>
      </c>
    </row>
    <row r="15" spans="1:8" ht="15" x14ac:dyDescent="0.25">
      <c r="A15" s="9" t="s">
        <v>51</v>
      </c>
      <c r="B15" s="22">
        <v>1.822231606829523</v>
      </c>
      <c r="C15" s="19">
        <v>1.9337718523633589</v>
      </c>
      <c r="D15" s="19">
        <v>0.32525740619643234</v>
      </c>
      <c r="E15" s="18">
        <v>0.44689596439165563</v>
      </c>
      <c r="F15" s="18"/>
      <c r="G15" s="21" t="s">
        <v>125</v>
      </c>
      <c r="H15" s="18">
        <v>2.6722491313816897E-2</v>
      </c>
    </row>
    <row r="16" spans="1:8" x14ac:dyDescent="0.2">
      <c r="A16" s="9" t="s">
        <v>39</v>
      </c>
      <c r="B16" s="19">
        <v>1.7622386125653426</v>
      </c>
      <c r="C16" s="19">
        <v>1.5005234886742997</v>
      </c>
      <c r="D16" s="19">
        <v>1.3431978977556027</v>
      </c>
      <c r="E16" s="18">
        <v>0.90361681716077669</v>
      </c>
      <c r="F16" s="18"/>
      <c r="G16" s="21" t="s">
        <v>126</v>
      </c>
      <c r="H16" s="18">
        <v>2.2407267071549893E-2</v>
      </c>
    </row>
    <row r="17" spans="1:8" ht="15" x14ac:dyDescent="0.25">
      <c r="A17" s="9" t="s">
        <v>67</v>
      </c>
      <c r="B17" s="22">
        <v>1.3994487647141305</v>
      </c>
      <c r="C17" s="19">
        <v>1.4851101363220049</v>
      </c>
      <c r="D17" s="19">
        <v>0.58710940269831902</v>
      </c>
      <c r="E17" s="18">
        <v>0.78081811760455189</v>
      </c>
      <c r="F17" s="18"/>
      <c r="G17" s="21" t="s">
        <v>127</v>
      </c>
      <c r="H17" s="18">
        <v>1.7367226929863092E-2</v>
      </c>
    </row>
    <row r="18" spans="1:8" x14ac:dyDescent="0.2">
      <c r="A18" s="9" t="s">
        <v>17</v>
      </c>
      <c r="B18" s="19">
        <v>1.9470315530411533</v>
      </c>
      <c r="C18" s="19">
        <v>1.2081943686610865</v>
      </c>
      <c r="D18" s="19">
        <v>0.62400004670903875</v>
      </c>
      <c r="E18" s="18">
        <v>0.55753760509697625</v>
      </c>
      <c r="F18" s="18"/>
      <c r="G18" s="21" t="s">
        <v>128</v>
      </c>
      <c r="H18" s="18">
        <v>1.4459102502117649E-2</v>
      </c>
    </row>
    <row r="19" spans="1:8" x14ac:dyDescent="0.2">
      <c r="A19" s="9" t="s">
        <v>37</v>
      </c>
      <c r="B19" s="19">
        <v>1.0319089250988152</v>
      </c>
      <c r="C19" s="19">
        <v>1.1706525828700411</v>
      </c>
      <c r="D19" s="19">
        <v>1.4092201391366594</v>
      </c>
      <c r="E19" s="18">
        <v>1.1341862484808551</v>
      </c>
      <c r="F19" s="18"/>
      <c r="G19" s="21" t="s">
        <v>129</v>
      </c>
      <c r="H19" s="18">
        <v>1.0632996079508015E-2</v>
      </c>
    </row>
    <row r="20" spans="1:8" x14ac:dyDescent="0.2">
      <c r="A20" s="9" t="s">
        <v>85</v>
      </c>
      <c r="B20" s="19"/>
      <c r="C20" s="19">
        <v>1.1255282263356059</v>
      </c>
      <c r="D20" s="19"/>
      <c r="E20" s="18">
        <v>0.93416187056517674</v>
      </c>
      <c r="F20" s="18"/>
      <c r="G20" s="21" t="s">
        <v>130</v>
      </c>
      <c r="H20" s="18">
        <v>1.0441602150076871E-2</v>
      </c>
    </row>
    <row r="21" spans="1:8" ht="15" x14ac:dyDescent="0.25">
      <c r="A21" s="9" t="s">
        <v>15</v>
      </c>
      <c r="B21" s="19">
        <v>1.0717072065308131</v>
      </c>
      <c r="C21" s="19">
        <v>1.0635269680591783</v>
      </c>
      <c r="D21" s="22">
        <v>1.0886389126811102</v>
      </c>
      <c r="E21" s="18">
        <v>1.2015285569844059</v>
      </c>
      <c r="F21" s="18"/>
      <c r="G21" s="21" t="s">
        <v>131</v>
      </c>
      <c r="H21" s="18">
        <v>8.6836134649315461E-3</v>
      </c>
    </row>
    <row r="22" spans="1:8" x14ac:dyDescent="0.2">
      <c r="A22" s="9" t="s">
        <v>53</v>
      </c>
      <c r="B22" s="19">
        <v>1.00599581161507</v>
      </c>
      <c r="C22" s="19">
        <v>1.0546594181670963</v>
      </c>
      <c r="D22" s="19">
        <v>0.13934804593017955</v>
      </c>
      <c r="E22" s="18">
        <v>0.11128848130015741</v>
      </c>
      <c r="F22" s="18"/>
      <c r="G22" s="21" t="s">
        <v>132</v>
      </c>
      <c r="H22" s="18">
        <v>8.0633553602935792E-3</v>
      </c>
    </row>
    <row r="23" spans="1:8" x14ac:dyDescent="0.2">
      <c r="A23" s="9" t="s">
        <v>33</v>
      </c>
      <c r="B23" s="18">
        <v>0.75893865473436095</v>
      </c>
      <c r="C23" s="19">
        <v>1.0331592862387053</v>
      </c>
      <c r="D23" s="19">
        <v>0.25218660204686888</v>
      </c>
      <c r="E23" s="18">
        <v>0.33139504447799978</v>
      </c>
      <c r="F23" s="18"/>
      <c r="G23" s="21" t="s">
        <v>133</v>
      </c>
      <c r="H23" s="18">
        <v>7.6203138569807443E-3</v>
      </c>
    </row>
    <row r="24" spans="1:8" x14ac:dyDescent="0.2">
      <c r="A24" s="9" t="s">
        <v>134</v>
      </c>
      <c r="B24" s="18">
        <v>0.98360733426322899</v>
      </c>
      <c r="C24" s="18">
        <v>0.98003968149238285</v>
      </c>
      <c r="D24" s="19">
        <v>0.90424724444809623</v>
      </c>
      <c r="E24" s="18">
        <v>0.72469716429690856</v>
      </c>
      <c r="F24" s="18"/>
      <c r="G24" s="21" t="s">
        <v>135</v>
      </c>
      <c r="H24" s="18">
        <v>5.4051063404165749E-3</v>
      </c>
    </row>
    <row r="25" spans="1:8" x14ac:dyDescent="0.2">
      <c r="A25" s="9" t="s">
        <v>136</v>
      </c>
      <c r="B25" s="18">
        <v>0.20252815765724813</v>
      </c>
      <c r="C25" s="18">
        <v>0.68797155739967308</v>
      </c>
      <c r="D25" s="19">
        <v>0.21173826280643662</v>
      </c>
      <c r="E25" s="18">
        <v>0.65180265967384132</v>
      </c>
      <c r="F25" s="18"/>
      <c r="G25" s="21" t="s">
        <v>137</v>
      </c>
      <c r="H25" s="18">
        <v>5.1020659521505956E-3</v>
      </c>
    </row>
    <row r="26" spans="1:8" x14ac:dyDescent="0.2">
      <c r="A26" s="9" t="s">
        <v>5</v>
      </c>
      <c r="B26" s="18">
        <v>0.61252164336240145</v>
      </c>
      <c r="C26" s="18">
        <v>0.65001458017645519</v>
      </c>
      <c r="D26" s="19">
        <v>0.14863533634447185</v>
      </c>
      <c r="E26" s="18">
        <v>0.18845213384914705</v>
      </c>
      <c r="F26" s="18"/>
      <c r="G26" s="21"/>
      <c r="H26" s="18"/>
    </row>
    <row r="27" spans="1:8" x14ac:dyDescent="0.2">
      <c r="A27" s="9" t="s">
        <v>23</v>
      </c>
      <c r="B27" s="18"/>
      <c r="C27" s="18">
        <v>0.63591514692079554</v>
      </c>
      <c r="D27" s="19"/>
      <c r="E27" s="18">
        <v>5.6842224875036607</v>
      </c>
      <c r="F27" s="18"/>
      <c r="G27" s="21"/>
      <c r="H27" s="18"/>
    </row>
    <row r="28" spans="1:8" x14ac:dyDescent="0.2">
      <c r="A28" s="9" t="s">
        <v>65</v>
      </c>
      <c r="B28" s="18">
        <v>1.1425412213608646</v>
      </c>
      <c r="C28" s="18">
        <v>0.55160839936298667</v>
      </c>
      <c r="D28" s="19">
        <v>0.99362224655844422</v>
      </c>
      <c r="E28" s="18">
        <v>2.2356405906969581</v>
      </c>
      <c r="F28" s="18"/>
      <c r="G28" s="21"/>
      <c r="H28" s="18"/>
    </row>
    <row r="29" spans="1:8" x14ac:dyDescent="0.2">
      <c r="A29" s="9" t="s">
        <v>25</v>
      </c>
      <c r="B29" s="18">
        <v>1.2057421618415922</v>
      </c>
      <c r="C29" s="18">
        <v>0.44670207274775342</v>
      </c>
      <c r="D29" s="19">
        <v>0.70081847742040049</v>
      </c>
      <c r="E29" s="18">
        <v>0.18069004671110619</v>
      </c>
      <c r="F29" s="18"/>
      <c r="G29" s="21"/>
      <c r="H29" s="18"/>
    </row>
    <row r="30" spans="1:8" x14ac:dyDescent="0.2">
      <c r="A30" s="9" t="s">
        <v>81</v>
      </c>
      <c r="B30" s="18">
        <v>0.34146553964136728</v>
      </c>
      <c r="C30" s="18">
        <v>0.36236691682646027</v>
      </c>
      <c r="D30" s="19">
        <v>0.14949706183263758</v>
      </c>
      <c r="E30" s="18">
        <v>8.2671544518174822E-2</v>
      </c>
      <c r="F30" s="18"/>
      <c r="G30" s="21"/>
      <c r="H30" s="18"/>
    </row>
    <row r="31" spans="1:8" x14ac:dyDescent="0.2">
      <c r="A31" s="9" t="s">
        <v>71</v>
      </c>
      <c r="B31" s="18">
        <v>0.47605889969985221</v>
      </c>
      <c r="C31" s="18">
        <v>0.35200097504129052</v>
      </c>
      <c r="D31" s="19">
        <v>0.13699676638389879</v>
      </c>
      <c r="E31" s="18">
        <v>8.5826000021762189E-2</v>
      </c>
      <c r="F31" s="18"/>
      <c r="G31" s="21"/>
      <c r="H31" s="18"/>
    </row>
    <row r="32" spans="1:8" x14ac:dyDescent="0.2">
      <c r="A32" s="9" t="s">
        <v>29</v>
      </c>
      <c r="B32" s="18">
        <v>0.23082766443023933</v>
      </c>
      <c r="C32" s="18">
        <v>0.34963035895319006</v>
      </c>
      <c r="D32" s="19">
        <v>0.1936138895798325</v>
      </c>
      <c r="E32" s="18">
        <v>0.16706386223521669</v>
      </c>
      <c r="F32" s="18"/>
    </row>
    <row r="33" spans="1:6" x14ac:dyDescent="0.2">
      <c r="A33" s="9" t="s">
        <v>77</v>
      </c>
      <c r="B33" s="18">
        <v>0.30507431452435629</v>
      </c>
      <c r="C33" s="18">
        <v>0.31898066484155851</v>
      </c>
      <c r="D33" s="19">
        <v>0.45467098828447267</v>
      </c>
      <c r="E33" s="18">
        <v>0.38003745720972248</v>
      </c>
      <c r="F33" s="18"/>
    </row>
    <row r="34" spans="1:6" x14ac:dyDescent="0.2">
      <c r="A34" s="9" t="s">
        <v>83</v>
      </c>
      <c r="B34" s="18"/>
      <c r="C34" s="18">
        <v>0.27670550301079427</v>
      </c>
      <c r="D34" s="19"/>
      <c r="E34" s="18">
        <v>9.0734899878468389E-2</v>
      </c>
      <c r="F34" s="18"/>
    </row>
    <row r="35" spans="1:6" x14ac:dyDescent="0.2">
      <c r="A35" s="9" t="s">
        <v>69</v>
      </c>
      <c r="B35" s="18">
        <v>0.31600460707742151</v>
      </c>
      <c r="C35" s="18">
        <v>0.2719899916101996</v>
      </c>
      <c r="D35" s="19">
        <v>0.15797714408556646</v>
      </c>
      <c r="E35" s="18">
        <v>0.10375677574383922</v>
      </c>
      <c r="F35" s="18"/>
    </row>
    <row r="36" spans="1:6" x14ac:dyDescent="0.2">
      <c r="A36" s="9" t="s">
        <v>9</v>
      </c>
      <c r="B36" s="18">
        <v>0.22827207157124443</v>
      </c>
      <c r="C36" s="18">
        <v>0.24118888069161162</v>
      </c>
      <c r="D36" s="19">
        <v>1.734002717002878E-2</v>
      </c>
      <c r="E36" s="18">
        <v>1.7454063064512408E-2</v>
      </c>
      <c r="F36" s="18"/>
    </row>
    <row r="37" spans="1:6" x14ac:dyDescent="0.2">
      <c r="A37" s="9" t="s">
        <v>19</v>
      </c>
      <c r="B37" s="18">
        <v>0.17312062915252036</v>
      </c>
      <c r="C37" s="18">
        <v>0.21731290860360197</v>
      </c>
      <c r="D37" s="19">
        <v>0.16524201753783713</v>
      </c>
      <c r="E37" s="18">
        <v>0.19139392943114428</v>
      </c>
      <c r="F37" s="18"/>
    </row>
    <row r="38" spans="1:6" x14ac:dyDescent="0.2">
      <c r="A38" s="9" t="s">
        <v>27</v>
      </c>
      <c r="B38" s="18">
        <v>0.37079241168437294</v>
      </c>
      <c r="C38" s="18">
        <v>0.18527567901188499</v>
      </c>
      <c r="D38" s="19">
        <v>0.19784513758907074</v>
      </c>
      <c r="E38" s="18">
        <v>4.2953759829185881E-2</v>
      </c>
      <c r="F38" s="18"/>
    </row>
    <row r="39" spans="1:6" x14ac:dyDescent="0.2">
      <c r="A39" s="9" t="s">
        <v>138</v>
      </c>
      <c r="B39" s="18">
        <v>0.18089419030339604</v>
      </c>
      <c r="C39" s="18">
        <v>0.16480667683480524</v>
      </c>
      <c r="D39" s="19">
        <v>0.33838025434478475</v>
      </c>
      <c r="E39" s="18">
        <v>0.22468229582405735</v>
      </c>
      <c r="F39" s="18"/>
    </row>
    <row r="40" spans="1:6" x14ac:dyDescent="0.2">
      <c r="A40" s="9" t="s">
        <v>45</v>
      </c>
      <c r="B40" s="18"/>
      <c r="C40" s="18">
        <v>0.14933542475663553</v>
      </c>
      <c r="D40" s="19"/>
      <c r="E40" s="18">
        <v>6.1006815006177245E-2</v>
      </c>
      <c r="F40" s="18"/>
    </row>
    <row r="41" spans="1:6" x14ac:dyDescent="0.2">
      <c r="A41" s="9" t="s">
        <v>49</v>
      </c>
      <c r="B41" s="18"/>
      <c r="C41" s="18">
        <v>0.1176268106180241</v>
      </c>
      <c r="D41" s="19"/>
      <c r="E41" s="18">
        <v>0.1461717971049967</v>
      </c>
      <c r="F41" s="18"/>
    </row>
    <row r="42" spans="1:6" x14ac:dyDescent="0.2">
      <c r="A42" s="9" t="s">
        <v>43</v>
      </c>
      <c r="B42" s="18"/>
      <c r="C42" s="18">
        <v>8.2457147571390735E-2</v>
      </c>
      <c r="D42" s="19"/>
      <c r="E42" s="18">
        <v>0.2622805699611977</v>
      </c>
      <c r="F42" s="18"/>
    </row>
    <row r="43" spans="1:6" x14ac:dyDescent="0.2">
      <c r="A43" s="9" t="s">
        <v>59</v>
      </c>
      <c r="B43" s="18"/>
      <c r="C43" s="18">
        <v>7.9960402826342106E-2</v>
      </c>
      <c r="D43" s="19"/>
      <c r="E43" s="18">
        <v>0.22010301884581593</v>
      </c>
      <c r="F43" s="18"/>
    </row>
    <row r="44" spans="1:6" x14ac:dyDescent="0.2">
      <c r="A44" s="9" t="s">
        <v>47</v>
      </c>
      <c r="B44" s="18">
        <v>2.7460064023533546E-2</v>
      </c>
      <c r="C44" s="18">
        <v>2.8066854720201907E-2</v>
      </c>
      <c r="D44" s="19">
        <v>4.639248648533055E-2</v>
      </c>
      <c r="E44" s="18">
        <v>4.3425155988710738E-2</v>
      </c>
      <c r="F44" s="18"/>
    </row>
    <row r="45" spans="1:6" x14ac:dyDescent="0.2">
      <c r="A45" s="9" t="s">
        <v>87</v>
      </c>
      <c r="B45" s="18">
        <v>1.7783854519691975E-2</v>
      </c>
      <c r="C45" s="18">
        <v>2.5785346591105741E-2</v>
      </c>
      <c r="D45" s="19">
        <v>4.5970416858473863E-3</v>
      </c>
      <c r="E45" s="18">
        <v>4.8911781965736874E-3</v>
      </c>
      <c r="F45" s="18"/>
    </row>
    <row r="46" spans="1:6" x14ac:dyDescent="0.2">
      <c r="A46" s="9" t="s">
        <v>139</v>
      </c>
      <c r="B46" s="18"/>
      <c r="C46" s="18">
        <v>3.2031347376366916E-3</v>
      </c>
      <c r="E46" s="18">
        <v>0</v>
      </c>
      <c r="F46" s="18"/>
    </row>
    <row r="47" spans="1:6" x14ac:dyDescent="0.2">
      <c r="A47" s="9" t="s">
        <v>55</v>
      </c>
      <c r="B47" s="18"/>
      <c r="C47" s="18">
        <v>1.6170726956508969E-3</v>
      </c>
      <c r="E47" s="18">
        <v>0</v>
      </c>
      <c r="F47" s="18"/>
    </row>
    <row r="48" spans="1:6" x14ac:dyDescent="0.2">
      <c r="A48" s="9" t="s">
        <v>97</v>
      </c>
      <c r="B48" s="18">
        <v>1.6270522958563562</v>
      </c>
      <c r="C48" s="23" t="s">
        <v>140</v>
      </c>
      <c r="D48" s="19">
        <v>5.1405108477521688</v>
      </c>
      <c r="E48" s="23" t="s">
        <v>140</v>
      </c>
    </row>
    <row r="49" spans="1:8" ht="14.25" customHeight="1" x14ac:dyDescent="0.2">
      <c r="A49" s="24" t="s">
        <v>141</v>
      </c>
      <c r="B49" s="25">
        <v>1.0612430766512793</v>
      </c>
      <c r="C49" s="25">
        <v>0.96034739557696014</v>
      </c>
      <c r="D49" s="25">
        <v>1.0612430766512793</v>
      </c>
      <c r="E49" s="25">
        <v>0.96034739557696014</v>
      </c>
      <c r="F49" s="25"/>
    </row>
    <row r="50" spans="1:8" ht="14.25" customHeight="1" x14ac:dyDescent="0.2">
      <c r="A50" s="26" t="s">
        <v>95</v>
      </c>
      <c r="B50" s="27">
        <v>98.94462423340849</v>
      </c>
      <c r="C50" s="27">
        <v>99.04000000000002</v>
      </c>
      <c r="D50" s="27">
        <v>98.93875692334872</v>
      </c>
      <c r="E50" s="27">
        <v>99.039652604423054</v>
      </c>
      <c r="F50" s="27"/>
      <c r="G50" s="28" t="s">
        <v>142</v>
      </c>
      <c r="H50" s="27">
        <v>0.96034739557696014</v>
      </c>
    </row>
    <row r="51" spans="1:8" ht="13.5" customHeight="1" x14ac:dyDescent="0.2"/>
    <row r="52" spans="1:8" ht="12" customHeight="1" x14ac:dyDescent="0.2"/>
    <row r="53" spans="1:8" x14ac:dyDescent="0.2">
      <c r="B53" s="18"/>
    </row>
    <row r="54" spans="1:8" ht="1.5" customHeight="1" x14ac:dyDescent="0.2">
      <c r="B54" s="18"/>
      <c r="C54" s="29"/>
      <c r="D54" s="29"/>
      <c r="E54" s="29"/>
    </row>
    <row r="55" spans="1:8" x14ac:dyDescent="0.2">
      <c r="A55" s="21"/>
      <c r="B55" s="21"/>
      <c r="C55" s="21"/>
      <c r="D55" s="21"/>
      <c r="E55" s="21"/>
      <c r="F55" s="21"/>
      <c r="G55" s="21"/>
      <c r="H55" s="21"/>
    </row>
    <row r="56" spans="1:8" x14ac:dyDescent="0.2">
      <c r="A56" s="21"/>
      <c r="B56" s="21"/>
      <c r="C56" s="21"/>
      <c r="D56" s="21"/>
      <c r="E56" s="21"/>
      <c r="F56" s="21"/>
      <c r="G56" s="21"/>
      <c r="H56" s="21"/>
    </row>
    <row r="57" spans="1:8" x14ac:dyDescent="0.2">
      <c r="A57" s="21"/>
      <c r="B57" s="21"/>
      <c r="C57" s="21"/>
      <c r="D57" s="21"/>
      <c r="E57" s="21"/>
      <c r="F57" s="21"/>
      <c r="G57" s="21"/>
      <c r="H57" s="21"/>
    </row>
  </sheetData>
  <mergeCells count="3">
    <mergeCell ref="A1:H1"/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opLeftCell="A91" workbookViewId="0">
      <selection activeCell="M10" sqref="M10"/>
    </sheetView>
  </sheetViews>
  <sheetFormatPr defaultRowHeight="12.75" x14ac:dyDescent="0.2"/>
  <cols>
    <col min="1" max="1" width="13.5703125" style="30" customWidth="1"/>
    <col min="2" max="2" width="9.140625" style="30" customWidth="1"/>
    <col min="3" max="3" width="9" style="30" customWidth="1"/>
    <col min="4" max="4" width="7.85546875" style="30" customWidth="1"/>
    <col min="5" max="5" width="8.28515625" style="30" customWidth="1"/>
    <col min="6" max="6" width="9.42578125" style="30" customWidth="1"/>
    <col min="7" max="7" width="9.5703125" style="30" customWidth="1"/>
    <col min="8" max="8" width="7" style="30" customWidth="1"/>
    <col min="9" max="10" width="6.140625" style="30" customWidth="1"/>
    <col min="11" max="16384" width="9.140625" style="30"/>
  </cols>
  <sheetData>
    <row r="1" spans="1:10" x14ac:dyDescent="0.2">
      <c r="A1" s="131" t="s">
        <v>145</v>
      </c>
      <c r="B1" s="131"/>
      <c r="C1" s="131"/>
      <c r="D1" s="131"/>
      <c r="E1" s="131"/>
      <c r="F1" s="131"/>
      <c r="G1" s="131"/>
      <c r="H1" s="131"/>
      <c r="I1" s="131"/>
      <c r="J1" s="131"/>
    </row>
    <row r="2" spans="1:10" ht="75.75" customHeight="1" x14ac:dyDescent="0.2">
      <c r="A2" s="47">
        <v>1990</v>
      </c>
      <c r="B2" s="31" t="s">
        <v>164</v>
      </c>
      <c r="C2" s="31" t="s">
        <v>165</v>
      </c>
      <c r="D2" s="31" t="s">
        <v>161</v>
      </c>
      <c r="E2" s="31" t="s">
        <v>162</v>
      </c>
      <c r="F2" s="31" t="s">
        <v>163</v>
      </c>
      <c r="G2" s="31" t="s">
        <v>1584</v>
      </c>
      <c r="H2" s="31" t="s">
        <v>1585</v>
      </c>
      <c r="I2" s="31" t="s">
        <v>146</v>
      </c>
      <c r="J2" s="31" t="s">
        <v>147</v>
      </c>
    </row>
    <row r="3" spans="1:10" x14ac:dyDescent="0.2">
      <c r="A3" s="30" t="s">
        <v>5</v>
      </c>
      <c r="B3" s="32">
        <v>91.083333333333329</v>
      </c>
      <c r="C3" s="33">
        <v>1.1385540958822133</v>
      </c>
      <c r="D3" s="32"/>
      <c r="E3" s="33"/>
      <c r="F3" s="33"/>
      <c r="G3" s="33">
        <v>1.1821839577745088</v>
      </c>
      <c r="H3" s="33">
        <v>2.9007333333333332</v>
      </c>
      <c r="I3" s="32">
        <v>261.52999999999997</v>
      </c>
      <c r="J3" s="33">
        <v>0.44941154204247286</v>
      </c>
    </row>
    <row r="4" spans="1:10" x14ac:dyDescent="0.2">
      <c r="A4" s="30" t="s">
        <v>112</v>
      </c>
      <c r="B4" s="32">
        <v>223.08866666666665</v>
      </c>
      <c r="C4" s="33">
        <v>2.7886387759733045</v>
      </c>
      <c r="D4" s="32">
        <v>150.66666666666666</v>
      </c>
      <c r="E4" s="33">
        <v>2.8481411468178952</v>
      </c>
      <c r="F4" s="32">
        <v>67.536674506100709</v>
      </c>
      <c r="G4" s="33">
        <v>0.80843872682249196</v>
      </c>
      <c r="H4" s="33">
        <v>11.009133333333333</v>
      </c>
      <c r="I4" s="32">
        <v>2464.8519999999999</v>
      </c>
      <c r="J4" s="33">
        <v>4.235586503370449</v>
      </c>
    </row>
    <row r="5" spans="1:10" ht="12" customHeight="1" x14ac:dyDescent="0.2">
      <c r="A5" s="30" t="s">
        <v>9</v>
      </c>
      <c r="B5" s="34" t="s">
        <v>148</v>
      </c>
      <c r="C5" s="33">
        <v>0.29756574842608696</v>
      </c>
      <c r="D5" s="32"/>
      <c r="E5" s="33"/>
      <c r="F5" s="32"/>
      <c r="G5" s="33"/>
      <c r="H5" s="33">
        <v>6.0577333333333332</v>
      </c>
      <c r="I5" s="34" t="s">
        <v>149</v>
      </c>
      <c r="J5" s="33">
        <v>0.24419235721311366</v>
      </c>
    </row>
    <row r="6" spans="1:10" x14ac:dyDescent="0.2">
      <c r="A6" s="30" t="s">
        <v>117</v>
      </c>
      <c r="B6" s="32">
        <v>59</v>
      </c>
      <c r="C6" s="33">
        <v>0.7375080511295582</v>
      </c>
      <c r="D6" s="32">
        <v>46</v>
      </c>
      <c r="E6" s="33">
        <v>0.86956521739130432</v>
      </c>
      <c r="F6" s="32">
        <v>77.966101694915253</v>
      </c>
      <c r="G6" s="33">
        <v>0.12479553274296348</v>
      </c>
      <c r="H6" s="33">
        <v>15.631600000000001</v>
      </c>
      <c r="I6" s="32">
        <v>844.85566666666659</v>
      </c>
      <c r="J6" s="33">
        <v>1.4517947767368491</v>
      </c>
    </row>
    <row r="7" spans="1:10" x14ac:dyDescent="0.2">
      <c r="A7" s="30" t="s">
        <v>134</v>
      </c>
      <c r="B7" s="32">
        <v>54.369333333333337</v>
      </c>
      <c r="C7" s="33">
        <v>0.67962408589627099</v>
      </c>
      <c r="D7" s="32">
        <v>54</v>
      </c>
      <c r="E7" s="33">
        <v>1.0207939508506616</v>
      </c>
      <c r="F7" s="32">
        <v>99.320695490104711</v>
      </c>
      <c r="G7" s="33">
        <v>3.5753616834721611</v>
      </c>
      <c r="H7" s="33">
        <v>7.1229333333333331</v>
      </c>
      <c r="I7" s="32">
        <v>387.37466666666671</v>
      </c>
      <c r="J7" s="33">
        <v>0.66566224255288353</v>
      </c>
    </row>
    <row r="8" spans="1:10" x14ac:dyDescent="0.2">
      <c r="A8" s="30" t="s">
        <v>15</v>
      </c>
      <c r="B8" s="32">
        <v>58.466999999999999</v>
      </c>
      <c r="C8" s="33">
        <v>0.7308454783964724</v>
      </c>
      <c r="D8" s="32"/>
      <c r="E8" s="33"/>
      <c r="F8" s="32"/>
      <c r="G8" s="33">
        <v>0.10143066149299994</v>
      </c>
      <c r="H8" s="33">
        <v>12.228333333333333</v>
      </c>
      <c r="I8" s="32">
        <v>714.92399999999998</v>
      </c>
      <c r="J8" s="33">
        <v>1.2285210005856801</v>
      </c>
    </row>
    <row r="9" spans="1:10" x14ac:dyDescent="0.2">
      <c r="A9" s="30" t="s">
        <v>17</v>
      </c>
      <c r="B9" s="32">
        <v>139.35566666666665</v>
      </c>
      <c r="C9" s="33">
        <v>1.7419648497829434</v>
      </c>
      <c r="D9" s="32">
        <v>125</v>
      </c>
      <c r="E9" s="33">
        <v>2.3629489603024574</v>
      </c>
      <c r="F9" s="32">
        <v>89.698541142926857</v>
      </c>
      <c r="G9" s="33">
        <v>3.3541960847240047</v>
      </c>
      <c r="H9" s="33">
        <v>5.3158333333333339</v>
      </c>
      <c r="I9" s="32">
        <v>740.73099999999999</v>
      </c>
      <c r="J9" s="33">
        <v>1.2728675905198754</v>
      </c>
    </row>
    <row r="10" spans="1:10" x14ac:dyDescent="0.2">
      <c r="A10" s="30" t="s">
        <v>19</v>
      </c>
      <c r="B10" s="32">
        <v>6</v>
      </c>
      <c r="C10" s="33">
        <v>7.5000818758938118E-2</v>
      </c>
      <c r="D10" s="32">
        <v>6</v>
      </c>
      <c r="E10" s="33">
        <v>0.11342155009451795</v>
      </c>
      <c r="F10" s="32">
        <v>100</v>
      </c>
      <c r="G10" s="33">
        <v>1.2517754426556123E-2</v>
      </c>
      <c r="H10" s="33">
        <v>8.5096666666666678</v>
      </c>
      <c r="I10" s="32">
        <v>54.533666666666662</v>
      </c>
      <c r="J10" s="33">
        <v>9.3710317095158757E-2</v>
      </c>
    </row>
    <row r="11" spans="1:10" x14ac:dyDescent="0.2">
      <c r="A11" s="30" t="s">
        <v>119</v>
      </c>
      <c r="B11" s="32">
        <v>119.56733333333332</v>
      </c>
      <c r="C11" s="33">
        <v>1.4946079828038119</v>
      </c>
      <c r="D11" s="32">
        <v>65.333333333333329</v>
      </c>
      <c r="E11" s="33">
        <v>1.235034656584751</v>
      </c>
      <c r="F11" s="32">
        <v>54.641457254211012</v>
      </c>
      <c r="G11" s="33">
        <v>3.8541098098205651</v>
      </c>
      <c r="H11" s="33">
        <v>9.4591666666666665</v>
      </c>
      <c r="I11" s="32">
        <v>1131.3966666666668</v>
      </c>
      <c r="J11" s="33">
        <v>1.9441850672136292</v>
      </c>
    </row>
    <row r="12" spans="1:10" x14ac:dyDescent="0.2">
      <c r="A12" s="30" t="s">
        <v>23</v>
      </c>
      <c r="B12" s="32">
        <v>125.06666666666668</v>
      </c>
      <c r="C12" s="33">
        <v>1.5633503999085325</v>
      </c>
      <c r="D12" s="32"/>
      <c r="E12" s="33"/>
      <c r="F12" s="32"/>
      <c r="G12" s="33">
        <v>9.5158385959572905E-2</v>
      </c>
      <c r="H12" s="33">
        <v>7.1153666666666675</v>
      </c>
      <c r="I12" s="32">
        <v>882.88400000000001</v>
      </c>
      <c r="J12" s="33">
        <v>1.5171424306375052</v>
      </c>
    </row>
    <row r="13" spans="1:10" x14ac:dyDescent="0.2">
      <c r="A13" s="30" t="s">
        <v>25</v>
      </c>
      <c r="B13" s="34" t="s">
        <v>150</v>
      </c>
      <c r="C13" s="33">
        <v>0.70000764175008912</v>
      </c>
      <c r="D13" s="32"/>
      <c r="E13" s="33"/>
      <c r="F13" s="32"/>
      <c r="G13" s="33"/>
      <c r="H13" s="33">
        <v>5.4791666666666661</v>
      </c>
      <c r="I13" s="34" t="s">
        <v>151</v>
      </c>
      <c r="J13" s="33">
        <v>0.65265972913267145</v>
      </c>
    </row>
    <row r="14" spans="1:10" x14ac:dyDescent="0.2">
      <c r="A14" s="30" t="s">
        <v>27</v>
      </c>
      <c r="B14" s="32">
        <v>25.233333333333331</v>
      </c>
      <c r="C14" s="33">
        <v>0.31542011000286746</v>
      </c>
      <c r="D14" s="32"/>
      <c r="E14" s="33"/>
      <c r="F14" s="32"/>
      <c r="G14" s="33">
        <v>16.140724946695091</v>
      </c>
      <c r="H14" s="33">
        <v>5.9829999999999997</v>
      </c>
      <c r="I14" s="32">
        <v>153.06666666666666</v>
      </c>
      <c r="J14" s="33">
        <v>0.26302881773398029</v>
      </c>
    </row>
    <row r="15" spans="1:10" x14ac:dyDescent="0.2">
      <c r="A15" s="30" t="s">
        <v>29</v>
      </c>
      <c r="B15" s="32">
        <v>9.9666912617265737</v>
      </c>
      <c r="C15" s="33">
        <v>0.12458500082450784</v>
      </c>
      <c r="D15" s="32"/>
      <c r="E15" s="33"/>
      <c r="F15" s="32"/>
      <c r="G15" s="33"/>
      <c r="H15" s="33">
        <v>6.3146666666666667</v>
      </c>
      <c r="I15" s="32">
        <v>74.36168666618066</v>
      </c>
      <c r="J15" s="33">
        <v>0.12778266460263621</v>
      </c>
    </row>
    <row r="16" spans="1:10" x14ac:dyDescent="0.2">
      <c r="A16" s="30" t="s">
        <v>106</v>
      </c>
      <c r="B16" s="32">
        <v>911.30233333333342</v>
      </c>
      <c r="C16" s="33">
        <v>11.391403522821792</v>
      </c>
      <c r="D16" s="32">
        <v>887</v>
      </c>
      <c r="E16" s="33">
        <v>16.767485822306238</v>
      </c>
      <c r="F16" s="32">
        <v>97.333230428101601</v>
      </c>
      <c r="G16" s="33">
        <v>4.7537114638938638</v>
      </c>
      <c r="H16" s="33">
        <v>7.8000666666666669</v>
      </c>
      <c r="I16" s="32">
        <v>7114.4066666666668</v>
      </c>
      <c r="J16" s="33">
        <v>12.225352620287984</v>
      </c>
    </row>
    <row r="17" spans="1:10" x14ac:dyDescent="0.2">
      <c r="A17" s="30" t="s">
        <v>33</v>
      </c>
      <c r="B17" s="32">
        <v>86.7</v>
      </c>
      <c r="C17" s="33">
        <v>1.0837618310666559</v>
      </c>
      <c r="D17" s="32"/>
      <c r="E17" s="33"/>
      <c r="F17" s="32"/>
      <c r="G17" s="33"/>
      <c r="H17" s="33">
        <v>5.8401333333333332</v>
      </c>
      <c r="I17" s="32">
        <v>379.80799999999999</v>
      </c>
      <c r="J17" s="33">
        <v>0.65265972913267145</v>
      </c>
    </row>
    <row r="18" spans="1:10" x14ac:dyDescent="0.2">
      <c r="A18" s="30" t="s">
        <v>121</v>
      </c>
      <c r="B18" s="32">
        <v>96.067333333333323</v>
      </c>
      <c r="C18" s="33">
        <v>1.2008547759979711</v>
      </c>
      <c r="D18" s="32">
        <v>95.666666666666671</v>
      </c>
      <c r="E18" s="33">
        <v>1.808443604284814</v>
      </c>
      <c r="F18" s="32">
        <v>99.582931416159511</v>
      </c>
      <c r="G18" s="33">
        <v>0.78717906697257733</v>
      </c>
      <c r="H18" s="33">
        <v>16.031666666666666</v>
      </c>
      <c r="I18" s="32">
        <v>1535.3333333333333</v>
      </c>
      <c r="J18" s="33">
        <v>2.6383073486121797</v>
      </c>
    </row>
    <row r="19" spans="1:10" x14ac:dyDescent="0.2">
      <c r="A19" s="30" t="s">
        <v>37</v>
      </c>
      <c r="B19" s="32">
        <v>147.32433333333336</v>
      </c>
      <c r="C19" s="33">
        <v>1.84157427051912</v>
      </c>
      <c r="D19" s="32">
        <v>77.5</v>
      </c>
      <c r="E19" s="33">
        <v>1.4650283553875236</v>
      </c>
      <c r="F19" s="32">
        <v>52.605023383781358</v>
      </c>
      <c r="G19" s="33">
        <v>3.7231320023586894</v>
      </c>
      <c r="H19" s="33">
        <v>9.0348333333333333</v>
      </c>
      <c r="I19" s="32">
        <v>1334.48</v>
      </c>
      <c r="J19" s="33">
        <v>2.2931622170490549</v>
      </c>
    </row>
    <row r="20" spans="1:10" x14ac:dyDescent="0.2">
      <c r="A20" s="30" t="s">
        <v>39</v>
      </c>
      <c r="B20" s="32">
        <v>120.52433333333333</v>
      </c>
      <c r="C20" s="33">
        <v>1.506570613395863</v>
      </c>
      <c r="D20" s="32">
        <v>101.66666666666667</v>
      </c>
      <c r="E20" s="33">
        <v>1.9218651543793324</v>
      </c>
      <c r="F20" s="32">
        <v>84.353643662552244</v>
      </c>
      <c r="G20" s="33">
        <v>2.279491867355945</v>
      </c>
      <c r="H20" s="33">
        <v>6.2641999999999998</v>
      </c>
      <c r="I20" s="32">
        <v>734.01233333333334</v>
      </c>
      <c r="J20" s="33">
        <v>1.2613222750794442</v>
      </c>
    </row>
    <row r="21" spans="1:10" x14ac:dyDescent="0.2">
      <c r="A21" s="30" t="s">
        <v>108</v>
      </c>
      <c r="B21" s="32">
        <v>1018.0756666666666</v>
      </c>
      <c r="C21" s="33">
        <v>12.726084759758628</v>
      </c>
      <c r="D21" s="32">
        <v>914</v>
      </c>
      <c r="E21" s="33">
        <v>17.277882797731571</v>
      </c>
      <c r="F21" s="32">
        <v>89.77721695211261</v>
      </c>
      <c r="G21" s="33">
        <v>8.5339825085920253</v>
      </c>
      <c r="H21" s="33">
        <v>8.9380666666666677</v>
      </c>
      <c r="I21" s="32">
        <v>9094.84</v>
      </c>
      <c r="J21" s="33">
        <v>15.628517068900566</v>
      </c>
    </row>
    <row r="22" spans="1:10" x14ac:dyDescent="0.2">
      <c r="A22" s="30" t="s">
        <v>43</v>
      </c>
      <c r="B22" s="32">
        <v>23.88</v>
      </c>
      <c r="C22" s="33">
        <v>0.2985032586605737</v>
      </c>
      <c r="D22" s="32">
        <v>2.3333333333333335</v>
      </c>
      <c r="E22" s="33">
        <v>4.4108380592312542E-2</v>
      </c>
      <c r="F22" s="32">
        <v>9.7710776102735917</v>
      </c>
      <c r="G22" s="33">
        <v>0.45555131629149187</v>
      </c>
      <c r="H22" s="33">
        <v>11.4802</v>
      </c>
      <c r="I22" s="32">
        <v>274</v>
      </c>
      <c r="J22" s="33">
        <v>0.4708399132781616</v>
      </c>
    </row>
    <row r="23" spans="1:10" x14ac:dyDescent="0.2">
      <c r="A23" s="30" t="s">
        <v>45</v>
      </c>
      <c r="B23" s="32">
        <v>16.600000000000001</v>
      </c>
      <c r="C23" s="33">
        <v>0.20750226523306214</v>
      </c>
      <c r="D23" s="32"/>
      <c r="E23" s="33"/>
      <c r="F23" s="32"/>
      <c r="G23" s="33"/>
      <c r="H23" s="33">
        <v>4.8692333333333337</v>
      </c>
      <c r="I23" s="32">
        <v>63</v>
      </c>
      <c r="J23" s="33">
        <v>0.10825881217709553</v>
      </c>
    </row>
    <row r="24" spans="1:10" x14ac:dyDescent="0.2">
      <c r="A24" s="30" t="s">
        <v>47</v>
      </c>
      <c r="B24" s="32"/>
      <c r="C24" s="33"/>
      <c r="D24" s="32"/>
      <c r="E24" s="33"/>
      <c r="F24" s="32"/>
      <c r="G24" s="33"/>
      <c r="H24" s="33"/>
      <c r="I24" s="32"/>
      <c r="J24" s="33"/>
    </row>
    <row r="25" spans="1:10" x14ac:dyDescent="0.2">
      <c r="A25" s="30" t="s">
        <v>49</v>
      </c>
      <c r="B25" s="32">
        <v>47.813000000000002</v>
      </c>
      <c r="C25" s="33">
        <v>0.597669024553518</v>
      </c>
      <c r="D25" s="32">
        <v>30</v>
      </c>
      <c r="E25" s="33">
        <v>0.56710775047258988</v>
      </c>
      <c r="F25" s="32">
        <v>62.744441888189407</v>
      </c>
      <c r="G25" s="33">
        <v>0.18179847908745247</v>
      </c>
      <c r="H25" s="33">
        <v>10.203266666666668</v>
      </c>
      <c r="I25" s="32">
        <v>486.98233333333332</v>
      </c>
      <c r="J25" s="33">
        <v>0.83682744377614382</v>
      </c>
    </row>
    <row r="26" spans="1:10" x14ac:dyDescent="0.2">
      <c r="A26" s="30" t="s">
        <v>51</v>
      </c>
      <c r="B26" s="34" t="s">
        <v>152</v>
      </c>
      <c r="C26" s="33">
        <v>2.0911603285002527</v>
      </c>
      <c r="D26" s="32"/>
      <c r="E26" s="33"/>
      <c r="F26" s="32"/>
      <c r="G26" s="33"/>
      <c r="H26" s="33">
        <v>5.3381999999999996</v>
      </c>
      <c r="I26" s="34" t="s">
        <v>153</v>
      </c>
      <c r="J26" s="33">
        <v>1.4156300326922711</v>
      </c>
    </row>
    <row r="27" spans="1:10" x14ac:dyDescent="0.2">
      <c r="A27" s="30" t="s">
        <v>53</v>
      </c>
      <c r="B27" s="32">
        <v>49.353333333333339</v>
      </c>
      <c r="C27" s="33">
        <v>0.61692340141379876</v>
      </c>
      <c r="D27" s="32"/>
      <c r="E27" s="33"/>
      <c r="F27" s="32"/>
      <c r="G27" s="33">
        <v>0.52761741857315947</v>
      </c>
      <c r="H27" s="33">
        <v>5.056633333333334</v>
      </c>
      <c r="I27" s="32">
        <v>249.41766666666666</v>
      </c>
      <c r="J27" s="33">
        <v>0.42859778300501727</v>
      </c>
    </row>
    <row r="28" spans="1:10" x14ac:dyDescent="0.2">
      <c r="A28" s="30" t="s">
        <v>55</v>
      </c>
      <c r="B28" s="32"/>
      <c r="C28" s="33"/>
      <c r="D28" s="32"/>
      <c r="E28" s="33"/>
      <c r="F28" s="32"/>
      <c r="G28" s="33"/>
      <c r="H28" s="33"/>
      <c r="I28" s="32"/>
      <c r="J28" s="33"/>
    </row>
    <row r="29" spans="1:10" x14ac:dyDescent="0.2">
      <c r="A29" s="30" t="s">
        <v>136</v>
      </c>
      <c r="B29" s="33">
        <v>5</v>
      </c>
      <c r="C29" s="33">
        <v>6.2500682299115096E-2</v>
      </c>
      <c r="D29" s="33">
        <v>5</v>
      </c>
      <c r="E29" s="33">
        <v>9.4517958412098299E-2</v>
      </c>
      <c r="F29" s="32">
        <v>100</v>
      </c>
      <c r="G29" s="33">
        <v>0.19130944625407165</v>
      </c>
      <c r="H29" s="33">
        <v>13.320966666666665</v>
      </c>
      <c r="I29" s="32">
        <v>64.935000000000002</v>
      </c>
      <c r="J29" s="33">
        <v>0.11158390426539205</v>
      </c>
    </row>
    <row r="30" spans="1:10" x14ac:dyDescent="0.2">
      <c r="A30" s="30" t="s">
        <v>59</v>
      </c>
      <c r="B30" s="32">
        <v>8.7356666666666669</v>
      </c>
      <c r="C30" s="33">
        <v>0.10919702540086063</v>
      </c>
      <c r="D30" s="32"/>
      <c r="E30" s="33"/>
      <c r="F30" s="32"/>
      <c r="G30" s="33">
        <v>0.22380017079419298</v>
      </c>
      <c r="H30" s="33">
        <v>6.7544000000000004</v>
      </c>
      <c r="I30" s="32">
        <v>58.999333333333333</v>
      </c>
      <c r="J30" s="33">
        <v>0.10138409120487596</v>
      </c>
    </row>
    <row r="31" spans="1:10" x14ac:dyDescent="0.2">
      <c r="A31" s="30" t="s">
        <v>115</v>
      </c>
      <c r="B31" s="32">
        <v>275.73333333333329</v>
      </c>
      <c r="C31" s="33">
        <v>3.4467042931885334</v>
      </c>
      <c r="D31" s="32">
        <v>275.73333333333329</v>
      </c>
      <c r="E31" s="33">
        <v>5.2123503465658461</v>
      </c>
      <c r="F31" s="32">
        <v>100</v>
      </c>
      <c r="G31" s="33">
        <v>8.8244079368465957</v>
      </c>
      <c r="H31" s="33">
        <v>4.8516333333333339</v>
      </c>
      <c r="I31" s="32">
        <v>1338.3333333333333</v>
      </c>
      <c r="J31" s="33">
        <v>2.2997837613282464</v>
      </c>
    </row>
    <row r="32" spans="1:10" x14ac:dyDescent="0.2">
      <c r="A32" s="30" t="s">
        <v>63</v>
      </c>
      <c r="B32" s="32">
        <v>220.67099999999999</v>
      </c>
      <c r="C32" s="33">
        <v>2.7584176127256055</v>
      </c>
      <c r="D32" s="32">
        <v>200</v>
      </c>
      <c r="E32" s="33">
        <v>3.7807183364839321</v>
      </c>
      <c r="F32" s="32">
        <v>90.632661292149848</v>
      </c>
      <c r="G32" s="33">
        <v>2.1983562462641957</v>
      </c>
      <c r="H32" s="33">
        <v>4.0753333333333339</v>
      </c>
      <c r="I32" s="32">
        <v>898.78466666666668</v>
      </c>
      <c r="J32" s="33">
        <v>1.5444660383542872</v>
      </c>
    </row>
    <row r="33" spans="1:10" x14ac:dyDescent="0.2">
      <c r="A33" s="30" t="s">
        <v>65</v>
      </c>
      <c r="B33" s="34" t="s">
        <v>154</v>
      </c>
      <c r="C33" s="33">
        <v>1.337514601201063</v>
      </c>
      <c r="D33" s="32"/>
      <c r="E33" s="33"/>
      <c r="F33" s="32"/>
      <c r="G33" s="33"/>
      <c r="H33" s="33">
        <v>5.2447333333333335</v>
      </c>
      <c r="I33" s="34" t="s">
        <v>1582</v>
      </c>
      <c r="J33" s="33">
        <v>0.90947712591824736</v>
      </c>
    </row>
    <row r="34" spans="1:10" x14ac:dyDescent="0.2">
      <c r="A34" s="30" t="s">
        <v>67</v>
      </c>
      <c r="B34" s="34" t="s">
        <v>155</v>
      </c>
      <c r="C34" s="33">
        <v>1.1108871271844718</v>
      </c>
      <c r="D34" s="32"/>
      <c r="E34" s="33"/>
      <c r="F34" s="32"/>
      <c r="G34" s="33"/>
      <c r="H34" s="33">
        <v>4.9805000000000001</v>
      </c>
      <c r="I34" s="34" t="s">
        <v>156</v>
      </c>
      <c r="J34" s="33">
        <v>0.67653165641464308</v>
      </c>
    </row>
    <row r="35" spans="1:10" x14ac:dyDescent="0.2">
      <c r="A35" s="30" t="s">
        <v>69</v>
      </c>
      <c r="B35" s="34" t="s">
        <v>148</v>
      </c>
      <c r="C35" s="33">
        <v>0.30041963880947481</v>
      </c>
      <c r="D35" s="32"/>
      <c r="E35" s="33"/>
      <c r="F35" s="32"/>
      <c r="G35" s="33"/>
      <c r="H35" s="33">
        <v>5.4157666666666664</v>
      </c>
      <c r="I35" s="34" t="s">
        <v>158</v>
      </c>
      <c r="J35" s="33">
        <v>0.21644255345595781</v>
      </c>
    </row>
    <row r="36" spans="1:10" x14ac:dyDescent="0.2">
      <c r="A36" s="30" t="s">
        <v>71</v>
      </c>
      <c r="B36" s="34" t="s">
        <v>157</v>
      </c>
      <c r="C36" s="33">
        <v>0.25605279524301472</v>
      </c>
      <c r="D36" s="32"/>
      <c r="E36" s="33"/>
      <c r="F36" s="32"/>
      <c r="G36" s="33"/>
      <c r="H36" s="33">
        <v>5.2025333333333332</v>
      </c>
      <c r="I36" s="34" t="s">
        <v>159</v>
      </c>
      <c r="J36" s="33">
        <v>0.19761529206930137</v>
      </c>
    </row>
    <row r="37" spans="1:10" x14ac:dyDescent="0.2">
      <c r="A37" s="30" t="s">
        <v>123</v>
      </c>
      <c r="B37" s="32">
        <v>98.193333333333328</v>
      </c>
      <c r="C37" s="33">
        <v>1.2274300661115549</v>
      </c>
      <c r="D37" s="32">
        <v>98.193333333333328</v>
      </c>
      <c r="E37" s="33">
        <v>1.856206679269061</v>
      </c>
      <c r="F37" s="32">
        <v>100</v>
      </c>
      <c r="G37" s="33">
        <v>0.74947207734384935</v>
      </c>
      <c r="H37" s="33">
        <v>13.239566666666665</v>
      </c>
      <c r="I37" s="32">
        <v>1299.93</v>
      </c>
      <c r="J37" s="33">
        <v>2.2337917097360602</v>
      </c>
    </row>
    <row r="38" spans="1:10" x14ac:dyDescent="0.2">
      <c r="A38" s="30" t="s">
        <v>104</v>
      </c>
      <c r="B38" s="32">
        <v>1405.3553333333332</v>
      </c>
      <c r="C38" s="33">
        <v>17.567133441206732</v>
      </c>
      <c r="D38" s="32">
        <v>1364</v>
      </c>
      <c r="E38" s="33">
        <v>25.784499054820415</v>
      </c>
      <c r="F38" s="32">
        <v>97.057304131386942</v>
      </c>
      <c r="G38" s="33">
        <v>6.9589271271766933</v>
      </c>
      <c r="H38" s="33">
        <v>3.9645333333333337</v>
      </c>
      <c r="I38" s="32">
        <v>5568.1333333333332</v>
      </c>
      <c r="J38" s="33">
        <v>9.5682460430215599</v>
      </c>
    </row>
    <row r="39" spans="1:10" x14ac:dyDescent="0.2">
      <c r="A39" s="30" t="s">
        <v>77</v>
      </c>
      <c r="B39" s="32">
        <v>14.834</v>
      </c>
      <c r="C39" s="33">
        <v>0.18542702424501467</v>
      </c>
      <c r="D39" s="32">
        <v>14</v>
      </c>
      <c r="E39" s="33">
        <v>0.26465028355387527</v>
      </c>
      <c r="F39" s="32">
        <v>94.377780773897797</v>
      </c>
      <c r="G39" s="33">
        <v>3.4712948517940716</v>
      </c>
      <c r="H39" s="33">
        <v>12.982466666666667</v>
      </c>
      <c r="I39" s="32">
        <v>192.482</v>
      </c>
      <c r="J39" s="33">
        <v>0.33075988389637623</v>
      </c>
    </row>
    <row r="40" spans="1:10" x14ac:dyDescent="0.2">
      <c r="A40" s="30" t="s">
        <v>139</v>
      </c>
      <c r="B40" s="32">
        <v>2.1063333333333336</v>
      </c>
      <c r="C40" s="33">
        <v>2.6329454096540555E-2</v>
      </c>
      <c r="D40" s="32"/>
      <c r="E40" s="33"/>
      <c r="F40" s="32"/>
      <c r="G40" s="33">
        <v>1.0209060359312397E-2</v>
      </c>
      <c r="H40" s="33">
        <v>9.8774666666666668</v>
      </c>
      <c r="I40" s="32">
        <v>20.8</v>
      </c>
      <c r="J40" s="33">
        <v>3.5742591956882334E-2</v>
      </c>
    </row>
    <row r="41" spans="1:10" x14ac:dyDescent="0.2">
      <c r="A41" s="30" t="s">
        <v>81</v>
      </c>
      <c r="B41" s="32">
        <v>29.773333333333333</v>
      </c>
      <c r="C41" s="33">
        <v>0.37217072953046404</v>
      </c>
      <c r="D41" s="32"/>
      <c r="E41" s="33"/>
      <c r="F41" s="32"/>
      <c r="G41" s="33">
        <v>0.61165513935492699</v>
      </c>
      <c r="H41" s="33">
        <v>2.8752666666666666</v>
      </c>
      <c r="I41" s="32">
        <v>85.387333333333331</v>
      </c>
      <c r="J41" s="33">
        <v>0.14672906796248225</v>
      </c>
    </row>
    <row r="42" spans="1:10" x14ac:dyDescent="0.2">
      <c r="A42" s="30" t="s">
        <v>83</v>
      </c>
      <c r="B42" s="32">
        <v>587.66666666666663</v>
      </c>
      <c r="C42" s="33">
        <v>7.3459135262226614</v>
      </c>
      <c r="D42" s="32">
        <v>15.279333333333332</v>
      </c>
      <c r="E42" s="33">
        <v>0.28883427851291743</v>
      </c>
      <c r="F42" s="32">
        <v>2.6</v>
      </c>
      <c r="G42" s="33">
        <v>2.1173870746910395</v>
      </c>
      <c r="H42" s="33">
        <v>5.9744000000000002</v>
      </c>
      <c r="I42" s="32">
        <v>3510</v>
      </c>
      <c r="J42" s="33">
        <v>6.0315623927238944</v>
      </c>
    </row>
    <row r="43" spans="1:10" x14ac:dyDescent="0.2">
      <c r="A43" s="30" t="s">
        <v>85</v>
      </c>
      <c r="B43" s="34" t="s">
        <v>1580</v>
      </c>
      <c r="C43" s="33">
        <v>1.7474940768103384</v>
      </c>
      <c r="D43" s="32"/>
      <c r="E43" s="33"/>
      <c r="F43" s="32"/>
      <c r="G43" s="33"/>
      <c r="H43" s="33">
        <v>5.3712333333333335</v>
      </c>
      <c r="I43" s="34" t="s">
        <v>160</v>
      </c>
      <c r="J43" s="33">
        <v>1.1294126356283154</v>
      </c>
    </row>
    <row r="44" spans="1:10" x14ac:dyDescent="0.2">
      <c r="A44" s="35" t="s">
        <v>87</v>
      </c>
      <c r="B44" s="32">
        <v>0.6</v>
      </c>
      <c r="C44" s="33">
        <v>7.5000818758938111E-3</v>
      </c>
      <c r="D44" s="32"/>
      <c r="E44" s="33"/>
      <c r="F44" s="32"/>
      <c r="G44" s="33">
        <v>8.9601274329234905E-3</v>
      </c>
      <c r="H44" s="33">
        <v>3.3332999999999999</v>
      </c>
      <c r="I44" s="32">
        <v>2</v>
      </c>
      <c r="J44" s="33">
        <v>3.436787688161763E-3</v>
      </c>
    </row>
    <row r="45" spans="1:10" x14ac:dyDescent="0.2">
      <c r="A45" s="30" t="s">
        <v>89</v>
      </c>
      <c r="B45" s="32">
        <v>299.56666666666666</v>
      </c>
      <c r="C45" s="33">
        <v>3.7446242121476492</v>
      </c>
      <c r="D45" s="32">
        <v>118.33333333333333</v>
      </c>
      <c r="E45" s="33">
        <v>2.236925015752993</v>
      </c>
      <c r="F45" s="32">
        <v>39.501502169800823</v>
      </c>
      <c r="G45" s="33">
        <v>0.15953405476028176</v>
      </c>
      <c r="H45" s="33">
        <v>17.307300000000001</v>
      </c>
      <c r="I45" s="32">
        <v>5185.2666666666673</v>
      </c>
      <c r="J45" s="33">
        <v>8.9103303199177937</v>
      </c>
    </row>
    <row r="46" spans="1:10" x14ac:dyDescent="0.2">
      <c r="A46" s="30" t="s">
        <v>138</v>
      </c>
      <c r="B46" s="32">
        <v>17.193333333333332</v>
      </c>
      <c r="C46" s="33">
        <v>0.21491901286589044</v>
      </c>
      <c r="D46" s="32">
        <v>12</v>
      </c>
      <c r="E46" s="33">
        <v>0.22684310018903589</v>
      </c>
      <c r="F46" s="32">
        <v>69.794493989918578</v>
      </c>
      <c r="G46" s="33">
        <v>1.3174968071519795</v>
      </c>
      <c r="H46" s="33">
        <v>7.0956999999999999</v>
      </c>
      <c r="I46" s="32">
        <v>116.458</v>
      </c>
      <c r="J46" s="33">
        <v>0.20012071029397127</v>
      </c>
    </row>
    <row r="47" spans="1:10" x14ac:dyDescent="0.2">
      <c r="A47" s="36" t="s">
        <v>141</v>
      </c>
      <c r="B47" s="32">
        <v>978.36399999999958</v>
      </c>
      <c r="C47" s="33">
        <v>12.229683507378283</v>
      </c>
      <c r="D47" s="32">
        <v>632.29400000000078</v>
      </c>
      <c r="E47" s="33">
        <v>11.952627599243872</v>
      </c>
      <c r="F47" s="32">
        <v>64.627684583651998</v>
      </c>
      <c r="G47" s="33">
        <v>0.52634451019095241</v>
      </c>
      <c r="H47" s="33">
        <v>8.090822463768113</v>
      </c>
      <c r="I47" s="32">
        <v>7708.6886666666614</v>
      </c>
      <c r="J47" s="33">
        <v>13.24656315073605</v>
      </c>
    </row>
    <row r="48" spans="1:10" x14ac:dyDescent="0.2">
      <c r="A48" s="37" t="s">
        <v>143</v>
      </c>
      <c r="B48" s="38">
        <v>7999.9126666666671</v>
      </c>
      <c r="C48" s="39">
        <v>100</v>
      </c>
      <c r="D48" s="38">
        <v>5290</v>
      </c>
      <c r="E48" s="39">
        <v>100</v>
      </c>
      <c r="F48" s="38">
        <v>66.125721872463771</v>
      </c>
      <c r="G48" s="39">
        <v>0.52634451019095241</v>
      </c>
      <c r="H48" s="39">
        <v>7.2744</v>
      </c>
      <c r="I48" s="38">
        <v>58193.877</v>
      </c>
      <c r="J48" s="39">
        <v>100</v>
      </c>
    </row>
    <row r="49" spans="1:10" ht="6.75" customHeight="1" x14ac:dyDescent="0.2"/>
    <row r="50" spans="1:10" s="40" customFormat="1" ht="14.25" customHeight="1" x14ac:dyDescent="0.2">
      <c r="A50" s="132" t="s">
        <v>1581</v>
      </c>
      <c r="B50" s="132"/>
      <c r="C50" s="132"/>
      <c r="D50" s="132"/>
      <c r="E50" s="132"/>
      <c r="F50" s="132"/>
      <c r="G50" s="132"/>
      <c r="H50" s="132"/>
      <c r="I50" s="132"/>
      <c r="J50" s="132"/>
    </row>
    <row r="51" spans="1:10" ht="14.25" customHeight="1" x14ac:dyDescent="0.2">
      <c r="A51" s="132" t="s">
        <v>144</v>
      </c>
      <c r="B51" s="132"/>
      <c r="C51" s="132"/>
      <c r="D51" s="132"/>
      <c r="E51" s="132"/>
      <c r="F51" s="132"/>
      <c r="G51" s="132"/>
      <c r="H51" s="132"/>
      <c r="I51" s="132"/>
      <c r="J51" s="132"/>
    </row>
    <row r="52" spans="1:10" x14ac:dyDescent="0.2">
      <c r="G52" s="41"/>
      <c r="H52" s="41"/>
      <c r="I52" s="41"/>
    </row>
    <row r="56" spans="1:10" x14ac:dyDescent="0.2">
      <c r="A56" s="133" t="s">
        <v>1586</v>
      </c>
      <c r="B56" s="133"/>
      <c r="C56" s="133"/>
      <c r="D56" s="133"/>
      <c r="E56" s="133"/>
      <c r="F56" s="133"/>
      <c r="G56" s="133"/>
      <c r="H56" s="133"/>
      <c r="I56" s="133"/>
      <c r="J56" s="133"/>
    </row>
    <row r="57" spans="1:10" ht="78" customHeight="1" x14ac:dyDescent="0.2">
      <c r="A57" s="47">
        <v>2000</v>
      </c>
      <c r="B57" s="31" t="s">
        <v>164</v>
      </c>
      <c r="C57" s="31" t="s">
        <v>165</v>
      </c>
      <c r="D57" s="31" t="s">
        <v>161</v>
      </c>
      <c r="E57" s="31" t="s">
        <v>162</v>
      </c>
      <c r="F57" s="31" t="s">
        <v>163</v>
      </c>
      <c r="G57" s="31" t="s">
        <v>1584</v>
      </c>
      <c r="H57" s="31" t="s">
        <v>1585</v>
      </c>
      <c r="I57" s="31" t="s">
        <v>146</v>
      </c>
      <c r="J57" s="31" t="s">
        <v>147</v>
      </c>
    </row>
    <row r="58" spans="1:10" x14ac:dyDescent="0.2">
      <c r="A58" s="30" t="s">
        <v>5</v>
      </c>
      <c r="B58" s="32">
        <v>51.04</v>
      </c>
      <c r="C58" s="33">
        <v>0.6969692942057053</v>
      </c>
      <c r="D58" s="32">
        <v>30.2</v>
      </c>
      <c r="E58" s="33">
        <v>0.61252169100124532</v>
      </c>
      <c r="F58" s="32">
        <v>59.169278996865202</v>
      </c>
      <c r="G58" s="33">
        <v>0.36908787224508088</v>
      </c>
      <c r="H58" s="33">
        <v>3.7719666666666662</v>
      </c>
      <c r="I58" s="32">
        <v>192.56033333333335</v>
      </c>
      <c r="J58" s="33">
        <v>0.30855187526633643</v>
      </c>
    </row>
    <row r="59" spans="1:10" x14ac:dyDescent="0.2">
      <c r="A59" s="30" t="s">
        <v>112</v>
      </c>
      <c r="B59" s="32">
        <v>201.113</v>
      </c>
      <c r="C59" s="33">
        <v>2.7462693116299377</v>
      </c>
      <c r="D59" s="32">
        <v>201.113</v>
      </c>
      <c r="E59" s="33">
        <v>4.0790091007395182</v>
      </c>
      <c r="F59" s="32">
        <v>100</v>
      </c>
      <c r="G59" s="33">
        <v>0.7022265415861636</v>
      </c>
      <c r="H59" s="33">
        <v>12.6279</v>
      </c>
      <c r="I59" s="32">
        <v>2461.0166666666664</v>
      </c>
      <c r="J59" s="33">
        <v>3.9434461626488053</v>
      </c>
    </row>
    <row r="60" spans="1:10" x14ac:dyDescent="0.2">
      <c r="A60" s="30" t="s">
        <v>9</v>
      </c>
      <c r="B60" s="32">
        <v>14.653666666666666</v>
      </c>
      <c r="C60" s="33">
        <v>0.20010101320909751</v>
      </c>
      <c r="D60" s="32">
        <v>11.206</v>
      </c>
      <c r="E60" s="33">
        <v>0.22728205527681972</v>
      </c>
      <c r="F60" s="32">
        <v>76.472327745046741</v>
      </c>
      <c r="G60" s="33">
        <v>2.2884955752212388</v>
      </c>
      <c r="H60" s="33">
        <v>7.9002333333333326</v>
      </c>
      <c r="I60" s="32">
        <v>115.69833333333332</v>
      </c>
      <c r="J60" s="33">
        <v>0.18539092188520831</v>
      </c>
    </row>
    <row r="61" spans="1:10" x14ac:dyDescent="0.2">
      <c r="A61" s="30" t="s">
        <v>117</v>
      </c>
      <c r="B61" s="32">
        <v>137</v>
      </c>
      <c r="C61" s="33">
        <v>1.8707835679110822</v>
      </c>
      <c r="D61" s="32">
        <v>130.602</v>
      </c>
      <c r="E61" s="33">
        <v>2.6488926453028028</v>
      </c>
      <c r="F61" s="32">
        <v>95.329927007299275</v>
      </c>
      <c r="G61" s="33">
        <v>0.27298417719314133</v>
      </c>
      <c r="H61" s="33">
        <v>12.324133333333332</v>
      </c>
      <c r="I61" s="32">
        <v>1374.3066666666668</v>
      </c>
      <c r="J61" s="33">
        <v>2.2021404504788693</v>
      </c>
    </row>
    <row r="62" spans="1:10" x14ac:dyDescent="0.2">
      <c r="A62" s="30" t="s">
        <v>134</v>
      </c>
      <c r="B62" s="32">
        <v>48.496000000000002</v>
      </c>
      <c r="C62" s="33">
        <v>0.66223007233150255</v>
      </c>
      <c r="D62" s="32">
        <v>48.496000000000002</v>
      </c>
      <c r="E62" s="33">
        <v>0.98360436843696675</v>
      </c>
      <c r="F62" s="32">
        <v>100</v>
      </c>
      <c r="G62" s="33">
        <v>3.3057941376959783</v>
      </c>
      <c r="H62" s="33">
        <v>7.0147666666666675</v>
      </c>
      <c r="I62" s="32">
        <v>332.43333333333334</v>
      </c>
      <c r="J62" s="33">
        <v>0.53267942896359277</v>
      </c>
    </row>
    <row r="63" spans="1:10" x14ac:dyDescent="0.2">
      <c r="A63" s="30" t="s">
        <v>15</v>
      </c>
      <c r="B63" s="32">
        <v>60.813333333333333</v>
      </c>
      <c r="C63" s="33">
        <v>0.83042762561970263</v>
      </c>
      <c r="D63" s="32">
        <v>52.84</v>
      </c>
      <c r="E63" s="33">
        <v>1.0717101375001921</v>
      </c>
      <c r="F63" s="32">
        <v>86.888840166630132</v>
      </c>
      <c r="G63" s="33">
        <v>8.052218525385417E-2</v>
      </c>
      <c r="H63" s="33">
        <v>16.517166666666665</v>
      </c>
      <c r="I63" s="32">
        <v>1004.824</v>
      </c>
      <c r="J63" s="33">
        <v>1.6100944786791731</v>
      </c>
    </row>
    <row r="64" spans="1:10" x14ac:dyDescent="0.2">
      <c r="A64" s="30" t="s">
        <v>17</v>
      </c>
      <c r="B64" s="32">
        <v>116.83333333333333</v>
      </c>
      <c r="C64" s="33">
        <v>1.5954005852867013</v>
      </c>
      <c r="D64" s="32">
        <v>95.997</v>
      </c>
      <c r="E64" s="33">
        <v>1.9470279725512101</v>
      </c>
      <c r="F64" s="32">
        <v>82.16576319543509</v>
      </c>
      <c r="G64" s="33">
        <v>2.5375892149088024</v>
      </c>
      <c r="H64" s="33">
        <v>3.5977999999999999</v>
      </c>
      <c r="I64" s="32">
        <v>419.04833333333329</v>
      </c>
      <c r="J64" s="33">
        <v>0.67146824498589774</v>
      </c>
    </row>
    <row r="65" spans="1:10" x14ac:dyDescent="0.2">
      <c r="A65" s="30" t="s">
        <v>19</v>
      </c>
      <c r="B65" s="32">
        <v>8.4979999999999993</v>
      </c>
      <c r="C65" s="33">
        <v>0.11604320262852828</v>
      </c>
      <c r="D65" s="32">
        <v>8.4979999999999993</v>
      </c>
      <c r="E65" s="33">
        <v>0.17235792483869478</v>
      </c>
      <c r="F65" s="32">
        <v>100</v>
      </c>
      <c r="G65" s="33">
        <v>1.6286765645363247E-2</v>
      </c>
      <c r="H65" s="33">
        <v>9.1847999999999992</v>
      </c>
      <c r="I65" s="32">
        <v>68.997</v>
      </c>
      <c r="J65" s="33">
        <v>0.11055835523975037</v>
      </c>
    </row>
    <row r="66" spans="1:10" x14ac:dyDescent="0.2">
      <c r="A66" s="30" t="s">
        <v>119</v>
      </c>
      <c r="B66" s="32">
        <v>159.92400000000001</v>
      </c>
      <c r="C66" s="33">
        <v>2.1838189147051965</v>
      </c>
      <c r="D66" s="32">
        <v>113.96599999999999</v>
      </c>
      <c r="E66" s="33">
        <v>2.3114783786969508</v>
      </c>
      <c r="F66" s="32">
        <v>71.262599734874058</v>
      </c>
      <c r="G66" s="33">
        <v>5.3505164319248832</v>
      </c>
      <c r="H66" s="33">
        <v>10.988933333333334</v>
      </c>
      <c r="I66" s="32">
        <v>1758.4970000000001</v>
      </c>
      <c r="J66" s="33">
        <v>2.8177534677454865</v>
      </c>
    </row>
    <row r="67" spans="1:10" x14ac:dyDescent="0.2">
      <c r="A67" s="30" t="s">
        <v>23</v>
      </c>
      <c r="B67" s="32">
        <v>280.20333333333332</v>
      </c>
      <c r="C67" s="33">
        <v>3.8262758516343904</v>
      </c>
      <c r="D67" s="32"/>
      <c r="E67" s="33"/>
      <c r="F67" s="32"/>
      <c r="G67" s="33"/>
      <c r="H67" s="33">
        <v>11.577500000000001</v>
      </c>
      <c r="I67" s="32">
        <v>3223.1683333333335</v>
      </c>
      <c r="J67" s="33">
        <v>5.1646910676432425</v>
      </c>
    </row>
    <row r="68" spans="1:10" x14ac:dyDescent="0.2">
      <c r="A68" s="30" t="s">
        <v>25</v>
      </c>
      <c r="B68" s="32">
        <v>59.448</v>
      </c>
      <c r="C68" s="33">
        <v>0.81178351492830669</v>
      </c>
      <c r="D68" s="32">
        <v>59.448</v>
      </c>
      <c r="E68" s="33">
        <v>1.2057347512133123</v>
      </c>
      <c r="F68" s="32">
        <v>100</v>
      </c>
      <c r="G68" s="33">
        <v>5.88399868030353</v>
      </c>
      <c r="H68" s="33">
        <v>6.4755333333333338</v>
      </c>
      <c r="I68" s="32">
        <v>368.88299999999998</v>
      </c>
      <c r="J68" s="33">
        <v>0.59108508711835051</v>
      </c>
    </row>
    <row r="69" spans="1:10" x14ac:dyDescent="0.2">
      <c r="A69" s="30" t="s">
        <v>27</v>
      </c>
      <c r="B69" s="32">
        <v>18.282</v>
      </c>
      <c r="C69" s="33">
        <v>0.24964719115730222</v>
      </c>
      <c r="D69" s="32">
        <v>18.282</v>
      </c>
      <c r="E69" s="33">
        <v>0.37079872698293931</v>
      </c>
      <c r="F69" s="32">
        <v>100</v>
      </c>
      <c r="G69" s="33">
        <v>12.996682464454977</v>
      </c>
      <c r="H69" s="33">
        <v>5.7377000000000002</v>
      </c>
      <c r="I69" s="32">
        <v>102.879</v>
      </c>
      <c r="J69" s="33">
        <v>0.16484967503964343</v>
      </c>
    </row>
    <row r="70" spans="1:10" x14ac:dyDescent="0.2">
      <c r="A70" s="30" t="s">
        <v>29</v>
      </c>
      <c r="B70" s="32">
        <v>11.706</v>
      </c>
      <c r="C70" s="33">
        <v>0.15984957989757026</v>
      </c>
      <c r="D70" s="32">
        <v>11.331</v>
      </c>
      <c r="E70" s="33">
        <v>0.22981732717665929</v>
      </c>
      <c r="F70" s="32">
        <v>96.796514607893386</v>
      </c>
      <c r="G70" s="33">
        <v>0.34119241192411925</v>
      </c>
      <c r="H70" s="33">
        <v>5.7782333333333336</v>
      </c>
      <c r="I70" s="32">
        <v>67.451999999999998</v>
      </c>
      <c r="J70" s="33">
        <v>0.10808270182227693</v>
      </c>
    </row>
    <row r="71" spans="1:10" x14ac:dyDescent="0.2">
      <c r="A71" s="30" t="s">
        <v>106</v>
      </c>
      <c r="B71" s="32">
        <v>864.846</v>
      </c>
      <c r="C71" s="33">
        <v>11.809778726814802</v>
      </c>
      <c r="D71" s="32">
        <v>864.846</v>
      </c>
      <c r="E71" s="33">
        <v>17.540958091909374</v>
      </c>
      <c r="F71" s="32">
        <v>100</v>
      </c>
      <c r="G71" s="33">
        <v>4.4213523738113905</v>
      </c>
      <c r="H71" s="33">
        <v>8.9059333333333335</v>
      </c>
      <c r="I71" s="32">
        <v>7676.2163333333328</v>
      </c>
      <c r="J71" s="33">
        <v>12.300097863354068</v>
      </c>
    </row>
    <row r="72" spans="1:10" x14ac:dyDescent="0.2">
      <c r="A72" s="30" t="s">
        <v>33</v>
      </c>
      <c r="B72" s="32">
        <v>62.477333333333334</v>
      </c>
      <c r="C72" s="33">
        <v>0.85315013552484176</v>
      </c>
      <c r="D72" s="32">
        <v>37.418999999999997</v>
      </c>
      <c r="E72" s="33">
        <v>0.75893871376078137</v>
      </c>
      <c r="F72" s="32">
        <v>59.892120875837627</v>
      </c>
      <c r="G72" s="33">
        <v>3.5245525902668757</v>
      </c>
      <c r="H72" s="33">
        <v>3.0947333333333331</v>
      </c>
      <c r="I72" s="32">
        <v>193.33333333333334</v>
      </c>
      <c r="J72" s="33">
        <v>0.30979050315740886</v>
      </c>
    </row>
    <row r="73" spans="1:10" x14ac:dyDescent="0.2">
      <c r="A73" s="30" t="s">
        <v>121</v>
      </c>
      <c r="B73" s="32">
        <v>104.20699999999999</v>
      </c>
      <c r="C73" s="33">
        <v>1.4229835274548184</v>
      </c>
      <c r="D73" s="32">
        <v>104.20699999999999</v>
      </c>
      <c r="E73" s="33">
        <v>2.1135446309326742</v>
      </c>
      <c r="F73" s="32">
        <v>100</v>
      </c>
      <c r="G73" s="33">
        <v>0.86649020205659799</v>
      </c>
      <c r="H73" s="33">
        <v>14.023400000000001</v>
      </c>
      <c r="I73" s="32">
        <v>1415.3333333333333</v>
      </c>
      <c r="J73" s="33">
        <v>2.2678801317350996</v>
      </c>
    </row>
    <row r="74" spans="1:10" x14ac:dyDescent="0.2">
      <c r="A74" s="30" t="s">
        <v>37</v>
      </c>
      <c r="B74" s="32">
        <v>126.41033333333333</v>
      </c>
      <c r="C74" s="33">
        <v>1.7261779154318431</v>
      </c>
      <c r="D74" s="32">
        <v>50.878</v>
      </c>
      <c r="E74" s="33">
        <v>1.03191650976031</v>
      </c>
      <c r="F74" s="32">
        <v>40.248291938159063</v>
      </c>
      <c r="G74" s="33">
        <v>1.3185383552176919</v>
      </c>
      <c r="H74" s="33">
        <v>9.8287333333333322</v>
      </c>
      <c r="I74" s="32">
        <v>1242.3616666666667</v>
      </c>
      <c r="J74" s="33">
        <v>1.9907164438972951</v>
      </c>
    </row>
    <row r="75" spans="1:10" x14ac:dyDescent="0.2">
      <c r="A75" s="30" t="s">
        <v>39</v>
      </c>
      <c r="B75" s="32">
        <v>89.952666666666673</v>
      </c>
      <c r="C75" s="33">
        <v>1.2283355524801676</v>
      </c>
      <c r="D75" s="32">
        <v>86.885999999999996</v>
      </c>
      <c r="E75" s="33">
        <v>1.7622370743157021</v>
      </c>
      <c r="F75" s="32">
        <v>96.590799605718544</v>
      </c>
      <c r="G75" s="33">
        <v>1.7797214256452274</v>
      </c>
      <c r="H75" s="33">
        <v>7.7810666666666668</v>
      </c>
      <c r="I75" s="32">
        <v>688.45066666666662</v>
      </c>
      <c r="J75" s="33">
        <v>1.1031490263399322</v>
      </c>
    </row>
    <row r="76" spans="1:10" x14ac:dyDescent="0.2">
      <c r="A76" s="30" t="s">
        <v>108</v>
      </c>
      <c r="B76" s="32">
        <v>869.9276666666666</v>
      </c>
      <c r="C76" s="33">
        <v>11.879170686651307</v>
      </c>
      <c r="D76" s="32">
        <v>636.66200000000003</v>
      </c>
      <c r="E76" s="33">
        <v>12.912890226365391</v>
      </c>
      <c r="F76" s="32">
        <v>73.1856250117347</v>
      </c>
      <c r="G76" s="33">
        <v>5.6436663416363801</v>
      </c>
      <c r="H76" s="33">
        <v>10.429600000000001</v>
      </c>
      <c r="I76" s="32">
        <v>9073.2746666666662</v>
      </c>
      <c r="J76" s="33">
        <v>14.538694780717435</v>
      </c>
    </row>
    <row r="77" spans="1:10" x14ac:dyDescent="0.2">
      <c r="A77" s="30" t="s">
        <v>43</v>
      </c>
      <c r="B77" s="32">
        <v>20.2</v>
      </c>
      <c r="C77" s="33">
        <v>0.27583816110805737</v>
      </c>
      <c r="D77" s="32">
        <v>2.0234300000000003</v>
      </c>
      <c r="E77" s="33">
        <v>4.1039561762339402E-2</v>
      </c>
      <c r="F77" s="32">
        <v>10.016980198019803</v>
      </c>
      <c r="G77" s="33">
        <v>4.1895852025674647E-2</v>
      </c>
      <c r="H77" s="33">
        <v>11.629633333333333</v>
      </c>
      <c r="I77" s="32">
        <v>234.96666666666667</v>
      </c>
      <c r="J77" s="33">
        <v>0.37650228564768534</v>
      </c>
    </row>
    <row r="78" spans="1:10" x14ac:dyDescent="0.2">
      <c r="A78" s="30" t="s">
        <v>45</v>
      </c>
      <c r="B78" s="32">
        <v>10.213333333333335</v>
      </c>
      <c r="C78" s="33">
        <v>0.13946668739852935</v>
      </c>
      <c r="D78" s="32"/>
      <c r="E78" s="33"/>
      <c r="F78" s="32"/>
      <c r="G78" s="33"/>
      <c r="H78" s="33">
        <v>4.2342666666666666</v>
      </c>
      <c r="I78" s="32">
        <v>43.866666666666667</v>
      </c>
      <c r="J78" s="33">
        <v>7.0290396923301732E-2</v>
      </c>
    </row>
    <row r="79" spans="1:10" x14ac:dyDescent="0.2">
      <c r="A79" s="30" t="s">
        <v>47</v>
      </c>
      <c r="B79" s="32">
        <v>1.3480000000000001</v>
      </c>
      <c r="C79" s="33">
        <v>1.8407417879884223E-2</v>
      </c>
      <c r="D79" s="32">
        <v>1.3480000000000001</v>
      </c>
      <c r="E79" s="33">
        <v>2.7340372167870157E-2</v>
      </c>
      <c r="F79" s="32">
        <v>100</v>
      </c>
      <c r="G79" s="33">
        <v>3.2095238095238092</v>
      </c>
      <c r="H79" s="33">
        <v>9.5397333333333325</v>
      </c>
      <c r="I79" s="32">
        <v>12.433999999999999</v>
      </c>
      <c r="J79" s="33">
        <v>1.9923802325478732E-2</v>
      </c>
    </row>
    <row r="80" spans="1:10" x14ac:dyDescent="0.2">
      <c r="A80" s="30" t="s">
        <v>49</v>
      </c>
      <c r="B80" s="32">
        <v>38.884666666666661</v>
      </c>
      <c r="C80" s="33">
        <v>0.53098390834817355</v>
      </c>
      <c r="D80" s="32"/>
      <c r="E80" s="33"/>
      <c r="F80" s="32"/>
      <c r="G80" s="33"/>
      <c r="H80" s="33">
        <v>11.061933333333332</v>
      </c>
      <c r="I80" s="32">
        <v>430.09566666666666</v>
      </c>
      <c r="J80" s="33">
        <v>0.68917010163355785</v>
      </c>
    </row>
    <row r="81" spans="1:10" x14ac:dyDescent="0.2">
      <c r="A81" s="30" t="s">
        <v>51</v>
      </c>
      <c r="B81" s="32">
        <v>146.19666666666666</v>
      </c>
      <c r="C81" s="33">
        <v>1.9963673115574732</v>
      </c>
      <c r="D81" s="32">
        <v>89.843999999999994</v>
      </c>
      <c r="E81" s="33">
        <v>1.8222317485535062</v>
      </c>
      <c r="F81" s="32">
        <v>61.454205522241736</v>
      </c>
      <c r="G81" s="33">
        <v>4.1472841975688564</v>
      </c>
      <c r="H81" s="33">
        <v>3.8337666666666665</v>
      </c>
      <c r="I81" s="32">
        <v>557.88466666666659</v>
      </c>
      <c r="J81" s="33">
        <v>0.89393468064036186</v>
      </c>
    </row>
    <row r="82" spans="1:10" x14ac:dyDescent="0.2">
      <c r="A82" s="30" t="s">
        <v>53</v>
      </c>
      <c r="B82" s="32">
        <v>49.6</v>
      </c>
      <c r="C82" s="33">
        <v>0.67730558371087357</v>
      </c>
      <c r="D82" s="32">
        <v>49.6</v>
      </c>
      <c r="E82" s="33">
        <v>1.0059958898563501</v>
      </c>
      <c r="F82" s="32">
        <v>100</v>
      </c>
      <c r="G82" s="33">
        <v>0.51819606477450819</v>
      </c>
      <c r="H82" s="33">
        <v>5.8173000000000004</v>
      </c>
      <c r="I82" s="32">
        <v>276.83333333333331</v>
      </c>
      <c r="J82" s="33">
        <v>0.44358795322797934</v>
      </c>
    </row>
    <row r="83" spans="1:10" x14ac:dyDescent="0.2">
      <c r="A83" s="30" t="s">
        <v>55</v>
      </c>
      <c r="B83" s="32"/>
      <c r="C83" s="33"/>
      <c r="D83" s="32"/>
      <c r="E83" s="33"/>
      <c r="F83" s="32"/>
      <c r="G83" s="33"/>
      <c r="H83" s="33"/>
      <c r="I83" s="32"/>
      <c r="J83" s="33"/>
    </row>
    <row r="84" spans="1:10" x14ac:dyDescent="0.2">
      <c r="A84" s="30" t="s">
        <v>136</v>
      </c>
      <c r="B84" s="32">
        <v>10.281666666666666</v>
      </c>
      <c r="C84" s="33">
        <v>0.14039980329006649</v>
      </c>
      <c r="D84" s="32">
        <v>9.9420000000000002</v>
      </c>
      <c r="E84" s="33">
        <v>0.20164538582564173</v>
      </c>
      <c r="F84" s="32">
        <v>96.696385151564286</v>
      </c>
      <c r="G84" s="33">
        <v>0.63351741716227694</v>
      </c>
      <c r="H84" s="33">
        <v>7.6021333333333327</v>
      </c>
      <c r="I84" s="32">
        <v>76.933333333333323</v>
      </c>
      <c r="J84" s="33">
        <v>0.12327525539436199</v>
      </c>
    </row>
    <row r="85" spans="1:10" x14ac:dyDescent="0.2">
      <c r="A85" s="30" t="s">
        <v>59</v>
      </c>
      <c r="B85" s="32">
        <v>10.731333333333334</v>
      </c>
      <c r="C85" s="33">
        <v>0.14654016103486467</v>
      </c>
      <c r="D85" s="32"/>
      <c r="E85" s="33"/>
      <c r="F85" s="32"/>
      <c r="G85" s="33"/>
      <c r="H85" s="33">
        <v>10.308533333333333</v>
      </c>
      <c r="I85" s="32">
        <v>110.91833333333332</v>
      </c>
      <c r="J85" s="33">
        <v>0.17773161875541996</v>
      </c>
    </row>
    <row r="86" spans="1:10" x14ac:dyDescent="0.2">
      <c r="A86" s="30" t="s">
        <v>115</v>
      </c>
      <c r="B86" s="32">
        <v>235.23466666666667</v>
      </c>
      <c r="C86" s="33">
        <v>3.2122127664455533</v>
      </c>
      <c r="D86" s="32">
        <v>205.00299999999999</v>
      </c>
      <c r="E86" s="33">
        <v>4.1579067622625265</v>
      </c>
      <c r="F86" s="32">
        <v>87.148294469069171</v>
      </c>
      <c r="G86" s="33">
        <v>8.5548615941020998</v>
      </c>
      <c r="H86" s="33">
        <v>4.3024666666666667</v>
      </c>
      <c r="I86" s="32">
        <v>1013.5196666666666</v>
      </c>
      <c r="J86" s="33">
        <v>1.6240281077410137</v>
      </c>
    </row>
    <row r="87" spans="1:10" x14ac:dyDescent="0.2">
      <c r="A87" s="30" t="s">
        <v>63</v>
      </c>
      <c r="B87" s="32">
        <v>247.66666666666666</v>
      </c>
      <c r="C87" s="33">
        <v>3.3819761337176004</v>
      </c>
      <c r="D87" s="32">
        <v>222.173</v>
      </c>
      <c r="E87" s="33">
        <v>4.5061517104244926</v>
      </c>
      <c r="F87" s="32">
        <v>89.706460296096907</v>
      </c>
      <c r="G87" s="33">
        <v>2.250612865102144</v>
      </c>
      <c r="H87" s="33">
        <v>4.7574333333333332</v>
      </c>
      <c r="I87" s="32">
        <v>1178.0666666666668</v>
      </c>
      <c r="J87" s="33">
        <v>1.8876924073429562</v>
      </c>
    </row>
    <row r="88" spans="1:10" x14ac:dyDescent="0.2">
      <c r="A88" s="30" t="s">
        <v>65</v>
      </c>
      <c r="B88" s="32">
        <v>60.566666666666663</v>
      </c>
      <c r="C88" s="33">
        <v>0.82705930484049528</v>
      </c>
      <c r="D88" s="32">
        <v>56.332000000000001</v>
      </c>
      <c r="E88" s="33">
        <v>1.142535493294111</v>
      </c>
      <c r="F88" s="32">
        <v>93.008255365987907</v>
      </c>
      <c r="G88" s="33">
        <v>4.4616343168521762E-2</v>
      </c>
      <c r="H88" s="33">
        <v>4.1956333333333333</v>
      </c>
      <c r="I88" s="32">
        <v>254.27333333333334</v>
      </c>
      <c r="J88" s="33">
        <v>0.40743860623885275</v>
      </c>
    </row>
    <row r="89" spans="1:10" x14ac:dyDescent="0.2">
      <c r="A89" s="30" t="s">
        <v>67</v>
      </c>
      <c r="B89" s="32">
        <v>68.998999999999995</v>
      </c>
      <c r="C89" s="33">
        <v>0.94220580585618074</v>
      </c>
      <c r="D89" s="32">
        <v>68.998999999999995</v>
      </c>
      <c r="E89" s="33">
        <v>1.3994498065362557</v>
      </c>
      <c r="F89" s="32">
        <v>100</v>
      </c>
      <c r="G89" s="33">
        <v>1.8486826828614806</v>
      </c>
      <c r="H89" s="33">
        <v>5.1904333333333339</v>
      </c>
      <c r="I89" s="32">
        <v>34.19505544129796</v>
      </c>
      <c r="J89" s="33">
        <v>5.479294877925097E-2</v>
      </c>
    </row>
    <row r="90" spans="1:10" x14ac:dyDescent="0.2">
      <c r="A90" s="30" t="s">
        <v>69</v>
      </c>
      <c r="B90" s="32">
        <v>17.659666666666666</v>
      </c>
      <c r="C90" s="33">
        <v>0.24114900886705892</v>
      </c>
      <c r="D90" s="32">
        <v>15.58</v>
      </c>
      <c r="E90" s="33">
        <v>0.31599628959600673</v>
      </c>
      <c r="F90" s="32">
        <v>88.223635780214806</v>
      </c>
      <c r="G90" s="33">
        <v>1.0088495575221239</v>
      </c>
      <c r="H90" s="33">
        <v>3.6722666666666663</v>
      </c>
      <c r="I90" s="32">
        <v>64.515666666666661</v>
      </c>
      <c r="J90" s="33">
        <v>0.10337762502518449</v>
      </c>
    </row>
    <row r="91" spans="1:10" x14ac:dyDescent="0.2">
      <c r="A91" s="30" t="s">
        <v>71</v>
      </c>
      <c r="B91" s="32">
        <v>23.472000000000001</v>
      </c>
      <c r="C91" s="33">
        <v>0.32051848106575853</v>
      </c>
      <c r="D91" s="32">
        <v>23.472000000000001</v>
      </c>
      <c r="E91" s="33">
        <v>0.47606321626427917</v>
      </c>
      <c r="F91" s="32">
        <v>100</v>
      </c>
      <c r="G91" s="33">
        <v>11.562561576354682</v>
      </c>
      <c r="H91" s="33">
        <v>7.2825666666666669</v>
      </c>
      <c r="I91" s="32">
        <v>110.539</v>
      </c>
      <c r="J91" s="33">
        <v>0.17712378842336285</v>
      </c>
    </row>
    <row r="92" spans="1:10" x14ac:dyDescent="0.2">
      <c r="A92" s="30" t="s">
        <v>123</v>
      </c>
      <c r="B92" s="32">
        <v>108.09</v>
      </c>
      <c r="C92" s="33">
        <v>1.476007269018313</v>
      </c>
      <c r="D92" s="32">
        <v>93.656000000000006</v>
      </c>
      <c r="E92" s="33">
        <v>1.8995474004110144</v>
      </c>
      <c r="F92" s="32">
        <v>86.646313257470638</v>
      </c>
      <c r="G92" s="33">
        <v>0.66247288503253798</v>
      </c>
      <c r="H92" s="33">
        <v>13.413</v>
      </c>
      <c r="I92" s="32">
        <v>1446.0076666666666</v>
      </c>
      <c r="J92" s="33">
        <v>2.3170315997903659</v>
      </c>
    </row>
    <row r="93" spans="1:10" x14ac:dyDescent="0.2">
      <c r="A93" s="30" t="s">
        <v>104</v>
      </c>
      <c r="B93" s="32">
        <v>1181.8050000000001</v>
      </c>
      <c r="C93" s="33">
        <v>16.137966237044939</v>
      </c>
      <c r="D93" s="32">
        <v>1181.8050000000001</v>
      </c>
      <c r="E93" s="33">
        <v>23.969576060719429</v>
      </c>
      <c r="F93" s="32">
        <v>100</v>
      </c>
      <c r="G93" s="33">
        <v>6.484408149828079</v>
      </c>
      <c r="H93" s="33">
        <v>5.0912333333333333</v>
      </c>
      <c r="I93" s="32">
        <v>5806.4040000000005</v>
      </c>
      <c r="J93" s="33">
        <v>9.3039766380785753</v>
      </c>
    </row>
    <row r="94" spans="1:10" x14ac:dyDescent="0.2">
      <c r="A94" s="30" t="s">
        <v>77</v>
      </c>
      <c r="B94" s="32">
        <v>15.061333333333334</v>
      </c>
      <c r="C94" s="33">
        <v>0.20566784606446312</v>
      </c>
      <c r="D94" s="32">
        <v>15.042</v>
      </c>
      <c r="E94" s="33">
        <v>0.3050844793390971</v>
      </c>
      <c r="F94" s="32">
        <v>99.871635977337107</v>
      </c>
      <c r="G94" s="33">
        <v>3.4394817073170736</v>
      </c>
      <c r="H94" s="33">
        <v>10.821266666666666</v>
      </c>
      <c r="I94" s="32">
        <v>162.97499999999999</v>
      </c>
      <c r="J94" s="33">
        <v>0.26114538233833812</v>
      </c>
    </row>
    <row r="95" spans="1:10" x14ac:dyDescent="0.2">
      <c r="A95" s="30" t="s">
        <v>139</v>
      </c>
      <c r="B95" s="32">
        <v>2.6103333333333336</v>
      </c>
      <c r="C95" s="33">
        <v>3.5645027056719431E-2</v>
      </c>
      <c r="D95" s="32"/>
      <c r="E95" s="33"/>
      <c r="F95" s="32"/>
      <c r="G95" s="33"/>
      <c r="H95" s="33">
        <v>16.791466666666665</v>
      </c>
      <c r="I95" s="32">
        <v>43.866666666666667</v>
      </c>
      <c r="J95" s="33">
        <v>7.0290396923301732E-2</v>
      </c>
    </row>
    <row r="96" spans="1:10" x14ac:dyDescent="0.2">
      <c r="A96" s="30" t="s">
        <v>81</v>
      </c>
      <c r="B96" s="32">
        <v>28.188666666666666</v>
      </c>
      <c r="C96" s="33">
        <v>0.38492623650600627</v>
      </c>
      <c r="D96" s="32">
        <v>16.835999999999999</v>
      </c>
      <c r="E96" s="33">
        <v>0.3414707016455949</v>
      </c>
      <c r="F96" s="32">
        <v>59.726131069224031</v>
      </c>
      <c r="G96" s="33">
        <v>0.33868436934218471</v>
      </c>
      <c r="H96" s="33">
        <v>4.9563333333333333</v>
      </c>
      <c r="I96" s="32">
        <v>139.33333333333334</v>
      </c>
      <c r="J96" s="33">
        <v>0.22326281089620156</v>
      </c>
    </row>
    <row r="97" spans="1:10" x14ac:dyDescent="0.2">
      <c r="A97" s="30" t="s">
        <v>83</v>
      </c>
      <c r="B97" s="32">
        <v>531.66666666666663</v>
      </c>
      <c r="C97" s="33">
        <v>7.2600968146427638</v>
      </c>
      <c r="D97" s="32">
        <v>13.999707483999998</v>
      </c>
      <c r="E97" s="33">
        <v>0.28394451992127379</v>
      </c>
      <c r="F97" s="32">
        <v>2.6331738214420062</v>
      </c>
      <c r="G97" s="33">
        <v>5.2807828863853531E-2</v>
      </c>
      <c r="H97" s="33">
        <v>6.4248666666666665</v>
      </c>
      <c r="I97" s="32">
        <v>3416.6666666666665</v>
      </c>
      <c r="J97" s="33">
        <v>5.4747459609714495</v>
      </c>
    </row>
    <row r="98" spans="1:10" x14ac:dyDescent="0.2">
      <c r="A98" s="30" t="s">
        <v>85</v>
      </c>
      <c r="B98" s="32">
        <v>99.633333333333326</v>
      </c>
      <c r="C98" s="33">
        <v>1.3605284877095436</v>
      </c>
      <c r="D98" s="32">
        <v>71.022393000000008</v>
      </c>
      <c r="E98" s="33">
        <v>1.4404886178581131</v>
      </c>
      <c r="F98" s="32">
        <v>71.283766811642707</v>
      </c>
      <c r="G98" s="33">
        <v>0.21185536630473692</v>
      </c>
      <c r="H98" s="33">
        <v>3.8792</v>
      </c>
      <c r="I98" s="32">
        <v>385.3</v>
      </c>
      <c r="J98" s="33">
        <v>0.61739110793042917</v>
      </c>
    </row>
    <row r="99" spans="1:10" x14ac:dyDescent="0.2">
      <c r="A99" s="35" t="s">
        <v>87</v>
      </c>
      <c r="B99" s="32">
        <v>0.873</v>
      </c>
      <c r="C99" s="33">
        <v>1.1921124487491786E-2</v>
      </c>
      <c r="D99" s="32">
        <v>0.873</v>
      </c>
      <c r="E99" s="33">
        <v>1.7706338948479707E-2</v>
      </c>
      <c r="F99" s="32">
        <v>100</v>
      </c>
      <c r="G99" s="33">
        <v>1.4882372996931469E-2</v>
      </c>
      <c r="H99" s="33">
        <v>1.7110666666666667</v>
      </c>
      <c r="I99" s="32">
        <v>1.393</v>
      </c>
      <c r="J99" s="33">
        <v>2.2320939874048477E-3</v>
      </c>
    </row>
    <row r="100" spans="1:10" x14ac:dyDescent="0.2">
      <c r="A100" s="30" t="s">
        <v>89</v>
      </c>
      <c r="B100" s="32">
        <v>375.50166666666667</v>
      </c>
      <c r="C100" s="33">
        <v>5.1276083775417849</v>
      </c>
      <c r="D100" s="32">
        <v>175.69300000000001</v>
      </c>
      <c r="E100" s="33">
        <v>3.5634362071881394</v>
      </c>
      <c r="F100" s="32">
        <v>46.788873551382373</v>
      </c>
      <c r="G100" s="33">
        <v>9.8660329891658377E-2</v>
      </c>
      <c r="H100" s="33">
        <v>16.484233333333336</v>
      </c>
      <c r="I100" s="32">
        <v>6196.9709999999995</v>
      </c>
      <c r="J100" s="33">
        <v>9.9298074007338144</v>
      </c>
    </row>
    <row r="101" spans="1:10" x14ac:dyDescent="0.2">
      <c r="A101" s="30" t="s">
        <v>138</v>
      </c>
      <c r="B101" s="32">
        <v>9.1750000000000007</v>
      </c>
      <c r="C101" s="33">
        <v>0.1252878776320013</v>
      </c>
      <c r="D101" s="32">
        <v>8.8800000000000008</v>
      </c>
      <c r="E101" s="33">
        <v>0.1801057157646046</v>
      </c>
      <c r="F101" s="32">
        <v>96.78474114441417</v>
      </c>
      <c r="G101" s="33">
        <v>0.63157894736842102</v>
      </c>
      <c r="H101" s="33">
        <v>13.326766666666666</v>
      </c>
      <c r="I101" s="32">
        <v>122.351</v>
      </c>
      <c r="J101" s="33">
        <v>0.1960509199231662</v>
      </c>
    </row>
    <row r="102" spans="1:10" x14ac:dyDescent="0.2">
      <c r="A102" s="36" t="s">
        <v>141</v>
      </c>
      <c r="B102" s="42">
        <v>743.64366666666774</v>
      </c>
      <c r="C102" s="43">
        <v>10.154717897672615</v>
      </c>
      <c r="D102" s="42">
        <v>45.437108489113598</v>
      </c>
      <c r="E102" s="43">
        <v>0.92156339489930139</v>
      </c>
      <c r="F102" s="42">
        <v>6.1100646083334986</v>
      </c>
      <c r="G102" s="43">
        <v>7.7401377653528386E-3</v>
      </c>
      <c r="H102" s="43">
        <v>8.3482809523809518</v>
      </c>
      <c r="I102" s="42">
        <v>8508.721944558718</v>
      </c>
      <c r="J102" s="43">
        <v>13.634075443610335</v>
      </c>
    </row>
    <row r="103" spans="1:10" x14ac:dyDescent="0.2">
      <c r="A103" s="37" t="s">
        <v>143</v>
      </c>
      <c r="B103" s="38">
        <v>7323.1346666666668</v>
      </c>
      <c r="C103" s="39">
        <v>100</v>
      </c>
      <c r="D103" s="38">
        <v>4930.4376389731151</v>
      </c>
      <c r="E103" s="39">
        <v>100</v>
      </c>
      <c r="F103" s="38">
        <v>67.32687385110377</v>
      </c>
      <c r="G103" s="39">
        <v>0.32544107817053075</v>
      </c>
      <c r="H103" s="39">
        <v>8.5221666666666671</v>
      </c>
      <c r="I103" s="38">
        <v>62407.766333333333</v>
      </c>
      <c r="J103" s="39">
        <v>100</v>
      </c>
    </row>
    <row r="104" spans="1:10" x14ac:dyDescent="0.2">
      <c r="A104" s="44"/>
      <c r="B104" s="45"/>
      <c r="C104" s="45"/>
      <c r="D104" s="46"/>
      <c r="E104" s="46"/>
      <c r="F104" s="45"/>
      <c r="G104" s="46"/>
      <c r="H104" s="46"/>
      <c r="I104" s="45"/>
      <c r="J104" s="46"/>
    </row>
    <row r="105" spans="1:10" x14ac:dyDescent="0.2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spans="1:10" x14ac:dyDescent="0.2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10" spans="1:10" x14ac:dyDescent="0.2">
      <c r="A110" s="133" t="s">
        <v>1586</v>
      </c>
      <c r="B110" s="133"/>
      <c r="C110" s="133"/>
      <c r="D110" s="133"/>
      <c r="E110" s="133"/>
      <c r="F110" s="133"/>
      <c r="G110" s="133"/>
      <c r="H110" s="133"/>
      <c r="I110" s="133"/>
      <c r="J110" s="133"/>
    </row>
    <row r="111" spans="1:10" ht="79.5" customHeight="1" x14ac:dyDescent="0.2">
      <c r="A111" s="47">
        <v>2010</v>
      </c>
      <c r="B111" s="31" t="s">
        <v>1583</v>
      </c>
      <c r="C111" s="31" t="s">
        <v>165</v>
      </c>
      <c r="D111" s="31" t="s">
        <v>161</v>
      </c>
      <c r="E111" s="31" t="s">
        <v>162</v>
      </c>
      <c r="F111" s="31" t="s">
        <v>163</v>
      </c>
      <c r="G111" s="31" t="s">
        <v>1584</v>
      </c>
      <c r="H111" s="31" t="s">
        <v>1585</v>
      </c>
      <c r="I111" s="31" t="s">
        <v>146</v>
      </c>
      <c r="J111" s="31" t="s">
        <v>147</v>
      </c>
    </row>
    <row r="112" spans="1:10" x14ac:dyDescent="0.2">
      <c r="A112" s="30" t="s">
        <v>5</v>
      </c>
      <c r="B112" s="32">
        <v>70.12533333333333</v>
      </c>
      <c r="C112" s="33">
        <v>0.987281157236782</v>
      </c>
      <c r="D112" s="32">
        <v>30.2</v>
      </c>
      <c r="E112" s="33">
        <v>0.64935862538832911</v>
      </c>
      <c r="F112" s="32">
        <v>43.065748944746552</v>
      </c>
      <c r="G112" s="33">
        <v>0.35911054738594478</v>
      </c>
      <c r="H112" s="33">
        <v>6.9375999999999998</v>
      </c>
      <c r="I112" s="32">
        <v>485.22633333333329</v>
      </c>
      <c r="J112" s="33">
        <v>0.71403566961045351</v>
      </c>
    </row>
    <row r="113" spans="1:10" x14ac:dyDescent="0.2">
      <c r="A113" s="30" t="s">
        <v>112</v>
      </c>
      <c r="B113" s="32">
        <v>223.42</v>
      </c>
      <c r="C113" s="33">
        <v>3.1454874531768144</v>
      </c>
      <c r="D113" s="32">
        <v>201.06</v>
      </c>
      <c r="E113" s="33">
        <v>4.323180305317134</v>
      </c>
      <c r="F113" s="32">
        <v>89.991943424939578</v>
      </c>
      <c r="G113" s="33">
        <v>0.53825560850243614</v>
      </c>
      <c r="H113" s="33">
        <v>11.285566666666668</v>
      </c>
      <c r="I113" s="32">
        <v>2516.06</v>
      </c>
      <c r="J113" s="33">
        <v>3.7025125461315533</v>
      </c>
    </row>
    <row r="114" spans="1:10" x14ac:dyDescent="0.2">
      <c r="A114" s="30" t="s">
        <v>9</v>
      </c>
      <c r="B114" s="32">
        <v>14.461</v>
      </c>
      <c r="C114" s="33">
        <v>0.20359365347950012</v>
      </c>
      <c r="D114" s="32">
        <v>11.206</v>
      </c>
      <c r="E114" s="33">
        <v>0.24095075351329853</v>
      </c>
      <c r="F114" s="32">
        <v>77.491183182352529</v>
      </c>
      <c r="G114" s="33">
        <v>2.257453666398066</v>
      </c>
      <c r="H114" s="33">
        <v>15.2369</v>
      </c>
      <c r="I114" s="32">
        <v>220.381</v>
      </c>
      <c r="J114" s="33">
        <v>0.32430205059856204</v>
      </c>
    </row>
    <row r="115" spans="1:10" x14ac:dyDescent="0.2">
      <c r="A115" s="30" t="s">
        <v>117</v>
      </c>
      <c r="B115" s="32">
        <v>158</v>
      </c>
      <c r="C115" s="33">
        <v>2.2244517840924569</v>
      </c>
      <c r="D115" s="32">
        <v>151.78800000000001</v>
      </c>
      <c r="E115" s="33">
        <v>3.2637366566372088</v>
      </c>
      <c r="F115" s="32">
        <v>96.068354430379756</v>
      </c>
      <c r="G115" s="33">
        <v>0.32864741586495089</v>
      </c>
      <c r="H115" s="33">
        <v>10.358666666666668</v>
      </c>
      <c r="I115" s="32">
        <v>1732.3579999999999</v>
      </c>
      <c r="J115" s="33">
        <v>2.5492544809707902</v>
      </c>
    </row>
    <row r="116" spans="1:10" x14ac:dyDescent="0.2">
      <c r="A116" s="30" t="s">
        <v>134</v>
      </c>
      <c r="B116" s="32">
        <v>45.533000000000001</v>
      </c>
      <c r="C116" s="33">
        <v>0.64105039927266994</v>
      </c>
      <c r="D116" s="32">
        <v>45.533000000000001</v>
      </c>
      <c r="E116" s="33">
        <v>0.97904789039095341</v>
      </c>
      <c r="F116" s="32">
        <v>100</v>
      </c>
      <c r="G116" s="33">
        <v>3.1774598743893927</v>
      </c>
      <c r="H116" s="33">
        <v>6.9399666666666668</v>
      </c>
      <c r="I116" s="32">
        <v>306.84800000000001</v>
      </c>
      <c r="J116" s="33">
        <v>0.45154271748502617</v>
      </c>
    </row>
    <row r="117" spans="1:10" x14ac:dyDescent="0.2">
      <c r="A117" s="30" t="s">
        <v>15</v>
      </c>
      <c r="B117" s="32">
        <v>82.403666666666666</v>
      </c>
      <c r="C117" s="33">
        <v>1.1601454641292834</v>
      </c>
      <c r="D117" s="32">
        <v>49.411999999999999</v>
      </c>
      <c r="E117" s="33">
        <v>1.0624539204532488</v>
      </c>
      <c r="F117" s="32">
        <v>59.963351145377828</v>
      </c>
      <c r="G117" s="33">
        <v>6.3356569831303888E-2</v>
      </c>
      <c r="H117" s="33">
        <v>17.232199999999999</v>
      </c>
      <c r="I117" s="32">
        <v>1421.0066666666667</v>
      </c>
      <c r="J117" s="33">
        <v>2.0910848753487246</v>
      </c>
    </row>
    <row r="118" spans="1:10" x14ac:dyDescent="0.2">
      <c r="A118" s="30" t="s">
        <v>17</v>
      </c>
      <c r="B118" s="32">
        <v>87.525666666666666</v>
      </c>
      <c r="C118" s="33">
        <v>1.2322571225984074</v>
      </c>
      <c r="D118" s="32">
        <v>56.133000000000003</v>
      </c>
      <c r="E118" s="33">
        <v>1.2069684675140091</v>
      </c>
      <c r="F118" s="32">
        <v>64.133187598304502</v>
      </c>
      <c r="G118" s="33">
        <v>1.6721179624664881</v>
      </c>
      <c r="H118" s="33">
        <v>2.8883999999999999</v>
      </c>
      <c r="I118" s="32">
        <v>251.77966666666666</v>
      </c>
      <c r="J118" s="33">
        <v>0.37050681410385833</v>
      </c>
    </row>
    <row r="119" spans="1:10" x14ac:dyDescent="0.2">
      <c r="A119" s="30" t="s">
        <v>19</v>
      </c>
      <c r="B119" s="32">
        <v>10.721</v>
      </c>
      <c r="C119" s="33">
        <v>0.15093890871680526</v>
      </c>
      <c r="D119" s="32">
        <v>10.096</v>
      </c>
      <c r="E119" s="33">
        <v>0.21708359873909175</v>
      </c>
      <c r="F119" s="32">
        <v>94.170319932842091</v>
      </c>
      <c r="G119" s="33">
        <v>2.0851749349415506E-2</v>
      </c>
      <c r="H119" s="33">
        <v>6.6989333333333327</v>
      </c>
      <c r="I119" s="32">
        <v>71.74133333333333</v>
      </c>
      <c r="J119" s="33">
        <v>0.10557108604042531</v>
      </c>
    </row>
    <row r="120" spans="1:10" x14ac:dyDescent="0.2">
      <c r="A120" s="30" t="s">
        <v>119</v>
      </c>
      <c r="B120" s="32">
        <v>200.33333333333334</v>
      </c>
      <c r="C120" s="33">
        <v>2.8204546882691282</v>
      </c>
      <c r="D120" s="32">
        <v>111.52500000000001</v>
      </c>
      <c r="E120" s="33">
        <v>2.3980039965706426</v>
      </c>
      <c r="F120" s="32">
        <v>55.669717138103159</v>
      </c>
      <c r="G120" s="33">
        <v>6.3450597382893994</v>
      </c>
      <c r="H120" s="33">
        <v>14.391933333333334</v>
      </c>
      <c r="I120" s="32">
        <v>2884.4246666666663</v>
      </c>
      <c r="J120" s="33">
        <v>4.2445802233272083</v>
      </c>
    </row>
    <row r="121" spans="1:10" x14ac:dyDescent="0.2">
      <c r="A121" s="30" t="s">
        <v>23</v>
      </c>
      <c r="B121" s="32">
        <v>547.43333333333339</v>
      </c>
      <c r="C121" s="33">
        <v>7.7072092088924942</v>
      </c>
      <c r="D121" s="32">
        <v>29.545000000000002</v>
      </c>
      <c r="E121" s="33">
        <v>0.63527485387742333</v>
      </c>
      <c r="F121" s="32">
        <v>5.3970042014248305</v>
      </c>
      <c r="G121" s="33">
        <v>2.3535444030863335E-2</v>
      </c>
      <c r="H121" s="33">
        <v>15.590366666666666</v>
      </c>
      <c r="I121" s="32">
        <v>8518.8706666666658</v>
      </c>
      <c r="J121" s="33">
        <v>12.5359592069368</v>
      </c>
    </row>
    <row r="122" spans="1:10" x14ac:dyDescent="0.2">
      <c r="A122" s="30" t="s">
        <v>25</v>
      </c>
      <c r="B122" s="32">
        <v>33.191333333333333</v>
      </c>
      <c r="C122" s="33">
        <v>0.46729443449203018</v>
      </c>
      <c r="D122" s="32">
        <v>20.754000000000001</v>
      </c>
      <c r="E122" s="33">
        <v>0.44625128845395312</v>
      </c>
      <c r="F122" s="32">
        <v>62.528370859863024</v>
      </c>
      <c r="G122" s="33">
        <v>2.129052113254001</v>
      </c>
      <c r="H122" s="33">
        <v>6.2157</v>
      </c>
      <c r="I122" s="32">
        <v>206.18433333333334</v>
      </c>
      <c r="J122" s="33">
        <v>0.30341092063879121</v>
      </c>
    </row>
    <row r="123" spans="1:10" x14ac:dyDescent="0.2">
      <c r="A123" s="30" t="s">
        <v>27</v>
      </c>
      <c r="B123" s="32">
        <v>8.6080000000000005</v>
      </c>
      <c r="C123" s="33">
        <v>0.12119038580675869</v>
      </c>
      <c r="D123" s="32">
        <v>8.6080000000000005</v>
      </c>
      <c r="E123" s="33">
        <v>0.18508871017691184</v>
      </c>
      <c r="F123" s="32">
        <v>100</v>
      </c>
      <c r="G123" s="33">
        <v>7.3405343945423542</v>
      </c>
      <c r="H123" s="33">
        <v>3.3367</v>
      </c>
      <c r="I123" s="32">
        <v>27.547333333333331</v>
      </c>
      <c r="J123" s="33">
        <v>4.0537327122220697E-2</v>
      </c>
    </row>
    <row r="124" spans="1:10" x14ac:dyDescent="0.2">
      <c r="A124" s="30" t="s">
        <v>29</v>
      </c>
      <c r="B124" s="32">
        <v>16.242000000000001</v>
      </c>
      <c r="C124" s="33">
        <v>0.22866801188120056</v>
      </c>
      <c r="D124" s="32">
        <v>16.242000000000001</v>
      </c>
      <c r="E124" s="33">
        <v>0.34923452958798812</v>
      </c>
      <c r="F124" s="32">
        <v>100</v>
      </c>
      <c r="G124" s="33">
        <v>0.50006157635467974</v>
      </c>
      <c r="H124" s="33">
        <v>4.2817666666666661</v>
      </c>
      <c r="I124" s="32">
        <v>68.637666666666675</v>
      </c>
      <c r="J124" s="33">
        <v>0.10100387986396545</v>
      </c>
    </row>
    <row r="125" spans="1:10" x14ac:dyDescent="0.2">
      <c r="A125" s="30" t="s">
        <v>106</v>
      </c>
      <c r="B125" s="32">
        <v>846.88</v>
      </c>
      <c r="C125" s="33">
        <v>11.923061562735569</v>
      </c>
      <c r="D125" s="32">
        <v>846.88</v>
      </c>
      <c r="E125" s="33">
        <v>18.209563995657888</v>
      </c>
      <c r="F125" s="32">
        <v>100</v>
      </c>
      <c r="G125" s="33">
        <v>4.3664862077855116</v>
      </c>
      <c r="H125" s="33">
        <v>7.9323666666666668</v>
      </c>
      <c r="I125" s="32">
        <v>6161.6206666666667</v>
      </c>
      <c r="J125" s="33">
        <v>9.0671437973803481</v>
      </c>
    </row>
    <row r="126" spans="1:10" x14ac:dyDescent="0.2">
      <c r="A126" s="30" t="s">
        <v>33</v>
      </c>
      <c r="B126" s="32">
        <v>48.7</v>
      </c>
      <c r="C126" s="33">
        <v>0.68563798661583963</v>
      </c>
      <c r="D126" s="32">
        <v>48.000999999999998</v>
      </c>
      <c r="E126" s="33">
        <v>1.0321146813663968</v>
      </c>
      <c r="F126" s="32">
        <v>98.564681724845983</v>
      </c>
      <c r="G126" s="33">
        <v>8.7566433566433588</v>
      </c>
      <c r="H126" s="33">
        <v>2.9380666666666668</v>
      </c>
      <c r="I126" s="32">
        <v>143.46666666666667</v>
      </c>
      <c r="J126" s="33">
        <v>0.2111186272525325</v>
      </c>
    </row>
    <row r="127" spans="1:10" x14ac:dyDescent="0.2">
      <c r="A127" s="30" t="s">
        <v>121</v>
      </c>
      <c r="B127" s="32">
        <v>102.06</v>
      </c>
      <c r="C127" s="33">
        <v>1.4368832220536465</v>
      </c>
      <c r="D127" s="32">
        <v>102.06</v>
      </c>
      <c r="E127" s="33">
        <v>2.1944881227527442</v>
      </c>
      <c r="F127" s="32">
        <v>100</v>
      </c>
      <c r="G127" s="33">
        <v>0.84428512339721506</v>
      </c>
      <c r="H127" s="33">
        <v>11.467700000000001</v>
      </c>
      <c r="I127" s="32">
        <v>1145.8333333333333</v>
      </c>
      <c r="J127" s="33">
        <v>1.6861530696574822</v>
      </c>
    </row>
    <row r="128" spans="1:10" x14ac:dyDescent="0.2">
      <c r="A128" s="30" t="s">
        <v>37</v>
      </c>
      <c r="B128" s="32">
        <v>100.16666666666667</v>
      </c>
      <c r="C128" s="33">
        <v>1.4102273441345641</v>
      </c>
      <c r="D128" s="32">
        <v>54.389000000000003</v>
      </c>
      <c r="E128" s="33">
        <v>1.1694690819948952</v>
      </c>
      <c r="F128" s="32">
        <v>54.29850249584026</v>
      </c>
      <c r="G128" s="33">
        <v>1.4829049730987349</v>
      </c>
      <c r="H128" s="33">
        <v>9.3816666666666677</v>
      </c>
      <c r="I128" s="32">
        <v>938.16666666666663</v>
      </c>
      <c r="J128" s="33">
        <v>1.3805608187784681</v>
      </c>
    </row>
    <row r="129" spans="1:10" x14ac:dyDescent="0.2">
      <c r="A129" s="30" t="s">
        <v>39</v>
      </c>
      <c r="B129" s="32">
        <v>75.122</v>
      </c>
      <c r="C129" s="33">
        <v>1.0576282716746428</v>
      </c>
      <c r="D129" s="32">
        <v>69.715000000000003</v>
      </c>
      <c r="E129" s="33">
        <v>1.4990078334088532</v>
      </c>
      <c r="F129" s="32">
        <v>92.802374803652725</v>
      </c>
      <c r="G129" s="33">
        <v>1.5006457630767021</v>
      </c>
      <c r="H129" s="33">
        <v>5.7294999999999998</v>
      </c>
      <c r="I129" s="32">
        <v>431.54700000000003</v>
      </c>
      <c r="J129" s="33">
        <v>0.63504375163765325</v>
      </c>
    </row>
    <row r="130" spans="1:10" x14ac:dyDescent="0.2">
      <c r="A130" s="30" t="s">
        <v>108</v>
      </c>
      <c r="B130" s="32">
        <v>768.25099999999998</v>
      </c>
      <c r="C130" s="33">
        <v>10.816058908739331</v>
      </c>
      <c r="D130" s="32">
        <v>625.70000000000005</v>
      </c>
      <c r="E130" s="33">
        <v>13.453764632631707</v>
      </c>
      <c r="F130" s="32">
        <v>81.444736160447576</v>
      </c>
      <c r="G130" s="33">
        <v>6.5976289869681803</v>
      </c>
      <c r="H130" s="33">
        <v>10.034966666666667</v>
      </c>
      <c r="I130" s="32">
        <v>7715.2666666666673</v>
      </c>
      <c r="J130" s="33">
        <v>11.353414318451827</v>
      </c>
    </row>
    <row r="131" spans="1:10" x14ac:dyDescent="0.2">
      <c r="A131" s="30" t="s">
        <v>43</v>
      </c>
      <c r="B131" s="32">
        <v>18.033333333333331</v>
      </c>
      <c r="C131" s="33">
        <v>0.25388785130675506</v>
      </c>
      <c r="D131" s="32">
        <v>3.7149999999999999</v>
      </c>
      <c r="E131" s="33">
        <v>7.9879711699259684E-2</v>
      </c>
      <c r="F131" s="32">
        <v>20.600739371534196</v>
      </c>
      <c r="G131" s="33">
        <v>8.0977984451064439E-2</v>
      </c>
      <c r="H131" s="33">
        <v>10.3375</v>
      </c>
      <c r="I131" s="32">
        <v>186.53333333333333</v>
      </c>
      <c r="J131" s="33">
        <v>0.27449345680882248</v>
      </c>
    </row>
    <row r="132" spans="1:10" x14ac:dyDescent="0.2">
      <c r="A132" s="30" t="s">
        <v>45</v>
      </c>
      <c r="B132" s="32">
        <v>9.6666666666666661</v>
      </c>
      <c r="C132" s="33">
        <v>0.13609515134742881</v>
      </c>
      <c r="D132" s="32">
        <v>6.9379999999999997</v>
      </c>
      <c r="E132" s="33">
        <v>0.14918046830941148</v>
      </c>
      <c r="F132" s="32">
        <v>71.772413793103453</v>
      </c>
      <c r="G132" s="33">
        <v>2.9208532135840584E-2</v>
      </c>
      <c r="H132" s="33">
        <v>5.8356333333333339</v>
      </c>
      <c r="I132" s="32">
        <v>56.39</v>
      </c>
      <c r="J132" s="33">
        <v>8.2980804303696379E-2</v>
      </c>
    </row>
    <row r="133" spans="1:10" x14ac:dyDescent="0.2">
      <c r="A133" s="30" t="s">
        <v>47</v>
      </c>
      <c r="B133" s="32">
        <v>1.304</v>
      </c>
      <c r="C133" s="33">
        <v>1.835876662314281E-2</v>
      </c>
      <c r="D133" s="32">
        <v>1.304</v>
      </c>
      <c r="E133" s="33">
        <v>2.8038531374383485E-2</v>
      </c>
      <c r="F133" s="32">
        <v>100</v>
      </c>
      <c r="G133" s="33">
        <v>2.0569986328741194</v>
      </c>
      <c r="H133" s="33">
        <v>13.740399999999999</v>
      </c>
      <c r="I133" s="32">
        <v>16.861000000000001</v>
      </c>
      <c r="J133" s="33">
        <v>2.4811834391995472E-2</v>
      </c>
    </row>
    <row r="134" spans="1:10" x14ac:dyDescent="0.2">
      <c r="A134" s="30" t="s">
        <v>49</v>
      </c>
      <c r="B134" s="32">
        <v>26.689666666666668</v>
      </c>
      <c r="C134" s="33">
        <v>0.37575871287025092</v>
      </c>
      <c r="D134" s="32">
        <v>5.4649999999999999</v>
      </c>
      <c r="E134" s="33">
        <v>0.11750810886580194</v>
      </c>
      <c r="F134" s="32">
        <v>20.476089372915858</v>
      </c>
      <c r="G134" s="33">
        <v>1.9522272895059596E-2</v>
      </c>
      <c r="H134" s="33">
        <v>10.778499999999999</v>
      </c>
      <c r="I134" s="32">
        <v>287.70666666666671</v>
      </c>
      <c r="J134" s="33">
        <v>0.42337525454044111</v>
      </c>
    </row>
    <row r="135" spans="1:10" x14ac:dyDescent="0.2">
      <c r="A135" s="30" t="s">
        <v>51</v>
      </c>
      <c r="B135" s="32">
        <v>132.22133333333335</v>
      </c>
      <c r="C135" s="33">
        <v>1.8615188660026383</v>
      </c>
      <c r="D135" s="32">
        <v>89.843999999999994</v>
      </c>
      <c r="E135" s="33">
        <v>1.9318204085890411</v>
      </c>
      <c r="F135" s="32">
        <v>67.949700502188236</v>
      </c>
      <c r="G135" s="33">
        <v>4.2533059807479878</v>
      </c>
      <c r="H135" s="33">
        <v>4.4389666666666665</v>
      </c>
      <c r="I135" s="32">
        <v>587.18799999999999</v>
      </c>
      <c r="J135" s="33">
        <v>0.86407754065399667</v>
      </c>
    </row>
    <row r="136" spans="1:10" x14ac:dyDescent="0.2">
      <c r="A136" s="30" t="s">
        <v>53</v>
      </c>
      <c r="B136" s="32">
        <v>49</v>
      </c>
      <c r="C136" s="33">
        <v>0.68986162924386329</v>
      </c>
      <c r="D136" s="32">
        <v>49</v>
      </c>
      <c r="E136" s="33">
        <v>1.0535951206631831</v>
      </c>
      <c r="F136" s="32">
        <v>100</v>
      </c>
      <c r="G136" s="33">
        <v>0.54254153026237595</v>
      </c>
      <c r="H136" s="33">
        <v>7.908033333333333</v>
      </c>
      <c r="I136" s="32">
        <v>354.77499999999998</v>
      </c>
      <c r="J136" s="33">
        <v>0.52206977916020358</v>
      </c>
    </row>
    <row r="137" spans="1:10" x14ac:dyDescent="0.2">
      <c r="A137" s="30" t="s">
        <v>55</v>
      </c>
      <c r="B137" s="32"/>
      <c r="C137" s="33"/>
      <c r="D137" s="32">
        <v>7.5130000000000002E-2</v>
      </c>
      <c r="E137" s="33">
        <v>1.6154408452127541E-3</v>
      </c>
      <c r="F137" s="32"/>
      <c r="G137" s="33">
        <v>6.1578602262171462E-4</v>
      </c>
      <c r="H137" s="33"/>
      <c r="I137" s="32"/>
      <c r="J137" s="33"/>
    </row>
    <row r="138" spans="1:10" x14ac:dyDescent="0.2">
      <c r="A138" s="30" t="s">
        <v>136</v>
      </c>
      <c r="B138" s="32">
        <v>32.834000000000003</v>
      </c>
      <c r="C138" s="33">
        <v>0.46226360682842871</v>
      </c>
      <c r="D138" s="32">
        <v>31.963999999999999</v>
      </c>
      <c r="E138" s="33">
        <v>0.6872880497322037</v>
      </c>
      <c r="F138" s="32">
        <v>97.350307607967338</v>
      </c>
      <c r="G138" s="33">
        <v>5.7975816203143893</v>
      </c>
      <c r="H138" s="33">
        <v>7.2578666666666676</v>
      </c>
      <c r="I138" s="32">
        <v>238.09466666666665</v>
      </c>
      <c r="J138" s="33">
        <v>0.35036862813301095</v>
      </c>
    </row>
    <row r="139" spans="1:10" x14ac:dyDescent="0.2">
      <c r="A139" s="30" t="s">
        <v>59</v>
      </c>
      <c r="B139" s="32">
        <v>15.173333333333334</v>
      </c>
      <c r="C139" s="33">
        <v>0.21362245825292964</v>
      </c>
      <c r="D139" s="32">
        <v>3.831</v>
      </c>
      <c r="E139" s="33">
        <v>8.237393688287048E-2</v>
      </c>
      <c r="F139" s="32">
        <v>25.248242530755711</v>
      </c>
      <c r="G139" s="33">
        <v>8.5704697986577177E-2</v>
      </c>
      <c r="H139" s="33">
        <v>18.522600000000001</v>
      </c>
      <c r="I139" s="32">
        <v>280.57900000000001</v>
      </c>
      <c r="J139" s="33">
        <v>0.41288652404197246</v>
      </c>
    </row>
    <row r="140" spans="1:10" x14ac:dyDescent="0.2">
      <c r="A140" s="30" t="s">
        <v>115</v>
      </c>
      <c r="B140" s="32">
        <v>180.25</v>
      </c>
      <c r="C140" s="33">
        <v>2.5377052790042112</v>
      </c>
      <c r="D140" s="32">
        <v>163.52199999999999</v>
      </c>
      <c r="E140" s="33">
        <v>3.5160404351241841</v>
      </c>
      <c r="F140" s="32">
        <v>90.719556171983356</v>
      </c>
      <c r="G140" s="33">
        <v>8.8345699466935592</v>
      </c>
      <c r="H140" s="33">
        <v>4.5803333333333338</v>
      </c>
      <c r="I140" s="32">
        <v>825.5963333333334</v>
      </c>
      <c r="J140" s="33">
        <v>1.2149077455254942</v>
      </c>
    </row>
    <row r="141" spans="1:10" x14ac:dyDescent="0.2">
      <c r="A141" s="30" t="s">
        <v>63</v>
      </c>
      <c r="B141" s="32">
        <v>178.64566666666667</v>
      </c>
      <c r="C141" s="33">
        <v>2.5151181768167916</v>
      </c>
      <c r="D141" s="32">
        <v>170.292</v>
      </c>
      <c r="E141" s="33">
        <v>3.6616085773056075</v>
      </c>
      <c r="F141" s="32">
        <v>95.323890681180814</v>
      </c>
      <c r="G141" s="33">
        <v>1.8054069335972009</v>
      </c>
      <c r="H141" s="33">
        <v>4.8619000000000003</v>
      </c>
      <c r="I141" s="32">
        <v>869.94566666666663</v>
      </c>
      <c r="J141" s="33">
        <v>1.2801700854852871</v>
      </c>
    </row>
    <row r="142" spans="1:10" x14ac:dyDescent="0.2">
      <c r="A142" s="30" t="s">
        <v>65</v>
      </c>
      <c r="B142" s="32">
        <v>43.3</v>
      </c>
      <c r="C142" s="33">
        <v>0.60961241931141386</v>
      </c>
      <c r="D142" s="32">
        <v>25.628</v>
      </c>
      <c r="E142" s="33">
        <v>0.55105175004808271</v>
      </c>
      <c r="F142" s="32">
        <v>59.187066974595851</v>
      </c>
      <c r="G142" s="33">
        <v>2.0858948967687675E-2</v>
      </c>
      <c r="H142" s="33">
        <v>7.9440999999999997</v>
      </c>
      <c r="I142" s="32">
        <v>345.13</v>
      </c>
      <c r="J142" s="33">
        <v>0.50787666233968309</v>
      </c>
    </row>
    <row r="143" spans="1:10" x14ac:dyDescent="0.2">
      <c r="A143" s="30" t="s">
        <v>67</v>
      </c>
      <c r="B143" s="32">
        <v>68.998999999999995</v>
      </c>
      <c r="C143" s="33">
        <v>0.97142372563668</v>
      </c>
      <c r="D143" s="32">
        <v>68.998999999999995</v>
      </c>
      <c r="E143" s="33">
        <v>1.4836124434824278</v>
      </c>
      <c r="F143" s="32">
        <v>100</v>
      </c>
      <c r="G143" s="33">
        <v>1.9200166960393288</v>
      </c>
      <c r="H143" s="33">
        <v>6.8647333333333327</v>
      </c>
      <c r="I143" s="32">
        <v>362.0983333333333</v>
      </c>
      <c r="J143" s="33">
        <v>0.53284644328831265</v>
      </c>
    </row>
    <row r="144" spans="1:10" x14ac:dyDescent="0.2">
      <c r="A144" s="30" t="s">
        <v>69</v>
      </c>
      <c r="B144" s="32">
        <v>12.637</v>
      </c>
      <c r="C144" s="33">
        <v>0.17791390630111634</v>
      </c>
      <c r="D144" s="32">
        <v>12.637</v>
      </c>
      <c r="E144" s="33">
        <v>0.27172003142491108</v>
      </c>
      <c r="F144" s="32">
        <v>100</v>
      </c>
      <c r="G144" s="33">
        <v>0.89520413705164237</v>
      </c>
      <c r="H144" s="33">
        <v>4.0127333333333333</v>
      </c>
      <c r="I144" s="32">
        <v>37.421999999999997</v>
      </c>
      <c r="J144" s="33">
        <v>5.5068410332557646E-2</v>
      </c>
    </row>
    <row r="145" spans="1:10" x14ac:dyDescent="0.2">
      <c r="A145" s="30" t="s">
        <v>71</v>
      </c>
      <c r="B145" s="32">
        <v>16.353999999999999</v>
      </c>
      <c r="C145" s="33">
        <v>0.23024483846232935</v>
      </c>
      <c r="D145" s="32">
        <v>16.353999999999999</v>
      </c>
      <c r="E145" s="33">
        <v>0.35164274700664683</v>
      </c>
      <c r="F145" s="32">
        <v>100</v>
      </c>
      <c r="G145" s="33">
        <v>8.2623779050185266</v>
      </c>
      <c r="H145" s="33">
        <v>7.0259333333333327</v>
      </c>
      <c r="I145" s="32">
        <v>114.264</v>
      </c>
      <c r="J145" s="33">
        <v>0.16814539143389895</v>
      </c>
    </row>
    <row r="146" spans="1:10" x14ac:dyDescent="0.2">
      <c r="A146" s="30" t="s">
        <v>123</v>
      </c>
      <c r="B146" s="32">
        <v>113.33333333333333</v>
      </c>
      <c r="C146" s="33">
        <v>1.5955983261422686</v>
      </c>
      <c r="D146" s="32">
        <v>101.01600000000001</v>
      </c>
      <c r="E146" s="33">
        <v>2.1720400961002468</v>
      </c>
      <c r="F146" s="32">
        <v>89.131764705882361</v>
      </c>
      <c r="G146" s="33">
        <v>0.78777197223738582</v>
      </c>
      <c r="H146" s="33">
        <v>11.5139</v>
      </c>
      <c r="I146" s="32">
        <v>1304.991</v>
      </c>
      <c r="J146" s="33">
        <v>1.9203618157312474</v>
      </c>
    </row>
    <row r="147" spans="1:10" x14ac:dyDescent="0.2">
      <c r="A147" s="30" t="s">
        <v>104</v>
      </c>
      <c r="B147" s="32">
        <v>1028.258</v>
      </c>
      <c r="C147" s="33">
        <v>14.47664773802115</v>
      </c>
      <c r="D147" s="32">
        <v>1028.258</v>
      </c>
      <c r="E147" s="33">
        <v>22.109543093528231</v>
      </c>
      <c r="F147" s="32">
        <v>100</v>
      </c>
      <c r="G147" s="33">
        <v>5.9727749299333457</v>
      </c>
      <c r="H147" s="33">
        <v>5.8011666666666661</v>
      </c>
      <c r="I147" s="32">
        <v>5817.4216666666671</v>
      </c>
      <c r="J147" s="33">
        <v>8.5606371497384277</v>
      </c>
    </row>
    <row r="148" spans="1:10" x14ac:dyDescent="0.2">
      <c r="A148" s="30" t="s">
        <v>77</v>
      </c>
      <c r="B148" s="32">
        <v>14.894</v>
      </c>
      <c r="C148" s="33">
        <v>0.20968977767261429</v>
      </c>
      <c r="D148" s="32">
        <v>14.82</v>
      </c>
      <c r="E148" s="33">
        <v>0.31865876914751784</v>
      </c>
      <c r="F148" s="32">
        <v>99.503155633140864</v>
      </c>
      <c r="G148" s="33">
        <v>3.4561567164179103</v>
      </c>
      <c r="H148" s="33">
        <v>8.9650999999999996</v>
      </c>
      <c r="I148" s="32">
        <v>133.50633333333334</v>
      </c>
      <c r="J148" s="33">
        <v>0.19646148110724226</v>
      </c>
    </row>
    <row r="149" spans="1:10" x14ac:dyDescent="0.2">
      <c r="A149" s="30" t="s">
        <v>139</v>
      </c>
      <c r="B149" s="32">
        <v>4.4136666666666668</v>
      </c>
      <c r="C149" s="33">
        <v>6.2139168930734658E-2</v>
      </c>
      <c r="D149" s="32">
        <v>0.14899999999999999</v>
      </c>
      <c r="E149" s="33">
        <v>3.2037892444655974E-3</v>
      </c>
      <c r="F149" s="32">
        <v>3.3758779548372475</v>
      </c>
      <c r="G149" s="33">
        <v>7.3763155254444931E-4</v>
      </c>
      <c r="H149" s="33">
        <v>17.456133333333334</v>
      </c>
      <c r="I149" s="32">
        <v>77.048666666666676</v>
      </c>
      <c r="J149" s="33">
        <v>0.11338110180045048</v>
      </c>
    </row>
    <row r="150" spans="1:10" x14ac:dyDescent="0.2">
      <c r="A150" s="30" t="s">
        <v>81</v>
      </c>
      <c r="B150" s="32">
        <v>29.056999999999999</v>
      </c>
      <c r="C150" s="33">
        <v>0.40908794614161087</v>
      </c>
      <c r="D150" s="32">
        <v>16.835999999999999</v>
      </c>
      <c r="E150" s="33">
        <v>0.36200668268337444</v>
      </c>
      <c r="F150" s="32">
        <v>57.941287813607737</v>
      </c>
      <c r="G150" s="33">
        <v>0.32893520026050149</v>
      </c>
      <c r="H150" s="33">
        <v>3.5344333333333338</v>
      </c>
      <c r="I150" s="32">
        <v>102.66666666666667</v>
      </c>
      <c r="J150" s="33">
        <v>0.15107931504131045</v>
      </c>
    </row>
    <row r="151" spans="1:10" x14ac:dyDescent="0.2">
      <c r="A151" s="30" t="s">
        <v>83</v>
      </c>
      <c r="B151" s="32">
        <v>476.45166666666671</v>
      </c>
      <c r="C151" s="33">
        <v>6.7078718984208319</v>
      </c>
      <c r="D151" s="32">
        <v>12.856</v>
      </c>
      <c r="E151" s="33">
        <v>0.27642895655603839</v>
      </c>
      <c r="F151" s="32">
        <v>2.6982799934236068</v>
      </c>
      <c r="G151" s="33">
        <v>5.3330383440036516E-2</v>
      </c>
      <c r="H151" s="33">
        <v>8.9668333333333337</v>
      </c>
      <c r="I151" s="32">
        <v>4272.0236666666669</v>
      </c>
      <c r="J151" s="33">
        <v>6.2865039876649433</v>
      </c>
    </row>
    <row r="152" spans="1:10" x14ac:dyDescent="0.2">
      <c r="A152" s="30" t="s">
        <v>85</v>
      </c>
      <c r="B152" s="32">
        <v>69.233333333333334</v>
      </c>
      <c r="C152" s="33">
        <v>0.97472285982279183</v>
      </c>
      <c r="D152" s="32">
        <v>52.292999999999999</v>
      </c>
      <c r="E152" s="33">
        <v>1.1244010131599966</v>
      </c>
      <c r="F152" s="32">
        <v>75.531535869041889</v>
      </c>
      <c r="G152" s="33">
        <v>0.15665185481052474</v>
      </c>
      <c r="H152" s="33">
        <v>6.7294</v>
      </c>
      <c r="I152" s="32">
        <v>466.16666666666669</v>
      </c>
      <c r="J152" s="33">
        <v>0.68598838339374235</v>
      </c>
    </row>
    <row r="153" spans="1:10" x14ac:dyDescent="0.2">
      <c r="A153" s="35" t="s">
        <v>87</v>
      </c>
      <c r="B153" s="32">
        <v>1.198</v>
      </c>
      <c r="C153" s="33">
        <v>1.6866412894574453E-2</v>
      </c>
      <c r="D153" s="32">
        <v>1.198</v>
      </c>
      <c r="E153" s="33">
        <v>2.5759325603152923E-2</v>
      </c>
      <c r="F153" s="32">
        <v>100</v>
      </c>
      <c r="G153" s="33">
        <v>1.9730990941531704E-2</v>
      </c>
      <c r="H153" s="33">
        <v>1.5025666666666666</v>
      </c>
      <c r="I153" s="32">
        <v>1.0013333333333334</v>
      </c>
      <c r="J153" s="33">
        <v>1.4735138389094043E-3</v>
      </c>
    </row>
    <row r="154" spans="1:10" x14ac:dyDescent="0.2">
      <c r="A154" s="30" t="s">
        <v>89</v>
      </c>
      <c r="B154" s="32">
        <v>385.36933333333332</v>
      </c>
      <c r="C154" s="33">
        <v>5.4255411459990768</v>
      </c>
      <c r="D154" s="32">
        <v>227.94800000000001</v>
      </c>
      <c r="E154" s="33">
        <v>4.901324501325127</v>
      </c>
      <c r="F154" s="32">
        <v>59.150529189314497</v>
      </c>
      <c r="G154" s="33">
        <v>0.14003580737899035</v>
      </c>
      <c r="H154" s="33">
        <v>17.440633333333334</v>
      </c>
      <c r="I154" s="32">
        <v>6721.1260000000002</v>
      </c>
      <c r="J154" s="33">
        <v>9.8904848609059357</v>
      </c>
    </row>
    <row r="155" spans="1:10" x14ac:dyDescent="0.2">
      <c r="A155" s="30" t="s">
        <v>138</v>
      </c>
      <c r="B155" s="32">
        <v>8.0103333333333335</v>
      </c>
      <c r="C155" s="33">
        <v>0.11277595110448489</v>
      </c>
      <c r="D155" s="32">
        <v>7.657</v>
      </c>
      <c r="E155" s="33">
        <v>0.16464036405955085</v>
      </c>
      <c r="F155" s="32">
        <v>95.589030835171243</v>
      </c>
      <c r="G155" s="33">
        <v>0.41833910034602079</v>
      </c>
      <c r="H155" s="33">
        <v>13.506033333333335</v>
      </c>
      <c r="I155" s="32">
        <v>107.99233333333333</v>
      </c>
      <c r="J155" s="33">
        <v>0.15891630925045011</v>
      </c>
    </row>
    <row r="156" spans="1:10" x14ac:dyDescent="0.2">
      <c r="A156" s="36" t="s">
        <v>141</v>
      </c>
      <c r="B156" s="32">
        <v>748.36966666666831</v>
      </c>
      <c r="C156" s="33">
        <v>10.536153418843973</v>
      </c>
      <c r="D156" s="32">
        <v>49.296744469374062</v>
      </c>
      <c r="E156" s="33">
        <v>1.0599757028063728</v>
      </c>
      <c r="F156" s="32">
        <v>6.5872184115836632</v>
      </c>
      <c r="G156" s="33">
        <v>7.8149805202908738E-3</v>
      </c>
      <c r="H156" s="33">
        <v>8.7948156862745108</v>
      </c>
      <c r="I156" s="32">
        <v>9141.9803333333275</v>
      </c>
      <c r="J156" s="33">
        <v>13.452897339751265</v>
      </c>
    </row>
    <row r="157" spans="1:10" x14ac:dyDescent="0.2">
      <c r="A157" s="37" t="s">
        <v>1588</v>
      </c>
      <c r="B157" s="38">
        <v>7102.8736666666673</v>
      </c>
      <c r="C157" s="39">
        <v>100</v>
      </c>
      <c r="D157" s="38">
        <v>4650.7428744693752</v>
      </c>
      <c r="E157" s="39">
        <v>100</v>
      </c>
      <c r="F157" s="38">
        <v>65.47691952195369</v>
      </c>
      <c r="G157" s="39">
        <v>0.30121970052266339</v>
      </c>
      <c r="H157" s="39">
        <v>9.5678999999999998</v>
      </c>
      <c r="I157" s="38">
        <v>67955.475333333336</v>
      </c>
      <c r="J157" s="39">
        <v>100</v>
      </c>
    </row>
    <row r="158" spans="1:10" ht="5.25" customHeight="1" x14ac:dyDescent="0.2"/>
    <row r="159" spans="1:10" x14ac:dyDescent="0.2">
      <c r="A159" s="129" t="s">
        <v>1587</v>
      </c>
      <c r="B159" s="129"/>
      <c r="C159" s="129"/>
      <c r="D159" s="129"/>
      <c r="E159" s="129"/>
      <c r="F159" s="129"/>
      <c r="G159" s="129"/>
      <c r="H159" s="129"/>
      <c r="I159" s="129"/>
      <c r="J159" s="129"/>
    </row>
    <row r="160" spans="1:10" x14ac:dyDescent="0.2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</row>
    <row r="161" spans="1:10" x14ac:dyDescent="0.2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</row>
  </sheetData>
  <mergeCells count="6">
    <mergeCell ref="A159:J161"/>
    <mergeCell ref="A1:J1"/>
    <mergeCell ref="A50:J50"/>
    <mergeCell ref="A51:J51"/>
    <mergeCell ref="A56:J56"/>
    <mergeCell ref="A110:J1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57" sqref="E57"/>
    </sheetView>
  </sheetViews>
  <sheetFormatPr defaultRowHeight="13.5" x14ac:dyDescent="0.2"/>
  <cols>
    <col min="1" max="1" width="17.7109375" style="20" customWidth="1"/>
    <col min="2" max="2" width="12.140625" style="20" customWidth="1"/>
    <col min="3" max="3" width="12" style="20" customWidth="1"/>
    <col min="4" max="4" width="14.85546875" style="20" customWidth="1"/>
    <col min="5" max="6" width="12" style="20" customWidth="1"/>
    <col min="7" max="16384" width="9.140625" style="20"/>
  </cols>
  <sheetData>
    <row r="1" spans="1:6" ht="31.5" customHeight="1" x14ac:dyDescent="0.2">
      <c r="A1" s="134" t="s">
        <v>176</v>
      </c>
      <c r="B1" s="134"/>
      <c r="C1" s="134"/>
      <c r="D1" s="134"/>
      <c r="E1" s="134"/>
      <c r="F1" s="48"/>
    </row>
    <row r="2" spans="1:6" ht="30" customHeight="1" x14ac:dyDescent="0.25">
      <c r="A2" s="49" t="s">
        <v>0</v>
      </c>
      <c r="B2" s="50" t="s">
        <v>166</v>
      </c>
      <c r="C2" s="50" t="s">
        <v>167</v>
      </c>
      <c r="D2" s="51" t="s">
        <v>168</v>
      </c>
      <c r="E2" s="51" t="s">
        <v>169</v>
      </c>
      <c r="F2" s="52"/>
    </row>
    <row r="3" spans="1:6" x14ac:dyDescent="0.2">
      <c r="A3" s="20" t="s">
        <v>5</v>
      </c>
      <c r="B3" s="53">
        <v>30200</v>
      </c>
      <c r="C3" s="53">
        <v>30200</v>
      </c>
      <c r="D3" s="54">
        <v>0</v>
      </c>
      <c r="E3" s="71">
        <v>0</v>
      </c>
      <c r="F3" s="55"/>
    </row>
    <row r="4" spans="1:6" x14ac:dyDescent="0.2">
      <c r="A4" s="20" t="s">
        <v>112</v>
      </c>
      <c r="B4" s="53">
        <v>201113.00000000003</v>
      </c>
      <c r="C4" s="53">
        <v>201059.50000000003</v>
      </c>
      <c r="D4" s="54">
        <v>-53.5</v>
      </c>
      <c r="E4" s="71">
        <v>-2.6601960092087526E-2</v>
      </c>
      <c r="F4" s="55"/>
    </row>
    <row r="5" spans="1:6" x14ac:dyDescent="0.2">
      <c r="A5" s="20" t="s">
        <v>9</v>
      </c>
      <c r="B5" s="53">
        <v>11205.755099999998</v>
      </c>
      <c r="C5" s="53">
        <v>11205.755099999998</v>
      </c>
      <c r="D5" s="54">
        <v>0</v>
      </c>
      <c r="E5" s="71">
        <v>0</v>
      </c>
      <c r="F5" s="55"/>
    </row>
    <row r="6" spans="1:6" x14ac:dyDescent="0.2">
      <c r="A6" s="20" t="s">
        <v>117</v>
      </c>
      <c r="B6" s="53">
        <v>130602.19999999998</v>
      </c>
      <c r="C6" s="53">
        <v>151788.30000000008</v>
      </c>
      <c r="D6" s="54">
        <v>21186.100000000093</v>
      </c>
      <c r="E6" s="71">
        <v>16.221855374564971</v>
      </c>
      <c r="F6" s="55"/>
    </row>
    <row r="7" spans="1:6" x14ac:dyDescent="0.2">
      <c r="A7" s="20" t="s">
        <v>134</v>
      </c>
      <c r="B7" s="53">
        <v>48496.149999999987</v>
      </c>
      <c r="C7" s="53">
        <v>45533.13</v>
      </c>
      <c r="D7" s="54">
        <v>-2963.0199999999895</v>
      </c>
      <c r="E7" s="71">
        <v>-6.1098045927356921</v>
      </c>
      <c r="F7" s="55"/>
    </row>
    <row r="8" spans="1:6" x14ac:dyDescent="0.2">
      <c r="A8" s="20" t="s">
        <v>15</v>
      </c>
      <c r="B8" s="53">
        <v>52839.859599999989</v>
      </c>
      <c r="C8" s="53">
        <v>49411.990768988879</v>
      </c>
      <c r="D8" s="54">
        <v>-3427.8688310111102</v>
      </c>
      <c r="E8" s="71">
        <v>-6.4872784616768948</v>
      </c>
      <c r="F8" s="55"/>
    </row>
    <row r="9" spans="1:6" x14ac:dyDescent="0.2">
      <c r="A9" s="20" t="s">
        <v>17</v>
      </c>
      <c r="B9" s="53">
        <v>95997.184000000008</v>
      </c>
      <c r="C9" s="53">
        <v>56133.31</v>
      </c>
      <c r="D9" s="54">
        <v>-39863.874000000011</v>
      </c>
      <c r="E9" s="71">
        <v>-41.526086848547564</v>
      </c>
      <c r="F9" s="55"/>
    </row>
    <row r="10" spans="1:6" x14ac:dyDescent="0.2">
      <c r="A10" s="20" t="s">
        <v>19</v>
      </c>
      <c r="B10" s="53">
        <v>8498.3999999999978</v>
      </c>
      <c r="C10" s="53">
        <v>10096.465587044531</v>
      </c>
      <c r="D10" s="54">
        <v>1598.0655870445335</v>
      </c>
      <c r="E10" s="71">
        <v>18.804311247346959</v>
      </c>
      <c r="F10" s="55"/>
    </row>
    <row r="11" spans="1:6" x14ac:dyDescent="0.2">
      <c r="A11" s="20" t="s">
        <v>119</v>
      </c>
      <c r="B11" s="53">
        <v>113965.5</v>
      </c>
      <c r="C11" s="53">
        <v>111524.96</v>
      </c>
      <c r="D11" s="54">
        <v>-2440.5399999999936</v>
      </c>
      <c r="E11" s="71">
        <v>-2.1414726386494101</v>
      </c>
      <c r="F11" s="55"/>
    </row>
    <row r="12" spans="1:6" x14ac:dyDescent="0.2">
      <c r="A12" s="20" t="s">
        <v>23</v>
      </c>
      <c r="B12" s="53"/>
      <c r="C12" s="53">
        <v>29544.933333333334</v>
      </c>
      <c r="D12" s="54"/>
      <c r="E12" s="71"/>
      <c r="F12" s="55"/>
    </row>
    <row r="13" spans="1:6" x14ac:dyDescent="0.2">
      <c r="A13" s="20" t="s">
        <v>25</v>
      </c>
      <c r="B13" s="53">
        <v>59448.369999999995</v>
      </c>
      <c r="C13" s="53">
        <v>20754</v>
      </c>
      <c r="D13" s="54">
        <v>-38694.369999999995</v>
      </c>
      <c r="E13" s="71">
        <v>-65.089034400774992</v>
      </c>
      <c r="F13" s="55"/>
    </row>
    <row r="14" spans="1:6" x14ac:dyDescent="0.2">
      <c r="A14" s="20" t="s">
        <v>27</v>
      </c>
      <c r="B14" s="53">
        <v>18281.690050000001</v>
      </c>
      <c r="C14" s="53">
        <v>8608</v>
      </c>
      <c r="D14" s="54">
        <v>-9673.6900500000011</v>
      </c>
      <c r="E14" s="71">
        <v>-52.914637670492617</v>
      </c>
      <c r="F14" s="55"/>
    </row>
    <row r="15" spans="1:6" x14ac:dyDescent="0.2">
      <c r="A15" s="20" t="s">
        <v>29</v>
      </c>
      <c r="B15" s="53">
        <v>11331.207799999998</v>
      </c>
      <c r="C15" s="53">
        <v>16242</v>
      </c>
      <c r="D15" s="54">
        <v>4910.7922000000017</v>
      </c>
      <c r="E15" s="71">
        <v>43.338647447626919</v>
      </c>
      <c r="F15" s="55"/>
    </row>
    <row r="16" spans="1:6" x14ac:dyDescent="0.2">
      <c r="A16" s="20" t="s">
        <v>106</v>
      </c>
      <c r="B16" s="53">
        <v>864845.92200000095</v>
      </c>
      <c r="C16" s="53">
        <v>846879.67669999995</v>
      </c>
      <c r="D16" s="54">
        <v>-17966.245300000999</v>
      </c>
      <c r="E16" s="71">
        <v>-2.0773926132938372</v>
      </c>
      <c r="F16" s="55"/>
    </row>
    <row r="17" spans="1:6" x14ac:dyDescent="0.2">
      <c r="A17" s="20" t="s">
        <v>33</v>
      </c>
      <c r="B17" s="53">
        <v>37419</v>
      </c>
      <c r="C17" s="53">
        <v>48001.093199999996</v>
      </c>
      <c r="D17" s="54">
        <v>10582.093199999996</v>
      </c>
      <c r="E17" s="71">
        <v>28.279999999999987</v>
      </c>
      <c r="F17" s="55"/>
    </row>
    <row r="18" spans="1:6" x14ac:dyDescent="0.2">
      <c r="A18" s="20" t="s">
        <v>121</v>
      </c>
      <c r="B18" s="53">
        <v>104206.84999999999</v>
      </c>
      <c r="C18" s="53">
        <v>102060</v>
      </c>
      <c r="D18" s="54">
        <v>-2146.8499999999913</v>
      </c>
      <c r="E18" s="71">
        <v>-2.0601812644754078</v>
      </c>
      <c r="F18" s="55"/>
    </row>
    <row r="19" spans="1:6" x14ac:dyDescent="0.2">
      <c r="A19" s="20" t="s">
        <v>37</v>
      </c>
      <c r="B19" s="53">
        <v>50877.630000000005</v>
      </c>
      <c r="C19" s="53">
        <v>54389.1</v>
      </c>
      <c r="D19" s="54">
        <v>3511.4699999999939</v>
      </c>
      <c r="E19" s="71">
        <v>6.9017955435424048</v>
      </c>
      <c r="F19" s="55"/>
    </row>
    <row r="20" spans="1:6" x14ac:dyDescent="0.2">
      <c r="A20" s="20" t="s">
        <v>39</v>
      </c>
      <c r="B20" s="53">
        <v>86886.082599999994</v>
      </c>
      <c r="C20" s="53">
        <v>69715.065999999977</v>
      </c>
      <c r="D20" s="54">
        <v>-17171.016600000017</v>
      </c>
      <c r="E20" s="71">
        <v>-19.762677849168007</v>
      </c>
      <c r="F20" s="55"/>
    </row>
    <row r="21" spans="1:6" x14ac:dyDescent="0.2">
      <c r="A21" s="20" t="s">
        <v>108</v>
      </c>
      <c r="B21" s="53">
        <v>636662.36999999965</v>
      </c>
      <c r="C21" s="53">
        <v>625700.04999999958</v>
      </c>
      <c r="D21" s="54">
        <v>-10962.320000000065</v>
      </c>
      <c r="E21" s="71">
        <v>-1.721841986671848</v>
      </c>
      <c r="F21" s="55"/>
    </row>
    <row r="22" spans="1:6" x14ac:dyDescent="0.2">
      <c r="A22" s="20" t="s">
        <v>43</v>
      </c>
      <c r="B22" s="53"/>
      <c r="C22" s="53">
        <v>3715.0000000000005</v>
      </c>
      <c r="D22" s="54"/>
      <c r="E22" s="71"/>
      <c r="F22" s="55"/>
    </row>
    <row r="23" spans="1:6" x14ac:dyDescent="0.2">
      <c r="A23" s="56" t="s">
        <v>45</v>
      </c>
      <c r="B23" s="53"/>
      <c r="C23" s="53">
        <v>6938.1979500000007</v>
      </c>
      <c r="D23" s="54"/>
      <c r="E23" s="71"/>
      <c r="F23" s="55"/>
    </row>
    <row r="24" spans="1:6" x14ac:dyDescent="0.2">
      <c r="A24" s="20" t="s">
        <v>47</v>
      </c>
      <c r="B24" s="53">
        <v>1348</v>
      </c>
      <c r="C24" s="53">
        <v>1304</v>
      </c>
      <c r="D24" s="54">
        <v>-44</v>
      </c>
      <c r="E24" s="71">
        <v>-3.2640949554896146</v>
      </c>
      <c r="F24" s="55"/>
    </row>
    <row r="25" spans="1:6" x14ac:dyDescent="0.2">
      <c r="A25" s="20" t="s">
        <v>49</v>
      </c>
      <c r="B25" s="53"/>
      <c r="C25" s="53">
        <v>5465</v>
      </c>
      <c r="D25" s="54"/>
      <c r="E25" s="71"/>
      <c r="F25" s="55"/>
    </row>
    <row r="26" spans="1:6" x14ac:dyDescent="0.2">
      <c r="A26" s="20" t="s">
        <v>51</v>
      </c>
      <c r="B26" s="53">
        <v>89844</v>
      </c>
      <c r="C26" s="53">
        <v>89844</v>
      </c>
      <c r="D26" s="54">
        <v>0</v>
      </c>
      <c r="E26" s="71">
        <v>0</v>
      </c>
      <c r="F26" s="55"/>
    </row>
    <row r="27" spans="1:6" x14ac:dyDescent="0.2">
      <c r="A27" s="20" t="s">
        <v>53</v>
      </c>
      <c r="B27" s="53">
        <v>49600</v>
      </c>
      <c r="C27" s="53">
        <v>49000</v>
      </c>
      <c r="D27" s="54">
        <v>-600</v>
      </c>
      <c r="E27" s="71">
        <v>-1.2096774193548387</v>
      </c>
      <c r="F27" s="55"/>
    </row>
    <row r="28" spans="1:6" x14ac:dyDescent="0.2">
      <c r="A28" s="20" t="s">
        <v>55</v>
      </c>
      <c r="B28" s="53"/>
      <c r="C28" s="53">
        <v>75.13</v>
      </c>
      <c r="D28" s="54"/>
      <c r="E28" s="71"/>
      <c r="F28" s="55"/>
    </row>
    <row r="29" spans="1:6" x14ac:dyDescent="0.2">
      <c r="A29" s="20" t="s">
        <v>136</v>
      </c>
      <c r="B29" s="53">
        <v>9942</v>
      </c>
      <c r="C29" s="53">
        <v>31963.5</v>
      </c>
      <c r="D29" s="54">
        <v>22021.5</v>
      </c>
      <c r="E29" s="71">
        <v>221.49969824984913</v>
      </c>
      <c r="F29" s="55"/>
    </row>
    <row r="30" spans="1:6" x14ac:dyDescent="0.2">
      <c r="A30" s="20" t="s">
        <v>59</v>
      </c>
      <c r="B30" s="53"/>
      <c r="C30" s="53">
        <v>3831</v>
      </c>
      <c r="D30" s="54"/>
      <c r="E30" s="71"/>
      <c r="F30" s="55"/>
    </row>
    <row r="31" spans="1:6" x14ac:dyDescent="0.2">
      <c r="A31" s="20" t="s">
        <v>115</v>
      </c>
      <c r="B31" s="53">
        <v>205002.90999999997</v>
      </c>
      <c r="C31" s="53">
        <v>163521.97</v>
      </c>
      <c r="D31" s="54">
        <v>-41480.939999999973</v>
      </c>
      <c r="E31" s="71">
        <v>-20.234317649442136</v>
      </c>
      <c r="F31" s="55"/>
    </row>
    <row r="32" spans="1:6" x14ac:dyDescent="0.2">
      <c r="A32" s="20" t="s">
        <v>63</v>
      </c>
      <c r="B32" s="53">
        <v>222172.6348</v>
      </c>
      <c r="C32" s="53">
        <v>170292</v>
      </c>
      <c r="D32" s="54">
        <v>-51880.6348</v>
      </c>
      <c r="E32" s="71">
        <v>-23.351496392300067</v>
      </c>
      <c r="F32" s="55"/>
    </row>
    <row r="33" spans="1:6" x14ac:dyDescent="0.2">
      <c r="A33" s="20" t="s">
        <v>65</v>
      </c>
      <c r="B33" s="53">
        <v>56332.286800000002</v>
      </c>
      <c r="C33" s="53">
        <v>25628</v>
      </c>
      <c r="D33" s="54">
        <v>-30704.286800000002</v>
      </c>
      <c r="E33" s="71">
        <v>-54.505663704034113</v>
      </c>
      <c r="F33" s="55"/>
    </row>
    <row r="34" spans="1:6" x14ac:dyDescent="0.2">
      <c r="A34" s="20" t="s">
        <v>67</v>
      </c>
      <c r="B34" s="53">
        <v>68998.953999999998</v>
      </c>
      <c r="C34" s="53">
        <v>68998.953999999998</v>
      </c>
      <c r="D34" s="54">
        <v>0</v>
      </c>
      <c r="E34" s="71">
        <v>0</v>
      </c>
      <c r="F34" s="55"/>
    </row>
    <row r="35" spans="1:6" x14ac:dyDescent="0.2">
      <c r="A35" s="20" t="s">
        <v>69</v>
      </c>
      <c r="B35" s="53">
        <v>15580.4113</v>
      </c>
      <c r="C35" s="53">
        <v>12636.79</v>
      </c>
      <c r="D35" s="54">
        <v>-2943.6212999999989</v>
      </c>
      <c r="E35" s="71">
        <v>-18.893091095740193</v>
      </c>
      <c r="F35" s="55"/>
    </row>
    <row r="36" spans="1:6" x14ac:dyDescent="0.2">
      <c r="A36" s="20" t="s">
        <v>71</v>
      </c>
      <c r="B36" s="53">
        <v>23471.789000000001</v>
      </c>
      <c r="C36" s="53">
        <v>16354.14</v>
      </c>
      <c r="D36" s="54">
        <v>-7117.6490000000013</v>
      </c>
      <c r="E36" s="71">
        <v>-30.324271405132354</v>
      </c>
      <c r="F36" s="55"/>
    </row>
    <row r="37" spans="1:6" x14ac:dyDescent="0.2">
      <c r="A37" s="20" t="s">
        <v>123</v>
      </c>
      <c r="B37" s="53">
        <v>93655.64</v>
      </c>
      <c r="C37" s="53">
        <v>101016.19999999998</v>
      </c>
      <c r="D37" s="54">
        <v>7360.5599999999831</v>
      </c>
      <c r="E37" s="71">
        <v>7.8591743113388404</v>
      </c>
      <c r="F37" s="55"/>
    </row>
    <row r="38" spans="1:6" x14ac:dyDescent="0.2">
      <c r="A38" s="20" t="s">
        <v>104</v>
      </c>
      <c r="B38" s="53">
        <v>1181805.3199999991</v>
      </c>
      <c r="C38" s="53">
        <v>1028258</v>
      </c>
      <c r="D38" s="54">
        <v>-153547.31999999913</v>
      </c>
      <c r="E38" s="71">
        <v>-12.992606938002213</v>
      </c>
      <c r="F38" s="55"/>
    </row>
    <row r="39" spans="1:6" x14ac:dyDescent="0.2">
      <c r="A39" s="20" t="s">
        <v>77</v>
      </c>
      <c r="B39" s="53">
        <v>15041.5</v>
      </c>
      <c r="C39" s="53">
        <v>14819.55</v>
      </c>
      <c r="D39" s="54">
        <v>-221.95000000000073</v>
      </c>
      <c r="E39" s="71">
        <v>-1.4755842169996392</v>
      </c>
      <c r="F39" s="55"/>
    </row>
    <row r="40" spans="1:6" x14ac:dyDescent="0.2">
      <c r="A40" s="20" t="s">
        <v>139</v>
      </c>
      <c r="B40" s="53"/>
      <c r="C40" s="53">
        <v>148.81922964</v>
      </c>
      <c r="D40" s="54"/>
      <c r="E40" s="71"/>
      <c r="F40" s="55"/>
    </row>
    <row r="41" spans="1:6" x14ac:dyDescent="0.2">
      <c r="A41" s="20" t="s">
        <v>81</v>
      </c>
      <c r="B41" s="53">
        <v>16835.746800000001</v>
      </c>
      <c r="C41" s="53">
        <v>16835.746800000001</v>
      </c>
      <c r="D41" s="54">
        <v>0</v>
      </c>
      <c r="E41" s="71">
        <v>0</v>
      </c>
      <c r="F41" s="55"/>
    </row>
    <row r="42" spans="1:6" x14ac:dyDescent="0.2">
      <c r="A42" s="20" t="s">
        <v>83</v>
      </c>
      <c r="B42" s="53"/>
      <c r="C42" s="53">
        <v>12855.875</v>
      </c>
      <c r="D42" s="54"/>
      <c r="E42" s="71"/>
      <c r="F42" s="55"/>
    </row>
    <row r="43" spans="1:6" x14ac:dyDescent="0.2">
      <c r="A43" s="20" t="s">
        <v>85</v>
      </c>
      <c r="B43" s="53"/>
      <c r="C43" s="53">
        <v>52292.599999999991</v>
      </c>
      <c r="D43" s="54"/>
      <c r="E43" s="71"/>
      <c r="F43" s="55"/>
    </row>
    <row r="44" spans="1:6" x14ac:dyDescent="0.2">
      <c r="A44" s="20" t="s">
        <v>87</v>
      </c>
      <c r="B44" s="53">
        <v>873</v>
      </c>
      <c r="C44" s="53">
        <v>1198</v>
      </c>
      <c r="D44" s="54">
        <v>325</v>
      </c>
      <c r="E44" s="71">
        <v>37.227949599083622</v>
      </c>
      <c r="F44" s="55"/>
    </row>
    <row r="45" spans="1:6" x14ac:dyDescent="0.2">
      <c r="A45" s="20" t="s">
        <v>110</v>
      </c>
      <c r="B45" s="53">
        <v>175693.21050999995</v>
      </c>
      <c r="C45" s="53">
        <v>227948.30030439986</v>
      </c>
      <c r="D45" s="54">
        <v>52255.089794399915</v>
      </c>
      <c r="E45" s="71">
        <v>29.742236278063633</v>
      </c>
      <c r="F45" s="55"/>
    </row>
    <row r="46" spans="1:6" x14ac:dyDescent="0.2">
      <c r="A46" s="20" t="s">
        <v>138</v>
      </c>
      <c r="B46" s="53">
        <v>8880</v>
      </c>
      <c r="C46" s="53">
        <v>7657</v>
      </c>
      <c r="D46" s="54">
        <v>-1223</v>
      </c>
      <c r="E46" s="71">
        <v>-13.772522522522523</v>
      </c>
      <c r="F46" s="55"/>
    </row>
    <row r="47" spans="1:6" x14ac:dyDescent="0.2">
      <c r="A47" s="20" t="s">
        <v>97</v>
      </c>
      <c r="B47" s="53">
        <v>80220.805039847095</v>
      </c>
      <c r="C47" s="68" t="s">
        <v>170</v>
      </c>
      <c r="D47" s="68" t="s">
        <v>171</v>
      </c>
      <c r="E47" s="68" t="s">
        <v>172</v>
      </c>
      <c r="F47" s="55"/>
    </row>
    <row r="48" spans="1:6" x14ac:dyDescent="0.2">
      <c r="A48" s="57" t="s">
        <v>175</v>
      </c>
      <c r="B48" s="58">
        <v>3955600.0944499997</v>
      </c>
      <c r="C48" s="58">
        <v>3568965.2579499995</v>
      </c>
      <c r="D48" s="59">
        <v>-386634.83650000021</v>
      </c>
      <c r="E48" s="60">
        <v>-9.7743661459225244</v>
      </c>
      <c r="F48" s="55"/>
    </row>
    <row r="49" spans="1:6" x14ac:dyDescent="0.2">
      <c r="A49" s="57" t="s">
        <v>174</v>
      </c>
      <c r="B49" s="58">
        <v>922575.28494984703</v>
      </c>
      <c r="C49" s="58">
        <v>1032479.8460234065</v>
      </c>
      <c r="D49" s="59">
        <v>109904.56107355945</v>
      </c>
      <c r="E49" s="60">
        <v>11.91280135794382</v>
      </c>
      <c r="F49" s="55"/>
    </row>
    <row r="50" spans="1:6" x14ac:dyDescent="0.2">
      <c r="A50" s="61" t="s">
        <v>173</v>
      </c>
      <c r="B50" s="62">
        <v>4878175.3793998463</v>
      </c>
      <c r="C50" s="62">
        <v>4601445.1039734064</v>
      </c>
      <c r="D50" s="63">
        <v>-276730.27542643994</v>
      </c>
      <c r="E50" s="64">
        <v>-5.6728234207209995</v>
      </c>
      <c r="F50" s="55"/>
    </row>
    <row r="51" spans="1:6" x14ac:dyDescent="0.2">
      <c r="C51" s="58"/>
      <c r="D51" s="65"/>
      <c r="E51" s="65"/>
      <c r="F51" s="65"/>
    </row>
    <row r="52" spans="1:6" x14ac:dyDescent="0.2">
      <c r="C52" s="58"/>
      <c r="D52" s="66"/>
      <c r="E52" s="66"/>
      <c r="F52" s="66"/>
    </row>
    <row r="53" spans="1:6" x14ac:dyDescent="0.2">
      <c r="C53" s="67"/>
      <c r="D53" s="66"/>
      <c r="E53" s="66"/>
      <c r="F53" s="66"/>
    </row>
    <row r="54" spans="1:6" x14ac:dyDescent="0.2">
      <c r="C54" s="58"/>
      <c r="D54" s="66"/>
      <c r="E54" s="66"/>
      <c r="F54" s="69"/>
    </row>
    <row r="55" spans="1:6" x14ac:dyDescent="0.2">
      <c r="B55" s="53"/>
      <c r="C55" s="53"/>
      <c r="D55" s="66"/>
      <c r="E55" s="66"/>
      <c r="F55" s="70"/>
    </row>
    <row r="56" spans="1:6" x14ac:dyDescent="0.2">
      <c r="C56" s="58"/>
      <c r="D56" s="66"/>
      <c r="E56" s="66"/>
      <c r="F56" s="66"/>
    </row>
    <row r="57" spans="1:6" ht="15" x14ac:dyDescent="0.25">
      <c r="A57"/>
      <c r="B57" s="53"/>
    </row>
    <row r="58" spans="1:6" ht="15" x14ac:dyDescent="0.25">
      <c r="A58"/>
      <c r="B58" s="53"/>
    </row>
    <row r="59" spans="1:6" ht="15" x14ac:dyDescent="0.25">
      <c r="A59"/>
      <c r="B59" s="5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5"/>
  <sheetViews>
    <sheetView topLeftCell="A55" workbookViewId="0">
      <selection activeCell="N70" sqref="N70"/>
    </sheetView>
  </sheetViews>
  <sheetFormatPr defaultRowHeight="12.75" x14ac:dyDescent="0.2"/>
  <cols>
    <col min="1" max="1" width="23.7109375" style="104" customWidth="1"/>
    <col min="2" max="2" width="3.5703125" style="104" customWidth="1"/>
    <col min="3" max="3" width="7.7109375" style="104" customWidth="1"/>
    <col min="4" max="4" width="5.7109375" style="104" customWidth="1"/>
    <col min="5" max="5" width="5.28515625" style="104" customWidth="1"/>
    <col min="6" max="6" width="8.28515625" style="104" customWidth="1"/>
    <col min="7" max="7" width="6.28515625" style="104" customWidth="1"/>
    <col min="8" max="8" width="5.42578125" style="104" customWidth="1"/>
    <col min="9" max="9" width="7.85546875" style="104" customWidth="1"/>
    <col min="10" max="10" width="6.140625" style="104" customWidth="1"/>
    <col min="11" max="11" width="5.28515625" style="104" customWidth="1"/>
    <col min="12" max="16384" width="9.140625" style="104"/>
  </cols>
  <sheetData>
    <row r="1" spans="1:11" x14ac:dyDescent="0.2">
      <c r="A1" s="135" t="s">
        <v>1589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x14ac:dyDescent="0.2">
      <c r="A2" s="105"/>
      <c r="B2" s="105"/>
      <c r="C2" s="136">
        <v>1990</v>
      </c>
      <c r="D2" s="136"/>
      <c r="E2" s="136"/>
      <c r="F2" s="136">
        <v>2000</v>
      </c>
      <c r="G2" s="136"/>
      <c r="H2" s="136"/>
      <c r="I2" s="136">
        <v>2010</v>
      </c>
      <c r="J2" s="136"/>
      <c r="K2" s="136"/>
    </row>
    <row r="3" spans="1:11" x14ac:dyDescent="0.2">
      <c r="A3" s="106" t="s">
        <v>177</v>
      </c>
      <c r="B3" s="107" t="s">
        <v>178</v>
      </c>
      <c r="C3" s="107" t="s">
        <v>179</v>
      </c>
      <c r="D3" s="107" t="s">
        <v>179</v>
      </c>
      <c r="E3" s="107" t="s">
        <v>179</v>
      </c>
      <c r="F3" s="107" t="s">
        <v>179</v>
      </c>
      <c r="G3" s="107" t="s">
        <v>179</v>
      </c>
      <c r="H3" s="107" t="s">
        <v>179</v>
      </c>
      <c r="I3" s="107" t="s">
        <v>179</v>
      </c>
      <c r="J3" s="107" t="s">
        <v>179</v>
      </c>
      <c r="K3" s="107" t="s">
        <v>179</v>
      </c>
    </row>
    <row r="4" spans="1:11" s="110" customFormat="1" ht="25.5" x14ac:dyDescent="0.2">
      <c r="A4" s="108"/>
      <c r="B4" s="108"/>
      <c r="C4" s="109" t="s">
        <v>180</v>
      </c>
      <c r="D4" s="109" t="s">
        <v>181</v>
      </c>
      <c r="E4" s="109" t="s">
        <v>182</v>
      </c>
      <c r="F4" s="109" t="s">
        <v>180</v>
      </c>
      <c r="G4" s="109" t="s">
        <v>181</v>
      </c>
      <c r="H4" s="109" t="s">
        <v>182</v>
      </c>
      <c r="I4" s="109" t="s">
        <v>180</v>
      </c>
      <c r="J4" s="109" t="s">
        <v>181</v>
      </c>
      <c r="K4" s="109" t="s">
        <v>182</v>
      </c>
    </row>
    <row r="5" spans="1:11" x14ac:dyDescent="0.2">
      <c r="A5" s="111" t="s">
        <v>183</v>
      </c>
      <c r="B5" s="111" t="s">
        <v>184</v>
      </c>
      <c r="C5" s="85"/>
      <c r="D5" s="86"/>
      <c r="E5" s="85"/>
      <c r="F5" s="85">
        <v>2375</v>
      </c>
      <c r="G5" s="86">
        <v>4.8686231924855737E-2</v>
      </c>
      <c r="H5" s="85">
        <v>183</v>
      </c>
      <c r="I5" s="85">
        <v>2375</v>
      </c>
      <c r="J5" s="86">
        <v>5.1614224867535474E-2</v>
      </c>
      <c r="K5" s="85">
        <v>167</v>
      </c>
    </row>
    <row r="6" spans="1:11" x14ac:dyDescent="0.2">
      <c r="A6" s="111" t="s">
        <v>185</v>
      </c>
      <c r="B6" s="111" t="s">
        <v>184</v>
      </c>
      <c r="C6" s="85"/>
      <c r="D6" s="86"/>
      <c r="E6" s="85"/>
      <c r="F6" s="85">
        <v>696.33</v>
      </c>
      <c r="G6" s="86">
        <v>1.4274393211046231E-2</v>
      </c>
      <c r="H6" s="85">
        <v>328</v>
      </c>
      <c r="I6" s="85">
        <v>37.06</v>
      </c>
      <c r="J6" s="86">
        <v>8.0539923098562726E-4</v>
      </c>
      <c r="K6" s="85">
        <v>767</v>
      </c>
    </row>
    <row r="7" spans="1:11" x14ac:dyDescent="0.2">
      <c r="A7" s="111" t="s">
        <v>186</v>
      </c>
      <c r="B7" s="111" t="s">
        <v>187</v>
      </c>
      <c r="C7" s="85"/>
      <c r="D7" s="86"/>
      <c r="E7" s="85"/>
      <c r="F7" s="85">
        <v>0.36</v>
      </c>
      <c r="G7" s="86">
        <v>7.3798077865044481E-6</v>
      </c>
      <c r="H7" s="85">
        <v>980</v>
      </c>
      <c r="I7" s="85"/>
      <c r="J7" s="86"/>
      <c r="K7" s="85"/>
    </row>
    <row r="8" spans="1:11" x14ac:dyDescent="0.2">
      <c r="A8" s="112" t="s">
        <v>188</v>
      </c>
      <c r="B8" s="112" t="s">
        <v>184</v>
      </c>
      <c r="C8" s="113"/>
      <c r="D8" s="86"/>
      <c r="E8" s="113"/>
      <c r="F8" s="113">
        <v>419.04</v>
      </c>
      <c r="G8" s="86">
        <v>8.5900962634911787E-3</v>
      </c>
      <c r="H8" s="113">
        <v>396</v>
      </c>
      <c r="I8" s="113">
        <v>363.92669999999998</v>
      </c>
      <c r="J8" s="86">
        <v>7.9089661175158407E-3</v>
      </c>
      <c r="K8" s="85">
        <v>414</v>
      </c>
    </row>
    <row r="9" spans="1:11" x14ac:dyDescent="0.2">
      <c r="A9" s="111" t="s">
        <v>189</v>
      </c>
      <c r="B9" s="111" t="s">
        <v>184</v>
      </c>
      <c r="C9" s="85"/>
      <c r="D9" s="86"/>
      <c r="E9" s="85"/>
      <c r="F9" s="85">
        <v>398.87</v>
      </c>
      <c r="G9" s="86">
        <v>8.1766220327861936E-3</v>
      </c>
      <c r="H9" s="85">
        <v>402</v>
      </c>
      <c r="I9" s="85">
        <v>423.05</v>
      </c>
      <c r="J9" s="86">
        <v>9.1938517179835297E-3</v>
      </c>
      <c r="K9" s="85">
        <v>393</v>
      </c>
    </row>
    <row r="10" spans="1:11" x14ac:dyDescent="0.2">
      <c r="A10" s="111" t="s">
        <v>190</v>
      </c>
      <c r="B10" s="111" t="s">
        <v>184</v>
      </c>
      <c r="C10" s="85"/>
      <c r="D10" s="86"/>
      <c r="E10" s="85"/>
      <c r="F10" s="85"/>
      <c r="G10" s="86"/>
      <c r="H10" s="85"/>
      <c r="I10" s="85">
        <v>449.36540000000002</v>
      </c>
      <c r="J10" s="86">
        <v>9.7657460224379045E-3</v>
      </c>
      <c r="K10" s="85">
        <v>388</v>
      </c>
    </row>
    <row r="11" spans="1:11" x14ac:dyDescent="0.2">
      <c r="A11" s="111" t="s">
        <v>191</v>
      </c>
      <c r="B11" s="111" t="s">
        <v>184</v>
      </c>
      <c r="C11" s="85"/>
      <c r="D11" s="86"/>
      <c r="E11" s="85"/>
      <c r="F11" s="85">
        <v>48.013804266037297</v>
      </c>
      <c r="G11" s="86">
        <v>9.8425735161722936E-4</v>
      </c>
      <c r="H11" s="85">
        <v>647</v>
      </c>
      <c r="I11" s="85">
        <v>68.75</v>
      </c>
      <c r="J11" s="86">
        <v>1.4940959830076058E-3</v>
      </c>
      <c r="K11" s="85">
        <v>674</v>
      </c>
    </row>
    <row r="12" spans="1:11" x14ac:dyDescent="0.2">
      <c r="A12" s="111" t="s">
        <v>192</v>
      </c>
      <c r="B12" s="111" t="s">
        <v>187</v>
      </c>
      <c r="C12" s="85"/>
      <c r="D12" s="86"/>
      <c r="E12" s="85"/>
      <c r="F12" s="85">
        <v>327.71999999999997</v>
      </c>
      <c r="G12" s="86">
        <v>6.7180850216478818E-3</v>
      </c>
      <c r="H12" s="85">
        <v>426</v>
      </c>
      <c r="I12" s="85">
        <v>8</v>
      </c>
      <c r="J12" s="86">
        <v>1.7385844165906684E-4</v>
      </c>
      <c r="K12" s="85">
        <v>980</v>
      </c>
    </row>
    <row r="13" spans="1:11" x14ac:dyDescent="0.2">
      <c r="A13" s="111" t="s">
        <v>193</v>
      </c>
      <c r="B13" s="111" t="s">
        <v>187</v>
      </c>
      <c r="C13" s="85"/>
      <c r="D13" s="86"/>
      <c r="E13" s="85"/>
      <c r="F13" s="85">
        <v>1264.644</v>
      </c>
      <c r="G13" s="86">
        <v>2.5924526773211477E-2</v>
      </c>
      <c r="H13" s="85">
        <v>262</v>
      </c>
      <c r="I13" s="85"/>
      <c r="J13" s="86"/>
      <c r="K13" s="85"/>
    </row>
    <row r="14" spans="1:11" x14ac:dyDescent="0.2">
      <c r="A14" s="111" t="s">
        <v>194</v>
      </c>
      <c r="B14" s="111" t="s">
        <v>184</v>
      </c>
      <c r="C14" s="85"/>
      <c r="D14" s="86"/>
      <c r="E14" s="85"/>
      <c r="F14" s="85">
        <v>2319.54</v>
      </c>
      <c r="G14" s="86">
        <v>4.7549331536412574E-2</v>
      </c>
      <c r="H14" s="85">
        <v>189</v>
      </c>
      <c r="I14" s="85">
        <v>2905.3</v>
      </c>
      <c r="J14" s="86">
        <v>6.3138866319010875E-2</v>
      </c>
      <c r="K14" s="85">
        <v>149</v>
      </c>
    </row>
    <row r="15" spans="1:11" x14ac:dyDescent="0.2">
      <c r="A15" s="111" t="s">
        <v>195</v>
      </c>
      <c r="B15" s="111" t="s">
        <v>184</v>
      </c>
      <c r="C15" s="85"/>
      <c r="D15" s="86"/>
      <c r="E15" s="85"/>
      <c r="F15" s="85">
        <v>9264.44</v>
      </c>
      <c r="G15" s="86">
        <v>0.18991607347112022</v>
      </c>
      <c r="H15" s="85">
        <v>75</v>
      </c>
      <c r="I15" s="85">
        <v>9963.42</v>
      </c>
      <c r="J15" s="86">
        <v>0.2165280843493475</v>
      </c>
      <c r="K15" s="85">
        <v>69</v>
      </c>
    </row>
    <row r="16" spans="1:11" x14ac:dyDescent="0.2">
      <c r="A16" s="111" t="s">
        <v>196</v>
      </c>
      <c r="B16" s="111" t="s">
        <v>184</v>
      </c>
      <c r="C16" s="85"/>
      <c r="D16" s="86"/>
      <c r="E16" s="85"/>
      <c r="F16" s="85">
        <v>148.35</v>
      </c>
      <c r="G16" s="86">
        <v>3.0410957920220414E-3</v>
      </c>
      <c r="H16" s="85">
        <v>513</v>
      </c>
      <c r="I16" s="85">
        <v>62.43</v>
      </c>
      <c r="J16" s="86">
        <v>1.356747814096943E-3</v>
      </c>
      <c r="K16" s="85">
        <v>687</v>
      </c>
    </row>
    <row r="17" spans="1:11" x14ac:dyDescent="0.2">
      <c r="A17" s="111" t="s">
        <v>197</v>
      </c>
      <c r="B17" s="111" t="s">
        <v>184</v>
      </c>
      <c r="C17" s="85"/>
      <c r="D17" s="86"/>
      <c r="E17" s="85"/>
      <c r="F17" s="85"/>
      <c r="G17" s="86"/>
      <c r="H17" s="85"/>
      <c r="I17" s="85">
        <v>6</v>
      </c>
      <c r="J17" s="86">
        <v>1.3039383124430014E-4</v>
      </c>
      <c r="K17" s="85">
        <v>1012</v>
      </c>
    </row>
    <row r="18" spans="1:11" x14ac:dyDescent="0.2">
      <c r="A18" s="112" t="s">
        <v>198</v>
      </c>
      <c r="B18" s="112" t="s">
        <v>184</v>
      </c>
      <c r="C18" s="113"/>
      <c r="D18" s="86"/>
      <c r="E18" s="113"/>
      <c r="F18" s="113">
        <v>19.079999999999998</v>
      </c>
      <c r="G18" s="86">
        <v>3.9112981268473579E-4</v>
      </c>
      <c r="H18" s="113">
        <v>746</v>
      </c>
      <c r="I18" s="113">
        <v>326.58</v>
      </c>
      <c r="J18" s="86">
        <v>7.0973362346272561E-3</v>
      </c>
      <c r="K18" s="85">
        <v>436</v>
      </c>
    </row>
    <row r="19" spans="1:11" x14ac:dyDescent="0.2">
      <c r="A19" s="111" t="s">
        <v>199</v>
      </c>
      <c r="B19" s="111" t="s">
        <v>184</v>
      </c>
      <c r="C19" s="85"/>
      <c r="D19" s="86"/>
      <c r="E19" s="85"/>
      <c r="F19" s="85"/>
      <c r="G19" s="86"/>
      <c r="H19" s="85"/>
      <c r="I19" s="85">
        <v>77.75</v>
      </c>
      <c r="J19" s="86">
        <v>1.6896867298740559E-3</v>
      </c>
      <c r="K19" s="85">
        <v>657</v>
      </c>
    </row>
    <row r="20" spans="1:11" x14ac:dyDescent="0.2">
      <c r="A20" s="111" t="s">
        <v>200</v>
      </c>
      <c r="B20" s="111" t="s">
        <v>187</v>
      </c>
      <c r="C20" s="85">
        <v>476396.3</v>
      </c>
      <c r="D20" s="86">
        <v>9.0056011342154996</v>
      </c>
      <c r="E20" s="85">
        <v>1</v>
      </c>
      <c r="F20" s="85">
        <v>387977.6</v>
      </c>
      <c r="G20" s="86">
        <v>7.9533336485258568</v>
      </c>
      <c r="H20" s="85">
        <v>1</v>
      </c>
      <c r="I20" s="85">
        <v>252364</v>
      </c>
      <c r="J20" s="86">
        <v>5.4844514713560937</v>
      </c>
      <c r="K20" s="85">
        <v>3</v>
      </c>
    </row>
    <row r="21" spans="1:11" x14ac:dyDescent="0.2">
      <c r="A21" s="111" t="s">
        <v>201</v>
      </c>
      <c r="B21" s="111" t="s">
        <v>184</v>
      </c>
      <c r="C21" s="85"/>
      <c r="D21" s="86"/>
      <c r="E21" s="85"/>
      <c r="F21" s="85">
        <v>46</v>
      </c>
      <c r="G21" s="86">
        <v>9.4297543938667947E-4</v>
      </c>
      <c r="H21" s="85">
        <v>649</v>
      </c>
      <c r="I21" s="85">
        <v>59.008800000000001</v>
      </c>
      <c r="J21" s="86">
        <v>1.282397251521443E-3</v>
      </c>
      <c r="K21" s="85">
        <v>699</v>
      </c>
    </row>
    <row r="22" spans="1:11" x14ac:dyDescent="0.2">
      <c r="A22" s="111" t="s">
        <v>202</v>
      </c>
      <c r="B22" s="111" t="s">
        <v>187</v>
      </c>
      <c r="C22" s="85"/>
      <c r="D22" s="86"/>
      <c r="E22" s="85"/>
      <c r="F22" s="85">
        <v>1685.95</v>
      </c>
      <c r="G22" s="86">
        <v>3.4561074826825487E-2</v>
      </c>
      <c r="H22" s="85">
        <v>219</v>
      </c>
      <c r="I22" s="85">
        <v>1726</v>
      </c>
      <c r="J22" s="86">
        <v>3.7509958787943672E-2</v>
      </c>
      <c r="K22" s="85">
        <v>195</v>
      </c>
    </row>
    <row r="23" spans="1:11" x14ac:dyDescent="0.2">
      <c r="A23" s="111" t="s">
        <v>1593</v>
      </c>
      <c r="B23" s="111" t="s">
        <v>187</v>
      </c>
      <c r="C23" s="85"/>
      <c r="D23" s="86"/>
      <c r="E23" s="85"/>
      <c r="F23" s="85">
        <v>2</v>
      </c>
      <c r="G23" s="86">
        <v>4.0998932147246939E-5</v>
      </c>
      <c r="H23" s="85">
        <v>910</v>
      </c>
      <c r="I23" s="85">
        <v>2</v>
      </c>
      <c r="J23" s="86">
        <v>4.3464610414766709E-5</v>
      </c>
      <c r="K23" s="85">
        <v>1104</v>
      </c>
    </row>
    <row r="24" spans="1:11" x14ac:dyDescent="0.2">
      <c r="A24" s="111" t="s">
        <v>203</v>
      </c>
      <c r="B24" s="111" t="s">
        <v>187</v>
      </c>
      <c r="C24" s="85"/>
      <c r="D24" s="86"/>
      <c r="E24" s="85"/>
      <c r="F24" s="85">
        <v>56.78</v>
      </c>
      <c r="G24" s="86">
        <v>1.1639596836603406E-3</v>
      </c>
      <c r="H24" s="85">
        <v>631</v>
      </c>
      <c r="I24" s="85"/>
      <c r="J24" s="86"/>
      <c r="K24" s="85"/>
    </row>
    <row r="25" spans="1:11" x14ac:dyDescent="0.2">
      <c r="A25" s="111" t="s">
        <v>204</v>
      </c>
      <c r="B25" s="111" t="s">
        <v>187</v>
      </c>
      <c r="C25" s="85"/>
      <c r="D25" s="86"/>
      <c r="E25" s="85"/>
      <c r="F25" s="85">
        <v>2487.2199999999998</v>
      </c>
      <c r="G25" s="86">
        <v>5.0986682007637757E-2</v>
      </c>
      <c r="H25" s="85">
        <v>180</v>
      </c>
      <c r="I25" s="85">
        <v>1522.75</v>
      </c>
      <c r="J25" s="86">
        <v>3.3092867754543003E-2</v>
      </c>
      <c r="K25" s="85">
        <v>206</v>
      </c>
    </row>
    <row r="26" spans="1:11" x14ac:dyDescent="0.2">
      <c r="A26" s="111" t="s">
        <v>205</v>
      </c>
      <c r="B26" s="111" t="s">
        <v>187</v>
      </c>
      <c r="C26" s="85"/>
      <c r="D26" s="86"/>
      <c r="E26" s="85"/>
      <c r="F26" s="85">
        <v>116.6</v>
      </c>
      <c r="G26" s="86">
        <v>2.3902377441844961E-3</v>
      </c>
      <c r="H26" s="85">
        <v>539</v>
      </c>
      <c r="I26" s="85">
        <v>17.71</v>
      </c>
      <c r="J26" s="86">
        <v>3.8487912522275933E-4</v>
      </c>
      <c r="K26" s="85">
        <v>885</v>
      </c>
    </row>
    <row r="27" spans="1:11" x14ac:dyDescent="0.2">
      <c r="A27" s="111" t="s">
        <v>206</v>
      </c>
      <c r="B27" s="111" t="s">
        <v>187</v>
      </c>
      <c r="C27" s="85"/>
      <c r="D27" s="86"/>
      <c r="E27" s="85"/>
      <c r="F27" s="85">
        <v>72.25</v>
      </c>
      <c r="G27" s="86">
        <v>1.4810864238192956E-3</v>
      </c>
      <c r="H27" s="85">
        <v>600</v>
      </c>
      <c r="I27" s="85">
        <v>6.86</v>
      </c>
      <c r="J27" s="86">
        <v>1.4908361372264984E-4</v>
      </c>
      <c r="K27" s="85">
        <v>999</v>
      </c>
    </row>
    <row r="28" spans="1:11" x14ac:dyDescent="0.2">
      <c r="A28" s="111" t="s">
        <v>207</v>
      </c>
      <c r="B28" s="111" t="s">
        <v>184</v>
      </c>
      <c r="C28" s="85"/>
      <c r="D28" s="86"/>
      <c r="E28" s="85"/>
      <c r="F28" s="85">
        <v>39.81</v>
      </c>
      <c r="G28" s="86">
        <v>8.1608374439095025E-4</v>
      </c>
      <c r="H28" s="85">
        <v>666</v>
      </c>
      <c r="I28" s="85">
        <v>49.45</v>
      </c>
      <c r="J28" s="86">
        <v>1.0746624925051071E-3</v>
      </c>
      <c r="K28" s="85">
        <v>735</v>
      </c>
    </row>
    <row r="29" spans="1:11" x14ac:dyDescent="0.2">
      <c r="A29" s="111" t="s">
        <v>208</v>
      </c>
      <c r="B29" s="111" t="s">
        <v>187</v>
      </c>
      <c r="C29" s="85"/>
      <c r="D29" s="86"/>
      <c r="E29" s="85"/>
      <c r="F29" s="85"/>
      <c r="G29" s="86"/>
      <c r="H29" s="85"/>
      <c r="I29" s="85">
        <v>23</v>
      </c>
      <c r="J29" s="86">
        <v>4.9984301976981711E-4</v>
      </c>
      <c r="K29" s="85">
        <v>851</v>
      </c>
    </row>
    <row r="30" spans="1:11" x14ac:dyDescent="0.2">
      <c r="A30" s="111" t="s">
        <v>209</v>
      </c>
      <c r="B30" s="111" t="s">
        <v>187</v>
      </c>
      <c r="C30" s="85"/>
      <c r="D30" s="86"/>
      <c r="E30" s="85"/>
      <c r="F30" s="85">
        <v>4089.9</v>
      </c>
      <c r="G30" s="86">
        <v>8.3840766294512634E-2</v>
      </c>
      <c r="H30" s="85">
        <v>127</v>
      </c>
      <c r="I30" s="85">
        <v>1453.43</v>
      </c>
      <c r="J30" s="86">
        <v>3.1586384357567193E-2</v>
      </c>
      <c r="K30" s="85">
        <v>213</v>
      </c>
    </row>
    <row r="31" spans="1:11" x14ac:dyDescent="0.2">
      <c r="A31" s="111" t="s">
        <v>210</v>
      </c>
      <c r="B31" s="111" t="s">
        <v>184</v>
      </c>
      <c r="C31" s="85"/>
      <c r="D31" s="86"/>
      <c r="E31" s="85"/>
      <c r="F31" s="85">
        <v>4.76</v>
      </c>
      <c r="G31" s="86">
        <v>9.7577458510447713E-5</v>
      </c>
      <c r="H31" s="85">
        <v>853</v>
      </c>
      <c r="I31" s="85">
        <v>80.05</v>
      </c>
      <c r="J31" s="86">
        <v>1.7396710318510376E-3</v>
      </c>
      <c r="K31" s="85">
        <v>649</v>
      </c>
    </row>
    <row r="32" spans="1:11" x14ac:dyDescent="0.2">
      <c r="A32" s="111" t="s">
        <v>211</v>
      </c>
      <c r="B32" s="111" t="s">
        <v>187</v>
      </c>
      <c r="C32" s="85"/>
      <c r="D32" s="86"/>
      <c r="E32" s="85"/>
      <c r="F32" s="85">
        <v>4.8886782525419799</v>
      </c>
      <c r="G32" s="86">
        <v>1.0021529398284518E-4</v>
      </c>
      <c r="H32" s="85">
        <v>849</v>
      </c>
      <c r="I32" s="85">
        <v>1319.25</v>
      </c>
      <c r="J32" s="86">
        <v>2.8670343644840494E-2</v>
      </c>
      <c r="K32" s="85">
        <v>229</v>
      </c>
    </row>
    <row r="33" spans="1:11" ht="15" customHeight="1" x14ac:dyDescent="0.2">
      <c r="A33" s="111" t="s">
        <v>212</v>
      </c>
      <c r="B33" s="111" t="s">
        <v>187</v>
      </c>
      <c r="C33" s="85"/>
      <c r="D33" s="86"/>
      <c r="E33" s="85"/>
      <c r="F33" s="85">
        <v>3368.33</v>
      </c>
      <c r="G33" s="86">
        <v>6.9048966559768138E-2</v>
      </c>
      <c r="H33" s="85">
        <v>145</v>
      </c>
      <c r="I33" s="85">
        <v>861</v>
      </c>
      <c r="J33" s="86">
        <v>1.8711514783557072E-2</v>
      </c>
      <c r="K33" s="85">
        <v>290</v>
      </c>
    </row>
    <row r="34" spans="1:11" ht="15" customHeight="1" x14ac:dyDescent="0.2">
      <c r="A34" s="111" t="s">
        <v>213</v>
      </c>
      <c r="B34" s="111" t="s">
        <v>187</v>
      </c>
      <c r="C34" s="85"/>
      <c r="D34" s="86"/>
      <c r="E34" s="85"/>
      <c r="F34" s="85">
        <v>54.14</v>
      </c>
      <c r="G34" s="86">
        <v>1.1098410932259748E-3</v>
      </c>
      <c r="H34" s="85">
        <v>637</v>
      </c>
      <c r="I34" s="85">
        <v>60</v>
      </c>
      <c r="J34" s="86">
        <v>1.3039383124430013E-3</v>
      </c>
      <c r="K34" s="85">
        <v>695</v>
      </c>
    </row>
    <row r="35" spans="1:11" ht="15" customHeight="1" x14ac:dyDescent="0.2">
      <c r="A35" s="111" t="s">
        <v>214</v>
      </c>
      <c r="B35" s="111" t="s">
        <v>184</v>
      </c>
      <c r="C35" s="85"/>
      <c r="D35" s="86"/>
      <c r="E35" s="85"/>
      <c r="F35" s="85">
        <v>457.77</v>
      </c>
      <c r="G35" s="86">
        <v>9.3840405845226158E-3</v>
      </c>
      <c r="H35" s="85">
        <v>386</v>
      </c>
      <c r="I35" s="85">
        <v>332.5</v>
      </c>
      <c r="J35" s="86">
        <v>7.2259914814549664E-3</v>
      </c>
      <c r="K35" s="85">
        <v>432</v>
      </c>
    </row>
    <row r="36" spans="1:11" ht="15" customHeight="1" x14ac:dyDescent="0.2">
      <c r="A36" s="111" t="s">
        <v>215</v>
      </c>
      <c r="B36" s="111" t="s">
        <v>187</v>
      </c>
      <c r="C36" s="85"/>
      <c r="D36" s="86"/>
      <c r="E36" s="85"/>
      <c r="F36" s="85"/>
      <c r="G36" s="86"/>
      <c r="H36" s="85"/>
      <c r="I36" s="85">
        <v>7</v>
      </c>
      <c r="J36" s="86">
        <v>1.5212613645168349E-4</v>
      </c>
      <c r="K36" s="85">
        <v>995</v>
      </c>
    </row>
    <row r="37" spans="1:11" ht="15" customHeight="1" x14ac:dyDescent="0.2">
      <c r="A37" s="111" t="s">
        <v>216</v>
      </c>
      <c r="B37" s="111" t="s">
        <v>184</v>
      </c>
      <c r="C37" s="85"/>
      <c r="D37" s="86"/>
      <c r="E37" s="85"/>
      <c r="F37" s="85">
        <v>219</v>
      </c>
      <c r="G37" s="86">
        <v>4.4893830701235402E-3</v>
      </c>
      <c r="H37" s="85">
        <v>474</v>
      </c>
      <c r="I37" s="85">
        <v>280.9332</v>
      </c>
      <c r="J37" s="86">
        <v>6.1053260452868701E-3</v>
      </c>
      <c r="K37" s="85">
        <v>460</v>
      </c>
    </row>
    <row r="38" spans="1:11" ht="15" customHeight="1" x14ac:dyDescent="0.2">
      <c r="A38" s="111" t="s">
        <v>217</v>
      </c>
      <c r="B38" s="111" t="s">
        <v>187</v>
      </c>
      <c r="C38" s="85"/>
      <c r="D38" s="86"/>
      <c r="E38" s="85"/>
      <c r="F38" s="85"/>
      <c r="G38" s="86"/>
      <c r="H38" s="85"/>
      <c r="I38" s="85">
        <v>722.95939999999996</v>
      </c>
      <c r="J38" s="86">
        <v>1.5711574333346745E-2</v>
      </c>
      <c r="K38" s="85">
        <v>313</v>
      </c>
    </row>
    <row r="39" spans="1:11" ht="15" customHeight="1" x14ac:dyDescent="0.2">
      <c r="A39" s="111" t="s">
        <v>218</v>
      </c>
      <c r="B39" s="111" t="s">
        <v>184</v>
      </c>
      <c r="C39" s="85"/>
      <c r="D39" s="86"/>
      <c r="E39" s="85"/>
      <c r="F39" s="85">
        <v>522.59</v>
      </c>
      <c r="G39" s="86">
        <v>1.071281597541489E-2</v>
      </c>
      <c r="H39" s="85">
        <v>375</v>
      </c>
      <c r="I39" s="85">
        <v>1187.7957778</v>
      </c>
      <c r="J39" s="86">
        <v>2.5813540367190906E-2</v>
      </c>
      <c r="K39" s="85">
        <v>244</v>
      </c>
    </row>
    <row r="40" spans="1:11" ht="15" customHeight="1" x14ac:dyDescent="0.2">
      <c r="A40" s="112" t="s">
        <v>219</v>
      </c>
      <c r="B40" s="112" t="s">
        <v>184</v>
      </c>
      <c r="C40" s="113">
        <v>19586.8</v>
      </c>
      <c r="D40" s="86">
        <v>0.37026086956521737</v>
      </c>
      <c r="E40" s="113">
        <v>47</v>
      </c>
      <c r="F40" s="113">
        <v>37043.313049158904</v>
      </c>
      <c r="G40" s="86">
        <v>0.75936813910584644</v>
      </c>
      <c r="H40" s="113">
        <v>26</v>
      </c>
      <c r="I40" s="113">
        <v>38985.270700000001</v>
      </c>
      <c r="J40" s="86">
        <v>0.84723980144485977</v>
      </c>
      <c r="K40" s="112">
        <v>23</v>
      </c>
    </row>
    <row r="41" spans="1:11" ht="15" customHeight="1" x14ac:dyDescent="0.2">
      <c r="A41" s="111" t="s">
        <v>220</v>
      </c>
      <c r="B41" s="111" t="s">
        <v>187</v>
      </c>
      <c r="C41" s="85">
        <v>54430.27</v>
      </c>
      <c r="D41" s="86">
        <v>1.0289275992438562</v>
      </c>
      <c r="E41" s="85">
        <v>20</v>
      </c>
      <c r="F41" s="85">
        <v>35667.724200203069</v>
      </c>
      <c r="G41" s="86">
        <v>0.73116930216542164</v>
      </c>
      <c r="H41" s="85">
        <v>27</v>
      </c>
      <c r="I41" s="85">
        <v>36118.550333299994</v>
      </c>
      <c r="J41" s="86">
        <v>0.78493935949151339</v>
      </c>
      <c r="K41" s="85">
        <v>24</v>
      </c>
    </row>
    <row r="42" spans="1:11" ht="15" customHeight="1" x14ac:dyDescent="0.2">
      <c r="A42" s="111" t="s">
        <v>221</v>
      </c>
      <c r="B42" s="111" t="s">
        <v>187</v>
      </c>
      <c r="C42" s="85"/>
      <c r="D42" s="86"/>
      <c r="E42" s="85"/>
      <c r="F42" s="85">
        <v>40.68</v>
      </c>
      <c r="G42" s="86">
        <v>8.3391827987500263E-4</v>
      </c>
      <c r="H42" s="85">
        <v>663</v>
      </c>
      <c r="I42" s="85">
        <v>10.59</v>
      </c>
      <c r="J42" s="86">
        <v>2.3014511214618975E-4</v>
      </c>
      <c r="K42" s="85">
        <v>947</v>
      </c>
    </row>
    <row r="43" spans="1:11" ht="15" customHeight="1" x14ac:dyDescent="0.2">
      <c r="A43" s="111" t="s">
        <v>222</v>
      </c>
      <c r="B43" s="111" t="s">
        <v>187</v>
      </c>
      <c r="C43" s="85"/>
      <c r="D43" s="86"/>
      <c r="E43" s="85"/>
      <c r="F43" s="85"/>
      <c r="G43" s="86"/>
      <c r="H43" s="85"/>
      <c r="I43" s="85">
        <v>0.19</v>
      </c>
      <c r="J43" s="86">
        <v>4.1291379894028383E-6</v>
      </c>
      <c r="K43" s="85">
        <v>1242</v>
      </c>
    </row>
    <row r="44" spans="1:11" ht="15" customHeight="1" x14ac:dyDescent="0.2">
      <c r="A44" s="111" t="s">
        <v>223</v>
      </c>
      <c r="B44" s="111" t="s">
        <v>187</v>
      </c>
      <c r="C44" s="85"/>
      <c r="D44" s="86"/>
      <c r="E44" s="85"/>
      <c r="F44" s="85"/>
      <c r="G44" s="86"/>
      <c r="H44" s="85"/>
      <c r="I44" s="85">
        <v>0.84</v>
      </c>
      <c r="J44" s="86">
        <v>1.8255136374202018E-5</v>
      </c>
      <c r="K44" s="85">
        <v>1184</v>
      </c>
    </row>
    <row r="45" spans="1:11" ht="15" customHeight="1" x14ac:dyDescent="0.2">
      <c r="A45" s="111" t="s">
        <v>224</v>
      </c>
      <c r="B45" s="111" t="s">
        <v>184</v>
      </c>
      <c r="C45" s="85"/>
      <c r="D45" s="86"/>
      <c r="E45" s="85"/>
      <c r="F45" s="85">
        <v>15.120886935107947</v>
      </c>
      <c r="G45" s="86">
        <v>3.0997010872934173E-4</v>
      </c>
      <c r="H45" s="85">
        <v>770</v>
      </c>
      <c r="I45" s="85">
        <v>882.63019999999995</v>
      </c>
      <c r="J45" s="86">
        <v>1.9181588891653813E-2</v>
      </c>
      <c r="K45" s="85">
        <v>287</v>
      </c>
    </row>
    <row r="46" spans="1:11" ht="15" customHeight="1" x14ac:dyDescent="0.2">
      <c r="A46" s="111" t="s">
        <v>225</v>
      </c>
      <c r="B46" s="111" t="s">
        <v>187</v>
      </c>
      <c r="C46" s="85"/>
      <c r="D46" s="86"/>
      <c r="E46" s="85"/>
      <c r="F46" s="85">
        <v>293.57</v>
      </c>
      <c r="G46" s="86">
        <v>6.0180282552336414E-3</v>
      </c>
      <c r="H46" s="85">
        <v>442</v>
      </c>
      <c r="I46" s="85">
        <v>355.94499999999999</v>
      </c>
      <c r="J46" s="86">
        <v>7.7355053770420687E-3</v>
      </c>
      <c r="K46" s="85">
        <v>419</v>
      </c>
    </row>
    <row r="47" spans="1:11" ht="15" customHeight="1" x14ac:dyDescent="0.2">
      <c r="A47" s="111" t="s">
        <v>226</v>
      </c>
      <c r="B47" s="111" t="s">
        <v>187</v>
      </c>
      <c r="C47" s="85"/>
      <c r="D47" s="86"/>
      <c r="E47" s="85"/>
      <c r="F47" s="85"/>
      <c r="G47" s="86"/>
      <c r="H47" s="85"/>
      <c r="I47" s="85">
        <v>0.22</v>
      </c>
      <c r="J47" s="86">
        <v>4.7811071456243385E-6</v>
      </c>
      <c r="K47" s="85">
        <v>1239</v>
      </c>
    </row>
    <row r="48" spans="1:11" ht="15" customHeight="1" x14ac:dyDescent="0.2">
      <c r="A48" s="111" t="s">
        <v>227</v>
      </c>
      <c r="B48" s="111" t="s">
        <v>228</v>
      </c>
      <c r="C48" s="85"/>
      <c r="D48" s="86"/>
      <c r="E48" s="85"/>
      <c r="F48" s="85"/>
      <c r="G48" s="86"/>
      <c r="H48" s="85"/>
      <c r="I48" s="85">
        <v>1.7</v>
      </c>
      <c r="J48" s="86">
        <v>3.6944918852551708E-5</v>
      </c>
      <c r="K48" s="85">
        <v>1123</v>
      </c>
    </row>
    <row r="49" spans="1:11" x14ac:dyDescent="0.2">
      <c r="A49" s="111" t="s">
        <v>229</v>
      </c>
      <c r="B49" s="111" t="s">
        <v>184</v>
      </c>
      <c r="C49" s="85"/>
      <c r="D49" s="86"/>
      <c r="E49" s="85"/>
      <c r="F49" s="85">
        <v>158.80000000000001</v>
      </c>
      <c r="G49" s="86">
        <v>3.2553152124914072E-3</v>
      </c>
      <c r="H49" s="85">
        <v>506</v>
      </c>
      <c r="I49" s="85">
        <v>179.51</v>
      </c>
      <c r="J49" s="86">
        <v>3.9011661077773857E-3</v>
      </c>
      <c r="K49" s="85">
        <v>530</v>
      </c>
    </row>
    <row r="50" spans="1:11" x14ac:dyDescent="0.2">
      <c r="A50" s="111" t="s">
        <v>230</v>
      </c>
      <c r="B50" s="111" t="s">
        <v>184</v>
      </c>
      <c r="C50" s="85"/>
      <c r="D50" s="86"/>
      <c r="E50" s="85"/>
      <c r="F50" s="85"/>
      <c r="G50" s="86"/>
      <c r="H50" s="85"/>
      <c r="I50" s="85">
        <v>0.02</v>
      </c>
      <c r="J50" s="86">
        <v>4.3464610414766716E-7</v>
      </c>
      <c r="K50" s="85">
        <v>1266</v>
      </c>
    </row>
    <row r="51" spans="1:11" x14ac:dyDescent="0.2">
      <c r="A51" s="111" t="s">
        <v>231</v>
      </c>
      <c r="B51" s="111" t="s">
        <v>187</v>
      </c>
      <c r="C51" s="85"/>
      <c r="D51" s="86"/>
      <c r="E51" s="85"/>
      <c r="F51" s="85">
        <v>5113.22</v>
      </c>
      <c r="G51" s="86">
        <v>0.10481827991697298</v>
      </c>
      <c r="H51" s="85">
        <v>111</v>
      </c>
      <c r="I51" s="85">
        <v>5522.9404022000008</v>
      </c>
      <c r="J51" s="86">
        <v>0.12002622646279899</v>
      </c>
      <c r="K51" s="85">
        <v>103</v>
      </c>
    </row>
    <row r="52" spans="1:11" x14ac:dyDescent="0.2">
      <c r="A52" s="111" t="s">
        <v>232</v>
      </c>
      <c r="B52" s="111" t="s">
        <v>184</v>
      </c>
      <c r="C52" s="85"/>
      <c r="D52" s="86"/>
      <c r="E52" s="85"/>
      <c r="F52" s="85">
        <v>582.35</v>
      </c>
      <c r="G52" s="86">
        <v>1.1937864067974627E-2</v>
      </c>
      <c r="H52" s="85">
        <v>359</v>
      </c>
      <c r="I52" s="85">
        <v>92.23</v>
      </c>
      <c r="J52" s="86">
        <v>2.0043705092769671E-3</v>
      </c>
      <c r="K52" s="85">
        <v>623</v>
      </c>
    </row>
    <row r="53" spans="1:11" x14ac:dyDescent="0.2">
      <c r="A53" s="111" t="s">
        <v>233</v>
      </c>
      <c r="B53" s="111" t="s">
        <v>187</v>
      </c>
      <c r="C53" s="85"/>
      <c r="D53" s="86"/>
      <c r="E53" s="85"/>
      <c r="F53" s="85">
        <v>20.93</v>
      </c>
      <c r="G53" s="86">
        <v>4.2905382492093916E-4</v>
      </c>
      <c r="H53" s="85">
        <v>737</v>
      </c>
      <c r="I53" s="85">
        <v>43.26</v>
      </c>
      <c r="J53" s="86">
        <v>9.4013952327140396E-4</v>
      </c>
      <c r="K53" s="85">
        <v>750</v>
      </c>
    </row>
    <row r="54" spans="1:11" x14ac:dyDescent="0.2">
      <c r="A54" s="111" t="s">
        <v>234</v>
      </c>
      <c r="B54" s="111" t="s">
        <v>184</v>
      </c>
      <c r="C54" s="85"/>
      <c r="D54" s="86"/>
      <c r="E54" s="85"/>
      <c r="F54" s="85"/>
      <c r="G54" s="86"/>
      <c r="H54" s="85"/>
      <c r="I54" s="85">
        <v>146</v>
      </c>
      <c r="J54" s="86">
        <v>3.1729165602779699E-3</v>
      </c>
      <c r="K54" s="85">
        <v>554</v>
      </c>
    </row>
    <row r="55" spans="1:11" x14ac:dyDescent="0.2">
      <c r="A55" s="114" t="s">
        <v>235</v>
      </c>
      <c r="B55" s="114" t="s">
        <v>184</v>
      </c>
      <c r="C55" s="115"/>
      <c r="D55" s="116"/>
      <c r="E55" s="115"/>
      <c r="F55" s="115">
        <v>4391.22</v>
      </c>
      <c r="G55" s="116">
        <v>9.0017665411816855E-2</v>
      </c>
      <c r="H55" s="115">
        <v>119</v>
      </c>
      <c r="I55" s="115">
        <v>4774.1243899999999</v>
      </c>
      <c r="J55" s="116">
        <v>0.10375272834149288</v>
      </c>
      <c r="K55" s="115">
        <v>111</v>
      </c>
    </row>
    <row r="56" spans="1:11" ht="27.75" customHeight="1" x14ac:dyDescent="0.2">
      <c r="A56" s="135" t="s">
        <v>1590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35"/>
    </row>
    <row r="57" spans="1:11" x14ac:dyDescent="0.2">
      <c r="A57" s="105"/>
      <c r="B57" s="105"/>
      <c r="C57" s="136">
        <v>1990</v>
      </c>
      <c r="D57" s="136"/>
      <c r="E57" s="136"/>
      <c r="F57" s="136">
        <v>2000</v>
      </c>
      <c r="G57" s="136"/>
      <c r="H57" s="136"/>
      <c r="I57" s="136">
        <v>2010</v>
      </c>
      <c r="J57" s="136"/>
      <c r="K57" s="136"/>
    </row>
    <row r="58" spans="1:11" x14ac:dyDescent="0.2">
      <c r="A58" s="106" t="s">
        <v>177</v>
      </c>
      <c r="B58" s="107" t="s">
        <v>178</v>
      </c>
      <c r="C58" s="107" t="s">
        <v>179</v>
      </c>
      <c r="D58" s="107" t="s">
        <v>179</v>
      </c>
      <c r="E58" s="107" t="s">
        <v>179</v>
      </c>
      <c r="F58" s="107" t="s">
        <v>179</v>
      </c>
      <c r="G58" s="107" t="s">
        <v>179</v>
      </c>
      <c r="H58" s="107" t="s">
        <v>179</v>
      </c>
      <c r="I58" s="107" t="s">
        <v>179</v>
      </c>
      <c r="J58" s="107" t="s">
        <v>179</v>
      </c>
      <c r="K58" s="107" t="s">
        <v>179</v>
      </c>
    </row>
    <row r="59" spans="1:11" ht="25.5" x14ac:dyDescent="0.2">
      <c r="A59" s="108"/>
      <c r="B59" s="108"/>
      <c r="C59" s="109" t="s">
        <v>180</v>
      </c>
      <c r="D59" s="109" t="s">
        <v>181</v>
      </c>
      <c r="E59" s="109" t="s">
        <v>182</v>
      </c>
      <c r="F59" s="109" t="s">
        <v>180</v>
      </c>
      <c r="G59" s="109" t="s">
        <v>181</v>
      </c>
      <c r="H59" s="109" t="s">
        <v>182</v>
      </c>
      <c r="I59" s="109" t="s">
        <v>180</v>
      </c>
      <c r="J59" s="109" t="s">
        <v>181</v>
      </c>
      <c r="K59" s="109" t="s">
        <v>182</v>
      </c>
    </row>
    <row r="60" spans="1:11" x14ac:dyDescent="0.2">
      <c r="A60" s="111" t="s">
        <v>236</v>
      </c>
      <c r="B60" s="111" t="s">
        <v>184</v>
      </c>
      <c r="C60" s="85"/>
      <c r="D60" s="86"/>
      <c r="E60" s="85"/>
      <c r="F60" s="85"/>
      <c r="G60" s="86"/>
      <c r="H60" s="85"/>
      <c r="I60" s="85">
        <v>472.2</v>
      </c>
      <c r="J60" s="86">
        <v>1.0261994518926421E-2</v>
      </c>
      <c r="K60" s="85">
        <v>378</v>
      </c>
    </row>
    <row r="61" spans="1:11" x14ac:dyDescent="0.2">
      <c r="A61" s="111" t="s">
        <v>237</v>
      </c>
      <c r="B61" s="111" t="s">
        <v>187</v>
      </c>
      <c r="C61" s="85"/>
      <c r="D61" s="86"/>
      <c r="E61" s="85"/>
      <c r="F61" s="85">
        <v>376.07</v>
      </c>
      <c r="G61" s="86">
        <v>7.7092342063075784E-3</v>
      </c>
      <c r="H61" s="85">
        <v>408</v>
      </c>
      <c r="I61" s="85">
        <v>1251.5999999999999</v>
      </c>
      <c r="J61" s="86">
        <v>2.7200153197561007E-2</v>
      </c>
      <c r="K61" s="85">
        <v>234</v>
      </c>
    </row>
    <row r="62" spans="1:11" x14ac:dyDescent="0.2">
      <c r="A62" s="111" t="s">
        <v>238</v>
      </c>
      <c r="B62" s="111" t="s">
        <v>228</v>
      </c>
      <c r="C62" s="85"/>
      <c r="D62" s="86"/>
      <c r="E62" s="85"/>
      <c r="F62" s="85">
        <v>0.69838260750599701</v>
      </c>
      <c r="G62" s="86">
        <v>1.4316470568977881E-5</v>
      </c>
      <c r="H62" s="85">
        <v>954</v>
      </c>
      <c r="I62" s="85">
        <v>1</v>
      </c>
      <c r="J62" s="86">
        <v>2.1732305207383355E-5</v>
      </c>
      <c r="K62" s="85">
        <v>1160</v>
      </c>
    </row>
    <row r="63" spans="1:11" x14ac:dyDescent="0.2">
      <c r="A63" s="111" t="s">
        <v>239</v>
      </c>
      <c r="B63" s="111" t="s">
        <v>228</v>
      </c>
      <c r="C63" s="85"/>
      <c r="D63" s="86"/>
      <c r="E63" s="85"/>
      <c r="F63" s="85">
        <v>3.4919130375299852</v>
      </c>
      <c r="G63" s="86">
        <v>7.1582352844889394E-5</v>
      </c>
      <c r="H63" s="85">
        <v>866</v>
      </c>
      <c r="I63" s="85">
        <v>5</v>
      </c>
      <c r="J63" s="86">
        <v>1.0866152603691678E-4</v>
      </c>
      <c r="K63" s="85">
        <v>1028</v>
      </c>
    </row>
    <row r="64" spans="1:11" x14ac:dyDescent="0.2">
      <c r="A64" s="111" t="s">
        <v>240</v>
      </c>
      <c r="B64" s="111" t="s">
        <v>184</v>
      </c>
      <c r="C64" s="85"/>
      <c r="D64" s="86"/>
      <c r="E64" s="85"/>
      <c r="F64" s="85">
        <v>10.01</v>
      </c>
      <c r="G64" s="86">
        <v>2.0519965539697092E-4</v>
      </c>
      <c r="H64" s="85">
        <v>808</v>
      </c>
      <c r="I64" s="85"/>
      <c r="J64" s="86"/>
      <c r="K64" s="85"/>
    </row>
    <row r="65" spans="1:11" x14ac:dyDescent="0.2">
      <c r="A65" s="111" t="s">
        <v>241</v>
      </c>
      <c r="B65" s="111" t="s">
        <v>187</v>
      </c>
      <c r="C65" s="85"/>
      <c r="D65" s="86"/>
      <c r="E65" s="85"/>
      <c r="F65" s="85">
        <v>72.19</v>
      </c>
      <c r="G65" s="86">
        <v>1.479856455854878E-3</v>
      </c>
      <c r="H65" s="85">
        <v>601</v>
      </c>
      <c r="I65" s="85"/>
      <c r="J65" s="86"/>
      <c r="K65" s="85"/>
    </row>
    <row r="66" spans="1:11" x14ac:dyDescent="0.2">
      <c r="A66" s="111" t="s">
        <v>242</v>
      </c>
      <c r="B66" s="111" t="s">
        <v>184</v>
      </c>
      <c r="C66" s="85"/>
      <c r="D66" s="86"/>
      <c r="E66" s="85"/>
      <c r="F66" s="85">
        <v>9084.3700000000008</v>
      </c>
      <c r="G66" s="86">
        <v>0.18622473461524283</v>
      </c>
      <c r="H66" s="85">
        <v>77</v>
      </c>
      <c r="I66" s="85">
        <v>2891.674</v>
      </c>
      <c r="J66" s="86">
        <v>6.2842741928255064E-2</v>
      </c>
      <c r="K66" s="85">
        <v>151</v>
      </c>
    </row>
    <row r="67" spans="1:11" x14ac:dyDescent="0.2">
      <c r="A67" s="111" t="s">
        <v>243</v>
      </c>
      <c r="B67" s="111" t="s">
        <v>187</v>
      </c>
      <c r="C67" s="85"/>
      <c r="D67" s="86"/>
      <c r="E67" s="85"/>
      <c r="F67" s="85">
        <v>0.95</v>
      </c>
      <c r="G67" s="86">
        <v>1.9474492769942293E-5</v>
      </c>
      <c r="H67" s="85">
        <v>944</v>
      </c>
      <c r="I67" s="85"/>
      <c r="J67" s="86"/>
      <c r="K67" s="85"/>
    </row>
    <row r="68" spans="1:11" x14ac:dyDescent="0.2">
      <c r="A68" s="111" t="s">
        <v>244</v>
      </c>
      <c r="B68" s="111" t="s">
        <v>187</v>
      </c>
      <c r="C68" s="85"/>
      <c r="D68" s="86"/>
      <c r="E68" s="85"/>
      <c r="F68" s="85">
        <v>21.75</v>
      </c>
      <c r="G68" s="86">
        <v>4.4586338710131043E-4</v>
      </c>
      <c r="H68" s="85">
        <v>732</v>
      </c>
      <c r="I68" s="85"/>
      <c r="J68" s="86"/>
      <c r="K68" s="85"/>
    </row>
    <row r="69" spans="1:11" x14ac:dyDescent="0.2">
      <c r="A69" s="111" t="s">
        <v>245</v>
      </c>
      <c r="B69" s="111" t="s">
        <v>187</v>
      </c>
      <c r="C69" s="85"/>
      <c r="D69" s="86"/>
      <c r="E69" s="85"/>
      <c r="F69" s="85">
        <v>2913.739</v>
      </c>
      <c r="G69" s="86">
        <v>5.9730093777893574E-2</v>
      </c>
      <c r="H69" s="85">
        <v>160</v>
      </c>
      <c r="I69" s="85">
        <v>1133.1559999999999</v>
      </c>
      <c r="J69" s="86">
        <v>2.4626092039577694E-2</v>
      </c>
      <c r="K69" s="85">
        <v>250</v>
      </c>
    </row>
    <row r="70" spans="1:11" x14ac:dyDescent="0.2">
      <c r="A70" s="111" t="s">
        <v>246</v>
      </c>
      <c r="B70" s="111" t="s">
        <v>187</v>
      </c>
      <c r="C70" s="85"/>
      <c r="D70" s="86"/>
      <c r="E70" s="85"/>
      <c r="F70" s="85">
        <v>1.34</v>
      </c>
      <c r="G70" s="86">
        <v>2.7469284538655449E-5</v>
      </c>
      <c r="H70" s="85">
        <v>933</v>
      </c>
      <c r="I70" s="85"/>
      <c r="J70" s="86"/>
      <c r="K70" s="85"/>
    </row>
    <row r="71" spans="1:11" x14ac:dyDescent="0.2">
      <c r="A71" s="111" t="s">
        <v>247</v>
      </c>
      <c r="B71" s="111" t="s">
        <v>184</v>
      </c>
      <c r="C71" s="85"/>
      <c r="D71" s="86"/>
      <c r="E71" s="85"/>
      <c r="F71" s="85">
        <v>3.21</v>
      </c>
      <c r="G71" s="86">
        <v>6.5803286096331338E-5</v>
      </c>
      <c r="H71" s="85">
        <v>872</v>
      </c>
      <c r="I71" s="85">
        <v>1</v>
      </c>
      <c r="J71" s="86">
        <v>2.1732305207383355E-5</v>
      </c>
      <c r="K71" s="85">
        <v>1161</v>
      </c>
    </row>
    <row r="72" spans="1:11" x14ac:dyDescent="0.2">
      <c r="A72" s="111" t="s">
        <v>248</v>
      </c>
      <c r="B72" s="111" t="s">
        <v>184</v>
      </c>
      <c r="C72" s="85"/>
      <c r="D72" s="86"/>
      <c r="E72" s="85"/>
      <c r="F72" s="85"/>
      <c r="G72" s="86"/>
      <c r="H72" s="85"/>
      <c r="I72" s="85">
        <v>3</v>
      </c>
      <c r="J72" s="86">
        <v>6.5196915622150071E-5</v>
      </c>
      <c r="K72" s="85">
        <v>1071</v>
      </c>
    </row>
    <row r="73" spans="1:11" x14ac:dyDescent="0.2">
      <c r="A73" s="111" t="s">
        <v>249</v>
      </c>
      <c r="B73" s="111" t="s">
        <v>184</v>
      </c>
      <c r="C73" s="85"/>
      <c r="D73" s="86"/>
      <c r="E73" s="85"/>
      <c r="F73" s="85">
        <v>148.85</v>
      </c>
      <c r="G73" s="86">
        <v>3.0513455250588532E-3</v>
      </c>
      <c r="H73" s="85">
        <v>512</v>
      </c>
      <c r="I73" s="85">
        <v>32.465916999999997</v>
      </c>
      <c r="J73" s="86">
        <v>7.0555921708157583E-4</v>
      </c>
      <c r="K73" s="85">
        <v>793</v>
      </c>
    </row>
    <row r="74" spans="1:11" x14ac:dyDescent="0.2">
      <c r="A74" s="111" t="s">
        <v>1594</v>
      </c>
      <c r="B74" s="111" t="s">
        <v>187</v>
      </c>
      <c r="C74" s="85"/>
      <c r="D74" s="86"/>
      <c r="E74" s="85"/>
      <c r="F74" s="85">
        <v>3965.95</v>
      </c>
      <c r="G74" s="86">
        <v>8.1299857474686987E-2</v>
      </c>
      <c r="H74" s="85">
        <v>131</v>
      </c>
      <c r="I74" s="85">
        <v>4445.75</v>
      </c>
      <c r="J74" s="86">
        <v>9.6616395875724556E-2</v>
      </c>
      <c r="K74" s="85">
        <v>118</v>
      </c>
    </row>
    <row r="75" spans="1:11" x14ac:dyDescent="0.2">
      <c r="A75" s="111" t="s">
        <v>250</v>
      </c>
      <c r="B75" s="111" t="s">
        <v>184</v>
      </c>
      <c r="C75" s="85"/>
      <c r="D75" s="86"/>
      <c r="E75" s="85"/>
      <c r="F75" s="85"/>
      <c r="G75" s="86"/>
      <c r="H75" s="85"/>
      <c r="I75" s="85">
        <v>36.479999999999997</v>
      </c>
      <c r="J75" s="86">
        <v>7.9279449396534485E-4</v>
      </c>
      <c r="K75" s="85">
        <v>771</v>
      </c>
    </row>
    <row r="76" spans="1:11" x14ac:dyDescent="0.2">
      <c r="A76" s="111" t="s">
        <v>251</v>
      </c>
      <c r="B76" s="111" t="s">
        <v>184</v>
      </c>
      <c r="C76" s="85"/>
      <c r="D76" s="86"/>
      <c r="E76" s="85"/>
      <c r="F76" s="85"/>
      <c r="G76" s="86"/>
      <c r="H76" s="85"/>
      <c r="I76" s="85">
        <v>0.96</v>
      </c>
      <c r="J76" s="86">
        <v>2.0863012999088022E-5</v>
      </c>
      <c r="K76" s="85">
        <v>1177</v>
      </c>
    </row>
    <row r="77" spans="1:11" x14ac:dyDescent="0.2">
      <c r="A77" s="111" t="s">
        <v>252</v>
      </c>
      <c r="B77" s="111" t="s">
        <v>187</v>
      </c>
      <c r="C77" s="85"/>
      <c r="D77" s="86"/>
      <c r="E77" s="85"/>
      <c r="F77" s="85">
        <v>737.76</v>
      </c>
      <c r="G77" s="86">
        <v>1.5123686090476452E-2</v>
      </c>
      <c r="H77" s="85">
        <v>323</v>
      </c>
      <c r="I77" s="85">
        <v>1122.49</v>
      </c>
      <c r="J77" s="86">
        <v>2.4394295272235744E-2</v>
      </c>
      <c r="K77" s="85">
        <v>252</v>
      </c>
    </row>
    <row r="78" spans="1:11" x14ac:dyDescent="0.2">
      <c r="A78" s="111" t="s">
        <v>253</v>
      </c>
      <c r="B78" s="111" t="s">
        <v>187</v>
      </c>
      <c r="C78" s="85"/>
      <c r="D78" s="86"/>
      <c r="E78" s="85"/>
      <c r="F78" s="85">
        <v>2.67</v>
      </c>
      <c r="G78" s="86">
        <v>5.4733574416574655E-5</v>
      </c>
      <c r="H78" s="85">
        <v>883</v>
      </c>
      <c r="I78" s="85">
        <v>30.39</v>
      </c>
      <c r="J78" s="86">
        <v>6.6044475525238022E-4</v>
      </c>
      <c r="K78" s="85">
        <v>804</v>
      </c>
    </row>
    <row r="79" spans="1:11" x14ac:dyDescent="0.2">
      <c r="A79" s="111" t="s">
        <v>254</v>
      </c>
      <c r="B79" s="111" t="s">
        <v>187</v>
      </c>
      <c r="C79" s="85"/>
      <c r="D79" s="86"/>
      <c r="E79" s="85"/>
      <c r="F79" s="85">
        <v>43.06</v>
      </c>
      <c r="G79" s="86">
        <v>8.8270700913022657E-4</v>
      </c>
      <c r="H79" s="85">
        <v>655</v>
      </c>
      <c r="I79" s="85"/>
      <c r="J79" s="86"/>
      <c r="K79" s="85"/>
    </row>
    <row r="80" spans="1:11" x14ac:dyDescent="0.2">
      <c r="A80" s="111" t="s">
        <v>255</v>
      </c>
      <c r="B80" s="111" t="s">
        <v>187</v>
      </c>
      <c r="C80" s="85"/>
      <c r="D80" s="86"/>
      <c r="E80" s="85"/>
      <c r="F80" s="85">
        <v>58.91</v>
      </c>
      <c r="G80" s="86">
        <v>1.2076235463971583E-3</v>
      </c>
      <c r="H80" s="85">
        <v>626</v>
      </c>
      <c r="I80" s="85">
        <v>6.9865279999999998</v>
      </c>
      <c r="J80" s="86">
        <v>1.5183335883592962E-4</v>
      </c>
      <c r="K80" s="85">
        <v>997</v>
      </c>
    </row>
    <row r="81" spans="1:11" x14ac:dyDescent="0.2">
      <c r="A81" s="111" t="s">
        <v>256</v>
      </c>
      <c r="B81" s="111" t="s">
        <v>187</v>
      </c>
      <c r="C81" s="85"/>
      <c r="D81" s="86"/>
      <c r="E81" s="85"/>
      <c r="F81" s="85">
        <v>126</v>
      </c>
      <c r="G81" s="86">
        <v>2.5829327252765567E-3</v>
      </c>
      <c r="H81" s="85">
        <v>528</v>
      </c>
      <c r="I81" s="85"/>
      <c r="J81" s="86"/>
      <c r="K81" s="85"/>
    </row>
    <row r="82" spans="1:11" x14ac:dyDescent="0.2">
      <c r="A82" s="111" t="s">
        <v>257</v>
      </c>
      <c r="B82" s="111" t="s">
        <v>187</v>
      </c>
      <c r="C82" s="85"/>
      <c r="D82" s="86"/>
      <c r="E82" s="85"/>
      <c r="F82" s="85">
        <v>146.51</v>
      </c>
      <c r="G82" s="86">
        <v>3.003376774446574E-3</v>
      </c>
      <c r="H82" s="85">
        <v>515</v>
      </c>
      <c r="I82" s="85">
        <v>29.91</v>
      </c>
      <c r="J82" s="86">
        <v>6.5001324875283621E-4</v>
      </c>
      <c r="K82" s="85">
        <v>809</v>
      </c>
    </row>
    <row r="83" spans="1:11" x14ac:dyDescent="0.2">
      <c r="A83" s="111" t="s">
        <v>258</v>
      </c>
      <c r="B83" s="111" t="s">
        <v>187</v>
      </c>
      <c r="C83" s="85"/>
      <c r="D83" s="86"/>
      <c r="E83" s="85"/>
      <c r="F83" s="85">
        <v>60.87</v>
      </c>
      <c r="G83" s="86">
        <v>1.2478024999014604E-3</v>
      </c>
      <c r="H83" s="85">
        <v>622</v>
      </c>
      <c r="I83" s="85">
        <v>172.31</v>
      </c>
      <c r="J83" s="86">
        <v>3.7446935102842258E-3</v>
      </c>
      <c r="K83" s="85">
        <v>535</v>
      </c>
    </row>
    <row r="84" spans="1:11" x14ac:dyDescent="0.2">
      <c r="A84" s="111" t="s">
        <v>259</v>
      </c>
      <c r="B84" s="111" t="s">
        <v>184</v>
      </c>
      <c r="C84" s="85"/>
      <c r="D84" s="86"/>
      <c r="E84" s="85"/>
      <c r="F84" s="85">
        <v>21.7</v>
      </c>
      <c r="G84" s="86">
        <v>4.4483841379762927E-4</v>
      </c>
      <c r="H84" s="85">
        <v>734</v>
      </c>
      <c r="I84" s="85">
        <v>4.8</v>
      </c>
      <c r="J84" s="86">
        <v>1.0431506499544009E-4</v>
      </c>
      <c r="K84" s="85">
        <v>1036</v>
      </c>
    </row>
    <row r="85" spans="1:11" x14ac:dyDescent="0.2">
      <c r="A85" s="111" t="s">
        <v>260</v>
      </c>
      <c r="B85" s="111" t="s">
        <v>184</v>
      </c>
      <c r="C85" s="85"/>
      <c r="D85" s="86"/>
      <c r="E85" s="85"/>
      <c r="F85" s="85">
        <v>308.13</v>
      </c>
      <c r="G85" s="86">
        <v>6.3165004812655995E-3</v>
      </c>
      <c r="H85" s="85">
        <v>432</v>
      </c>
      <c r="I85" s="85">
        <v>3042.1</v>
      </c>
      <c r="J85" s="86">
        <v>6.6111845671380912E-2</v>
      </c>
      <c r="K85" s="85">
        <v>144</v>
      </c>
    </row>
    <row r="86" spans="1:11" x14ac:dyDescent="0.2">
      <c r="A86" s="111" t="s">
        <v>261</v>
      </c>
      <c r="B86" s="111" t="s">
        <v>187</v>
      </c>
      <c r="C86" s="85"/>
      <c r="D86" s="86"/>
      <c r="E86" s="85"/>
      <c r="F86" s="85">
        <v>433.01</v>
      </c>
      <c r="G86" s="86">
        <v>8.8764738045396981E-3</v>
      </c>
      <c r="H86" s="85">
        <v>391</v>
      </c>
      <c r="I86" s="85">
        <v>112.7</v>
      </c>
      <c r="J86" s="86">
        <v>2.4492307968721045E-3</v>
      </c>
      <c r="K86" s="85">
        <v>591</v>
      </c>
    </row>
    <row r="87" spans="1:11" x14ac:dyDescent="0.2">
      <c r="A87" s="111" t="s">
        <v>262</v>
      </c>
      <c r="B87" s="111" t="s">
        <v>187</v>
      </c>
      <c r="C87" s="85"/>
      <c r="D87" s="86"/>
      <c r="E87" s="85"/>
      <c r="F87" s="85"/>
      <c r="G87" s="86"/>
      <c r="H87" s="85"/>
      <c r="I87" s="85">
        <v>1.03</v>
      </c>
      <c r="J87" s="86">
        <v>2.2384274363604858E-5</v>
      </c>
      <c r="K87" s="85">
        <v>1159</v>
      </c>
    </row>
    <row r="88" spans="1:11" x14ac:dyDescent="0.2">
      <c r="A88" s="111" t="s">
        <v>263</v>
      </c>
      <c r="B88" s="111" t="s">
        <v>187</v>
      </c>
      <c r="C88" s="85"/>
      <c r="D88" s="86"/>
      <c r="E88" s="85"/>
      <c r="F88" s="85">
        <v>1106.2</v>
      </c>
      <c r="G88" s="86">
        <v>2.2676509370642282E-2</v>
      </c>
      <c r="H88" s="85">
        <v>278</v>
      </c>
      <c r="I88" s="85">
        <v>902</v>
      </c>
      <c r="J88" s="86">
        <v>1.9602539297059789E-2</v>
      </c>
      <c r="K88" s="85">
        <v>282</v>
      </c>
    </row>
    <row r="89" spans="1:11" x14ac:dyDescent="0.2">
      <c r="A89" s="111" t="s">
        <v>264</v>
      </c>
      <c r="B89" s="111" t="s">
        <v>187</v>
      </c>
      <c r="C89" s="85"/>
      <c r="D89" s="86"/>
      <c r="E89" s="85"/>
      <c r="F89" s="85">
        <v>1272.8800000000001</v>
      </c>
      <c r="G89" s="86">
        <v>2.6093360375793843E-2</v>
      </c>
      <c r="H89" s="85">
        <v>258</v>
      </c>
      <c r="I89" s="85">
        <v>747.5</v>
      </c>
      <c r="J89" s="86">
        <v>1.624489814251906E-2</v>
      </c>
      <c r="K89" s="85">
        <v>308</v>
      </c>
    </row>
    <row r="90" spans="1:11" x14ac:dyDescent="0.2">
      <c r="A90" s="111" t="s">
        <v>265</v>
      </c>
      <c r="B90" s="111" t="s">
        <v>184</v>
      </c>
      <c r="C90" s="85"/>
      <c r="D90" s="86"/>
      <c r="E90" s="85"/>
      <c r="F90" s="85">
        <v>39.619999999999997</v>
      </c>
      <c r="G90" s="86">
        <v>8.1218884583696182E-4</v>
      </c>
      <c r="H90" s="85">
        <v>667</v>
      </c>
      <c r="I90" s="85"/>
      <c r="J90" s="86"/>
      <c r="K90" s="85"/>
    </row>
    <row r="91" spans="1:11" x14ac:dyDescent="0.2">
      <c r="A91" s="111" t="s">
        <v>266</v>
      </c>
      <c r="B91" s="111" t="s">
        <v>187</v>
      </c>
      <c r="C91" s="85"/>
      <c r="D91" s="86"/>
      <c r="E91" s="85"/>
      <c r="F91" s="85">
        <v>1.59</v>
      </c>
      <c r="G91" s="86">
        <v>3.2594151057061316E-5</v>
      </c>
      <c r="H91" s="85">
        <v>918</v>
      </c>
      <c r="I91" s="85"/>
      <c r="J91" s="86"/>
      <c r="K91" s="85"/>
    </row>
    <row r="92" spans="1:11" x14ac:dyDescent="0.2">
      <c r="A92" s="111" t="s">
        <v>267</v>
      </c>
      <c r="B92" s="111" t="s">
        <v>184</v>
      </c>
      <c r="C92" s="85"/>
      <c r="D92" s="86"/>
      <c r="E92" s="85"/>
      <c r="F92" s="85">
        <v>1411.44</v>
      </c>
      <c r="G92" s="86">
        <v>2.8933766394955106E-2</v>
      </c>
      <c r="H92" s="85">
        <v>242</v>
      </c>
      <c r="I92" s="85">
        <v>647.59439999999995</v>
      </c>
      <c r="J92" s="86">
        <v>1.4073719151392298E-2</v>
      </c>
      <c r="K92" s="85">
        <v>330</v>
      </c>
    </row>
    <row r="93" spans="1:11" x14ac:dyDescent="0.2">
      <c r="A93" s="111" t="s">
        <v>268</v>
      </c>
      <c r="B93" s="111" t="s">
        <v>187</v>
      </c>
      <c r="C93" s="85"/>
      <c r="D93" s="86"/>
      <c r="E93" s="85"/>
      <c r="F93" s="85"/>
      <c r="G93" s="86"/>
      <c r="H93" s="85"/>
      <c r="I93" s="85">
        <v>69.52</v>
      </c>
      <c r="J93" s="86">
        <v>1.5108298580172909E-3</v>
      </c>
      <c r="K93" s="85">
        <v>672</v>
      </c>
    </row>
    <row r="94" spans="1:11" x14ac:dyDescent="0.2">
      <c r="A94" s="111" t="s">
        <v>269</v>
      </c>
      <c r="B94" s="111" t="s">
        <v>187</v>
      </c>
      <c r="C94" s="85"/>
      <c r="D94" s="86"/>
      <c r="E94" s="85"/>
      <c r="F94" s="85">
        <v>298.6583</v>
      </c>
      <c r="G94" s="86">
        <v>6.1223356884560591E-3</v>
      </c>
      <c r="H94" s="85">
        <v>437</v>
      </c>
      <c r="I94" s="85">
        <v>267.61881599999998</v>
      </c>
      <c r="J94" s="86">
        <v>5.815973788550568E-3</v>
      </c>
      <c r="K94" s="85">
        <v>468</v>
      </c>
    </row>
    <row r="95" spans="1:11" x14ac:dyDescent="0.2">
      <c r="A95" s="111" t="s">
        <v>270</v>
      </c>
      <c r="B95" s="111" t="s">
        <v>187</v>
      </c>
      <c r="C95" s="85"/>
      <c r="D95" s="86"/>
      <c r="E95" s="85"/>
      <c r="F95" s="85">
        <v>2301.7600000000002</v>
      </c>
      <c r="G95" s="86">
        <v>4.718485102962356E-2</v>
      </c>
      <c r="H95" s="85">
        <v>192</v>
      </c>
      <c r="I95" s="85">
        <v>2740.98452</v>
      </c>
      <c r="J95" s="86">
        <v>5.9567912157353173E-2</v>
      </c>
      <c r="K95" s="85">
        <v>154</v>
      </c>
    </row>
    <row r="96" spans="1:11" x14ac:dyDescent="0.2">
      <c r="A96" s="111" t="s">
        <v>271</v>
      </c>
      <c r="B96" s="111" t="s">
        <v>184</v>
      </c>
      <c r="C96" s="85"/>
      <c r="D96" s="86"/>
      <c r="E96" s="85"/>
      <c r="F96" s="85">
        <v>52.55</v>
      </c>
      <c r="G96" s="86">
        <v>1.0772469421689132E-3</v>
      </c>
      <c r="H96" s="85">
        <v>641</v>
      </c>
      <c r="I96" s="85">
        <v>27.52</v>
      </c>
      <c r="J96" s="86">
        <v>5.9807303930718995E-4</v>
      </c>
      <c r="K96" s="85">
        <v>819</v>
      </c>
    </row>
    <row r="97" spans="1:11" x14ac:dyDescent="0.2">
      <c r="A97" s="111" t="s">
        <v>272</v>
      </c>
      <c r="B97" s="111" t="s">
        <v>184</v>
      </c>
      <c r="C97" s="85"/>
      <c r="D97" s="86"/>
      <c r="E97" s="85"/>
      <c r="F97" s="85">
        <v>1452.99</v>
      </c>
      <c r="G97" s="86">
        <v>2.9785519210314165E-2</v>
      </c>
      <c r="H97" s="85">
        <v>236</v>
      </c>
      <c r="I97" s="85">
        <v>987.25</v>
      </c>
      <c r="J97" s="86">
        <v>2.1455218315989219E-2</v>
      </c>
      <c r="K97" s="85">
        <v>268</v>
      </c>
    </row>
    <row r="98" spans="1:11" x14ac:dyDescent="0.2">
      <c r="A98" s="111" t="s">
        <v>273</v>
      </c>
      <c r="B98" s="111" t="s">
        <v>187</v>
      </c>
      <c r="C98" s="85"/>
      <c r="D98" s="86"/>
      <c r="E98" s="85"/>
      <c r="F98" s="85">
        <v>635.85</v>
      </c>
      <c r="G98" s="86">
        <v>1.3034585502913485E-2</v>
      </c>
      <c r="H98" s="85">
        <v>340</v>
      </c>
      <c r="I98" s="85">
        <v>685.39</v>
      </c>
      <c r="J98" s="86">
        <v>1.4895104666088479E-2</v>
      </c>
      <c r="K98" s="85">
        <v>326</v>
      </c>
    </row>
    <row r="99" spans="1:11" x14ac:dyDescent="0.2">
      <c r="A99" s="111" t="s">
        <v>274</v>
      </c>
      <c r="B99" s="111" t="s">
        <v>187</v>
      </c>
      <c r="C99" s="85"/>
      <c r="D99" s="86"/>
      <c r="E99" s="85"/>
      <c r="F99" s="85">
        <v>3302.34</v>
      </c>
      <c r="G99" s="86">
        <v>6.7696206793569719E-2</v>
      </c>
      <c r="H99" s="85">
        <v>146</v>
      </c>
      <c r="I99" s="85">
        <v>1071.93</v>
      </c>
      <c r="J99" s="86">
        <v>2.3295509920950443E-2</v>
      </c>
      <c r="K99" s="85">
        <v>262</v>
      </c>
    </row>
    <row r="100" spans="1:11" x14ac:dyDescent="0.2">
      <c r="A100" s="111" t="s">
        <v>275</v>
      </c>
      <c r="B100" s="111" t="s">
        <v>187</v>
      </c>
      <c r="C100" s="85"/>
      <c r="D100" s="86"/>
      <c r="E100" s="85"/>
      <c r="F100" s="85"/>
      <c r="G100" s="86"/>
      <c r="H100" s="85"/>
      <c r="I100" s="85">
        <v>328</v>
      </c>
      <c r="J100" s="86">
        <v>7.1281961080217416E-3</v>
      </c>
      <c r="K100" s="85">
        <v>435</v>
      </c>
    </row>
    <row r="101" spans="1:11" x14ac:dyDescent="0.2">
      <c r="A101" s="111" t="s">
        <v>276</v>
      </c>
      <c r="B101" s="111" t="s">
        <v>184</v>
      </c>
      <c r="C101" s="85"/>
      <c r="D101" s="86"/>
      <c r="E101" s="85"/>
      <c r="F101" s="85">
        <v>3722.174</v>
      </c>
      <c r="G101" s="86">
        <v>7.6302579633123355E-2</v>
      </c>
      <c r="H101" s="85">
        <v>136</v>
      </c>
      <c r="I101" s="85">
        <v>3122</v>
      </c>
      <c r="J101" s="86">
        <v>6.7848256857450842E-2</v>
      </c>
      <c r="K101" s="85">
        <v>141</v>
      </c>
    </row>
    <row r="102" spans="1:11" x14ac:dyDescent="0.2">
      <c r="A102" s="111" t="s">
        <v>277</v>
      </c>
      <c r="B102" s="111" t="s">
        <v>184</v>
      </c>
      <c r="C102" s="85"/>
      <c r="D102" s="86"/>
      <c r="E102" s="85"/>
      <c r="F102" s="85">
        <v>1188.9670000000001</v>
      </c>
      <c r="G102" s="86">
        <v>2.4373188679157876E-2</v>
      </c>
      <c r="H102" s="85">
        <v>270</v>
      </c>
      <c r="I102" s="85">
        <v>358.63</v>
      </c>
      <c r="J102" s="86">
        <v>7.7938566165238927E-3</v>
      </c>
      <c r="K102" s="85">
        <v>418</v>
      </c>
    </row>
    <row r="103" spans="1:11" x14ac:dyDescent="0.2">
      <c r="A103" s="111" t="s">
        <v>278</v>
      </c>
      <c r="B103" s="111" t="s">
        <v>184</v>
      </c>
      <c r="C103" s="85"/>
      <c r="D103" s="86"/>
      <c r="E103" s="85"/>
      <c r="F103" s="85"/>
      <c r="G103" s="86"/>
      <c r="H103" s="85"/>
      <c r="I103" s="85">
        <v>17.96</v>
      </c>
      <c r="J103" s="86">
        <v>3.9031220152460514E-4</v>
      </c>
      <c r="K103" s="85">
        <v>884</v>
      </c>
    </row>
    <row r="104" spans="1:11" x14ac:dyDescent="0.2">
      <c r="A104" s="111" t="s">
        <v>1595</v>
      </c>
      <c r="B104" s="111" t="s">
        <v>187</v>
      </c>
      <c r="C104" s="85"/>
      <c r="D104" s="86"/>
      <c r="E104" s="85"/>
      <c r="F104" s="85"/>
      <c r="G104" s="86"/>
      <c r="H104" s="85"/>
      <c r="I104" s="85">
        <v>2.06</v>
      </c>
      <c r="J104" s="86">
        <v>4.4768548727209716E-5</v>
      </c>
      <c r="K104" s="85">
        <v>1103</v>
      </c>
    </row>
    <row r="105" spans="1:11" x14ac:dyDescent="0.2">
      <c r="A105" s="111" t="s">
        <v>279</v>
      </c>
      <c r="B105" s="111" t="s">
        <v>187</v>
      </c>
      <c r="C105" s="85"/>
      <c r="D105" s="86"/>
      <c r="E105" s="85"/>
      <c r="F105" s="85">
        <v>3391.79</v>
      </c>
      <c r="G105" s="86">
        <v>6.9529884033855335E-2</v>
      </c>
      <c r="H105" s="85">
        <v>143</v>
      </c>
      <c r="I105" s="85">
        <v>2047.34049</v>
      </c>
      <c r="J105" s="86">
        <v>4.4493428392113794E-2</v>
      </c>
      <c r="K105" s="85">
        <v>180</v>
      </c>
    </row>
    <row r="106" spans="1:11" x14ac:dyDescent="0.2">
      <c r="A106" s="111" t="s">
        <v>280</v>
      </c>
      <c r="B106" s="111" t="s">
        <v>187</v>
      </c>
      <c r="C106" s="85"/>
      <c r="D106" s="86"/>
      <c r="E106" s="85"/>
      <c r="F106" s="85">
        <v>2136.62</v>
      </c>
      <c r="G106" s="86">
        <v>4.3799569202225372E-2</v>
      </c>
      <c r="H106" s="85">
        <v>202</v>
      </c>
      <c r="I106" s="85">
        <v>772.51980000000003</v>
      </c>
      <c r="J106" s="86">
        <v>1.6788636072346749E-2</v>
      </c>
      <c r="K106" s="85">
        <v>303</v>
      </c>
    </row>
    <row r="107" spans="1:11" x14ac:dyDescent="0.2">
      <c r="A107" s="111" t="s">
        <v>281</v>
      </c>
      <c r="B107" s="111" t="s">
        <v>184</v>
      </c>
      <c r="C107" s="85"/>
      <c r="D107" s="86"/>
      <c r="E107" s="85"/>
      <c r="F107" s="85">
        <v>397.4366</v>
      </c>
      <c r="G107" s="86">
        <v>8.147238098116261E-3</v>
      </c>
      <c r="H107" s="85">
        <v>403</v>
      </c>
      <c r="I107" s="85">
        <v>467.22019</v>
      </c>
      <c r="J107" s="86">
        <v>1.0153771768131641E-2</v>
      </c>
      <c r="K107" s="85">
        <v>382</v>
      </c>
    </row>
    <row r="108" spans="1:11" x14ac:dyDescent="0.2">
      <c r="A108" s="111" t="s">
        <v>282</v>
      </c>
      <c r="B108" s="111" t="s">
        <v>184</v>
      </c>
      <c r="C108" s="85"/>
      <c r="D108" s="86"/>
      <c r="E108" s="85"/>
      <c r="F108" s="85">
        <v>6729.5</v>
      </c>
      <c r="G108" s="86">
        <v>0.13795115694244914</v>
      </c>
      <c r="H108" s="85">
        <v>95</v>
      </c>
      <c r="I108" s="85">
        <v>4108.1000000000004</v>
      </c>
      <c r="J108" s="86">
        <v>8.9278483022451574E-2</v>
      </c>
      <c r="K108" s="85">
        <v>122</v>
      </c>
    </row>
    <row r="109" spans="1:11" x14ac:dyDescent="0.2">
      <c r="A109" s="111" t="s">
        <v>283</v>
      </c>
      <c r="B109" s="111" t="s">
        <v>184</v>
      </c>
      <c r="C109" s="85"/>
      <c r="D109" s="86"/>
      <c r="E109" s="85"/>
      <c r="F109" s="85"/>
      <c r="G109" s="86"/>
      <c r="H109" s="85"/>
      <c r="I109" s="85">
        <v>34.370861111111111</v>
      </c>
      <c r="J109" s="86">
        <v>7.4695804390725016E-4</v>
      </c>
      <c r="K109" s="85">
        <v>783</v>
      </c>
    </row>
    <row r="110" spans="1:11" x14ac:dyDescent="0.2">
      <c r="A110" s="111" t="s">
        <v>284</v>
      </c>
      <c r="B110" s="111" t="s">
        <v>184</v>
      </c>
      <c r="C110" s="85"/>
      <c r="D110" s="86"/>
      <c r="E110" s="85"/>
      <c r="F110" s="85"/>
      <c r="G110" s="86"/>
      <c r="H110" s="85"/>
      <c r="I110" s="85">
        <v>1.9087000000000001</v>
      </c>
      <c r="J110" s="86">
        <v>4.1480450949332613E-5</v>
      </c>
      <c r="K110" s="85">
        <v>1118</v>
      </c>
    </row>
    <row r="111" spans="1:11" x14ac:dyDescent="0.2">
      <c r="A111" s="114" t="s">
        <v>285</v>
      </c>
      <c r="B111" s="114" t="s">
        <v>187</v>
      </c>
      <c r="C111" s="115"/>
      <c r="D111" s="116"/>
      <c r="E111" s="115"/>
      <c r="F111" s="115">
        <v>1.47</v>
      </c>
      <c r="G111" s="116">
        <v>3.0134215128226498E-5</v>
      </c>
      <c r="H111" s="115">
        <v>926</v>
      </c>
      <c r="I111" s="115"/>
      <c r="J111" s="116"/>
      <c r="K111" s="115"/>
    </row>
    <row r="112" spans="1:11" x14ac:dyDescent="0.2">
      <c r="A112" s="111"/>
      <c r="B112" s="111"/>
      <c r="C112" s="85"/>
      <c r="D112" s="86"/>
      <c r="E112" s="85"/>
      <c r="F112" s="85"/>
      <c r="G112" s="86"/>
      <c r="H112" s="85"/>
      <c r="I112" s="85"/>
      <c r="J112" s="86"/>
      <c r="K112" s="85"/>
    </row>
    <row r="113" spans="1:11" ht="27" customHeight="1" x14ac:dyDescent="0.2">
      <c r="A113" s="135" t="s">
        <v>1590</v>
      </c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</row>
    <row r="114" spans="1:11" x14ac:dyDescent="0.2">
      <c r="A114" s="105"/>
      <c r="B114" s="105"/>
      <c r="C114" s="136">
        <v>1990</v>
      </c>
      <c r="D114" s="136"/>
      <c r="E114" s="136"/>
      <c r="F114" s="136">
        <v>2000</v>
      </c>
      <c r="G114" s="136"/>
      <c r="H114" s="136"/>
      <c r="I114" s="136">
        <v>2010</v>
      </c>
      <c r="J114" s="136"/>
      <c r="K114" s="136"/>
    </row>
    <row r="115" spans="1:11" x14ac:dyDescent="0.2">
      <c r="A115" s="106" t="s">
        <v>177</v>
      </c>
      <c r="B115" s="107" t="s">
        <v>178</v>
      </c>
      <c r="C115" s="107" t="s">
        <v>179</v>
      </c>
      <c r="D115" s="107" t="s">
        <v>179</v>
      </c>
      <c r="E115" s="107" t="s">
        <v>179</v>
      </c>
      <c r="F115" s="107" t="s">
        <v>179</v>
      </c>
      <c r="G115" s="107" t="s">
        <v>179</v>
      </c>
      <c r="H115" s="107" t="s">
        <v>179</v>
      </c>
      <c r="I115" s="107" t="s">
        <v>179</v>
      </c>
      <c r="J115" s="107" t="s">
        <v>179</v>
      </c>
      <c r="K115" s="107" t="s">
        <v>179</v>
      </c>
    </row>
    <row r="116" spans="1:11" ht="25.5" x14ac:dyDescent="0.2">
      <c r="A116" s="108"/>
      <c r="B116" s="108"/>
      <c r="C116" s="109" t="s">
        <v>180</v>
      </c>
      <c r="D116" s="109" t="s">
        <v>181</v>
      </c>
      <c r="E116" s="109" t="s">
        <v>182</v>
      </c>
      <c r="F116" s="109" t="s">
        <v>180</v>
      </c>
      <c r="G116" s="109" t="s">
        <v>181</v>
      </c>
      <c r="H116" s="109" t="s">
        <v>182</v>
      </c>
      <c r="I116" s="109" t="s">
        <v>180</v>
      </c>
      <c r="J116" s="109" t="s">
        <v>181</v>
      </c>
      <c r="K116" s="109" t="s">
        <v>182</v>
      </c>
    </row>
    <row r="117" spans="1:11" x14ac:dyDescent="0.2">
      <c r="A117" s="112" t="s">
        <v>286</v>
      </c>
      <c r="B117" s="112" t="s">
        <v>187</v>
      </c>
      <c r="C117" s="113"/>
      <c r="D117" s="86"/>
      <c r="E117" s="113"/>
      <c r="F117" s="113"/>
      <c r="G117" s="86"/>
      <c r="H117" s="113"/>
      <c r="I117" s="113">
        <v>1.7</v>
      </c>
      <c r="J117" s="86">
        <v>3.6944918852551708E-5</v>
      </c>
      <c r="K117" s="85">
        <v>1124</v>
      </c>
    </row>
    <row r="118" spans="1:11" x14ac:dyDescent="0.2">
      <c r="A118" s="111" t="s">
        <v>287</v>
      </c>
      <c r="B118" s="111" t="s">
        <v>228</v>
      </c>
      <c r="C118" s="85"/>
      <c r="D118" s="86"/>
      <c r="E118" s="85"/>
      <c r="F118" s="85">
        <v>16.212</v>
      </c>
      <c r="G118" s="86">
        <v>3.3233734398558366E-4</v>
      </c>
      <c r="H118" s="85">
        <v>763</v>
      </c>
      <c r="I118" s="85"/>
      <c r="J118" s="86"/>
      <c r="K118" s="85"/>
    </row>
    <row r="119" spans="1:11" x14ac:dyDescent="0.2">
      <c r="A119" s="111" t="s">
        <v>288</v>
      </c>
      <c r="B119" s="111" t="s">
        <v>228</v>
      </c>
      <c r="C119" s="85"/>
      <c r="D119" s="86"/>
      <c r="E119" s="85"/>
      <c r="F119" s="85">
        <v>79.25</v>
      </c>
      <c r="G119" s="86">
        <v>1.62458268633466E-3</v>
      </c>
      <c r="H119" s="85">
        <v>585</v>
      </c>
      <c r="I119" s="85"/>
      <c r="J119" s="86"/>
      <c r="K119" s="85"/>
    </row>
    <row r="120" spans="1:11" x14ac:dyDescent="0.2">
      <c r="A120" s="111" t="s">
        <v>289</v>
      </c>
      <c r="B120" s="111" t="s">
        <v>184</v>
      </c>
      <c r="C120" s="85">
        <v>67987.25</v>
      </c>
      <c r="D120" s="86">
        <v>1.285203213610586</v>
      </c>
      <c r="E120" s="85">
        <v>15</v>
      </c>
      <c r="F120" s="85">
        <v>33047.593999999997</v>
      </c>
      <c r="G120" s="86">
        <v>0.67745803201788246</v>
      </c>
      <c r="H120" s="85">
        <v>29</v>
      </c>
      <c r="I120" s="85">
        <v>24177.552123000001</v>
      </c>
      <c r="J120" s="86">
        <v>0.52543394190445547</v>
      </c>
      <c r="K120" s="85">
        <v>36</v>
      </c>
    </row>
    <row r="121" spans="1:11" x14ac:dyDescent="0.2">
      <c r="A121" s="111" t="s">
        <v>290</v>
      </c>
      <c r="B121" s="111" t="s">
        <v>187</v>
      </c>
      <c r="C121" s="85"/>
      <c r="D121" s="86"/>
      <c r="E121" s="85"/>
      <c r="F121" s="85">
        <v>251.26</v>
      </c>
      <c r="G121" s="86">
        <v>5.1506958456586328E-3</v>
      </c>
      <c r="H121" s="85">
        <v>461</v>
      </c>
      <c r="I121" s="85">
        <v>180.98</v>
      </c>
      <c r="J121" s="86">
        <v>3.9331125964322394E-3</v>
      </c>
      <c r="K121" s="85">
        <v>529</v>
      </c>
    </row>
    <row r="122" spans="1:11" x14ac:dyDescent="0.2">
      <c r="A122" s="111" t="s">
        <v>291</v>
      </c>
      <c r="B122" s="111" t="s">
        <v>184</v>
      </c>
      <c r="C122" s="85"/>
      <c r="D122" s="86"/>
      <c r="E122" s="85"/>
      <c r="F122" s="85">
        <v>325.85000000000002</v>
      </c>
      <c r="G122" s="86">
        <v>6.6797510200902075E-3</v>
      </c>
      <c r="H122" s="85">
        <v>427</v>
      </c>
      <c r="I122" s="85">
        <v>83.93</v>
      </c>
      <c r="J122" s="86">
        <v>1.8239923760556855E-3</v>
      </c>
      <c r="K122" s="85">
        <v>639</v>
      </c>
    </row>
    <row r="123" spans="1:11" x14ac:dyDescent="0.2">
      <c r="A123" s="111" t="s">
        <v>292</v>
      </c>
      <c r="B123" s="111" t="s">
        <v>187</v>
      </c>
      <c r="C123" s="85"/>
      <c r="D123" s="86"/>
      <c r="E123" s="85"/>
      <c r="F123" s="85">
        <v>33.76</v>
      </c>
      <c r="G123" s="86">
        <v>6.9206197464552824E-4</v>
      </c>
      <c r="H123" s="85">
        <v>685</v>
      </c>
      <c r="I123" s="85">
        <v>22.88</v>
      </c>
      <c r="J123" s="86">
        <v>4.9723514314493119E-4</v>
      </c>
      <c r="K123" s="85">
        <v>853</v>
      </c>
    </row>
    <row r="124" spans="1:11" x14ac:dyDescent="0.2">
      <c r="A124" s="111" t="s">
        <v>293</v>
      </c>
      <c r="B124" s="111" t="s">
        <v>187</v>
      </c>
      <c r="C124" s="85"/>
      <c r="D124" s="86"/>
      <c r="E124" s="85"/>
      <c r="F124" s="85">
        <v>0.38</v>
      </c>
      <c r="G124" s="86">
        <v>7.7897971079769188E-6</v>
      </c>
      <c r="H124" s="85">
        <v>978</v>
      </c>
      <c r="I124" s="85"/>
      <c r="J124" s="86"/>
      <c r="K124" s="85"/>
    </row>
    <row r="125" spans="1:11" x14ac:dyDescent="0.2">
      <c r="A125" s="111" t="s">
        <v>294</v>
      </c>
      <c r="B125" s="111" t="s">
        <v>187</v>
      </c>
      <c r="C125" s="85"/>
      <c r="D125" s="86"/>
      <c r="E125" s="85"/>
      <c r="F125" s="85"/>
      <c r="G125" s="86"/>
      <c r="H125" s="85"/>
      <c r="I125" s="85">
        <v>30</v>
      </c>
      <c r="J125" s="86">
        <v>6.5196915622150065E-4</v>
      </c>
      <c r="K125" s="85">
        <v>807</v>
      </c>
    </row>
    <row r="126" spans="1:11" x14ac:dyDescent="0.2">
      <c r="A126" s="112" t="s">
        <v>295</v>
      </c>
      <c r="B126" s="112" t="s">
        <v>187</v>
      </c>
      <c r="C126" s="113"/>
      <c r="D126" s="86"/>
      <c r="E126" s="113"/>
      <c r="F126" s="113">
        <v>168.55</v>
      </c>
      <c r="G126" s="86">
        <v>3.455185006709236E-3</v>
      </c>
      <c r="H126" s="113">
        <v>496</v>
      </c>
      <c r="I126" s="113">
        <v>89.708100000000002</v>
      </c>
      <c r="J126" s="86">
        <v>1.949563808774467E-3</v>
      </c>
      <c r="K126" s="85">
        <v>627</v>
      </c>
    </row>
    <row r="127" spans="1:11" x14ac:dyDescent="0.2">
      <c r="A127" s="111" t="s">
        <v>1596</v>
      </c>
      <c r="B127" s="111" t="s">
        <v>184</v>
      </c>
      <c r="C127" s="85"/>
      <c r="D127" s="86"/>
      <c r="E127" s="85"/>
      <c r="F127" s="85"/>
      <c r="G127" s="86"/>
      <c r="H127" s="85"/>
      <c r="I127" s="85">
        <v>2.5</v>
      </c>
      <c r="J127" s="86">
        <v>5.433076301845839E-5</v>
      </c>
      <c r="K127" s="85">
        <v>1090</v>
      </c>
    </row>
    <row r="128" spans="1:11" x14ac:dyDescent="0.2">
      <c r="A128" s="111" t="s">
        <v>296</v>
      </c>
      <c r="B128" s="111" t="s">
        <v>184</v>
      </c>
      <c r="C128" s="85"/>
      <c r="D128" s="86"/>
      <c r="E128" s="85"/>
      <c r="F128" s="85">
        <v>20.309999999999999</v>
      </c>
      <c r="G128" s="86">
        <v>4.1634415595529265E-4</v>
      </c>
      <c r="H128" s="85">
        <v>739</v>
      </c>
      <c r="I128" s="85">
        <v>17.059999999999999</v>
      </c>
      <c r="J128" s="86">
        <v>3.7075312683796004E-4</v>
      </c>
      <c r="K128" s="85">
        <v>890</v>
      </c>
    </row>
    <row r="129" spans="1:11" x14ac:dyDescent="0.2">
      <c r="A129" s="111" t="s">
        <v>297</v>
      </c>
      <c r="B129" s="111" t="s">
        <v>184</v>
      </c>
      <c r="C129" s="85"/>
      <c r="D129" s="86"/>
      <c r="E129" s="85"/>
      <c r="F129" s="85">
        <v>3.07</v>
      </c>
      <c r="G129" s="86">
        <v>6.2933360846024043E-5</v>
      </c>
      <c r="H129" s="85">
        <v>874</v>
      </c>
      <c r="I129" s="85"/>
      <c r="J129" s="86"/>
      <c r="K129" s="85"/>
    </row>
    <row r="130" spans="1:11" x14ac:dyDescent="0.2">
      <c r="A130" s="111" t="s">
        <v>298</v>
      </c>
      <c r="B130" s="111" t="s">
        <v>187</v>
      </c>
      <c r="C130" s="85"/>
      <c r="D130" s="86"/>
      <c r="E130" s="85"/>
      <c r="F130" s="85"/>
      <c r="G130" s="86"/>
      <c r="H130" s="85"/>
      <c r="I130" s="85">
        <v>14.58</v>
      </c>
      <c r="J130" s="86">
        <v>3.1685700992364934E-4</v>
      </c>
      <c r="K130" s="85">
        <v>908</v>
      </c>
    </row>
    <row r="131" spans="1:11" x14ac:dyDescent="0.2">
      <c r="A131" s="111" t="s">
        <v>299</v>
      </c>
      <c r="B131" s="111" t="s">
        <v>184</v>
      </c>
      <c r="C131" s="85"/>
      <c r="D131" s="86"/>
      <c r="E131" s="85"/>
      <c r="F131" s="85">
        <v>1969.1282210259785</v>
      </c>
      <c r="G131" s="86">
        <v>4.0366077161536583E-2</v>
      </c>
      <c r="H131" s="85">
        <v>209</v>
      </c>
      <c r="I131" s="85">
        <v>2370.4</v>
      </c>
      <c r="J131" s="86">
        <v>5.1514256263581512E-2</v>
      </c>
      <c r="K131" s="85">
        <v>168</v>
      </c>
    </row>
    <row r="132" spans="1:11" x14ac:dyDescent="0.2">
      <c r="A132" s="111" t="s">
        <v>300</v>
      </c>
      <c r="B132" s="111" t="s">
        <v>187</v>
      </c>
      <c r="C132" s="85"/>
      <c r="D132" s="86"/>
      <c r="E132" s="85"/>
      <c r="F132" s="85">
        <v>26.63</v>
      </c>
      <c r="G132" s="86">
        <v>5.4590078154059297E-4</v>
      </c>
      <c r="H132" s="85">
        <v>706</v>
      </c>
      <c r="I132" s="85"/>
      <c r="J132" s="86"/>
      <c r="K132" s="85"/>
    </row>
    <row r="133" spans="1:11" x14ac:dyDescent="0.2">
      <c r="A133" s="111" t="s">
        <v>301</v>
      </c>
      <c r="B133" s="111" t="s">
        <v>184</v>
      </c>
      <c r="C133" s="85"/>
      <c r="D133" s="86"/>
      <c r="E133" s="85"/>
      <c r="F133" s="85">
        <v>38.36</v>
      </c>
      <c r="G133" s="86">
        <v>7.8635951858419624E-4</v>
      </c>
      <c r="H133" s="85">
        <v>673</v>
      </c>
      <c r="I133" s="85">
        <v>54.1</v>
      </c>
      <c r="J133" s="86">
        <v>1.1757177117194396E-3</v>
      </c>
      <c r="K133" s="85">
        <v>713</v>
      </c>
    </row>
    <row r="134" spans="1:11" x14ac:dyDescent="0.2">
      <c r="A134" s="111" t="s">
        <v>302</v>
      </c>
      <c r="B134" s="111" t="s">
        <v>187</v>
      </c>
      <c r="C134" s="85"/>
      <c r="D134" s="86"/>
      <c r="E134" s="85"/>
      <c r="F134" s="85">
        <v>80.28</v>
      </c>
      <c r="G134" s="86">
        <v>1.645697136390492E-3</v>
      </c>
      <c r="H134" s="85">
        <v>583</v>
      </c>
      <c r="I134" s="85">
        <v>11.48</v>
      </c>
      <c r="J134" s="86">
        <v>2.4948686378076094E-4</v>
      </c>
      <c r="K134" s="85">
        <v>937</v>
      </c>
    </row>
    <row r="135" spans="1:11" x14ac:dyDescent="0.2">
      <c r="A135" s="111" t="s">
        <v>303</v>
      </c>
      <c r="B135" s="111" t="s">
        <v>187</v>
      </c>
      <c r="C135" s="85"/>
      <c r="D135" s="86"/>
      <c r="E135" s="85"/>
      <c r="F135" s="85">
        <v>450.54149565165858</v>
      </c>
      <c r="G135" s="86">
        <v>9.2358601048707512E-3</v>
      </c>
      <c r="H135" s="85">
        <v>389</v>
      </c>
      <c r="I135" s="85">
        <v>645.12130000000002</v>
      </c>
      <c r="J135" s="86">
        <v>1.4019972987383921E-2</v>
      </c>
      <c r="K135" s="85">
        <v>331</v>
      </c>
    </row>
    <row r="136" spans="1:11" x14ac:dyDescent="0.2">
      <c r="A136" s="111" t="s">
        <v>304</v>
      </c>
      <c r="B136" s="111" t="s">
        <v>187</v>
      </c>
      <c r="C136" s="85"/>
      <c r="D136" s="86"/>
      <c r="E136" s="85"/>
      <c r="F136" s="85">
        <v>4761.7700000000004</v>
      </c>
      <c r="G136" s="86">
        <v>9.7613742565398037E-2</v>
      </c>
      <c r="H136" s="85">
        <v>115</v>
      </c>
      <c r="I136" s="85">
        <v>3036.04</v>
      </c>
      <c r="J136" s="86">
        <v>6.598014790182416E-2</v>
      </c>
      <c r="K136" s="85">
        <v>146</v>
      </c>
    </row>
    <row r="137" spans="1:11" x14ac:dyDescent="0.2">
      <c r="A137" s="111" t="s">
        <v>305</v>
      </c>
      <c r="B137" s="111" t="s">
        <v>184</v>
      </c>
      <c r="C137" s="85"/>
      <c r="D137" s="86"/>
      <c r="E137" s="85"/>
      <c r="F137" s="85">
        <v>0.18</v>
      </c>
      <c r="G137" s="86">
        <v>3.689903893252224E-6</v>
      </c>
      <c r="H137" s="85">
        <v>991</v>
      </c>
      <c r="I137" s="85"/>
      <c r="J137" s="86"/>
      <c r="K137" s="85"/>
    </row>
    <row r="138" spans="1:11" x14ac:dyDescent="0.2">
      <c r="A138" s="111" t="s">
        <v>306</v>
      </c>
      <c r="B138" s="111" t="s">
        <v>184</v>
      </c>
      <c r="C138" s="85"/>
      <c r="D138" s="86"/>
      <c r="E138" s="85"/>
      <c r="F138" s="85">
        <v>1.52</v>
      </c>
      <c r="G138" s="86">
        <v>3.1159188431907675E-5</v>
      </c>
      <c r="H138" s="85">
        <v>921</v>
      </c>
      <c r="I138" s="85"/>
      <c r="J138" s="86"/>
      <c r="K138" s="85"/>
    </row>
    <row r="139" spans="1:11" x14ac:dyDescent="0.2">
      <c r="A139" s="111" t="s">
        <v>307</v>
      </c>
      <c r="B139" s="111" t="s">
        <v>187</v>
      </c>
      <c r="C139" s="85"/>
      <c r="D139" s="86"/>
      <c r="E139" s="85"/>
      <c r="F139" s="85">
        <v>1315.23</v>
      </c>
      <c r="G139" s="86">
        <v>2.6961512764011795E-2</v>
      </c>
      <c r="H139" s="85">
        <v>253</v>
      </c>
      <c r="I139" s="85">
        <v>511.18</v>
      </c>
      <c r="J139" s="86">
        <v>1.1109119775910226E-2</v>
      </c>
      <c r="K139" s="85">
        <v>364</v>
      </c>
    </row>
    <row r="140" spans="1:11" x14ac:dyDescent="0.2">
      <c r="A140" s="111" t="s">
        <v>308</v>
      </c>
      <c r="B140" s="111" t="s">
        <v>184</v>
      </c>
      <c r="C140" s="85"/>
      <c r="D140" s="86"/>
      <c r="E140" s="85"/>
      <c r="F140" s="85">
        <v>1.0900000000000001</v>
      </c>
      <c r="G140" s="86">
        <v>2.2344418020249581E-5</v>
      </c>
      <c r="H140" s="85">
        <v>938</v>
      </c>
      <c r="I140" s="85">
        <v>698.1</v>
      </c>
      <c r="J140" s="86">
        <v>1.5171322265274321E-2</v>
      </c>
      <c r="K140" s="85">
        <v>321</v>
      </c>
    </row>
    <row r="141" spans="1:11" x14ac:dyDescent="0.2">
      <c r="A141" s="111" t="s">
        <v>309</v>
      </c>
      <c r="B141" s="111" t="s">
        <v>187</v>
      </c>
      <c r="C141" s="85"/>
      <c r="D141" s="86"/>
      <c r="E141" s="85"/>
      <c r="F141" s="85">
        <v>2180.0700000000002</v>
      </c>
      <c r="G141" s="86">
        <v>4.4690271003124317E-2</v>
      </c>
      <c r="H141" s="85">
        <v>200</v>
      </c>
      <c r="I141" s="85">
        <v>6450.38</v>
      </c>
      <c r="J141" s="86">
        <v>0.14018162686360147</v>
      </c>
      <c r="K141" s="85">
        <v>92</v>
      </c>
    </row>
    <row r="142" spans="1:11" x14ac:dyDescent="0.2">
      <c r="A142" s="111" t="s">
        <v>310</v>
      </c>
      <c r="B142" s="111" t="s">
        <v>187</v>
      </c>
      <c r="C142" s="85"/>
      <c r="D142" s="86"/>
      <c r="E142" s="85"/>
      <c r="F142" s="85">
        <v>1329.68</v>
      </c>
      <c r="G142" s="86">
        <v>2.7257730048775655E-2</v>
      </c>
      <c r="H142" s="85">
        <v>250</v>
      </c>
      <c r="I142" s="85">
        <v>2599.08</v>
      </c>
      <c r="J142" s="86">
        <v>5.6483999818405933E-2</v>
      </c>
      <c r="K142" s="85">
        <v>161</v>
      </c>
    </row>
    <row r="143" spans="1:11" x14ac:dyDescent="0.2">
      <c r="A143" s="111" t="s">
        <v>311</v>
      </c>
      <c r="B143" s="111" t="s">
        <v>187</v>
      </c>
      <c r="C143" s="85"/>
      <c r="D143" s="86"/>
      <c r="E143" s="85"/>
      <c r="F143" s="85">
        <v>53.33</v>
      </c>
      <c r="G143" s="86">
        <v>1.0932365257063394E-3</v>
      </c>
      <c r="H143" s="85">
        <v>639</v>
      </c>
      <c r="I143" s="85">
        <v>13.44</v>
      </c>
      <c r="J143" s="86">
        <v>2.9208218198723229E-4</v>
      </c>
      <c r="K143" s="85">
        <v>916</v>
      </c>
    </row>
    <row r="144" spans="1:11" x14ac:dyDescent="0.2">
      <c r="A144" s="111" t="s">
        <v>1597</v>
      </c>
      <c r="B144" s="111" t="s">
        <v>187</v>
      </c>
      <c r="C144" s="85"/>
      <c r="D144" s="86"/>
      <c r="E144" s="85"/>
      <c r="F144" s="85">
        <v>941.05</v>
      </c>
      <c r="G144" s="86">
        <v>1.9291022548583364E-2</v>
      </c>
      <c r="H144" s="85">
        <v>298</v>
      </c>
      <c r="I144" s="85">
        <v>419.24</v>
      </c>
      <c r="J144" s="86">
        <v>9.1110516351433982E-3</v>
      </c>
      <c r="K144" s="85">
        <v>396</v>
      </c>
    </row>
    <row r="145" spans="1:11" x14ac:dyDescent="0.2">
      <c r="A145" s="111" t="s">
        <v>312</v>
      </c>
      <c r="B145" s="111" t="s">
        <v>187</v>
      </c>
      <c r="C145" s="85"/>
      <c r="D145" s="86"/>
      <c r="E145" s="85"/>
      <c r="F145" s="85">
        <v>385.34</v>
      </c>
      <c r="G145" s="86">
        <v>7.8992642568100676E-3</v>
      </c>
      <c r="H145" s="85">
        <v>405</v>
      </c>
      <c r="I145" s="85">
        <v>163.61000000000001</v>
      </c>
      <c r="J145" s="86">
        <v>3.5556224549799912E-3</v>
      </c>
      <c r="K145" s="85">
        <v>542</v>
      </c>
    </row>
    <row r="146" spans="1:11" x14ac:dyDescent="0.2">
      <c r="A146" s="111" t="s">
        <v>1598</v>
      </c>
      <c r="B146" s="111" t="s">
        <v>187</v>
      </c>
      <c r="C146" s="85"/>
      <c r="D146" s="86"/>
      <c r="E146" s="85"/>
      <c r="F146" s="85">
        <v>67</v>
      </c>
      <c r="G146" s="86">
        <v>1.3734642269327725E-3</v>
      </c>
      <c r="H146" s="85">
        <v>616</v>
      </c>
      <c r="I146" s="85">
        <v>77.760000000000005</v>
      </c>
      <c r="J146" s="86">
        <v>1.6899040529261297E-3</v>
      </c>
      <c r="K146" s="85">
        <v>656</v>
      </c>
    </row>
    <row r="147" spans="1:11" x14ac:dyDescent="0.2">
      <c r="A147" s="111" t="s">
        <v>313</v>
      </c>
      <c r="B147" s="111" t="s">
        <v>187</v>
      </c>
      <c r="C147" s="85"/>
      <c r="D147" s="86"/>
      <c r="E147" s="85"/>
      <c r="F147" s="85">
        <v>1</v>
      </c>
      <c r="G147" s="86">
        <v>2.049946607362347E-5</v>
      </c>
      <c r="H147" s="85">
        <v>943</v>
      </c>
      <c r="I147" s="85"/>
      <c r="J147" s="86"/>
      <c r="K147" s="85"/>
    </row>
    <row r="148" spans="1:11" x14ac:dyDescent="0.2">
      <c r="A148" s="111" t="s">
        <v>314</v>
      </c>
      <c r="B148" s="111" t="s">
        <v>184</v>
      </c>
      <c r="C148" s="85"/>
      <c r="D148" s="86"/>
      <c r="E148" s="85"/>
      <c r="F148" s="85">
        <v>202.34299999999999</v>
      </c>
      <c r="G148" s="86">
        <v>4.147923463735193E-3</v>
      </c>
      <c r="H148" s="85">
        <v>478</v>
      </c>
      <c r="I148" s="85">
        <v>135.7295</v>
      </c>
      <c r="J148" s="86">
        <v>2.9497149196455394E-3</v>
      </c>
      <c r="K148" s="85">
        <v>567</v>
      </c>
    </row>
    <row r="149" spans="1:11" x14ac:dyDescent="0.2">
      <c r="A149" s="111" t="s">
        <v>315</v>
      </c>
      <c r="B149" s="111" t="s">
        <v>187</v>
      </c>
      <c r="C149" s="85"/>
      <c r="D149" s="86"/>
      <c r="E149" s="85"/>
      <c r="F149" s="85">
        <v>911.9</v>
      </c>
      <c r="G149" s="86">
        <v>1.869346311253724E-2</v>
      </c>
      <c r="H149" s="85">
        <v>302</v>
      </c>
      <c r="I149" s="85">
        <v>923.87</v>
      </c>
      <c r="J149" s="86">
        <v>2.0077824811945262E-2</v>
      </c>
      <c r="K149" s="85">
        <v>275</v>
      </c>
    </row>
    <row r="150" spans="1:11" x14ac:dyDescent="0.2">
      <c r="A150" s="111" t="s">
        <v>316</v>
      </c>
      <c r="B150" s="111" t="s">
        <v>184</v>
      </c>
      <c r="C150" s="85"/>
      <c r="D150" s="86"/>
      <c r="E150" s="85"/>
      <c r="F150" s="85">
        <v>339.62123418964836</v>
      </c>
      <c r="G150" s="86">
        <v>6.9620539681528272E-3</v>
      </c>
      <c r="H150" s="85">
        <v>421</v>
      </c>
      <c r="I150" s="85">
        <v>486.29680999999999</v>
      </c>
      <c r="J150" s="86">
        <v>1.0568350696296915E-2</v>
      </c>
      <c r="K150" s="85">
        <v>374</v>
      </c>
    </row>
    <row r="151" spans="1:11" x14ac:dyDescent="0.2">
      <c r="A151" s="111" t="s">
        <v>317</v>
      </c>
      <c r="B151" s="111" t="s">
        <v>187</v>
      </c>
      <c r="C151" s="85"/>
      <c r="D151" s="86"/>
      <c r="E151" s="85"/>
      <c r="F151" s="85">
        <v>0.22</v>
      </c>
      <c r="G151" s="86">
        <v>4.509882536197163E-6</v>
      </c>
      <c r="H151" s="85">
        <v>987</v>
      </c>
      <c r="I151" s="85"/>
      <c r="J151" s="86"/>
      <c r="K151" s="85"/>
    </row>
    <row r="152" spans="1:11" x14ac:dyDescent="0.2">
      <c r="A152" s="111" t="s">
        <v>1599</v>
      </c>
      <c r="B152" s="111" t="s">
        <v>187</v>
      </c>
      <c r="C152" s="85"/>
      <c r="D152" s="86"/>
      <c r="E152" s="85"/>
      <c r="F152" s="85"/>
      <c r="G152" s="86"/>
      <c r="H152" s="85"/>
      <c r="I152" s="85">
        <v>28.328019999999999</v>
      </c>
      <c r="J152" s="86">
        <v>6.1563317656085988E-4</v>
      </c>
      <c r="K152" s="85">
        <v>816</v>
      </c>
    </row>
    <row r="153" spans="1:11" x14ac:dyDescent="0.2">
      <c r="A153" s="111" t="s">
        <v>318</v>
      </c>
      <c r="B153" s="111" t="s">
        <v>187</v>
      </c>
      <c r="C153" s="85"/>
      <c r="D153" s="86"/>
      <c r="E153" s="85"/>
      <c r="F153" s="85">
        <v>107</v>
      </c>
      <c r="G153" s="86">
        <v>2.193442869877711E-3</v>
      </c>
      <c r="H153" s="85">
        <v>551</v>
      </c>
      <c r="I153" s="85">
        <v>40.03</v>
      </c>
      <c r="J153" s="86">
        <v>8.6994417745155583E-4</v>
      </c>
      <c r="K153" s="85">
        <v>756</v>
      </c>
    </row>
    <row r="154" spans="1:11" x14ac:dyDescent="0.2">
      <c r="A154" s="111" t="s">
        <v>319</v>
      </c>
      <c r="B154" s="111" t="s">
        <v>187</v>
      </c>
      <c r="C154" s="85"/>
      <c r="D154" s="86"/>
      <c r="E154" s="85"/>
      <c r="F154" s="85">
        <v>0.57999999999999996</v>
      </c>
      <c r="G154" s="86">
        <v>1.1889690322701611E-5</v>
      </c>
      <c r="H154" s="85">
        <v>963</v>
      </c>
      <c r="I154" s="85"/>
      <c r="J154" s="86"/>
      <c r="K154" s="85"/>
    </row>
    <row r="155" spans="1:11" x14ac:dyDescent="0.2">
      <c r="A155" s="111" t="s">
        <v>320</v>
      </c>
      <c r="B155" s="111" t="s">
        <v>184</v>
      </c>
      <c r="C155" s="85"/>
      <c r="D155" s="86"/>
      <c r="E155" s="85"/>
      <c r="F155" s="85"/>
      <c r="G155" s="86"/>
      <c r="H155" s="85"/>
      <c r="I155" s="85">
        <v>39.388660000000002</v>
      </c>
      <c r="J155" s="86">
        <v>8.5600638082985255E-4</v>
      </c>
      <c r="K155" s="85">
        <v>761</v>
      </c>
    </row>
    <row r="156" spans="1:11" x14ac:dyDescent="0.2">
      <c r="A156" s="111" t="s">
        <v>321</v>
      </c>
      <c r="B156" s="111" t="s">
        <v>187</v>
      </c>
      <c r="C156" s="85"/>
      <c r="D156" s="86"/>
      <c r="E156" s="85"/>
      <c r="F156" s="85"/>
      <c r="G156" s="86"/>
      <c r="H156" s="85"/>
      <c r="I156" s="85">
        <v>25.36842</v>
      </c>
      <c r="J156" s="86">
        <v>5.5131424606908808E-4</v>
      </c>
      <c r="K156" s="85">
        <v>831</v>
      </c>
    </row>
    <row r="157" spans="1:11" x14ac:dyDescent="0.2">
      <c r="A157" s="111" t="s">
        <v>322</v>
      </c>
      <c r="B157" s="111" t="s">
        <v>184</v>
      </c>
      <c r="C157" s="85"/>
      <c r="D157" s="86"/>
      <c r="E157" s="85"/>
      <c r="F157" s="85">
        <v>1001.95</v>
      </c>
      <c r="G157" s="86">
        <v>2.0539440032467035E-2</v>
      </c>
      <c r="H157" s="85">
        <v>290</v>
      </c>
      <c r="I157" s="85">
        <v>1337.249</v>
      </c>
      <c r="J157" s="86">
        <v>2.9061503406268185E-2</v>
      </c>
      <c r="K157" s="85">
        <v>226</v>
      </c>
    </row>
    <row r="158" spans="1:11" x14ac:dyDescent="0.2">
      <c r="A158" s="111" t="s">
        <v>323</v>
      </c>
      <c r="B158" s="111" t="s">
        <v>184</v>
      </c>
      <c r="C158" s="85"/>
      <c r="D158" s="86"/>
      <c r="E158" s="85"/>
      <c r="F158" s="85">
        <v>4278.4232000000002</v>
      </c>
      <c r="G158" s="86">
        <v>8.7705391237003563E-2</v>
      </c>
      <c r="H158" s="85">
        <v>121</v>
      </c>
      <c r="I158" s="85">
        <v>3797.5660000000003</v>
      </c>
      <c r="J158" s="86">
        <v>8.2529863357181987E-2</v>
      </c>
      <c r="K158" s="85">
        <v>128</v>
      </c>
    </row>
    <row r="159" spans="1:11" x14ac:dyDescent="0.2">
      <c r="A159" s="111" t="s">
        <v>324</v>
      </c>
      <c r="B159" s="111" t="s">
        <v>184</v>
      </c>
      <c r="C159" s="85"/>
      <c r="D159" s="86"/>
      <c r="E159" s="85"/>
      <c r="F159" s="85">
        <v>472.3</v>
      </c>
      <c r="G159" s="86">
        <v>9.6818978265723644E-3</v>
      </c>
      <c r="H159" s="85">
        <v>383</v>
      </c>
      <c r="I159" s="85">
        <v>367.96</v>
      </c>
      <c r="J159" s="86">
        <v>7.9966190241087792E-3</v>
      </c>
      <c r="K159" s="85">
        <v>412</v>
      </c>
    </row>
    <row r="160" spans="1:11" x14ac:dyDescent="0.2">
      <c r="A160" s="111" t="s">
        <v>325</v>
      </c>
      <c r="B160" s="111" t="s">
        <v>184</v>
      </c>
      <c r="C160" s="85"/>
      <c r="D160" s="86"/>
      <c r="E160" s="117"/>
      <c r="F160" s="85">
        <v>12878.50491617674</v>
      </c>
      <c r="G160" s="86">
        <v>0.26400247460815812</v>
      </c>
      <c r="H160" s="85">
        <v>62</v>
      </c>
      <c r="I160" s="85">
        <v>16140.872579000001</v>
      </c>
      <c r="J160" s="86">
        <v>0.35077836920031291</v>
      </c>
      <c r="K160" s="85">
        <v>48</v>
      </c>
    </row>
    <row r="161" spans="1:11" x14ac:dyDescent="0.2">
      <c r="A161" s="111" t="s">
        <v>326</v>
      </c>
      <c r="B161" s="111" t="s">
        <v>184</v>
      </c>
      <c r="C161" s="85"/>
      <c r="D161" s="86"/>
      <c r="E161" s="85"/>
      <c r="F161" s="85">
        <v>10.119999999999999</v>
      </c>
      <c r="G161" s="86">
        <v>2.0745459666506949E-4</v>
      </c>
      <c r="H161" s="85">
        <v>806</v>
      </c>
      <c r="I161" s="85"/>
      <c r="J161" s="86"/>
      <c r="K161" s="85"/>
    </row>
    <row r="162" spans="1:11" x14ac:dyDescent="0.2">
      <c r="A162" s="111" t="s">
        <v>327</v>
      </c>
      <c r="B162" s="111" t="s">
        <v>187</v>
      </c>
      <c r="C162" s="85"/>
      <c r="D162" s="86"/>
      <c r="E162" s="85"/>
      <c r="F162" s="85"/>
      <c r="G162" s="86"/>
      <c r="H162" s="85"/>
      <c r="I162" s="85">
        <v>0.57999999999999996</v>
      </c>
      <c r="J162" s="86">
        <v>1.2604737020282346E-5</v>
      </c>
      <c r="K162" s="85">
        <v>1198</v>
      </c>
    </row>
    <row r="163" spans="1:11" x14ac:dyDescent="0.2">
      <c r="A163" s="111" t="s">
        <v>328</v>
      </c>
      <c r="B163" s="111" t="s">
        <v>187</v>
      </c>
      <c r="C163" s="85"/>
      <c r="D163" s="86"/>
      <c r="E163" s="85"/>
      <c r="F163" s="85"/>
      <c r="G163" s="86"/>
      <c r="H163" s="85"/>
      <c r="I163" s="85">
        <v>2.41</v>
      </c>
      <c r="J163" s="86">
        <v>5.2374855549793889E-5</v>
      </c>
      <c r="K163" s="85">
        <v>1095</v>
      </c>
    </row>
    <row r="164" spans="1:11" x14ac:dyDescent="0.2">
      <c r="A164" s="111" t="s">
        <v>329</v>
      </c>
      <c r="B164" s="111" t="s">
        <v>184</v>
      </c>
      <c r="C164" s="85">
        <v>106149.1</v>
      </c>
      <c r="D164" s="86">
        <v>2.0065992438563329</v>
      </c>
      <c r="E164" s="85">
        <v>10</v>
      </c>
      <c r="F164" s="85">
        <v>100128.3</v>
      </c>
      <c r="G164" s="86">
        <v>2.0525766888595927</v>
      </c>
      <c r="H164" s="85">
        <v>9</v>
      </c>
      <c r="I164" s="85">
        <v>80120</v>
      </c>
      <c r="J164" s="86">
        <v>1.7411922932155548</v>
      </c>
      <c r="K164" s="85">
        <v>12</v>
      </c>
    </row>
    <row r="165" spans="1:11" x14ac:dyDescent="0.2">
      <c r="A165" s="111" t="s">
        <v>330</v>
      </c>
      <c r="B165" s="111" t="s">
        <v>184</v>
      </c>
      <c r="C165" s="85"/>
      <c r="D165" s="86"/>
      <c r="E165" s="85"/>
      <c r="F165" s="85">
        <v>772.58575955350932</v>
      </c>
      <c r="G165" s="86">
        <v>1.5837595566931782E-2</v>
      </c>
      <c r="H165" s="85">
        <v>317</v>
      </c>
      <c r="I165" s="85">
        <v>1106.25</v>
      </c>
      <c r="J165" s="86">
        <v>2.4041362635667838E-2</v>
      </c>
      <c r="K165" s="85">
        <v>253</v>
      </c>
    </row>
    <row r="166" spans="1:11" x14ac:dyDescent="0.2">
      <c r="A166" s="111" t="s">
        <v>331</v>
      </c>
      <c r="B166" s="111" t="s">
        <v>187</v>
      </c>
      <c r="C166" s="85"/>
      <c r="D166" s="86"/>
      <c r="E166" s="85"/>
      <c r="F166" s="85"/>
      <c r="G166" s="86"/>
      <c r="H166" s="85"/>
      <c r="I166" s="85">
        <v>48.3</v>
      </c>
      <c r="J166" s="86">
        <v>1.0496703415166161E-3</v>
      </c>
      <c r="K166" s="85">
        <v>739</v>
      </c>
    </row>
    <row r="167" spans="1:11" x14ac:dyDescent="0.2">
      <c r="A167" s="111" t="s">
        <v>332</v>
      </c>
      <c r="B167" s="111" t="s">
        <v>184</v>
      </c>
      <c r="C167" s="85"/>
      <c r="D167" s="86"/>
      <c r="E167" s="85"/>
      <c r="F167" s="85">
        <v>1.35</v>
      </c>
      <c r="G167" s="86">
        <v>2.7674279199391687E-5</v>
      </c>
      <c r="H167" s="85">
        <v>932</v>
      </c>
      <c r="I167" s="85"/>
      <c r="J167" s="86"/>
      <c r="K167" s="85"/>
    </row>
    <row r="168" spans="1:11" x14ac:dyDescent="0.2">
      <c r="A168" s="114" t="s">
        <v>333</v>
      </c>
      <c r="B168" s="114" t="s">
        <v>187</v>
      </c>
      <c r="C168" s="115"/>
      <c r="D168" s="116"/>
      <c r="E168" s="115"/>
      <c r="F168" s="115">
        <v>2893.33</v>
      </c>
      <c r="G168" s="116">
        <v>5.9311720174796988E-2</v>
      </c>
      <c r="H168" s="115">
        <v>161</v>
      </c>
      <c r="I168" s="115">
        <v>1238.93</v>
      </c>
      <c r="J168" s="116">
        <v>2.6924804890583465E-2</v>
      </c>
      <c r="K168" s="115">
        <v>235</v>
      </c>
    </row>
    <row r="169" spans="1:11" ht="6.75" customHeight="1" x14ac:dyDescent="0.2">
      <c r="A169" s="111"/>
      <c r="B169" s="111"/>
      <c r="C169" s="85"/>
      <c r="D169" s="86"/>
      <c r="E169" s="85"/>
      <c r="F169" s="85"/>
      <c r="G169" s="86"/>
      <c r="H169" s="85"/>
      <c r="I169" s="85"/>
      <c r="J169" s="86"/>
      <c r="K169" s="85"/>
    </row>
    <row r="170" spans="1:11" ht="22.5" customHeight="1" x14ac:dyDescent="0.2">
      <c r="A170" s="135" t="s">
        <v>1590</v>
      </c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</row>
    <row r="171" spans="1:11" ht="10.5" customHeight="1" x14ac:dyDescent="0.2">
      <c r="A171" s="105"/>
      <c r="B171" s="105"/>
      <c r="C171" s="136">
        <v>1990</v>
      </c>
      <c r="D171" s="136"/>
      <c r="E171" s="136"/>
      <c r="F171" s="136">
        <v>2000</v>
      </c>
      <c r="G171" s="136"/>
      <c r="H171" s="136"/>
      <c r="I171" s="136">
        <v>2010</v>
      </c>
      <c r="J171" s="136"/>
      <c r="K171" s="136"/>
    </row>
    <row r="172" spans="1:11" x14ac:dyDescent="0.2">
      <c r="A172" s="106" t="s">
        <v>177</v>
      </c>
      <c r="B172" s="107" t="s">
        <v>178</v>
      </c>
      <c r="C172" s="107" t="s">
        <v>179</v>
      </c>
      <c r="D172" s="107" t="s">
        <v>179</v>
      </c>
      <c r="E172" s="107" t="s">
        <v>179</v>
      </c>
      <c r="F172" s="107" t="s">
        <v>179</v>
      </c>
      <c r="G172" s="107" t="s">
        <v>179</v>
      </c>
      <c r="H172" s="107" t="s">
        <v>179</v>
      </c>
      <c r="I172" s="107" t="s">
        <v>179</v>
      </c>
      <c r="J172" s="107" t="s">
        <v>179</v>
      </c>
      <c r="K172" s="107" t="s">
        <v>179</v>
      </c>
    </row>
    <row r="173" spans="1:11" ht="25.5" x14ac:dyDescent="0.2">
      <c r="A173" s="108"/>
      <c r="B173" s="108"/>
      <c r="C173" s="109" t="s">
        <v>180</v>
      </c>
      <c r="D173" s="109" t="s">
        <v>181</v>
      </c>
      <c r="E173" s="109" t="s">
        <v>182</v>
      </c>
      <c r="F173" s="109" t="s">
        <v>180</v>
      </c>
      <c r="G173" s="109" t="s">
        <v>181</v>
      </c>
      <c r="H173" s="109" t="s">
        <v>182</v>
      </c>
      <c r="I173" s="109" t="s">
        <v>180</v>
      </c>
      <c r="J173" s="109" t="s">
        <v>181</v>
      </c>
      <c r="K173" s="109" t="s">
        <v>182</v>
      </c>
    </row>
    <row r="174" spans="1:11" x14ac:dyDescent="0.2">
      <c r="A174" s="111" t="s">
        <v>334</v>
      </c>
      <c r="B174" s="111" t="s">
        <v>184</v>
      </c>
      <c r="C174" s="85"/>
      <c r="D174" s="86"/>
      <c r="E174" s="85"/>
      <c r="F174" s="85">
        <v>1155.58</v>
      </c>
      <c r="G174" s="86">
        <v>2.3688773005357804E-2</v>
      </c>
      <c r="H174" s="85">
        <v>275</v>
      </c>
      <c r="I174" s="85">
        <v>1200.9100000000001</v>
      </c>
      <c r="J174" s="86">
        <v>2.6098542646598749E-2</v>
      </c>
      <c r="K174" s="85">
        <v>243</v>
      </c>
    </row>
    <row r="175" spans="1:11" x14ac:dyDescent="0.2">
      <c r="A175" s="111" t="s">
        <v>335</v>
      </c>
      <c r="B175" s="111" t="s">
        <v>184</v>
      </c>
      <c r="C175" s="85"/>
      <c r="D175" s="86"/>
      <c r="E175" s="85"/>
      <c r="F175" s="85">
        <v>82.68</v>
      </c>
      <c r="G175" s="86">
        <v>1.6948958549671885E-3</v>
      </c>
      <c r="H175" s="85">
        <v>580</v>
      </c>
      <c r="I175" s="85">
        <v>192.93</v>
      </c>
      <c r="J175" s="86">
        <v>4.1928136436604714E-3</v>
      </c>
      <c r="K175" s="85">
        <v>521</v>
      </c>
    </row>
    <row r="176" spans="1:11" x14ac:dyDescent="0.2">
      <c r="A176" s="111" t="s">
        <v>336</v>
      </c>
      <c r="B176" s="111" t="s">
        <v>184</v>
      </c>
      <c r="C176" s="85"/>
      <c r="D176" s="86"/>
      <c r="E176" s="85"/>
      <c r="F176" s="85">
        <v>538.04</v>
      </c>
      <c r="G176" s="86">
        <v>1.1029532726252371E-2</v>
      </c>
      <c r="H176" s="85">
        <v>370</v>
      </c>
      <c r="I176" s="85"/>
      <c r="J176" s="86"/>
      <c r="K176" s="85"/>
    </row>
    <row r="177" spans="1:11" x14ac:dyDescent="0.2">
      <c r="A177" s="111" t="s">
        <v>337</v>
      </c>
      <c r="B177" s="111" t="s">
        <v>184</v>
      </c>
      <c r="C177" s="85"/>
      <c r="D177" s="86"/>
      <c r="E177" s="85"/>
      <c r="F177" s="85">
        <v>2.87</v>
      </c>
      <c r="G177" s="86">
        <v>5.8833467631299356E-5</v>
      </c>
      <c r="H177" s="85">
        <v>877</v>
      </c>
      <c r="I177" s="85">
        <v>6.85</v>
      </c>
      <c r="J177" s="86">
        <v>1.4886629067057598E-4</v>
      </c>
      <c r="K177" s="85">
        <v>1000</v>
      </c>
    </row>
    <row r="178" spans="1:11" x14ac:dyDescent="0.2">
      <c r="A178" s="111" t="s">
        <v>338</v>
      </c>
      <c r="B178" s="111" t="s">
        <v>184</v>
      </c>
      <c r="C178" s="85"/>
      <c r="D178" s="86"/>
      <c r="E178" s="85"/>
      <c r="F178" s="85">
        <v>16.72</v>
      </c>
      <c r="G178" s="86">
        <v>3.4275107275098435E-4</v>
      </c>
      <c r="H178" s="85">
        <v>757</v>
      </c>
      <c r="I178" s="85">
        <v>12.72</v>
      </c>
      <c r="J178" s="86">
        <v>2.7643492223791634E-4</v>
      </c>
      <c r="K178" s="85">
        <v>923</v>
      </c>
    </row>
    <row r="179" spans="1:11" x14ac:dyDescent="0.2">
      <c r="A179" s="112" t="s">
        <v>339</v>
      </c>
      <c r="B179" s="112" t="s">
        <v>184</v>
      </c>
      <c r="C179" s="113"/>
      <c r="D179" s="86"/>
      <c r="E179" s="113"/>
      <c r="F179" s="113">
        <v>3379.1280999999999</v>
      </c>
      <c r="G179" s="86">
        <v>6.927032184437773E-2</v>
      </c>
      <c r="H179" s="113">
        <v>144</v>
      </c>
      <c r="I179" s="113">
        <v>8287.2772499999992</v>
      </c>
      <c r="J179" s="86">
        <v>0.18010163853520458</v>
      </c>
      <c r="K179" s="112">
        <v>80</v>
      </c>
    </row>
    <row r="180" spans="1:11" x14ac:dyDescent="0.2">
      <c r="A180" s="111" t="s">
        <v>340</v>
      </c>
      <c r="B180" s="111" t="s">
        <v>184</v>
      </c>
      <c r="C180" s="85"/>
      <c r="D180" s="86"/>
      <c r="E180" s="85"/>
      <c r="F180" s="85">
        <v>2654.22</v>
      </c>
      <c r="G180" s="86">
        <v>5.4410092841932878E-2</v>
      </c>
      <c r="H180" s="85">
        <v>175</v>
      </c>
      <c r="I180" s="85">
        <v>682.69</v>
      </c>
      <c r="J180" s="86">
        <v>1.4836427442028543E-2</v>
      </c>
      <c r="K180" s="85">
        <v>327</v>
      </c>
    </row>
    <row r="181" spans="1:11" x14ac:dyDescent="0.2">
      <c r="A181" s="111" t="s">
        <v>341</v>
      </c>
      <c r="B181" s="111" t="s">
        <v>187</v>
      </c>
      <c r="C181" s="85"/>
      <c r="D181" s="86"/>
      <c r="E181" s="85"/>
      <c r="F181" s="85">
        <v>87.54</v>
      </c>
      <c r="G181" s="86">
        <v>1.7945232600849986E-3</v>
      </c>
      <c r="H181" s="85">
        <v>574</v>
      </c>
      <c r="I181" s="85">
        <v>81.86</v>
      </c>
      <c r="J181" s="86">
        <v>1.7790065042764015E-3</v>
      </c>
      <c r="K181" s="85">
        <v>644</v>
      </c>
    </row>
    <row r="182" spans="1:11" x14ac:dyDescent="0.2">
      <c r="A182" s="111" t="s">
        <v>342</v>
      </c>
      <c r="B182" s="111" t="s">
        <v>184</v>
      </c>
      <c r="C182" s="85"/>
      <c r="D182" s="86"/>
      <c r="E182" s="85"/>
      <c r="F182" s="85">
        <v>108.24</v>
      </c>
      <c r="G182" s="86">
        <v>2.2188622078090042E-3</v>
      </c>
      <c r="H182" s="85">
        <v>548</v>
      </c>
      <c r="I182" s="85"/>
      <c r="J182" s="86"/>
      <c r="K182" s="85"/>
    </row>
    <row r="183" spans="1:11" x14ac:dyDescent="0.2">
      <c r="A183" s="111" t="s">
        <v>343</v>
      </c>
      <c r="B183" s="111" t="s">
        <v>184</v>
      </c>
      <c r="C183" s="85"/>
      <c r="D183" s="86"/>
      <c r="E183" s="85"/>
      <c r="F183" s="85">
        <v>2.1800000000000002</v>
      </c>
      <c r="G183" s="86">
        <v>4.4688836040499163E-5</v>
      </c>
      <c r="H183" s="85">
        <v>904</v>
      </c>
      <c r="I183" s="85"/>
      <c r="J183" s="86"/>
      <c r="K183" s="85"/>
    </row>
    <row r="184" spans="1:11" x14ac:dyDescent="0.2">
      <c r="A184" s="111" t="s">
        <v>344</v>
      </c>
      <c r="B184" s="111" t="s">
        <v>187</v>
      </c>
      <c r="C184" s="85"/>
      <c r="D184" s="86"/>
      <c r="E184" s="85"/>
      <c r="F184" s="85">
        <v>772.14</v>
      </c>
      <c r="G184" s="86">
        <v>1.5828457734087625E-2</v>
      </c>
      <c r="H184" s="85">
        <v>318</v>
      </c>
      <c r="I184" s="85">
        <v>597.11800000000005</v>
      </c>
      <c r="J184" s="86">
        <v>1.2976750620822337E-2</v>
      </c>
      <c r="K184" s="85">
        <v>344</v>
      </c>
    </row>
    <row r="185" spans="1:11" x14ac:dyDescent="0.2">
      <c r="A185" s="111" t="s">
        <v>345</v>
      </c>
      <c r="B185" s="111" t="s">
        <v>187</v>
      </c>
      <c r="C185" s="85"/>
      <c r="D185" s="86"/>
      <c r="E185" s="85"/>
      <c r="F185" s="85">
        <v>15.9</v>
      </c>
      <c r="G185" s="86">
        <v>3.2594151057061319E-4</v>
      </c>
      <c r="H185" s="85">
        <v>765</v>
      </c>
      <c r="I185" s="85"/>
      <c r="J185" s="86"/>
      <c r="K185" s="85"/>
    </row>
    <row r="186" spans="1:11" x14ac:dyDescent="0.2">
      <c r="A186" s="111" t="s">
        <v>346</v>
      </c>
      <c r="B186" s="111" t="s">
        <v>187</v>
      </c>
      <c r="C186" s="85"/>
      <c r="D186" s="86"/>
      <c r="E186" s="85"/>
      <c r="F186" s="85">
        <v>364.93</v>
      </c>
      <c r="G186" s="86">
        <v>7.4808701542474132E-3</v>
      </c>
      <c r="H186" s="85">
        <v>412</v>
      </c>
      <c r="I186" s="85">
        <v>249.5617</v>
      </c>
      <c r="J186" s="86">
        <v>5.4235510324734428E-3</v>
      </c>
      <c r="K186" s="85">
        <v>481</v>
      </c>
    </row>
    <row r="187" spans="1:11" x14ac:dyDescent="0.2">
      <c r="A187" s="111" t="s">
        <v>347</v>
      </c>
      <c r="B187" s="111" t="s">
        <v>184</v>
      </c>
      <c r="C187" s="85"/>
      <c r="D187" s="86"/>
      <c r="E187" s="85"/>
      <c r="F187" s="85">
        <v>88.8</v>
      </c>
      <c r="G187" s="86">
        <v>1.8203525873377638E-3</v>
      </c>
      <c r="H187" s="85">
        <v>572</v>
      </c>
      <c r="I187" s="85">
        <v>26.07</v>
      </c>
      <c r="J187" s="86">
        <v>5.6656119675648408E-4</v>
      </c>
      <c r="K187" s="85">
        <v>827</v>
      </c>
    </row>
    <row r="188" spans="1:11" x14ac:dyDescent="0.2">
      <c r="A188" s="111" t="s">
        <v>1615</v>
      </c>
      <c r="B188" s="111" t="s">
        <v>184</v>
      </c>
      <c r="C188" s="85"/>
      <c r="D188" s="86"/>
      <c r="E188" s="85"/>
      <c r="F188" s="85">
        <v>1534.22</v>
      </c>
      <c r="G188" s="86">
        <v>3.1450690839474597E-2</v>
      </c>
      <c r="H188" s="85">
        <v>230</v>
      </c>
      <c r="I188" s="85">
        <v>1459.81</v>
      </c>
      <c r="J188" s="86">
        <v>3.1725036464790295E-2</v>
      </c>
      <c r="K188" s="85">
        <v>211</v>
      </c>
    </row>
    <row r="189" spans="1:11" x14ac:dyDescent="0.2">
      <c r="A189" s="111" t="s">
        <v>348</v>
      </c>
      <c r="B189" s="111" t="s">
        <v>187</v>
      </c>
      <c r="C189" s="85"/>
      <c r="D189" s="86"/>
      <c r="E189" s="85"/>
      <c r="F189" s="85"/>
      <c r="G189" s="86"/>
      <c r="H189" s="85"/>
      <c r="I189" s="85">
        <v>3.03</v>
      </c>
      <c r="J189" s="86">
        <v>6.5848884778371564E-5</v>
      </c>
      <c r="K189" s="85">
        <v>1069</v>
      </c>
    </row>
    <row r="190" spans="1:11" x14ac:dyDescent="0.2">
      <c r="A190" s="111" t="s">
        <v>349</v>
      </c>
      <c r="B190" s="111" t="s">
        <v>187</v>
      </c>
      <c r="C190" s="85"/>
      <c r="D190" s="86"/>
      <c r="E190" s="85"/>
      <c r="F190" s="85"/>
      <c r="G190" s="86"/>
      <c r="H190" s="85"/>
      <c r="I190" s="85">
        <v>0.41</v>
      </c>
      <c r="J190" s="86">
        <v>8.9102451350271751E-6</v>
      </c>
      <c r="K190" s="85">
        <v>1213</v>
      </c>
    </row>
    <row r="191" spans="1:11" x14ac:dyDescent="0.2">
      <c r="A191" s="111" t="s">
        <v>350</v>
      </c>
      <c r="B191" s="111" t="s">
        <v>187</v>
      </c>
      <c r="C191" s="85"/>
      <c r="D191" s="86"/>
      <c r="E191" s="85"/>
      <c r="F191" s="85"/>
      <c r="G191" s="86"/>
      <c r="H191" s="85"/>
      <c r="I191" s="85">
        <v>0.21</v>
      </c>
      <c r="J191" s="86">
        <v>4.5637840935505045E-6</v>
      </c>
      <c r="K191" s="85">
        <v>1240</v>
      </c>
    </row>
    <row r="192" spans="1:11" x14ac:dyDescent="0.2">
      <c r="A192" s="111" t="s">
        <v>351</v>
      </c>
      <c r="B192" s="111" t="s">
        <v>187</v>
      </c>
      <c r="C192" s="85"/>
      <c r="D192" s="86"/>
      <c r="E192" s="85"/>
      <c r="F192" s="85"/>
      <c r="G192" s="86"/>
      <c r="H192" s="85"/>
      <c r="I192" s="85">
        <v>311.61</v>
      </c>
      <c r="J192" s="86">
        <v>6.7720036256727284E-3</v>
      </c>
      <c r="K192" s="85">
        <v>444</v>
      </c>
    </row>
    <row r="193" spans="1:11" x14ac:dyDescent="0.2">
      <c r="A193" s="111" t="s">
        <v>352</v>
      </c>
      <c r="B193" s="111" t="s">
        <v>184</v>
      </c>
      <c r="C193" s="85"/>
      <c r="D193" s="86"/>
      <c r="E193" s="85"/>
      <c r="F193" s="85">
        <v>8.2100000000000009</v>
      </c>
      <c r="G193" s="86">
        <v>1.6830061646444869E-4</v>
      </c>
      <c r="H193" s="85">
        <v>824</v>
      </c>
      <c r="I193" s="85"/>
      <c r="J193" s="86"/>
      <c r="K193" s="85"/>
    </row>
    <row r="194" spans="1:11" x14ac:dyDescent="0.2">
      <c r="A194" s="111" t="s">
        <v>353</v>
      </c>
      <c r="B194" s="111" t="s">
        <v>187</v>
      </c>
      <c r="C194" s="85"/>
      <c r="D194" s="86"/>
      <c r="E194" s="85"/>
      <c r="F194" s="85">
        <v>28</v>
      </c>
      <c r="G194" s="86">
        <v>5.739850500614571E-4</v>
      </c>
      <c r="H194" s="85">
        <v>698</v>
      </c>
      <c r="I194" s="85">
        <v>7</v>
      </c>
      <c r="J194" s="86">
        <v>1.5212613645168349E-4</v>
      </c>
      <c r="K194" s="85">
        <v>996</v>
      </c>
    </row>
    <row r="195" spans="1:11" x14ac:dyDescent="0.2">
      <c r="A195" s="111" t="s">
        <v>354</v>
      </c>
      <c r="B195" s="111" t="s">
        <v>187</v>
      </c>
      <c r="C195" s="85"/>
      <c r="D195" s="86"/>
      <c r="E195" s="85"/>
      <c r="F195" s="85"/>
      <c r="G195" s="86"/>
      <c r="H195" s="85"/>
      <c r="I195" s="85">
        <v>12.30274</v>
      </c>
      <c r="J195" s="86">
        <v>2.6736690056708353E-4</v>
      </c>
      <c r="K195" s="85">
        <v>928</v>
      </c>
    </row>
    <row r="196" spans="1:11" x14ac:dyDescent="0.2">
      <c r="A196" s="111" t="s">
        <v>355</v>
      </c>
      <c r="B196" s="111" t="s">
        <v>184</v>
      </c>
      <c r="C196" s="85"/>
      <c r="D196" s="86"/>
      <c r="E196" s="85"/>
      <c r="F196" s="85">
        <v>20.87</v>
      </c>
      <c r="G196" s="86">
        <v>4.2782385695652178E-4</v>
      </c>
      <c r="H196" s="85">
        <v>738</v>
      </c>
      <c r="I196" s="85">
        <v>2.27</v>
      </c>
      <c r="J196" s="86">
        <v>4.9332332820760218E-5</v>
      </c>
      <c r="K196" s="85">
        <v>1099</v>
      </c>
    </row>
    <row r="197" spans="1:11" x14ac:dyDescent="0.2">
      <c r="A197" s="112" t="s">
        <v>356</v>
      </c>
      <c r="B197" s="112" t="s">
        <v>187</v>
      </c>
      <c r="C197" s="113"/>
      <c r="D197" s="86"/>
      <c r="E197" s="113"/>
      <c r="F197" s="113">
        <v>2.38</v>
      </c>
      <c r="G197" s="86">
        <v>4.8788729255223856E-5</v>
      </c>
      <c r="H197" s="113">
        <v>896</v>
      </c>
      <c r="I197" s="113"/>
      <c r="J197" s="86"/>
      <c r="K197" s="112"/>
    </row>
    <row r="198" spans="1:11" x14ac:dyDescent="0.2">
      <c r="A198" s="111" t="s">
        <v>357</v>
      </c>
      <c r="B198" s="111" t="s">
        <v>187</v>
      </c>
      <c r="C198" s="85"/>
      <c r="D198" s="86"/>
      <c r="E198" s="85"/>
      <c r="F198" s="85"/>
      <c r="G198" s="86"/>
      <c r="H198" s="85"/>
      <c r="I198" s="85">
        <v>5.98</v>
      </c>
      <c r="J198" s="86">
        <v>1.2995918514015247E-4</v>
      </c>
      <c r="K198" s="85">
        <v>1014</v>
      </c>
    </row>
    <row r="199" spans="1:11" x14ac:dyDescent="0.2">
      <c r="A199" s="111" t="s">
        <v>358</v>
      </c>
      <c r="B199" s="111" t="s">
        <v>184</v>
      </c>
      <c r="C199" s="85"/>
      <c r="D199" s="86"/>
      <c r="E199" s="85"/>
      <c r="F199" s="85">
        <v>13.89</v>
      </c>
      <c r="G199" s="86">
        <v>2.8473758376263E-4</v>
      </c>
      <c r="H199" s="85">
        <v>777</v>
      </c>
      <c r="I199" s="85"/>
      <c r="J199" s="86"/>
      <c r="K199" s="85"/>
    </row>
    <row r="200" spans="1:11" x14ac:dyDescent="0.2">
      <c r="A200" s="111" t="s">
        <v>359</v>
      </c>
      <c r="B200" s="111" t="s">
        <v>187</v>
      </c>
      <c r="C200" s="85"/>
      <c r="D200" s="86"/>
      <c r="E200" s="85"/>
      <c r="F200" s="85"/>
      <c r="G200" s="86"/>
      <c r="H200" s="85"/>
      <c r="I200" s="85">
        <v>6.1510999999999996</v>
      </c>
      <c r="J200" s="86">
        <v>1.3367758256113577E-4</v>
      </c>
      <c r="K200" s="85">
        <v>1007</v>
      </c>
    </row>
    <row r="201" spans="1:11" x14ac:dyDescent="0.2">
      <c r="A201" s="111" t="s">
        <v>360</v>
      </c>
      <c r="B201" s="111" t="s">
        <v>187</v>
      </c>
      <c r="C201" s="85"/>
      <c r="D201" s="86"/>
      <c r="E201" s="85"/>
      <c r="F201" s="85">
        <v>280.33999999999997</v>
      </c>
      <c r="G201" s="86">
        <v>5.7468203190796027E-3</v>
      </c>
      <c r="H201" s="85">
        <v>445</v>
      </c>
      <c r="I201" s="85">
        <v>70.5</v>
      </c>
      <c r="J201" s="86">
        <v>1.5321275171205268E-3</v>
      </c>
      <c r="K201" s="85">
        <v>670</v>
      </c>
    </row>
    <row r="202" spans="1:11" x14ac:dyDescent="0.2">
      <c r="A202" s="111" t="s">
        <v>361</v>
      </c>
      <c r="B202" s="111" t="s">
        <v>187</v>
      </c>
      <c r="C202" s="85"/>
      <c r="D202" s="86"/>
      <c r="E202" s="85"/>
      <c r="F202" s="85">
        <v>0.15</v>
      </c>
      <c r="G202" s="86">
        <v>3.0749199110435205E-6</v>
      </c>
      <c r="H202" s="85">
        <v>993</v>
      </c>
      <c r="I202" s="85"/>
      <c r="J202" s="86"/>
      <c r="K202" s="85"/>
    </row>
    <row r="203" spans="1:11" x14ac:dyDescent="0.2">
      <c r="A203" s="111" t="s">
        <v>362</v>
      </c>
      <c r="B203" s="111" t="s">
        <v>187</v>
      </c>
      <c r="C203" s="85"/>
      <c r="D203" s="86"/>
      <c r="E203" s="85"/>
      <c r="F203" s="85">
        <v>7.74</v>
      </c>
      <c r="G203" s="86">
        <v>1.5866586740984566E-4</v>
      </c>
      <c r="H203" s="85">
        <v>828</v>
      </c>
      <c r="I203" s="85">
        <v>11.97</v>
      </c>
      <c r="J203" s="86">
        <v>2.601356933323788E-4</v>
      </c>
      <c r="K203" s="85">
        <v>936</v>
      </c>
    </row>
    <row r="204" spans="1:11" x14ac:dyDescent="0.2">
      <c r="A204" s="111" t="s">
        <v>1600</v>
      </c>
      <c r="B204" s="111" t="s">
        <v>228</v>
      </c>
      <c r="C204" s="85"/>
      <c r="D204" s="86"/>
      <c r="E204" s="85"/>
      <c r="F204" s="85"/>
      <c r="G204" s="86"/>
      <c r="H204" s="85"/>
      <c r="I204" s="85">
        <v>268</v>
      </c>
      <c r="J204" s="86">
        <v>5.8242577955787394E-3</v>
      </c>
      <c r="K204" s="85">
        <v>467</v>
      </c>
    </row>
    <row r="205" spans="1:11" x14ac:dyDescent="0.2">
      <c r="A205" s="111" t="s">
        <v>363</v>
      </c>
      <c r="B205" s="111" t="s">
        <v>184</v>
      </c>
      <c r="C205" s="85"/>
      <c r="D205" s="86"/>
      <c r="E205" s="85"/>
      <c r="F205" s="85"/>
      <c r="G205" s="86"/>
      <c r="H205" s="85"/>
      <c r="I205" s="85">
        <v>46.5</v>
      </c>
      <c r="J205" s="86">
        <v>1.0105521921433261E-3</v>
      </c>
      <c r="K205" s="85">
        <v>742</v>
      </c>
    </row>
    <row r="206" spans="1:11" x14ac:dyDescent="0.2">
      <c r="A206" s="111" t="s">
        <v>364</v>
      </c>
      <c r="B206" s="111" t="s">
        <v>184</v>
      </c>
      <c r="C206" s="85"/>
      <c r="D206" s="86"/>
      <c r="E206" s="85"/>
      <c r="F206" s="85"/>
      <c r="G206" s="86"/>
      <c r="H206" s="85"/>
      <c r="I206" s="85">
        <v>20</v>
      </c>
      <c r="J206" s="86">
        <v>4.3464610414766712E-4</v>
      </c>
      <c r="K206" s="85">
        <v>867</v>
      </c>
    </row>
    <row r="207" spans="1:11" x14ac:dyDescent="0.2">
      <c r="A207" s="111" t="s">
        <v>365</v>
      </c>
      <c r="B207" s="111" t="s">
        <v>184</v>
      </c>
      <c r="C207" s="85"/>
      <c r="D207" s="86"/>
      <c r="E207" s="85"/>
      <c r="F207" s="85"/>
      <c r="G207" s="86"/>
      <c r="H207" s="85"/>
      <c r="I207" s="85">
        <v>40</v>
      </c>
      <c r="J207" s="86">
        <v>8.6929220829533424E-4</v>
      </c>
      <c r="K207" s="85">
        <v>757</v>
      </c>
    </row>
    <row r="208" spans="1:11" x14ac:dyDescent="0.2">
      <c r="A208" s="111" t="s">
        <v>366</v>
      </c>
      <c r="B208" s="111" t="s">
        <v>184</v>
      </c>
      <c r="C208" s="85"/>
      <c r="D208" s="86"/>
      <c r="E208" s="85"/>
      <c r="F208" s="85"/>
      <c r="G208" s="86"/>
      <c r="H208" s="85"/>
      <c r="I208" s="85">
        <v>0.40468599999999999</v>
      </c>
      <c r="J208" s="86">
        <v>8.7947596651551398E-6</v>
      </c>
      <c r="K208" s="85">
        <v>1215</v>
      </c>
    </row>
    <row r="209" spans="1:11" x14ac:dyDescent="0.2">
      <c r="A209" s="111" t="s">
        <v>367</v>
      </c>
      <c r="B209" s="111" t="s">
        <v>187</v>
      </c>
      <c r="C209" s="85"/>
      <c r="D209" s="86"/>
      <c r="E209" s="85"/>
      <c r="F209" s="85"/>
      <c r="G209" s="86"/>
      <c r="H209" s="85"/>
      <c r="I209" s="85">
        <v>1.2140580000000001</v>
      </c>
      <c r="J209" s="86">
        <v>2.6384278995465426E-5</v>
      </c>
      <c r="K209" s="85">
        <v>1141</v>
      </c>
    </row>
    <row r="210" spans="1:11" x14ac:dyDescent="0.2">
      <c r="A210" s="111" t="s">
        <v>368</v>
      </c>
      <c r="B210" s="111" t="s">
        <v>184</v>
      </c>
      <c r="C210" s="85"/>
      <c r="D210" s="86"/>
      <c r="E210" s="85"/>
      <c r="F210" s="85"/>
      <c r="G210" s="86"/>
      <c r="H210" s="85"/>
      <c r="I210" s="85">
        <v>20</v>
      </c>
      <c r="J210" s="86">
        <v>4.3464610414766712E-4</v>
      </c>
      <c r="K210" s="85">
        <v>868</v>
      </c>
    </row>
    <row r="211" spans="1:11" x14ac:dyDescent="0.2">
      <c r="A211" s="111" t="s">
        <v>369</v>
      </c>
      <c r="B211" s="111" t="s">
        <v>184</v>
      </c>
      <c r="C211" s="85"/>
      <c r="D211" s="86"/>
      <c r="E211" s="85"/>
      <c r="F211" s="85">
        <v>43</v>
      </c>
      <c r="G211" s="86">
        <v>8.8147704116580924E-4</v>
      </c>
      <c r="H211" s="85">
        <v>656</v>
      </c>
      <c r="I211" s="85">
        <v>222.6</v>
      </c>
      <c r="J211" s="86">
        <v>4.8376111391635352E-3</v>
      </c>
      <c r="K211" s="85">
        <v>501</v>
      </c>
    </row>
    <row r="212" spans="1:11" x14ac:dyDescent="0.2">
      <c r="A212" s="111" t="s">
        <v>370</v>
      </c>
      <c r="B212" s="111" t="s">
        <v>184</v>
      </c>
      <c r="C212" s="85">
        <v>39618.76</v>
      </c>
      <c r="D212" s="86">
        <v>0.74893686200378073</v>
      </c>
      <c r="E212" s="85">
        <v>32</v>
      </c>
      <c r="F212" s="85">
        <v>48550.592047443293</v>
      </c>
      <c r="G212" s="86">
        <v>0.99526121453089711</v>
      </c>
      <c r="H212" s="85">
        <v>19</v>
      </c>
      <c r="I212" s="85">
        <v>53599.202100000002</v>
      </c>
      <c r="J212" s="86">
        <v>1.164834218909423</v>
      </c>
      <c r="K212" s="85">
        <v>17</v>
      </c>
    </row>
    <row r="213" spans="1:11" x14ac:dyDescent="0.2">
      <c r="A213" s="111" t="s">
        <v>371</v>
      </c>
      <c r="B213" s="111" t="s">
        <v>184</v>
      </c>
      <c r="C213" s="85"/>
      <c r="D213" s="86"/>
      <c r="E213" s="85"/>
      <c r="F213" s="85"/>
      <c r="G213" s="86"/>
      <c r="H213" s="85"/>
      <c r="I213" s="85">
        <v>19.190000000000001</v>
      </c>
      <c r="J213" s="86">
        <v>4.1704293692968662E-4</v>
      </c>
      <c r="K213" s="85">
        <v>876</v>
      </c>
    </row>
    <row r="214" spans="1:11" x14ac:dyDescent="0.2">
      <c r="A214" s="111" t="s">
        <v>372</v>
      </c>
      <c r="B214" s="111" t="s">
        <v>184</v>
      </c>
      <c r="C214" s="85"/>
      <c r="D214" s="86"/>
      <c r="E214" s="85"/>
      <c r="F214" s="85">
        <v>34.119999999999997</v>
      </c>
      <c r="G214" s="86">
        <v>6.9944178243203277E-4</v>
      </c>
      <c r="H214" s="85">
        <v>684</v>
      </c>
      <c r="I214" s="85"/>
      <c r="J214" s="86"/>
      <c r="K214" s="85"/>
    </row>
    <row r="215" spans="1:11" x14ac:dyDescent="0.2">
      <c r="A215" s="111" t="s">
        <v>373</v>
      </c>
      <c r="B215" s="111" t="s">
        <v>184</v>
      </c>
      <c r="C215" s="85"/>
      <c r="D215" s="86"/>
      <c r="E215" s="85"/>
      <c r="F215" s="85"/>
      <c r="G215" s="86"/>
      <c r="H215" s="85"/>
      <c r="I215" s="85">
        <v>282</v>
      </c>
      <c r="J215" s="86">
        <v>6.1285100684821073E-3</v>
      </c>
      <c r="K215" s="85">
        <v>459</v>
      </c>
    </row>
    <row r="216" spans="1:11" x14ac:dyDescent="0.2">
      <c r="A216" s="111" t="s">
        <v>374</v>
      </c>
      <c r="B216" s="111" t="s">
        <v>184</v>
      </c>
      <c r="C216" s="85"/>
      <c r="D216" s="86"/>
      <c r="E216" s="85"/>
      <c r="F216" s="85"/>
      <c r="G216" s="86"/>
      <c r="H216" s="85"/>
      <c r="I216" s="85">
        <v>212</v>
      </c>
      <c r="J216" s="86">
        <v>4.6072487039652719E-3</v>
      </c>
      <c r="K216" s="85">
        <v>505</v>
      </c>
    </row>
    <row r="217" spans="1:11" x14ac:dyDescent="0.2">
      <c r="A217" s="111" t="s">
        <v>375</v>
      </c>
      <c r="B217" s="111" t="s">
        <v>184</v>
      </c>
      <c r="C217" s="85">
        <v>127678.39999999999</v>
      </c>
      <c r="D217" s="86">
        <v>2.4135803402646498</v>
      </c>
      <c r="E217" s="85">
        <v>8</v>
      </c>
      <c r="F217" s="85">
        <v>220890.01655435091</v>
      </c>
      <c r="G217" s="86">
        <v>4.5281274003580432</v>
      </c>
      <c r="H217" s="85">
        <v>2</v>
      </c>
      <c r="I217" s="85">
        <v>290090.74999699992</v>
      </c>
      <c r="J217" s="86">
        <v>6.3043407167735444</v>
      </c>
      <c r="K217" s="85">
        <v>1</v>
      </c>
    </row>
    <row r="218" spans="1:11" x14ac:dyDescent="0.2">
      <c r="A218" s="111" t="s">
        <v>376</v>
      </c>
      <c r="B218" s="111" t="s">
        <v>184</v>
      </c>
      <c r="C218" s="85"/>
      <c r="D218" s="86"/>
      <c r="E218" s="85"/>
      <c r="F218" s="85"/>
      <c r="G218" s="86"/>
      <c r="H218" s="85"/>
      <c r="I218" s="85">
        <v>362.38</v>
      </c>
      <c r="J218" s="86">
        <v>7.8753527610515815E-3</v>
      </c>
      <c r="K218" s="85">
        <v>416</v>
      </c>
    </row>
    <row r="219" spans="1:11" x14ac:dyDescent="0.2">
      <c r="A219" s="111" t="s">
        <v>377</v>
      </c>
      <c r="B219" s="111" t="s">
        <v>184</v>
      </c>
      <c r="C219" s="85"/>
      <c r="D219" s="86"/>
      <c r="E219" s="85"/>
      <c r="F219" s="85"/>
      <c r="G219" s="86"/>
      <c r="H219" s="85"/>
      <c r="I219" s="85">
        <v>1.88</v>
      </c>
      <c r="J219" s="86">
        <v>4.0856733789880709E-5</v>
      </c>
      <c r="K219" s="85">
        <v>1119</v>
      </c>
    </row>
    <row r="220" spans="1:11" x14ac:dyDescent="0.2">
      <c r="A220" s="111" t="s">
        <v>378</v>
      </c>
      <c r="B220" s="111" t="s">
        <v>184</v>
      </c>
      <c r="C220" s="85"/>
      <c r="D220" s="86"/>
      <c r="E220" s="85"/>
      <c r="F220" s="85">
        <v>977.5</v>
      </c>
      <c r="G220" s="86">
        <v>2.0038228086966942E-2</v>
      </c>
      <c r="H220" s="85">
        <v>293</v>
      </c>
      <c r="I220" s="85">
        <v>308.88</v>
      </c>
      <c r="J220" s="86">
        <v>6.7126744324565706E-3</v>
      </c>
      <c r="K220" s="85">
        <v>448</v>
      </c>
    </row>
    <row r="221" spans="1:11" x14ac:dyDescent="0.2">
      <c r="A221" s="111" t="s">
        <v>1601</v>
      </c>
      <c r="B221" s="111" t="s">
        <v>187</v>
      </c>
      <c r="C221" s="85"/>
      <c r="D221" s="86"/>
      <c r="E221" s="85"/>
      <c r="F221" s="85"/>
      <c r="G221" s="86"/>
      <c r="H221" s="85"/>
      <c r="I221" s="85">
        <v>7.36</v>
      </c>
      <c r="J221" s="86">
        <v>1.5994976632634152E-4</v>
      </c>
      <c r="K221" s="85">
        <v>988</v>
      </c>
    </row>
    <row r="222" spans="1:11" x14ac:dyDescent="0.2">
      <c r="A222" s="111" t="s">
        <v>379</v>
      </c>
      <c r="B222" s="111" t="s">
        <v>187</v>
      </c>
      <c r="C222" s="85"/>
      <c r="D222" s="86"/>
      <c r="E222" s="85"/>
      <c r="F222" s="85">
        <v>69.319999999999993</v>
      </c>
      <c r="G222" s="86">
        <v>1.4210229882235786E-3</v>
      </c>
      <c r="H222" s="85">
        <v>611</v>
      </c>
      <c r="I222" s="85">
        <v>121</v>
      </c>
      <c r="J222" s="86">
        <v>2.6296089300933863E-3</v>
      </c>
      <c r="K222" s="85">
        <v>581</v>
      </c>
    </row>
    <row r="223" spans="1:11" x14ac:dyDescent="0.2">
      <c r="A223" s="111" t="s">
        <v>380</v>
      </c>
      <c r="B223" s="111" t="s">
        <v>184</v>
      </c>
      <c r="C223" s="85"/>
      <c r="D223" s="86"/>
      <c r="E223" s="85"/>
      <c r="F223" s="85">
        <v>1426.66</v>
      </c>
      <c r="G223" s="86">
        <v>2.9245768268595658E-2</v>
      </c>
      <c r="H223" s="85">
        <v>240</v>
      </c>
      <c r="I223" s="85">
        <v>3675.078</v>
      </c>
      <c r="J223" s="86">
        <v>7.9867916756940008E-2</v>
      </c>
      <c r="K223" s="85">
        <v>129</v>
      </c>
    </row>
    <row r="224" spans="1:11" x14ac:dyDescent="0.2">
      <c r="A224" s="111" t="s">
        <v>381</v>
      </c>
      <c r="B224" s="111" t="s">
        <v>187</v>
      </c>
      <c r="C224" s="85"/>
      <c r="D224" s="86"/>
      <c r="E224" s="85"/>
      <c r="F224" s="85">
        <v>8229.4</v>
      </c>
      <c r="G224" s="86">
        <v>0.16869830610627695</v>
      </c>
      <c r="H224" s="85">
        <v>80</v>
      </c>
      <c r="I224" s="85">
        <v>4794</v>
      </c>
      <c r="J224" s="86">
        <v>0.10418467116419582</v>
      </c>
      <c r="K224" s="85">
        <v>110</v>
      </c>
    </row>
    <row r="225" spans="1:11" x14ac:dyDescent="0.2">
      <c r="A225" s="111" t="s">
        <v>382</v>
      </c>
      <c r="B225" s="111" t="s">
        <v>228</v>
      </c>
      <c r="C225" s="85"/>
      <c r="D225" s="86"/>
      <c r="E225" s="85"/>
      <c r="F225" s="85"/>
      <c r="G225" s="86"/>
      <c r="H225" s="85"/>
      <c r="I225" s="85">
        <v>251.60000000000002</v>
      </c>
      <c r="J225" s="86">
        <v>5.4678479901776531E-3</v>
      </c>
      <c r="K225" s="85">
        <v>480</v>
      </c>
    </row>
    <row r="226" spans="1:11" x14ac:dyDescent="0.2">
      <c r="A226" s="114" t="s">
        <v>383</v>
      </c>
      <c r="B226" s="114" t="s">
        <v>187</v>
      </c>
      <c r="C226" s="115"/>
      <c r="D226" s="116"/>
      <c r="E226" s="115"/>
      <c r="F226" s="115">
        <v>7.5</v>
      </c>
      <c r="G226" s="116">
        <v>1.5374599555217602E-4</v>
      </c>
      <c r="H226" s="115">
        <v>830</v>
      </c>
      <c r="I226" s="115"/>
      <c r="J226" s="116"/>
      <c r="K226" s="115"/>
    </row>
    <row r="227" spans="1:11" ht="27.75" customHeight="1" x14ac:dyDescent="0.2">
      <c r="A227" s="135" t="s">
        <v>1590</v>
      </c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</row>
    <row r="228" spans="1:11" x14ac:dyDescent="0.2">
      <c r="A228" s="105"/>
      <c r="B228" s="105"/>
      <c r="C228" s="136">
        <v>1990</v>
      </c>
      <c r="D228" s="136"/>
      <c r="E228" s="136"/>
      <c r="F228" s="136">
        <v>2000</v>
      </c>
      <c r="G228" s="136"/>
      <c r="H228" s="136"/>
      <c r="I228" s="136">
        <v>2010</v>
      </c>
      <c r="J228" s="136"/>
      <c r="K228" s="136"/>
    </row>
    <row r="229" spans="1:11" x14ac:dyDescent="0.2">
      <c r="A229" s="106" t="s">
        <v>177</v>
      </c>
      <c r="B229" s="107" t="s">
        <v>178</v>
      </c>
      <c r="C229" s="107" t="s">
        <v>179</v>
      </c>
      <c r="D229" s="107" t="s">
        <v>179</v>
      </c>
      <c r="E229" s="107" t="s">
        <v>179</v>
      </c>
      <c r="F229" s="107" t="s">
        <v>179</v>
      </c>
      <c r="G229" s="107" t="s">
        <v>179</v>
      </c>
      <c r="H229" s="107" t="s">
        <v>179</v>
      </c>
      <c r="I229" s="107" t="s">
        <v>179</v>
      </c>
      <c r="J229" s="107" t="s">
        <v>179</v>
      </c>
      <c r="K229" s="107" t="s">
        <v>179</v>
      </c>
    </row>
    <row r="230" spans="1:11" ht="25.5" x14ac:dyDescent="0.2">
      <c r="A230" s="108"/>
      <c r="B230" s="108"/>
      <c r="C230" s="109" t="s">
        <v>180</v>
      </c>
      <c r="D230" s="109" t="s">
        <v>181</v>
      </c>
      <c r="E230" s="109" t="s">
        <v>182</v>
      </c>
      <c r="F230" s="109" t="s">
        <v>180</v>
      </c>
      <c r="G230" s="109" t="s">
        <v>181</v>
      </c>
      <c r="H230" s="109" t="s">
        <v>182</v>
      </c>
      <c r="I230" s="109" t="s">
        <v>180</v>
      </c>
      <c r="J230" s="109" t="s">
        <v>181</v>
      </c>
      <c r="K230" s="109" t="s">
        <v>182</v>
      </c>
    </row>
    <row r="231" spans="1:11" x14ac:dyDescent="0.2">
      <c r="A231" s="111" t="s">
        <v>384</v>
      </c>
      <c r="B231" s="111" t="s">
        <v>187</v>
      </c>
      <c r="C231" s="85"/>
      <c r="D231" s="86"/>
      <c r="E231" s="85"/>
      <c r="F231" s="85">
        <v>2.21</v>
      </c>
      <c r="G231" s="86">
        <v>4.5303820022707862E-5</v>
      </c>
      <c r="H231" s="85">
        <v>901</v>
      </c>
      <c r="I231" s="85"/>
      <c r="J231" s="86"/>
      <c r="K231" s="85"/>
    </row>
    <row r="232" spans="1:11" x14ac:dyDescent="0.2">
      <c r="A232" s="111" t="s">
        <v>385</v>
      </c>
      <c r="B232" s="111" t="s">
        <v>184</v>
      </c>
      <c r="C232" s="85"/>
      <c r="D232" s="86"/>
      <c r="E232" s="85"/>
      <c r="F232" s="85">
        <v>75.180000000000007</v>
      </c>
      <c r="G232" s="86">
        <v>1.5411498594150126E-3</v>
      </c>
      <c r="H232" s="85">
        <v>594</v>
      </c>
      <c r="I232" s="85"/>
      <c r="J232" s="86"/>
      <c r="K232" s="85"/>
    </row>
    <row r="233" spans="1:11" x14ac:dyDescent="0.2">
      <c r="A233" s="111" t="s">
        <v>386</v>
      </c>
      <c r="B233" s="111" t="s">
        <v>184</v>
      </c>
      <c r="C233" s="85"/>
      <c r="D233" s="86"/>
      <c r="E233" s="85"/>
      <c r="F233" s="85">
        <v>436.48912969124808</v>
      </c>
      <c r="G233" s="86">
        <v>8.9477941056111746E-3</v>
      </c>
      <c r="H233" s="85">
        <v>390</v>
      </c>
      <c r="I233" s="85">
        <v>625</v>
      </c>
      <c r="J233" s="86">
        <v>1.3582690754614598E-2</v>
      </c>
      <c r="K233" s="85">
        <v>339</v>
      </c>
    </row>
    <row r="234" spans="1:11" x14ac:dyDescent="0.2">
      <c r="A234" s="111" t="s">
        <v>387</v>
      </c>
      <c r="B234" s="111" t="s">
        <v>184</v>
      </c>
      <c r="C234" s="85"/>
      <c r="D234" s="86"/>
      <c r="E234" s="85"/>
      <c r="F234" s="85">
        <v>150.6</v>
      </c>
      <c r="G234" s="86">
        <v>3.0872195906876941E-3</v>
      </c>
      <c r="H234" s="85">
        <v>510</v>
      </c>
      <c r="I234" s="85">
        <v>154</v>
      </c>
      <c r="J234" s="86">
        <v>3.3467750019370371E-3</v>
      </c>
      <c r="K234" s="85">
        <v>547</v>
      </c>
    </row>
    <row r="235" spans="1:11" x14ac:dyDescent="0.2">
      <c r="A235" s="111" t="s">
        <v>388</v>
      </c>
      <c r="B235" s="111" t="s">
        <v>184</v>
      </c>
      <c r="C235" s="85"/>
      <c r="D235" s="86"/>
      <c r="E235" s="85"/>
      <c r="F235" s="85">
        <v>128.58000000000001</v>
      </c>
      <c r="G235" s="86">
        <v>2.6358213477465061E-3</v>
      </c>
      <c r="H235" s="85">
        <v>524</v>
      </c>
      <c r="I235" s="85">
        <v>108.02</v>
      </c>
      <c r="J235" s="86">
        <v>2.3475236085015502E-3</v>
      </c>
      <c r="K235" s="85">
        <v>599</v>
      </c>
    </row>
    <row r="236" spans="1:11" x14ac:dyDescent="0.2">
      <c r="A236" s="111" t="s">
        <v>389</v>
      </c>
      <c r="B236" s="111" t="s">
        <v>184</v>
      </c>
      <c r="C236" s="85"/>
      <c r="D236" s="86"/>
      <c r="E236" s="85"/>
      <c r="F236" s="85"/>
      <c r="G236" s="86"/>
      <c r="H236" s="85"/>
      <c r="I236" s="85">
        <v>1.04</v>
      </c>
      <c r="J236" s="86">
        <v>2.2601597415678694E-5</v>
      </c>
      <c r="K236" s="85">
        <v>1156</v>
      </c>
    </row>
    <row r="237" spans="1:11" x14ac:dyDescent="0.2">
      <c r="A237" s="111" t="s">
        <v>1661</v>
      </c>
      <c r="B237" s="111" t="s">
        <v>187</v>
      </c>
      <c r="C237" s="85"/>
      <c r="D237" s="86"/>
      <c r="E237" s="85"/>
      <c r="F237" s="85">
        <v>690.81</v>
      </c>
      <c r="G237" s="86">
        <v>1.4161236158319828E-2</v>
      </c>
      <c r="H237" s="85">
        <v>329</v>
      </c>
      <c r="I237" s="85">
        <v>515.42999999999995</v>
      </c>
      <c r="J237" s="86">
        <v>1.1201482073041601E-2</v>
      </c>
      <c r="K237" s="85">
        <v>361</v>
      </c>
    </row>
    <row r="238" spans="1:11" x14ac:dyDescent="0.2">
      <c r="A238" s="111" t="s">
        <v>390</v>
      </c>
      <c r="B238" s="111" t="s">
        <v>184</v>
      </c>
      <c r="C238" s="85"/>
      <c r="D238" s="86"/>
      <c r="E238" s="85"/>
      <c r="F238" s="85"/>
      <c r="G238" s="86"/>
      <c r="H238" s="85"/>
      <c r="I238" s="85">
        <v>1.92</v>
      </c>
      <c r="J238" s="86">
        <v>4.1726025998176044E-5</v>
      </c>
      <c r="K238" s="85">
        <v>1117</v>
      </c>
    </row>
    <row r="239" spans="1:11" x14ac:dyDescent="0.2">
      <c r="A239" s="111" t="s">
        <v>391</v>
      </c>
      <c r="B239" s="111" t="s">
        <v>184</v>
      </c>
      <c r="C239" s="85"/>
      <c r="D239" s="86"/>
      <c r="E239" s="85"/>
      <c r="F239" s="85">
        <v>42.531500797115214</v>
      </c>
      <c r="G239" s="86">
        <v>8.7187305765075278E-4</v>
      </c>
      <c r="H239" s="85">
        <v>657</v>
      </c>
      <c r="I239" s="85">
        <v>60.9</v>
      </c>
      <c r="J239" s="86">
        <v>1.3234973871296464E-3</v>
      </c>
      <c r="K239" s="85">
        <v>692</v>
      </c>
    </row>
    <row r="240" spans="1:11" x14ac:dyDescent="0.2">
      <c r="A240" s="111" t="s">
        <v>392</v>
      </c>
      <c r="B240" s="111" t="s">
        <v>187</v>
      </c>
      <c r="C240" s="85"/>
      <c r="D240" s="86"/>
      <c r="E240" s="85"/>
      <c r="F240" s="85">
        <v>48.6</v>
      </c>
      <c r="G240" s="86">
        <v>9.9627405117810072E-4</v>
      </c>
      <c r="H240" s="85">
        <v>645</v>
      </c>
      <c r="I240" s="85"/>
      <c r="J240" s="86"/>
      <c r="K240" s="85"/>
    </row>
    <row r="241" spans="1:11" x14ac:dyDescent="0.2">
      <c r="A241" s="111" t="s">
        <v>393</v>
      </c>
      <c r="B241" s="111" t="s">
        <v>184</v>
      </c>
      <c r="C241" s="85"/>
      <c r="D241" s="86"/>
      <c r="E241" s="85"/>
      <c r="F241" s="85"/>
      <c r="G241" s="86"/>
      <c r="H241" s="85"/>
      <c r="I241" s="85">
        <v>0.24281159999999999</v>
      </c>
      <c r="J241" s="86">
        <v>5.2768557990930844E-6</v>
      </c>
      <c r="K241" s="85">
        <v>1235</v>
      </c>
    </row>
    <row r="242" spans="1:11" x14ac:dyDescent="0.2">
      <c r="A242" s="104" t="s">
        <v>394</v>
      </c>
      <c r="B242" s="104" t="s">
        <v>184</v>
      </c>
      <c r="C242" s="118"/>
      <c r="D242" s="86"/>
      <c r="E242" s="118"/>
      <c r="F242" s="118">
        <v>2304.15</v>
      </c>
      <c r="G242" s="86">
        <v>4.723384475353952E-2</v>
      </c>
      <c r="H242" s="118">
        <v>191</v>
      </c>
      <c r="I242" s="118">
        <v>1067.6400000000001</v>
      </c>
      <c r="J242" s="86">
        <v>2.320227833161077E-2</v>
      </c>
      <c r="K242" s="85">
        <v>263</v>
      </c>
    </row>
    <row r="243" spans="1:11" x14ac:dyDescent="0.2">
      <c r="A243" s="111" t="s">
        <v>395</v>
      </c>
      <c r="B243" s="111" t="s">
        <v>187</v>
      </c>
      <c r="C243" s="85"/>
      <c r="D243" s="86"/>
      <c r="E243" s="85"/>
      <c r="F243" s="85">
        <v>113.57</v>
      </c>
      <c r="G243" s="86">
        <v>2.3281243619814171E-3</v>
      </c>
      <c r="H243" s="85">
        <v>543</v>
      </c>
      <c r="I243" s="85">
        <v>0.73</v>
      </c>
      <c r="J243" s="86">
        <v>1.586458280138985E-5</v>
      </c>
      <c r="K243" s="85">
        <v>1187</v>
      </c>
    </row>
    <row r="244" spans="1:11" x14ac:dyDescent="0.2">
      <c r="A244" s="111" t="s">
        <v>396</v>
      </c>
      <c r="B244" s="111" t="s">
        <v>184</v>
      </c>
      <c r="C244" s="85"/>
      <c r="D244" s="86"/>
      <c r="E244" s="85"/>
      <c r="F244" s="85"/>
      <c r="G244" s="86"/>
      <c r="H244" s="85"/>
      <c r="I244" s="85">
        <v>152.30000000000001</v>
      </c>
      <c r="J244" s="86">
        <v>3.3098300830844856E-3</v>
      </c>
      <c r="K244" s="85">
        <v>549</v>
      </c>
    </row>
    <row r="245" spans="1:11" x14ac:dyDescent="0.2">
      <c r="A245" s="111" t="s">
        <v>397</v>
      </c>
      <c r="B245" s="111" t="s">
        <v>184</v>
      </c>
      <c r="C245" s="85"/>
      <c r="D245" s="86"/>
      <c r="E245" s="85"/>
      <c r="F245" s="85"/>
      <c r="G245" s="86"/>
      <c r="H245" s="85"/>
      <c r="I245" s="85">
        <v>1.8</v>
      </c>
      <c r="J245" s="86">
        <v>3.9118149373290044E-5</v>
      </c>
      <c r="K245" s="85">
        <v>1122</v>
      </c>
    </row>
    <row r="246" spans="1:11" x14ac:dyDescent="0.2">
      <c r="A246" s="111" t="s">
        <v>398</v>
      </c>
      <c r="B246" s="111" t="s">
        <v>228</v>
      </c>
      <c r="C246" s="85"/>
      <c r="D246" s="86"/>
      <c r="E246" s="85"/>
      <c r="F246" s="85"/>
      <c r="G246" s="86"/>
      <c r="H246" s="85"/>
      <c r="I246" s="85">
        <v>8</v>
      </c>
      <c r="J246" s="86">
        <v>1.7385844165906684E-4</v>
      </c>
      <c r="K246" s="85">
        <v>981</v>
      </c>
    </row>
    <row r="247" spans="1:11" x14ac:dyDescent="0.2">
      <c r="A247" s="111" t="s">
        <v>399</v>
      </c>
      <c r="B247" s="111" t="s">
        <v>187</v>
      </c>
      <c r="C247" s="85"/>
      <c r="D247" s="86"/>
      <c r="E247" s="85"/>
      <c r="F247" s="85">
        <v>157.47999999999999</v>
      </c>
      <c r="G247" s="86">
        <v>3.2282559172742233E-3</v>
      </c>
      <c r="H247" s="85">
        <v>508</v>
      </c>
      <c r="I247" s="85"/>
      <c r="J247" s="86"/>
      <c r="K247" s="85"/>
    </row>
    <row r="248" spans="1:11" x14ac:dyDescent="0.2">
      <c r="A248" s="111" t="s">
        <v>400</v>
      </c>
      <c r="B248" s="111" t="s">
        <v>187</v>
      </c>
      <c r="C248" s="85"/>
      <c r="D248" s="86"/>
      <c r="E248" s="85"/>
      <c r="F248" s="85"/>
      <c r="G248" s="86"/>
      <c r="H248" s="85"/>
      <c r="I248" s="85">
        <v>5.07</v>
      </c>
      <c r="J248" s="86">
        <v>1.1018278740143363E-4</v>
      </c>
      <c r="K248" s="85">
        <v>1027</v>
      </c>
    </row>
    <row r="249" spans="1:11" x14ac:dyDescent="0.2">
      <c r="A249" s="111" t="s">
        <v>401</v>
      </c>
      <c r="B249" s="111" t="s">
        <v>187</v>
      </c>
      <c r="C249" s="85"/>
      <c r="D249" s="86"/>
      <c r="E249" s="85"/>
      <c r="F249" s="85">
        <v>13.74</v>
      </c>
      <c r="G249" s="86">
        <v>2.8166266385158646E-4</v>
      </c>
      <c r="H249" s="85">
        <v>778</v>
      </c>
      <c r="I249" s="85">
        <v>32.97</v>
      </c>
      <c r="J249" s="86">
        <v>7.1651410268742932E-4</v>
      </c>
      <c r="K249" s="85">
        <v>792</v>
      </c>
    </row>
    <row r="250" spans="1:11" x14ac:dyDescent="0.2">
      <c r="A250" s="111" t="s">
        <v>402</v>
      </c>
      <c r="B250" s="111" t="s">
        <v>187</v>
      </c>
      <c r="C250" s="85"/>
      <c r="D250" s="86"/>
      <c r="E250" s="85"/>
      <c r="F250" s="85"/>
      <c r="G250" s="86"/>
      <c r="H250" s="85"/>
      <c r="I250" s="85">
        <v>0.49</v>
      </c>
      <c r="J250" s="86">
        <v>1.0648829551617845E-5</v>
      </c>
      <c r="K250" s="85">
        <v>1207</v>
      </c>
    </row>
    <row r="251" spans="1:11" x14ac:dyDescent="0.2">
      <c r="A251" s="111" t="s">
        <v>403</v>
      </c>
      <c r="B251" s="111" t="s">
        <v>184</v>
      </c>
      <c r="C251" s="85"/>
      <c r="D251" s="86"/>
      <c r="E251" s="85"/>
      <c r="F251" s="85">
        <v>3190.0175562588256</v>
      </c>
      <c r="G251" s="86">
        <v>6.5393656668791045E-2</v>
      </c>
      <c r="H251" s="85">
        <v>151</v>
      </c>
      <c r="I251" s="85">
        <v>544.89049999999997</v>
      </c>
      <c r="J251" s="86">
        <v>1.1841726650603721E-2</v>
      </c>
      <c r="K251" s="85">
        <v>354</v>
      </c>
    </row>
    <row r="252" spans="1:11" x14ac:dyDescent="0.2">
      <c r="A252" s="111" t="s">
        <v>1602</v>
      </c>
      <c r="B252" s="111" t="s">
        <v>187</v>
      </c>
      <c r="C252" s="85"/>
      <c r="D252" s="86"/>
      <c r="E252" s="85"/>
      <c r="F252" s="85">
        <v>298.97000000000003</v>
      </c>
      <c r="G252" s="86">
        <v>6.1287253720312095E-3</v>
      </c>
      <c r="H252" s="85">
        <v>436</v>
      </c>
      <c r="I252" s="85">
        <v>17.420000000000002</v>
      </c>
      <c r="J252" s="86">
        <v>3.7857675671261812E-4</v>
      </c>
      <c r="K252" s="85">
        <v>887</v>
      </c>
    </row>
    <row r="253" spans="1:11" x14ac:dyDescent="0.2">
      <c r="A253" s="111" t="s">
        <v>404</v>
      </c>
      <c r="B253" s="111" t="s">
        <v>187</v>
      </c>
      <c r="C253" s="85"/>
      <c r="D253" s="86"/>
      <c r="E253" s="85"/>
      <c r="F253" s="85">
        <v>1034.52</v>
      </c>
      <c r="G253" s="86">
        <v>2.120710764248495E-2</v>
      </c>
      <c r="H253" s="85">
        <v>287</v>
      </c>
      <c r="I253" s="85">
        <v>3061.029</v>
      </c>
      <c r="J253" s="86">
        <v>6.6523216476651464E-2</v>
      </c>
      <c r="K253" s="85">
        <v>143</v>
      </c>
    </row>
    <row r="254" spans="1:11" x14ac:dyDescent="0.2">
      <c r="A254" s="111" t="s">
        <v>405</v>
      </c>
      <c r="B254" s="111" t="s">
        <v>184</v>
      </c>
      <c r="C254" s="85"/>
      <c r="D254" s="86"/>
      <c r="E254" s="85"/>
      <c r="F254" s="85">
        <v>15.52</v>
      </c>
      <c r="G254" s="86">
        <v>3.1815171346263622E-4</v>
      </c>
      <c r="H254" s="85">
        <v>768</v>
      </c>
      <c r="I254" s="85"/>
      <c r="J254" s="86"/>
      <c r="K254" s="85"/>
    </row>
    <row r="255" spans="1:11" x14ac:dyDescent="0.2">
      <c r="A255" s="111" t="s">
        <v>406</v>
      </c>
      <c r="B255" s="111" t="s">
        <v>187</v>
      </c>
      <c r="C255" s="85"/>
      <c r="D255" s="86"/>
      <c r="E255" s="85"/>
      <c r="F255" s="85">
        <v>24.51</v>
      </c>
      <c r="G255" s="86">
        <v>5.0244191346451124E-4</v>
      </c>
      <c r="H255" s="85">
        <v>716</v>
      </c>
      <c r="I255" s="85"/>
      <c r="J255" s="86"/>
      <c r="K255" s="85"/>
    </row>
    <row r="256" spans="1:11" x14ac:dyDescent="0.2">
      <c r="A256" s="111" t="s">
        <v>407</v>
      </c>
      <c r="B256" s="111" t="s">
        <v>184</v>
      </c>
      <c r="C256" s="85"/>
      <c r="D256" s="86"/>
      <c r="E256" s="117"/>
      <c r="F256" s="85">
        <v>5711.2187830688154</v>
      </c>
      <c r="G256" s="86">
        <v>0.11707693568256031</v>
      </c>
      <c r="H256" s="85">
        <v>108</v>
      </c>
      <c r="I256" s="85">
        <v>11359.732741</v>
      </c>
      <c r="J256" s="86">
        <v>0.24687317900171751</v>
      </c>
      <c r="K256" s="85">
        <v>62</v>
      </c>
    </row>
    <row r="257" spans="1:11" x14ac:dyDescent="0.2">
      <c r="A257" s="111" t="s">
        <v>408</v>
      </c>
      <c r="B257" s="111" t="s">
        <v>184</v>
      </c>
      <c r="C257" s="85"/>
      <c r="D257" s="86"/>
      <c r="E257" s="85"/>
      <c r="F257" s="85">
        <v>9.7124640000000007</v>
      </c>
      <c r="G257" s="86">
        <v>1.9910032625928929E-4</v>
      </c>
      <c r="H257" s="85">
        <v>811</v>
      </c>
      <c r="I257" s="85"/>
      <c r="J257" s="86"/>
      <c r="K257" s="85"/>
    </row>
    <row r="258" spans="1:11" x14ac:dyDescent="0.2">
      <c r="A258" s="111" t="s">
        <v>409</v>
      </c>
      <c r="B258" s="111" t="s">
        <v>184</v>
      </c>
      <c r="C258" s="85"/>
      <c r="D258" s="86"/>
      <c r="E258" s="85"/>
      <c r="F258" s="85"/>
      <c r="G258" s="86"/>
      <c r="H258" s="85"/>
      <c r="I258" s="85">
        <v>10.16</v>
      </c>
      <c r="J258" s="86">
        <v>2.2080022090701488E-4</v>
      </c>
      <c r="K258" s="85">
        <v>951</v>
      </c>
    </row>
    <row r="259" spans="1:11" x14ac:dyDescent="0.2">
      <c r="A259" s="111" t="s">
        <v>410</v>
      </c>
      <c r="B259" s="111" t="s">
        <v>184</v>
      </c>
      <c r="C259" s="85"/>
      <c r="D259" s="86"/>
      <c r="E259" s="85"/>
      <c r="F259" s="85">
        <v>624.83519999999999</v>
      </c>
      <c r="G259" s="86">
        <v>1.2808787984005735E-2</v>
      </c>
      <c r="H259" s="85">
        <v>344</v>
      </c>
      <c r="I259" s="85">
        <v>316.46440000000001</v>
      </c>
      <c r="J259" s="86">
        <v>6.8775009280714495E-3</v>
      </c>
      <c r="K259" s="85">
        <v>442</v>
      </c>
    </row>
    <row r="260" spans="1:11" x14ac:dyDescent="0.2">
      <c r="A260" s="111" t="s">
        <v>411</v>
      </c>
      <c r="B260" s="111" t="s">
        <v>187</v>
      </c>
      <c r="C260" s="85"/>
      <c r="D260" s="86"/>
      <c r="E260" s="85"/>
      <c r="F260" s="85"/>
      <c r="G260" s="86"/>
      <c r="H260" s="85"/>
      <c r="I260" s="85">
        <v>507.03</v>
      </c>
      <c r="J260" s="86">
        <v>1.1018930709299584E-2</v>
      </c>
      <c r="K260" s="85">
        <v>367</v>
      </c>
    </row>
    <row r="261" spans="1:11" x14ac:dyDescent="0.2">
      <c r="A261" s="111" t="s">
        <v>412</v>
      </c>
      <c r="B261" s="111" t="s">
        <v>184</v>
      </c>
      <c r="C261" s="85"/>
      <c r="D261" s="86"/>
      <c r="E261" s="85"/>
      <c r="F261" s="85"/>
      <c r="G261" s="86"/>
      <c r="H261" s="85"/>
      <c r="I261" s="85">
        <v>17.100000000000001</v>
      </c>
      <c r="J261" s="86">
        <v>3.7162241904625543E-4</v>
      </c>
      <c r="K261" s="85">
        <v>889</v>
      </c>
    </row>
    <row r="262" spans="1:11" x14ac:dyDescent="0.2">
      <c r="A262" s="111" t="s">
        <v>413</v>
      </c>
      <c r="B262" s="111" t="s">
        <v>187</v>
      </c>
      <c r="C262" s="85"/>
      <c r="D262" s="86"/>
      <c r="E262" s="85"/>
      <c r="F262" s="85">
        <v>252.06</v>
      </c>
      <c r="G262" s="86">
        <v>5.1670954185175314E-3</v>
      </c>
      <c r="H262" s="85">
        <v>460</v>
      </c>
      <c r="I262" s="85">
        <v>204.59</v>
      </c>
      <c r="J262" s="86">
        <v>4.4462123223785611E-3</v>
      </c>
      <c r="K262" s="85">
        <v>514</v>
      </c>
    </row>
    <row r="263" spans="1:11" x14ac:dyDescent="0.2">
      <c r="A263" s="111" t="s">
        <v>414</v>
      </c>
      <c r="B263" s="111" t="s">
        <v>187</v>
      </c>
      <c r="C263" s="85"/>
      <c r="D263" s="86"/>
      <c r="E263" s="85"/>
      <c r="F263" s="85">
        <v>31.18</v>
      </c>
      <c r="G263" s="86">
        <v>6.3917335217557976E-4</v>
      </c>
      <c r="H263" s="85">
        <v>691</v>
      </c>
      <c r="I263" s="85"/>
      <c r="J263" s="86"/>
      <c r="K263" s="85"/>
    </row>
    <row r="264" spans="1:11" x14ac:dyDescent="0.2">
      <c r="A264" s="111" t="s">
        <v>415</v>
      </c>
      <c r="B264" s="111" t="s">
        <v>184</v>
      </c>
      <c r="C264" s="85"/>
      <c r="D264" s="86"/>
      <c r="E264" s="85"/>
      <c r="F264" s="85"/>
      <c r="G264" s="86"/>
      <c r="H264" s="85"/>
      <c r="I264" s="85">
        <v>135.79</v>
      </c>
      <c r="J264" s="86">
        <v>2.9510297241105857E-3</v>
      </c>
      <c r="K264" s="85">
        <v>566</v>
      </c>
    </row>
    <row r="265" spans="1:11" x14ac:dyDescent="0.2">
      <c r="A265" s="111" t="s">
        <v>416</v>
      </c>
      <c r="B265" s="111" t="s">
        <v>184</v>
      </c>
      <c r="C265" s="85"/>
      <c r="D265" s="86"/>
      <c r="E265" s="85"/>
      <c r="F265" s="85"/>
      <c r="G265" s="86"/>
      <c r="H265" s="85"/>
      <c r="I265" s="85">
        <v>267.16000000000003</v>
      </c>
      <c r="J265" s="86">
        <v>5.8060026592045384E-3</v>
      </c>
      <c r="K265" s="85">
        <v>469</v>
      </c>
    </row>
    <row r="266" spans="1:11" x14ac:dyDescent="0.2">
      <c r="A266" s="111" t="s">
        <v>417</v>
      </c>
      <c r="B266" s="111" t="s">
        <v>184</v>
      </c>
      <c r="C266" s="85"/>
      <c r="D266" s="86"/>
      <c r="E266" s="85"/>
      <c r="F266" s="85"/>
      <c r="G266" s="86"/>
      <c r="H266" s="85"/>
      <c r="I266" s="85">
        <v>12.49</v>
      </c>
      <c r="J266" s="86">
        <v>2.7143649204021815E-4</v>
      </c>
      <c r="K266" s="85">
        <v>926</v>
      </c>
    </row>
    <row r="267" spans="1:11" x14ac:dyDescent="0.2">
      <c r="A267" s="111" t="s">
        <v>418</v>
      </c>
      <c r="B267" s="111" t="s">
        <v>187</v>
      </c>
      <c r="C267" s="85"/>
      <c r="D267" s="86"/>
      <c r="E267" s="85"/>
      <c r="F267" s="85"/>
      <c r="G267" s="86"/>
      <c r="H267" s="85"/>
      <c r="I267" s="85">
        <v>0.19</v>
      </c>
      <c r="J267" s="86">
        <v>4.1291379894028383E-6</v>
      </c>
      <c r="K267" s="85">
        <v>1243</v>
      </c>
    </row>
    <row r="268" spans="1:11" x14ac:dyDescent="0.2">
      <c r="A268" s="111" t="s">
        <v>419</v>
      </c>
      <c r="B268" s="111" t="s">
        <v>184</v>
      </c>
      <c r="C268" s="85"/>
      <c r="D268" s="86"/>
      <c r="E268" s="85"/>
      <c r="F268" s="85">
        <v>0.12</v>
      </c>
      <c r="G268" s="86">
        <v>2.4599359288348164E-6</v>
      </c>
      <c r="H268" s="85">
        <v>998</v>
      </c>
      <c r="I268" s="85">
        <v>2.1538460000000001</v>
      </c>
      <c r="J268" s="86">
        <v>4.6808038641701814E-5</v>
      </c>
      <c r="K268" s="85">
        <v>1102</v>
      </c>
    </row>
    <row r="269" spans="1:11" x14ac:dyDescent="0.2">
      <c r="A269" s="111" t="s">
        <v>420</v>
      </c>
      <c r="B269" s="111" t="s">
        <v>184</v>
      </c>
      <c r="C269" s="85"/>
      <c r="D269" s="86"/>
      <c r="E269" s="85"/>
      <c r="F269" s="85"/>
      <c r="G269" s="86"/>
      <c r="H269" s="85"/>
      <c r="I269" s="85">
        <v>7.98</v>
      </c>
      <c r="J269" s="86">
        <v>1.7342379555491919E-4</v>
      </c>
      <c r="K269" s="85">
        <v>983</v>
      </c>
    </row>
    <row r="270" spans="1:11" x14ac:dyDescent="0.2">
      <c r="A270" s="111" t="s">
        <v>421</v>
      </c>
      <c r="B270" s="111" t="s">
        <v>184</v>
      </c>
      <c r="C270" s="85"/>
      <c r="D270" s="86"/>
      <c r="E270" s="117"/>
      <c r="F270" s="85">
        <v>14423.61</v>
      </c>
      <c r="G270" s="86">
        <v>0.2956763038541762</v>
      </c>
      <c r="H270" s="85">
        <v>56</v>
      </c>
      <c r="I270" s="85">
        <v>11087.916111</v>
      </c>
      <c r="J270" s="86">
        <v>0.24096597703811515</v>
      </c>
      <c r="K270" s="85">
        <v>64</v>
      </c>
    </row>
    <row r="271" spans="1:11" x14ac:dyDescent="0.2">
      <c r="A271" s="111" t="s">
        <v>422</v>
      </c>
      <c r="B271" s="111" t="s">
        <v>187</v>
      </c>
      <c r="C271" s="85"/>
      <c r="D271" s="86"/>
      <c r="E271" s="85"/>
      <c r="F271" s="85"/>
      <c r="G271" s="86"/>
      <c r="H271" s="85"/>
      <c r="I271" s="85">
        <v>37.340000000000003</v>
      </c>
      <c r="J271" s="86">
        <v>8.1148427644369455E-4</v>
      </c>
      <c r="K271" s="85">
        <v>765</v>
      </c>
    </row>
    <row r="272" spans="1:11" x14ac:dyDescent="0.2">
      <c r="A272" s="111" t="s">
        <v>423</v>
      </c>
      <c r="B272" s="111" t="s">
        <v>184</v>
      </c>
      <c r="C272" s="85"/>
      <c r="D272" s="86"/>
      <c r="E272" s="85"/>
      <c r="F272" s="85"/>
      <c r="G272" s="86"/>
      <c r="H272" s="85"/>
      <c r="I272" s="85">
        <v>147.38</v>
      </c>
      <c r="J272" s="86">
        <v>3.202907141464159E-3</v>
      </c>
      <c r="K272" s="85">
        <v>553</v>
      </c>
    </row>
    <row r="273" spans="1:11" x14ac:dyDescent="0.2">
      <c r="A273" s="111" t="s">
        <v>424</v>
      </c>
      <c r="B273" s="111" t="s">
        <v>187</v>
      </c>
      <c r="C273" s="85"/>
      <c r="D273" s="86"/>
      <c r="E273" s="85"/>
      <c r="F273" s="85"/>
      <c r="G273" s="86"/>
      <c r="H273" s="85"/>
      <c r="I273" s="85">
        <v>4.54</v>
      </c>
      <c r="J273" s="86">
        <v>9.8664665641520435E-5</v>
      </c>
      <c r="K273" s="85">
        <v>1042</v>
      </c>
    </row>
    <row r="274" spans="1:11" x14ac:dyDescent="0.2">
      <c r="A274" s="111" t="s">
        <v>425</v>
      </c>
      <c r="B274" s="111" t="s">
        <v>184</v>
      </c>
      <c r="C274" s="85"/>
      <c r="D274" s="86"/>
      <c r="E274" s="85"/>
      <c r="F274" s="85">
        <v>0.05</v>
      </c>
      <c r="G274" s="86">
        <v>1.0249733036811735E-6</v>
      </c>
      <c r="H274" s="85">
        <v>1005</v>
      </c>
      <c r="I274" s="85"/>
      <c r="J274" s="86"/>
      <c r="K274" s="85"/>
    </row>
    <row r="275" spans="1:11" x14ac:dyDescent="0.2">
      <c r="A275" s="111" t="s">
        <v>426</v>
      </c>
      <c r="B275" s="111" t="s">
        <v>184</v>
      </c>
      <c r="C275" s="85"/>
      <c r="D275" s="86"/>
      <c r="E275" s="85"/>
      <c r="F275" s="85">
        <v>83.3</v>
      </c>
      <c r="G275" s="86">
        <v>1.7076055239328351E-3</v>
      </c>
      <c r="H275" s="85">
        <v>579</v>
      </c>
      <c r="I275" s="85">
        <v>18.309999999999999</v>
      </c>
      <c r="J275" s="86">
        <v>3.9791850834718925E-4</v>
      </c>
      <c r="K275" s="85">
        <v>881</v>
      </c>
    </row>
    <row r="276" spans="1:11" x14ac:dyDescent="0.2">
      <c r="A276" s="111" t="s">
        <v>427</v>
      </c>
      <c r="B276" s="111" t="s">
        <v>187</v>
      </c>
      <c r="C276" s="85"/>
      <c r="D276" s="86"/>
      <c r="E276" s="85"/>
      <c r="F276" s="85">
        <v>0.35</v>
      </c>
      <c r="G276" s="86">
        <v>7.1748131257682144E-6</v>
      </c>
      <c r="H276" s="85">
        <v>981</v>
      </c>
      <c r="I276" s="85"/>
      <c r="J276" s="86"/>
      <c r="K276" s="85"/>
    </row>
    <row r="277" spans="1:11" x14ac:dyDescent="0.2">
      <c r="A277" s="111" t="s">
        <v>428</v>
      </c>
      <c r="B277" s="111" t="s">
        <v>187</v>
      </c>
      <c r="C277" s="85"/>
      <c r="D277" s="86"/>
      <c r="E277" s="85"/>
      <c r="F277" s="85"/>
      <c r="G277" s="86"/>
      <c r="H277" s="85"/>
      <c r="I277" s="85">
        <v>53.72</v>
      </c>
      <c r="J277" s="86">
        <v>1.1674594357406339E-3</v>
      </c>
      <c r="K277" s="85">
        <v>714</v>
      </c>
    </row>
    <row r="278" spans="1:11" x14ac:dyDescent="0.2">
      <c r="A278" s="111" t="s">
        <v>429</v>
      </c>
      <c r="B278" s="111" t="s">
        <v>184</v>
      </c>
      <c r="C278" s="85"/>
      <c r="D278" s="86"/>
      <c r="E278" s="85"/>
      <c r="F278" s="85">
        <v>75.849999999999994</v>
      </c>
      <c r="G278" s="86">
        <v>1.5548845016843398E-3</v>
      </c>
      <c r="H278" s="85">
        <v>591</v>
      </c>
      <c r="I278" s="85">
        <v>14.73</v>
      </c>
      <c r="J278" s="86">
        <v>3.2011685570475684E-4</v>
      </c>
      <c r="K278" s="85">
        <v>907</v>
      </c>
    </row>
    <row r="279" spans="1:11" x14ac:dyDescent="0.2">
      <c r="A279" s="111" t="s">
        <v>430</v>
      </c>
      <c r="B279" s="111" t="s">
        <v>187</v>
      </c>
      <c r="C279" s="85">
        <v>80127.83</v>
      </c>
      <c r="D279" s="86">
        <v>1.5147037807183366</v>
      </c>
      <c r="E279" s="85">
        <v>12</v>
      </c>
      <c r="F279" s="85">
        <v>50710.7</v>
      </c>
      <c r="G279" s="86">
        <v>1.0395422742196976</v>
      </c>
      <c r="H279" s="85">
        <v>18</v>
      </c>
      <c r="I279" s="85">
        <v>34862.631939999999</v>
      </c>
      <c r="J279" s="86">
        <v>0.75764535765275132</v>
      </c>
      <c r="K279" s="85">
        <v>28</v>
      </c>
    </row>
    <row r="280" spans="1:11" x14ac:dyDescent="0.2">
      <c r="A280" s="111" t="s">
        <v>431</v>
      </c>
      <c r="B280" s="111" t="s">
        <v>184</v>
      </c>
      <c r="C280" s="85"/>
      <c r="D280" s="86"/>
      <c r="E280" s="85"/>
      <c r="F280" s="85">
        <v>635.35699999999997</v>
      </c>
      <c r="G280" s="86">
        <v>1.3024479266139186E-2</v>
      </c>
      <c r="H280" s="85">
        <v>342</v>
      </c>
      <c r="I280" s="85">
        <v>633.49545000000012</v>
      </c>
      <c r="J280" s="86">
        <v>1.3767316466888665E-2</v>
      </c>
      <c r="K280" s="85">
        <v>337</v>
      </c>
    </row>
    <row r="281" spans="1:11" x14ac:dyDescent="0.2">
      <c r="A281" s="111" t="s">
        <v>432</v>
      </c>
      <c r="B281" s="111" t="s">
        <v>184</v>
      </c>
      <c r="C281" s="85"/>
      <c r="D281" s="86"/>
      <c r="E281" s="85"/>
      <c r="F281" s="85"/>
      <c r="G281" s="86"/>
      <c r="H281" s="85"/>
      <c r="I281" s="85">
        <v>23.1</v>
      </c>
      <c r="J281" s="86">
        <v>5.0201625029055552E-4</v>
      </c>
      <c r="K281" s="85">
        <v>850</v>
      </c>
    </row>
    <row r="282" spans="1:11" x14ac:dyDescent="0.2">
      <c r="A282" s="114" t="s">
        <v>433</v>
      </c>
      <c r="B282" s="114" t="s">
        <v>187</v>
      </c>
      <c r="C282" s="115"/>
      <c r="D282" s="116"/>
      <c r="E282" s="115"/>
      <c r="F282" s="115">
        <v>1.7459565187649926</v>
      </c>
      <c r="G282" s="116">
        <v>3.5791176422444697E-5</v>
      </c>
      <c r="H282" s="115">
        <v>916</v>
      </c>
      <c r="I282" s="115">
        <v>2.5</v>
      </c>
      <c r="J282" s="116">
        <v>5.433076301845839E-5</v>
      </c>
      <c r="K282" s="115">
        <v>1091</v>
      </c>
    </row>
    <row r="283" spans="1:11" x14ac:dyDescent="0.2">
      <c r="A283" s="111"/>
      <c r="B283" s="111"/>
      <c r="C283" s="85"/>
      <c r="D283" s="86"/>
      <c r="E283" s="85"/>
      <c r="F283" s="85"/>
      <c r="G283" s="86"/>
      <c r="H283" s="85"/>
      <c r="I283" s="85"/>
      <c r="J283" s="86"/>
      <c r="K283" s="85"/>
    </row>
    <row r="284" spans="1:11" ht="27" customHeight="1" x14ac:dyDescent="0.2">
      <c r="A284" s="135" t="s">
        <v>1590</v>
      </c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</row>
    <row r="285" spans="1:11" x14ac:dyDescent="0.2">
      <c r="A285" s="105"/>
      <c r="B285" s="105"/>
      <c r="C285" s="136">
        <v>1990</v>
      </c>
      <c r="D285" s="136"/>
      <c r="E285" s="136"/>
      <c r="F285" s="136">
        <v>2000</v>
      </c>
      <c r="G285" s="136"/>
      <c r="H285" s="136"/>
      <c r="I285" s="136">
        <v>2010</v>
      </c>
      <c r="J285" s="136"/>
      <c r="K285" s="136"/>
    </row>
    <row r="286" spans="1:11" x14ac:dyDescent="0.2">
      <c r="A286" s="106" t="s">
        <v>177</v>
      </c>
      <c r="B286" s="107" t="s">
        <v>178</v>
      </c>
      <c r="C286" s="107" t="s">
        <v>179</v>
      </c>
      <c r="D286" s="107" t="s">
        <v>179</v>
      </c>
      <c r="E286" s="107" t="s">
        <v>179</v>
      </c>
      <c r="F286" s="107" t="s">
        <v>179</v>
      </c>
      <c r="G286" s="107" t="s">
        <v>179</v>
      </c>
      <c r="H286" s="107" t="s">
        <v>179</v>
      </c>
      <c r="I286" s="107" t="s">
        <v>179</v>
      </c>
      <c r="J286" s="107" t="s">
        <v>179</v>
      </c>
      <c r="K286" s="107" t="s">
        <v>179</v>
      </c>
    </row>
    <row r="287" spans="1:11" ht="25.5" x14ac:dyDescent="0.2">
      <c r="A287" s="108"/>
      <c r="B287" s="108"/>
      <c r="C287" s="109" t="s">
        <v>180</v>
      </c>
      <c r="D287" s="109" t="s">
        <v>181</v>
      </c>
      <c r="E287" s="109" t="s">
        <v>182</v>
      </c>
      <c r="F287" s="109" t="s">
        <v>180</v>
      </c>
      <c r="G287" s="109" t="s">
        <v>181</v>
      </c>
      <c r="H287" s="109" t="s">
        <v>182</v>
      </c>
      <c r="I287" s="109" t="s">
        <v>180</v>
      </c>
      <c r="J287" s="109" t="s">
        <v>181</v>
      </c>
      <c r="K287" s="109" t="s">
        <v>182</v>
      </c>
    </row>
    <row r="288" spans="1:11" x14ac:dyDescent="0.2">
      <c r="A288" s="111" t="s">
        <v>434</v>
      </c>
      <c r="B288" s="111" t="s">
        <v>187</v>
      </c>
      <c r="C288" s="85">
        <v>65275.85</v>
      </c>
      <c r="D288" s="86">
        <v>1.2339480151228732</v>
      </c>
      <c r="E288" s="85">
        <v>16</v>
      </c>
      <c r="F288" s="85">
        <v>55502.19</v>
      </c>
      <c r="G288" s="86">
        <v>1.1377652609168036</v>
      </c>
      <c r="H288" s="85">
        <v>17</v>
      </c>
      <c r="I288" s="85">
        <v>39741.199999999997</v>
      </c>
      <c r="J288" s="86">
        <v>0.86366788770766334</v>
      </c>
      <c r="K288" s="85">
        <v>22</v>
      </c>
    </row>
    <row r="289" spans="1:11" x14ac:dyDescent="0.2">
      <c r="A289" s="111" t="s">
        <v>435</v>
      </c>
      <c r="B289" s="111" t="s">
        <v>187</v>
      </c>
      <c r="C289" s="85"/>
      <c r="D289" s="86"/>
      <c r="E289" s="85"/>
      <c r="F289" s="85">
        <v>107.6465</v>
      </c>
      <c r="G289" s="86">
        <v>2.206695774694309E-3</v>
      </c>
      <c r="H289" s="85">
        <v>549</v>
      </c>
      <c r="I289" s="85">
        <v>211.81266999999997</v>
      </c>
      <c r="J289" s="86">
        <v>4.6031775912307718E-3</v>
      </c>
      <c r="K289" s="85">
        <v>506</v>
      </c>
    </row>
    <row r="290" spans="1:11" x14ac:dyDescent="0.2">
      <c r="A290" s="111" t="s">
        <v>436</v>
      </c>
      <c r="B290" s="111" t="s">
        <v>184</v>
      </c>
      <c r="C290" s="85"/>
      <c r="D290" s="86"/>
      <c r="E290" s="85"/>
      <c r="F290" s="85"/>
      <c r="G290" s="86"/>
      <c r="H290" s="85"/>
      <c r="I290" s="85">
        <v>1.6</v>
      </c>
      <c r="J290" s="86">
        <v>3.4771688331813371E-5</v>
      </c>
      <c r="K290" s="85">
        <v>1127</v>
      </c>
    </row>
    <row r="291" spans="1:11" x14ac:dyDescent="0.2">
      <c r="A291" s="111" t="s">
        <v>437</v>
      </c>
      <c r="B291" s="111" t="s">
        <v>187</v>
      </c>
      <c r="C291" s="85"/>
      <c r="D291" s="86"/>
      <c r="E291" s="85"/>
      <c r="F291" s="85">
        <v>2.48</v>
      </c>
      <c r="G291" s="86">
        <v>5.0838675862586203E-5</v>
      </c>
      <c r="H291" s="85">
        <v>894</v>
      </c>
      <c r="I291" s="85"/>
      <c r="J291" s="86"/>
      <c r="K291" s="85"/>
    </row>
    <row r="292" spans="1:11" x14ac:dyDescent="0.2">
      <c r="A292" s="111" t="s">
        <v>438</v>
      </c>
      <c r="B292" s="111" t="s">
        <v>184</v>
      </c>
      <c r="C292" s="85"/>
      <c r="D292" s="86"/>
      <c r="E292" s="85"/>
      <c r="F292" s="85"/>
      <c r="G292" s="86"/>
      <c r="H292" s="85"/>
      <c r="I292" s="85">
        <v>23.82</v>
      </c>
      <c r="J292" s="86">
        <v>5.1766351003987158E-4</v>
      </c>
      <c r="K292" s="85">
        <v>841</v>
      </c>
    </row>
    <row r="293" spans="1:11" x14ac:dyDescent="0.2">
      <c r="A293" s="111" t="s">
        <v>439</v>
      </c>
      <c r="B293" s="111" t="s">
        <v>184</v>
      </c>
      <c r="C293" s="85"/>
      <c r="D293" s="86"/>
      <c r="E293" s="85"/>
      <c r="F293" s="85">
        <v>134.35579999999999</v>
      </c>
      <c r="G293" s="86">
        <v>2.75422216389454E-3</v>
      </c>
      <c r="H293" s="85">
        <v>517</v>
      </c>
      <c r="I293" s="85">
        <v>33.993630000000003</v>
      </c>
      <c r="J293" s="86">
        <v>7.3875994226686313E-4</v>
      </c>
      <c r="K293" s="85">
        <v>784</v>
      </c>
    </row>
    <row r="294" spans="1:11" x14ac:dyDescent="0.2">
      <c r="A294" s="111" t="s">
        <v>440</v>
      </c>
      <c r="B294" s="111" t="s">
        <v>184</v>
      </c>
      <c r="C294" s="85"/>
      <c r="D294" s="86"/>
      <c r="E294" s="85"/>
      <c r="F294" s="85">
        <v>0.1</v>
      </c>
      <c r="G294" s="86">
        <v>2.049946607362347E-6</v>
      </c>
      <c r="H294" s="85">
        <v>1000</v>
      </c>
      <c r="I294" s="85"/>
      <c r="J294" s="86"/>
      <c r="K294" s="85"/>
    </row>
    <row r="295" spans="1:11" x14ac:dyDescent="0.2">
      <c r="A295" s="111" t="s">
        <v>441</v>
      </c>
      <c r="B295" s="111" t="s">
        <v>187</v>
      </c>
      <c r="C295" s="85"/>
      <c r="D295" s="86"/>
      <c r="E295" s="85"/>
      <c r="F295" s="85">
        <v>597.29</v>
      </c>
      <c r="G295" s="86">
        <v>1.224412609111456E-2</v>
      </c>
      <c r="H295" s="85">
        <v>354</v>
      </c>
      <c r="I295" s="85">
        <v>379.12</v>
      </c>
      <c r="J295" s="86">
        <v>8.2391515502231779E-3</v>
      </c>
      <c r="K295" s="85">
        <v>404</v>
      </c>
    </row>
    <row r="296" spans="1:11" x14ac:dyDescent="0.2">
      <c r="A296" s="111" t="s">
        <v>442</v>
      </c>
      <c r="B296" s="111" t="s">
        <v>228</v>
      </c>
      <c r="C296" s="85">
        <v>42937.18</v>
      </c>
      <c r="D296" s="86">
        <v>0.81166691871455576</v>
      </c>
      <c r="E296" s="85">
        <v>27</v>
      </c>
      <c r="F296" s="85">
        <v>31665.5</v>
      </c>
      <c r="G296" s="86">
        <v>0.64912584295432396</v>
      </c>
      <c r="H296" s="85">
        <v>30</v>
      </c>
      <c r="I296" s="85">
        <v>29189.1</v>
      </c>
      <c r="J296" s="86">
        <v>0.6343464299288335</v>
      </c>
      <c r="K296" s="85">
        <v>34</v>
      </c>
    </row>
    <row r="297" spans="1:11" x14ac:dyDescent="0.2">
      <c r="A297" s="111" t="s">
        <v>443</v>
      </c>
      <c r="B297" s="111" t="s">
        <v>184</v>
      </c>
      <c r="C297" s="85"/>
      <c r="D297" s="86"/>
      <c r="E297" s="85"/>
      <c r="F297" s="85">
        <v>1024.28</v>
      </c>
      <c r="G297" s="86">
        <v>2.0997193109891048E-2</v>
      </c>
      <c r="H297" s="85">
        <v>289</v>
      </c>
      <c r="I297" s="85">
        <v>679.37</v>
      </c>
      <c r="J297" s="86">
        <v>1.476427618874003E-2</v>
      </c>
      <c r="K297" s="85">
        <v>329</v>
      </c>
    </row>
    <row r="298" spans="1:11" x14ac:dyDescent="0.2">
      <c r="A298" s="111" t="s">
        <v>444</v>
      </c>
      <c r="B298" s="111" t="s">
        <v>184</v>
      </c>
      <c r="C298" s="85"/>
      <c r="D298" s="86"/>
      <c r="E298" s="85"/>
      <c r="F298" s="85">
        <v>8.2799999999999994</v>
      </c>
      <c r="G298" s="86">
        <v>1.6973557908960229E-4</v>
      </c>
      <c r="H298" s="85">
        <v>822</v>
      </c>
      <c r="I298" s="85"/>
      <c r="J298" s="86"/>
      <c r="K298" s="85"/>
    </row>
    <row r="299" spans="1:11" x14ac:dyDescent="0.2">
      <c r="A299" s="111" t="s">
        <v>445</v>
      </c>
      <c r="B299" s="111" t="s">
        <v>187</v>
      </c>
      <c r="C299" s="85"/>
      <c r="D299" s="86"/>
      <c r="E299" s="85"/>
      <c r="F299" s="85"/>
      <c r="G299" s="86"/>
      <c r="H299" s="85"/>
      <c r="I299" s="85">
        <v>34.619999999999997</v>
      </c>
      <c r="J299" s="86">
        <v>7.523724062796118E-4</v>
      </c>
      <c r="K299" s="85">
        <v>782</v>
      </c>
    </row>
    <row r="300" spans="1:11" x14ac:dyDescent="0.2">
      <c r="A300" s="111" t="s">
        <v>446</v>
      </c>
      <c r="B300" s="111" t="s">
        <v>184</v>
      </c>
      <c r="C300" s="85"/>
      <c r="D300" s="86"/>
      <c r="E300" s="85"/>
      <c r="F300" s="85">
        <v>257.46801999999997</v>
      </c>
      <c r="G300" s="86">
        <v>5.2779569410330079E-3</v>
      </c>
      <c r="H300" s="85">
        <v>457</v>
      </c>
      <c r="I300" s="85">
        <v>1129.7846099999999</v>
      </c>
      <c r="J300" s="86">
        <v>2.4552823963124575E-2</v>
      </c>
      <c r="K300" s="85">
        <v>251</v>
      </c>
    </row>
    <row r="301" spans="1:11" x14ac:dyDescent="0.2">
      <c r="A301" s="111" t="s">
        <v>447</v>
      </c>
      <c r="B301" s="111" t="s">
        <v>184</v>
      </c>
      <c r="C301" s="85"/>
      <c r="D301" s="86"/>
      <c r="E301" s="85"/>
      <c r="F301" s="85">
        <v>26.70928</v>
      </c>
      <c r="G301" s="86">
        <v>5.4752597921090983E-4</v>
      </c>
      <c r="H301" s="85">
        <v>705</v>
      </c>
      <c r="I301" s="85">
        <v>49.494315999999998</v>
      </c>
      <c r="J301" s="86">
        <v>1.0756255813426773E-3</v>
      </c>
      <c r="K301" s="85">
        <v>734</v>
      </c>
    </row>
    <row r="302" spans="1:11" x14ac:dyDescent="0.2">
      <c r="A302" s="111" t="s">
        <v>448</v>
      </c>
      <c r="B302" s="111" t="s">
        <v>187</v>
      </c>
      <c r="C302" s="85"/>
      <c r="D302" s="86"/>
      <c r="E302" s="85"/>
      <c r="F302" s="85"/>
      <c r="G302" s="86"/>
      <c r="H302" s="85"/>
      <c r="I302" s="85">
        <v>143.98732000000001</v>
      </c>
      <c r="J302" s="86">
        <v>3.1291763842331739E-3</v>
      </c>
      <c r="K302" s="85">
        <v>556</v>
      </c>
    </row>
    <row r="303" spans="1:11" x14ac:dyDescent="0.2">
      <c r="A303" s="111" t="s">
        <v>449</v>
      </c>
      <c r="B303" s="111" t="s">
        <v>187</v>
      </c>
      <c r="C303" s="85">
        <v>69282.240000000005</v>
      </c>
      <c r="D303" s="86">
        <v>1.3096831758034027</v>
      </c>
      <c r="E303" s="85">
        <v>13</v>
      </c>
      <c r="F303" s="85">
        <v>145343.74442360844</v>
      </c>
      <c r="G303" s="86">
        <v>2.9794691578251613</v>
      </c>
      <c r="H303" s="85">
        <v>5</v>
      </c>
      <c r="I303" s="85">
        <v>198792.54882000003</v>
      </c>
      <c r="J303" s="86">
        <v>4.320220343909897</v>
      </c>
      <c r="K303" s="85">
        <v>5</v>
      </c>
    </row>
    <row r="304" spans="1:11" x14ac:dyDescent="0.2">
      <c r="A304" s="111" t="s">
        <v>450</v>
      </c>
      <c r="B304" s="111" t="s">
        <v>187</v>
      </c>
      <c r="C304" s="85"/>
      <c r="D304" s="86"/>
      <c r="E304" s="85"/>
      <c r="F304" s="85">
        <v>6.83</v>
      </c>
      <c r="G304" s="86">
        <v>1.4001135328284829E-4</v>
      </c>
      <c r="H304" s="85">
        <v>834</v>
      </c>
      <c r="I304" s="85">
        <v>9.5</v>
      </c>
      <c r="J304" s="86">
        <v>2.0645689947014189E-4</v>
      </c>
      <c r="K304" s="85">
        <v>966</v>
      </c>
    </row>
    <row r="305" spans="1:11" x14ac:dyDescent="0.2">
      <c r="A305" s="111" t="s">
        <v>451</v>
      </c>
      <c r="B305" s="111" t="s">
        <v>187</v>
      </c>
      <c r="C305" s="85"/>
      <c r="D305" s="86"/>
      <c r="E305" s="85"/>
      <c r="F305" s="85">
        <v>913.5</v>
      </c>
      <c r="G305" s="86">
        <v>1.8726262258255039E-2</v>
      </c>
      <c r="H305" s="85">
        <v>301</v>
      </c>
      <c r="I305" s="85">
        <v>801.04679999999996</v>
      </c>
      <c r="J305" s="86">
        <v>1.7408593542997775E-2</v>
      </c>
      <c r="K305" s="85">
        <v>301</v>
      </c>
    </row>
    <row r="306" spans="1:11" x14ac:dyDescent="0.2">
      <c r="A306" s="111" t="s">
        <v>452</v>
      </c>
      <c r="B306" s="111" t="s">
        <v>187</v>
      </c>
      <c r="C306" s="85"/>
      <c r="D306" s="86"/>
      <c r="E306" s="117"/>
      <c r="F306" s="85">
        <v>13317.531999999999</v>
      </c>
      <c r="G306" s="86">
        <v>0.27300229541839488</v>
      </c>
      <c r="H306" s="85">
        <v>58</v>
      </c>
      <c r="I306" s="85">
        <v>13186.341165000002</v>
      </c>
      <c r="J306" s="86">
        <v>0.28656959076646304</v>
      </c>
      <c r="K306" s="85">
        <v>54</v>
      </c>
    </row>
    <row r="307" spans="1:11" x14ac:dyDescent="0.2">
      <c r="A307" s="111" t="s">
        <v>453</v>
      </c>
      <c r="B307" s="111" t="s">
        <v>184</v>
      </c>
      <c r="C307" s="85"/>
      <c r="D307" s="86"/>
      <c r="E307" s="85"/>
      <c r="F307" s="85">
        <v>11.11</v>
      </c>
      <c r="G307" s="86">
        <v>2.277490680779567E-4</v>
      </c>
      <c r="H307" s="85">
        <v>797</v>
      </c>
      <c r="I307" s="85">
        <v>6.65</v>
      </c>
      <c r="J307" s="86">
        <v>1.4451982962909932E-4</v>
      </c>
      <c r="K307" s="85">
        <v>1001</v>
      </c>
    </row>
    <row r="308" spans="1:11" x14ac:dyDescent="0.2">
      <c r="A308" s="111" t="s">
        <v>454</v>
      </c>
      <c r="B308" s="111" t="s">
        <v>187</v>
      </c>
      <c r="C308" s="85"/>
      <c r="D308" s="86"/>
      <c r="E308" s="85"/>
      <c r="F308" s="85"/>
      <c r="G308" s="86"/>
      <c r="H308" s="85"/>
      <c r="I308" s="85">
        <v>0.05</v>
      </c>
      <c r="J308" s="86">
        <v>1.0866152603691679E-6</v>
      </c>
      <c r="K308" s="85">
        <v>1262</v>
      </c>
    </row>
    <row r="309" spans="1:11" x14ac:dyDescent="0.2">
      <c r="A309" s="111" t="s">
        <v>455</v>
      </c>
      <c r="B309" s="111" t="s">
        <v>184</v>
      </c>
      <c r="C309" s="85"/>
      <c r="D309" s="86"/>
      <c r="E309" s="85"/>
      <c r="F309" s="85">
        <v>15.12</v>
      </c>
      <c r="G309" s="86">
        <v>3.0995192703318686E-4</v>
      </c>
      <c r="H309" s="85">
        <v>771</v>
      </c>
      <c r="I309" s="85">
        <v>13.31</v>
      </c>
      <c r="J309" s="86">
        <v>2.8925698231027245E-4</v>
      </c>
      <c r="K309" s="85">
        <v>917</v>
      </c>
    </row>
    <row r="310" spans="1:11" x14ac:dyDescent="0.2">
      <c r="A310" s="111" t="s">
        <v>456</v>
      </c>
      <c r="B310" s="111" t="s">
        <v>184</v>
      </c>
      <c r="C310" s="85"/>
      <c r="D310" s="86"/>
      <c r="E310" s="85"/>
      <c r="F310" s="85"/>
      <c r="G310" s="86"/>
      <c r="H310" s="85"/>
      <c r="I310" s="85">
        <v>0.93077779999999999</v>
      </c>
      <c r="J310" s="86">
        <v>2.0227947229856822E-5</v>
      </c>
      <c r="K310" s="85">
        <v>1179</v>
      </c>
    </row>
    <row r="311" spans="1:11" x14ac:dyDescent="0.2">
      <c r="A311" s="111" t="s">
        <v>457</v>
      </c>
      <c r="B311" s="111" t="s">
        <v>187</v>
      </c>
      <c r="C311" s="85"/>
      <c r="D311" s="86"/>
      <c r="E311" s="85"/>
      <c r="F311" s="85">
        <v>10876.97</v>
      </c>
      <c r="G311" s="86">
        <v>0.22297207749882025</v>
      </c>
      <c r="H311" s="85">
        <v>69</v>
      </c>
      <c r="I311" s="85">
        <v>6168</v>
      </c>
      <c r="J311" s="86">
        <v>0.13404485851914055</v>
      </c>
      <c r="K311" s="85">
        <v>97</v>
      </c>
    </row>
    <row r="312" spans="1:11" x14ac:dyDescent="0.2">
      <c r="A312" s="111" t="s">
        <v>458</v>
      </c>
      <c r="B312" s="111" t="s">
        <v>184</v>
      </c>
      <c r="C312" s="85"/>
      <c r="D312" s="86"/>
      <c r="E312" s="85"/>
      <c r="F312" s="85">
        <v>635.83000000000004</v>
      </c>
      <c r="G312" s="86">
        <v>1.3034175513592011E-2</v>
      </c>
      <c r="H312" s="85">
        <v>341</v>
      </c>
      <c r="I312" s="85">
        <v>505.8349</v>
      </c>
      <c r="J312" s="86">
        <v>1.0992958431346241E-2</v>
      </c>
      <c r="K312" s="85">
        <v>368</v>
      </c>
    </row>
    <row r="313" spans="1:11" x14ac:dyDescent="0.2">
      <c r="A313" s="111" t="s">
        <v>459</v>
      </c>
      <c r="B313" s="111" t="s">
        <v>187</v>
      </c>
      <c r="C313" s="85"/>
      <c r="D313" s="86"/>
      <c r="E313" s="85"/>
      <c r="F313" s="85">
        <v>339.08</v>
      </c>
      <c r="G313" s="86">
        <v>6.9509589562442462E-3</v>
      </c>
      <c r="H313" s="85">
        <v>422</v>
      </c>
      <c r="I313" s="85">
        <v>79.2</v>
      </c>
      <c r="J313" s="86">
        <v>1.7211985724247621E-3</v>
      </c>
      <c r="K313" s="85">
        <v>653</v>
      </c>
    </row>
    <row r="314" spans="1:11" x14ac:dyDescent="0.2">
      <c r="A314" s="111" t="s">
        <v>460</v>
      </c>
      <c r="B314" s="111" t="s">
        <v>187</v>
      </c>
      <c r="C314" s="85">
        <v>59974.46</v>
      </c>
      <c r="D314" s="86">
        <v>1.1337327032136106</v>
      </c>
      <c r="E314" s="85">
        <v>19</v>
      </c>
      <c r="F314" s="85">
        <v>45805.9074158738</v>
      </c>
      <c r="G314" s="86">
        <v>0.93899664504324276</v>
      </c>
      <c r="H314" s="85">
        <v>22</v>
      </c>
      <c r="I314" s="85">
        <v>35163.741159000005</v>
      </c>
      <c r="J314" s="86">
        <v>0.7641891551008162</v>
      </c>
      <c r="K314" s="85">
        <v>26</v>
      </c>
    </row>
    <row r="315" spans="1:11" x14ac:dyDescent="0.2">
      <c r="A315" s="111" t="s">
        <v>461</v>
      </c>
      <c r="B315" s="111" t="s">
        <v>184</v>
      </c>
      <c r="C315" s="85"/>
      <c r="D315" s="86"/>
      <c r="E315" s="85"/>
      <c r="F315" s="85">
        <v>1.48</v>
      </c>
      <c r="G315" s="86">
        <v>3.0339209788962734E-5</v>
      </c>
      <c r="H315" s="85">
        <v>925</v>
      </c>
      <c r="I315" s="85"/>
      <c r="J315" s="86"/>
      <c r="K315" s="85"/>
    </row>
    <row r="316" spans="1:11" x14ac:dyDescent="0.2">
      <c r="A316" s="111" t="s">
        <v>462</v>
      </c>
      <c r="B316" s="111" t="s">
        <v>187</v>
      </c>
      <c r="C316" s="85"/>
      <c r="D316" s="86"/>
      <c r="E316" s="85"/>
      <c r="F316" s="85">
        <v>955</v>
      </c>
      <c r="G316" s="86">
        <v>1.9576990100310412E-2</v>
      </c>
      <c r="H316" s="85">
        <v>296</v>
      </c>
      <c r="I316" s="85">
        <v>1225.0740000000001</v>
      </c>
      <c r="J316" s="86">
        <v>2.6623682069629961E-2</v>
      </c>
      <c r="K316" s="85">
        <v>239</v>
      </c>
    </row>
    <row r="317" spans="1:11" x14ac:dyDescent="0.2">
      <c r="A317" s="111" t="s">
        <v>463</v>
      </c>
      <c r="B317" s="111" t="s">
        <v>228</v>
      </c>
      <c r="C317" s="85"/>
      <c r="D317" s="86"/>
      <c r="E317" s="85"/>
      <c r="F317" s="85">
        <v>20</v>
      </c>
      <c r="G317" s="86">
        <v>4.0998932147246939E-4</v>
      </c>
      <c r="H317" s="85">
        <v>740</v>
      </c>
      <c r="I317" s="85">
        <v>25.655999999999999</v>
      </c>
      <c r="J317" s="86">
        <v>5.5756402240062734E-4</v>
      </c>
      <c r="K317" s="85">
        <v>829</v>
      </c>
    </row>
    <row r="318" spans="1:11" x14ac:dyDescent="0.2">
      <c r="A318" s="111" t="s">
        <v>464</v>
      </c>
      <c r="B318" s="111" t="s">
        <v>184</v>
      </c>
      <c r="C318" s="85"/>
      <c r="D318" s="86"/>
      <c r="E318" s="85"/>
      <c r="F318" s="85"/>
      <c r="G318" s="86"/>
      <c r="H318" s="85"/>
      <c r="I318" s="85">
        <v>2.4500000000000002</v>
      </c>
      <c r="J318" s="86">
        <v>5.3244147758089232E-5</v>
      </c>
      <c r="K318" s="85">
        <v>1093</v>
      </c>
    </row>
    <row r="319" spans="1:11" x14ac:dyDescent="0.2">
      <c r="A319" s="111" t="s">
        <v>465</v>
      </c>
      <c r="B319" s="111" t="s">
        <v>184</v>
      </c>
      <c r="C319" s="85"/>
      <c r="D319" s="86"/>
      <c r="E319" s="85"/>
      <c r="F319" s="85"/>
      <c r="G319" s="86"/>
      <c r="H319" s="85"/>
      <c r="I319" s="85">
        <v>0.16</v>
      </c>
      <c r="J319" s="86">
        <v>3.4771688331813373E-6</v>
      </c>
      <c r="K319" s="85">
        <v>1250</v>
      </c>
    </row>
    <row r="320" spans="1:11" x14ac:dyDescent="0.2">
      <c r="A320" s="111" t="s">
        <v>466</v>
      </c>
      <c r="B320" s="111" t="s">
        <v>184</v>
      </c>
      <c r="C320" s="85"/>
      <c r="D320" s="86"/>
      <c r="E320" s="85"/>
      <c r="F320" s="85">
        <v>2526.92</v>
      </c>
      <c r="G320" s="86">
        <v>5.1800510810760619E-2</v>
      </c>
      <c r="H320" s="85">
        <v>179</v>
      </c>
      <c r="I320" s="85">
        <v>1829.95</v>
      </c>
      <c r="J320" s="86">
        <v>3.9769031914251178E-2</v>
      </c>
      <c r="K320" s="85">
        <v>189</v>
      </c>
    </row>
    <row r="321" spans="1:11" x14ac:dyDescent="0.2">
      <c r="A321" s="111" t="s">
        <v>467</v>
      </c>
      <c r="B321" s="111" t="s">
        <v>184</v>
      </c>
      <c r="C321" s="85">
        <v>63171.48</v>
      </c>
      <c r="D321" s="86">
        <v>1.19416786389414</v>
      </c>
      <c r="E321" s="85">
        <v>18</v>
      </c>
      <c r="F321" s="85">
        <v>48419.196539023724</v>
      </c>
      <c r="G321" s="86">
        <v>0.99256767676382374</v>
      </c>
      <c r="H321" s="85">
        <v>20</v>
      </c>
      <c r="I321" s="85">
        <v>36039.836193000003</v>
      </c>
      <c r="J321" s="86">
        <v>0.78322871977037722</v>
      </c>
      <c r="K321" s="85">
        <v>25</v>
      </c>
    </row>
    <row r="322" spans="1:11" x14ac:dyDescent="0.2">
      <c r="A322" s="111" t="s">
        <v>468</v>
      </c>
      <c r="B322" s="111" t="s">
        <v>187</v>
      </c>
      <c r="C322" s="85"/>
      <c r="D322" s="86"/>
      <c r="E322" s="85"/>
      <c r="F322" s="85">
        <v>41.1</v>
      </c>
      <c r="G322" s="86">
        <v>8.425280556259246E-4</v>
      </c>
      <c r="H322" s="85">
        <v>661</v>
      </c>
      <c r="I322" s="85">
        <v>7.02</v>
      </c>
      <c r="J322" s="86">
        <v>1.5256078255583116E-4</v>
      </c>
      <c r="K322" s="85">
        <v>994</v>
      </c>
    </row>
    <row r="323" spans="1:11" x14ac:dyDescent="0.2">
      <c r="A323" s="111" t="s">
        <v>469</v>
      </c>
      <c r="B323" s="111" t="s">
        <v>184</v>
      </c>
      <c r="C323" s="85"/>
      <c r="D323" s="86"/>
      <c r="E323" s="85"/>
      <c r="F323" s="85">
        <v>9.02</v>
      </c>
      <c r="G323" s="86">
        <v>1.8490518398408368E-4</v>
      </c>
      <c r="H323" s="85">
        <v>816</v>
      </c>
      <c r="I323" s="85">
        <v>13</v>
      </c>
      <c r="J323" s="86">
        <v>2.8251996769598363E-4</v>
      </c>
      <c r="K323" s="85">
        <v>920</v>
      </c>
    </row>
    <row r="324" spans="1:11" x14ac:dyDescent="0.2">
      <c r="A324" s="111" t="s">
        <v>470</v>
      </c>
      <c r="B324" s="111" t="s">
        <v>187</v>
      </c>
      <c r="C324" s="85"/>
      <c r="D324" s="86"/>
      <c r="E324" s="85"/>
      <c r="F324" s="85"/>
      <c r="G324" s="86"/>
      <c r="H324" s="85"/>
      <c r="I324" s="85">
        <v>307</v>
      </c>
      <c r="J324" s="86">
        <v>6.6718176986666905E-3</v>
      </c>
      <c r="K324" s="85">
        <v>449</v>
      </c>
    </row>
    <row r="325" spans="1:11" x14ac:dyDescent="0.2">
      <c r="A325" s="111" t="s">
        <v>471</v>
      </c>
      <c r="B325" s="111" t="s">
        <v>187</v>
      </c>
      <c r="C325" s="85"/>
      <c r="D325" s="86"/>
      <c r="E325" s="85"/>
      <c r="F325" s="85"/>
      <c r="G325" s="86"/>
      <c r="H325" s="85"/>
      <c r="I325" s="85">
        <v>4.13</v>
      </c>
      <c r="J325" s="86">
        <v>8.9754420506493268E-5</v>
      </c>
      <c r="K325" s="85">
        <v>1048</v>
      </c>
    </row>
    <row r="326" spans="1:11" x14ac:dyDescent="0.2">
      <c r="A326" s="111" t="s">
        <v>472</v>
      </c>
      <c r="B326" s="111" t="s">
        <v>187</v>
      </c>
      <c r="C326" s="85"/>
      <c r="D326" s="86"/>
      <c r="E326" s="85"/>
      <c r="F326" s="85">
        <v>4003.41</v>
      </c>
      <c r="G326" s="86">
        <v>8.2067767473804926E-2</v>
      </c>
      <c r="H326" s="85">
        <v>129</v>
      </c>
      <c r="I326" s="85">
        <v>2900.0360833333339</v>
      </c>
      <c r="J326" s="86">
        <v>6.3024469275424641E-2</v>
      </c>
      <c r="K326" s="85">
        <v>150</v>
      </c>
    </row>
    <row r="327" spans="1:11" x14ac:dyDescent="0.2">
      <c r="A327" s="111" t="s">
        <v>473</v>
      </c>
      <c r="B327" s="111" t="s">
        <v>187</v>
      </c>
      <c r="C327" s="85"/>
      <c r="D327" s="86"/>
      <c r="E327" s="85"/>
      <c r="F327" s="85">
        <v>355.96</v>
      </c>
      <c r="G327" s="86">
        <v>7.2969899435670095E-3</v>
      </c>
      <c r="H327" s="85">
        <v>414</v>
      </c>
      <c r="I327" s="85">
        <v>259.81599999999997</v>
      </c>
      <c r="J327" s="86">
        <v>5.6464006097615132E-3</v>
      </c>
      <c r="K327" s="85">
        <v>473</v>
      </c>
    </row>
    <row r="328" spans="1:11" x14ac:dyDescent="0.2">
      <c r="A328" s="111" t="s">
        <v>474</v>
      </c>
      <c r="B328" s="111" t="s">
        <v>187</v>
      </c>
      <c r="C328" s="85"/>
      <c r="D328" s="86"/>
      <c r="E328" s="85"/>
      <c r="F328" s="85">
        <v>10.94</v>
      </c>
      <c r="G328" s="86">
        <v>2.2426415884544074E-4</v>
      </c>
      <c r="H328" s="85">
        <v>798</v>
      </c>
      <c r="I328" s="85"/>
      <c r="J328" s="86"/>
      <c r="K328" s="85"/>
    </row>
    <row r="329" spans="1:11" x14ac:dyDescent="0.2">
      <c r="A329" s="111" t="s">
        <v>475</v>
      </c>
      <c r="B329" s="111" t="s">
        <v>187</v>
      </c>
      <c r="C329" s="85"/>
      <c r="D329" s="86"/>
      <c r="E329" s="85"/>
      <c r="F329" s="85">
        <v>3.45</v>
      </c>
      <c r="G329" s="86">
        <v>7.0723157954000974E-5</v>
      </c>
      <c r="H329" s="85">
        <v>867</v>
      </c>
      <c r="I329" s="85"/>
      <c r="J329" s="86"/>
      <c r="K329" s="85"/>
    </row>
    <row r="330" spans="1:11" x14ac:dyDescent="0.2">
      <c r="A330" s="111" t="s">
        <v>476</v>
      </c>
      <c r="B330" s="111" t="s">
        <v>187</v>
      </c>
      <c r="C330" s="85"/>
      <c r="D330" s="86"/>
      <c r="E330" s="85"/>
      <c r="F330" s="85">
        <v>886.87</v>
      </c>
      <c r="G330" s="86">
        <v>1.8180361476714448E-2</v>
      </c>
      <c r="H330" s="85">
        <v>305</v>
      </c>
      <c r="I330" s="85">
        <v>982.74</v>
      </c>
      <c r="J330" s="86">
        <v>2.1357205619503918E-2</v>
      </c>
      <c r="K330" s="85">
        <v>269</v>
      </c>
    </row>
    <row r="331" spans="1:11" x14ac:dyDescent="0.2">
      <c r="A331" s="111" t="s">
        <v>1603</v>
      </c>
      <c r="B331" s="111" t="s">
        <v>187</v>
      </c>
      <c r="C331" s="85"/>
      <c r="D331" s="86"/>
      <c r="E331" s="85"/>
      <c r="F331" s="85">
        <v>979.69</v>
      </c>
      <c r="G331" s="86">
        <v>2.0083121917668176E-2</v>
      </c>
      <c r="H331" s="85">
        <v>292</v>
      </c>
      <c r="I331" s="85">
        <v>586.47</v>
      </c>
      <c r="J331" s="86">
        <v>1.2745345034974117E-2</v>
      </c>
      <c r="K331" s="85">
        <v>347</v>
      </c>
    </row>
    <row r="332" spans="1:11" x14ac:dyDescent="0.2">
      <c r="A332" s="111" t="s">
        <v>1605</v>
      </c>
      <c r="B332" s="111" t="s">
        <v>187</v>
      </c>
      <c r="C332" s="85"/>
      <c r="D332" s="86"/>
      <c r="E332" s="85"/>
      <c r="F332" s="85">
        <v>4057.85</v>
      </c>
      <c r="G332" s="86">
        <v>8.3183758406852992E-2</v>
      </c>
      <c r="H332" s="85">
        <v>128</v>
      </c>
      <c r="I332" s="85">
        <v>628.84</v>
      </c>
      <c r="J332" s="86">
        <v>1.3666142806610949E-2</v>
      </c>
      <c r="K332" s="85">
        <v>338</v>
      </c>
    </row>
    <row r="333" spans="1:11" x14ac:dyDescent="0.2">
      <c r="A333" s="111" t="s">
        <v>477</v>
      </c>
      <c r="B333" s="111" t="s">
        <v>187</v>
      </c>
      <c r="C333" s="85"/>
      <c r="D333" s="86"/>
      <c r="E333" s="85"/>
      <c r="F333" s="85">
        <v>2.58</v>
      </c>
      <c r="G333" s="86">
        <v>5.2888622469948557E-5</v>
      </c>
      <c r="H333" s="85">
        <v>891</v>
      </c>
      <c r="I333" s="85"/>
      <c r="J333" s="86"/>
      <c r="K333" s="85"/>
    </row>
    <row r="334" spans="1:11" x14ac:dyDescent="0.2">
      <c r="A334" s="111" t="s">
        <v>478</v>
      </c>
      <c r="B334" s="111" t="s">
        <v>184</v>
      </c>
      <c r="C334" s="85"/>
      <c r="D334" s="86"/>
      <c r="E334" s="85"/>
      <c r="F334" s="85">
        <v>5</v>
      </c>
      <c r="G334" s="86">
        <v>1.0249733036811735E-4</v>
      </c>
      <c r="H334" s="85">
        <v>844</v>
      </c>
      <c r="I334" s="85">
        <v>5</v>
      </c>
      <c r="J334" s="86">
        <v>1.0866152603691678E-4</v>
      </c>
      <c r="K334" s="85">
        <v>1029</v>
      </c>
    </row>
    <row r="335" spans="1:11" x14ac:dyDescent="0.2">
      <c r="A335" s="111" t="s">
        <v>479</v>
      </c>
      <c r="B335" s="111" t="s">
        <v>184</v>
      </c>
      <c r="C335" s="85"/>
      <c r="D335" s="86"/>
      <c r="E335" s="85"/>
      <c r="F335" s="85">
        <v>6.23</v>
      </c>
      <c r="G335" s="86">
        <v>1.2771167363867422E-4</v>
      </c>
      <c r="H335" s="85">
        <v>840</v>
      </c>
      <c r="I335" s="85">
        <v>5</v>
      </c>
      <c r="J335" s="86">
        <v>1.0866152603691678E-4</v>
      </c>
      <c r="K335" s="85">
        <v>1030</v>
      </c>
    </row>
    <row r="336" spans="1:11" x14ac:dyDescent="0.2">
      <c r="A336" s="111" t="s">
        <v>480</v>
      </c>
      <c r="B336" s="111" t="s">
        <v>184</v>
      </c>
      <c r="C336" s="85"/>
      <c r="D336" s="86"/>
      <c r="E336" s="85"/>
      <c r="F336" s="85">
        <v>2.84</v>
      </c>
      <c r="G336" s="86">
        <v>5.821848364909065E-5</v>
      </c>
      <c r="H336" s="85">
        <v>878</v>
      </c>
      <c r="I336" s="85">
        <v>0.24281159999999999</v>
      </c>
      <c r="J336" s="86">
        <v>5.2768557990930844E-6</v>
      </c>
      <c r="K336" s="85">
        <v>1236</v>
      </c>
    </row>
    <row r="337" spans="1:11" x14ac:dyDescent="0.2">
      <c r="A337" s="111" t="s">
        <v>481</v>
      </c>
      <c r="B337" s="111" t="s">
        <v>184</v>
      </c>
      <c r="C337" s="85"/>
      <c r="D337" s="86"/>
      <c r="E337" s="85"/>
      <c r="F337" s="85">
        <v>126.39</v>
      </c>
      <c r="G337" s="86">
        <v>2.5909275170452701E-3</v>
      </c>
      <c r="H337" s="85">
        <v>526</v>
      </c>
      <c r="I337" s="85">
        <v>38.1</v>
      </c>
      <c r="J337" s="86">
        <v>8.2800082840130595E-4</v>
      </c>
      <c r="K337" s="85">
        <v>764</v>
      </c>
    </row>
    <row r="338" spans="1:11" x14ac:dyDescent="0.2">
      <c r="A338" s="111" t="s">
        <v>482</v>
      </c>
      <c r="B338" s="111" t="s">
        <v>187</v>
      </c>
      <c r="C338" s="85">
        <v>36138.46</v>
      </c>
      <c r="D338" s="86">
        <v>0.68314669187145549</v>
      </c>
      <c r="E338" s="85">
        <v>34</v>
      </c>
      <c r="F338" s="85">
        <v>38146.112209249193</v>
      </c>
      <c r="G338" s="86">
        <v>0.78197493307413779</v>
      </c>
      <c r="H338" s="85">
        <v>24</v>
      </c>
      <c r="I338" s="85">
        <v>32075.915010000004</v>
      </c>
      <c r="J338" s="86">
        <v>0.69708357480340899</v>
      </c>
      <c r="K338" s="85">
        <v>32</v>
      </c>
    </row>
    <row r="339" spans="1:11" x14ac:dyDescent="0.2">
      <c r="A339" s="114" t="s">
        <v>483</v>
      </c>
      <c r="B339" s="114" t="s">
        <v>187</v>
      </c>
      <c r="C339" s="115"/>
      <c r="D339" s="116"/>
      <c r="E339" s="115"/>
      <c r="F339" s="115">
        <v>16.03</v>
      </c>
      <c r="G339" s="116">
        <v>3.2860644116018423E-4</v>
      </c>
      <c r="H339" s="115">
        <v>764</v>
      </c>
      <c r="I339" s="115">
        <v>4.58</v>
      </c>
      <c r="J339" s="116">
        <v>9.9533957849815764E-5</v>
      </c>
      <c r="K339" s="115">
        <v>1040</v>
      </c>
    </row>
    <row r="340" spans="1:11" x14ac:dyDescent="0.2">
      <c r="A340" s="111"/>
      <c r="B340" s="111"/>
      <c r="C340" s="85"/>
      <c r="D340" s="86"/>
      <c r="E340" s="85"/>
      <c r="F340" s="85"/>
      <c r="G340" s="86"/>
      <c r="H340" s="85"/>
      <c r="I340" s="85"/>
      <c r="J340" s="86"/>
      <c r="K340" s="85"/>
    </row>
    <row r="341" spans="1:11" ht="30" customHeight="1" x14ac:dyDescent="0.2">
      <c r="A341" s="135" t="s">
        <v>1590</v>
      </c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</row>
    <row r="342" spans="1:11" x14ac:dyDescent="0.2">
      <c r="A342" s="105"/>
      <c r="B342" s="105"/>
      <c r="C342" s="136">
        <v>1990</v>
      </c>
      <c r="D342" s="136"/>
      <c r="E342" s="136"/>
      <c r="F342" s="136">
        <v>2000</v>
      </c>
      <c r="G342" s="136"/>
      <c r="H342" s="136"/>
      <c r="I342" s="136">
        <v>2010</v>
      </c>
      <c r="J342" s="136"/>
      <c r="K342" s="136"/>
    </row>
    <row r="343" spans="1:11" x14ac:dyDescent="0.2">
      <c r="A343" s="106" t="s">
        <v>177</v>
      </c>
      <c r="B343" s="107" t="s">
        <v>178</v>
      </c>
      <c r="C343" s="107" t="s">
        <v>179</v>
      </c>
      <c r="D343" s="107" t="s">
        <v>179</v>
      </c>
      <c r="E343" s="107" t="s">
        <v>179</v>
      </c>
      <c r="F343" s="107" t="s">
        <v>179</v>
      </c>
      <c r="G343" s="107" t="s">
        <v>179</v>
      </c>
      <c r="H343" s="107" t="s">
        <v>179</v>
      </c>
      <c r="I343" s="107" t="s">
        <v>179</v>
      </c>
      <c r="J343" s="107" t="s">
        <v>179</v>
      </c>
      <c r="K343" s="107" t="s">
        <v>179</v>
      </c>
    </row>
    <row r="344" spans="1:11" ht="25.5" x14ac:dyDescent="0.2">
      <c r="A344" s="108"/>
      <c r="B344" s="108"/>
      <c r="C344" s="109" t="s">
        <v>180</v>
      </c>
      <c r="D344" s="109" t="s">
        <v>181</v>
      </c>
      <c r="E344" s="109" t="s">
        <v>182</v>
      </c>
      <c r="F344" s="109" t="s">
        <v>180</v>
      </c>
      <c r="G344" s="109" t="s">
        <v>181</v>
      </c>
      <c r="H344" s="109" t="s">
        <v>182</v>
      </c>
      <c r="I344" s="109" t="s">
        <v>180</v>
      </c>
      <c r="J344" s="109" t="s">
        <v>181</v>
      </c>
      <c r="K344" s="109" t="s">
        <v>182</v>
      </c>
    </row>
    <row r="345" spans="1:11" x14ac:dyDescent="0.2">
      <c r="A345" s="111" t="s">
        <v>484</v>
      </c>
      <c r="B345" s="111" t="s">
        <v>184</v>
      </c>
      <c r="C345" s="85"/>
      <c r="D345" s="86"/>
      <c r="E345" s="85"/>
      <c r="F345" s="85">
        <v>614.16999999999996</v>
      </c>
      <c r="G345" s="86">
        <v>1.2590157078437325E-2</v>
      </c>
      <c r="H345" s="85">
        <v>346</v>
      </c>
      <c r="I345" s="85">
        <v>374</v>
      </c>
      <c r="J345" s="86">
        <v>8.1278821475613758E-3</v>
      </c>
      <c r="K345" s="85">
        <v>407</v>
      </c>
    </row>
    <row r="346" spans="1:11" x14ac:dyDescent="0.2">
      <c r="A346" s="111" t="s">
        <v>485</v>
      </c>
      <c r="B346" s="111" t="s">
        <v>187</v>
      </c>
      <c r="C346" s="85"/>
      <c r="D346" s="86"/>
      <c r="E346" s="85"/>
      <c r="F346" s="85">
        <v>2.04</v>
      </c>
      <c r="G346" s="86">
        <v>4.1818910790191881E-5</v>
      </c>
      <c r="H346" s="85">
        <v>907</v>
      </c>
      <c r="I346" s="85">
        <v>2.98</v>
      </c>
      <c r="J346" s="86">
        <v>6.4762269518002399E-5</v>
      </c>
      <c r="K346" s="85">
        <v>1074</v>
      </c>
    </row>
    <row r="347" spans="1:11" x14ac:dyDescent="0.2">
      <c r="A347" s="111" t="s">
        <v>486</v>
      </c>
      <c r="B347" s="111" t="s">
        <v>184</v>
      </c>
      <c r="C347" s="85"/>
      <c r="D347" s="86"/>
      <c r="E347" s="85"/>
      <c r="F347" s="85">
        <v>6.4</v>
      </c>
      <c r="G347" s="86">
        <v>1.3119658287119021E-4</v>
      </c>
      <c r="H347" s="85">
        <v>838</v>
      </c>
      <c r="I347" s="85">
        <v>102.8</v>
      </c>
      <c r="J347" s="86">
        <v>2.234080975319009E-3</v>
      </c>
      <c r="K347" s="85">
        <v>610</v>
      </c>
    </row>
    <row r="348" spans="1:11" x14ac:dyDescent="0.2">
      <c r="A348" s="111" t="s">
        <v>487</v>
      </c>
      <c r="B348" s="111" t="s">
        <v>184</v>
      </c>
      <c r="C348" s="85"/>
      <c r="D348" s="86"/>
      <c r="E348" s="85"/>
      <c r="F348" s="85"/>
      <c r="G348" s="86"/>
      <c r="H348" s="85"/>
      <c r="I348" s="85">
        <v>52.31</v>
      </c>
      <c r="J348" s="86">
        <v>1.1368168853982234E-3</v>
      </c>
      <c r="K348" s="85">
        <v>722</v>
      </c>
    </row>
    <row r="349" spans="1:11" x14ac:dyDescent="0.2">
      <c r="A349" s="111" t="s">
        <v>488</v>
      </c>
      <c r="B349" s="111" t="s">
        <v>184</v>
      </c>
      <c r="C349" s="85">
        <v>30513.32</v>
      </c>
      <c r="D349" s="86">
        <v>0.5768113421550094</v>
      </c>
      <c r="E349" s="85">
        <v>39</v>
      </c>
      <c r="F349" s="85">
        <v>11816.4267</v>
      </c>
      <c r="G349" s="86">
        <v>0.24223043824810853</v>
      </c>
      <c r="H349" s="85">
        <v>65</v>
      </c>
      <c r="I349" s="85">
        <v>12237.999537111111</v>
      </c>
      <c r="J349" s="86">
        <v>0.26595994106831489</v>
      </c>
      <c r="K349" s="85">
        <v>58</v>
      </c>
    </row>
    <row r="350" spans="1:11" x14ac:dyDescent="0.2">
      <c r="A350" s="111" t="s">
        <v>1604</v>
      </c>
      <c r="B350" s="111" t="s">
        <v>184</v>
      </c>
      <c r="C350" s="85"/>
      <c r="D350" s="86"/>
      <c r="E350" s="85"/>
      <c r="F350" s="85"/>
      <c r="G350" s="86"/>
      <c r="H350" s="85"/>
      <c r="I350" s="85">
        <v>0.88</v>
      </c>
      <c r="J350" s="86">
        <v>1.9124428582497354E-5</v>
      </c>
      <c r="K350" s="85">
        <v>1182</v>
      </c>
    </row>
    <row r="351" spans="1:11" x14ac:dyDescent="0.2">
      <c r="A351" s="111" t="s">
        <v>489</v>
      </c>
      <c r="B351" s="111" t="s">
        <v>184</v>
      </c>
      <c r="C351" s="85"/>
      <c r="D351" s="86"/>
      <c r="E351" s="85"/>
      <c r="F351" s="85"/>
      <c r="G351" s="86"/>
      <c r="H351" s="85"/>
      <c r="I351" s="85">
        <v>12.26</v>
      </c>
      <c r="J351" s="86">
        <v>2.6643806184251996E-4</v>
      </c>
      <c r="K351" s="85">
        <v>929</v>
      </c>
    </row>
    <row r="352" spans="1:11" x14ac:dyDescent="0.2">
      <c r="A352" s="111" t="s">
        <v>490</v>
      </c>
      <c r="B352" s="111" t="s">
        <v>184</v>
      </c>
      <c r="C352" s="85"/>
      <c r="D352" s="86"/>
      <c r="E352" s="85"/>
      <c r="F352" s="85"/>
      <c r="G352" s="86"/>
      <c r="H352" s="85"/>
      <c r="I352" s="85">
        <v>5.16</v>
      </c>
      <c r="J352" s="86">
        <v>1.1213869487009812E-4</v>
      </c>
      <c r="K352" s="85">
        <v>1025</v>
      </c>
    </row>
    <row r="353" spans="1:11" x14ac:dyDescent="0.2">
      <c r="A353" s="111" t="s">
        <v>491</v>
      </c>
      <c r="B353" s="111" t="s">
        <v>184</v>
      </c>
      <c r="C353" s="85"/>
      <c r="D353" s="86"/>
      <c r="E353" s="85"/>
      <c r="F353" s="85">
        <v>93.14</v>
      </c>
      <c r="G353" s="86">
        <v>1.9093202700972897E-3</v>
      </c>
      <c r="H353" s="85">
        <v>568</v>
      </c>
      <c r="I353" s="85">
        <v>255.76999999999998</v>
      </c>
      <c r="J353" s="86">
        <v>5.558471702892441E-3</v>
      </c>
      <c r="K353" s="85">
        <v>475</v>
      </c>
    </row>
    <row r="354" spans="1:11" x14ac:dyDescent="0.2">
      <c r="A354" s="111" t="s">
        <v>492</v>
      </c>
      <c r="B354" s="111" t="s">
        <v>184</v>
      </c>
      <c r="C354" s="85"/>
      <c r="D354" s="86"/>
      <c r="E354" s="85"/>
      <c r="F354" s="85">
        <v>21.66</v>
      </c>
      <c r="G354" s="86">
        <v>4.4401843515468433E-4</v>
      </c>
      <c r="H354" s="85">
        <v>735</v>
      </c>
      <c r="I354" s="85">
        <v>13.25</v>
      </c>
      <c r="J354" s="86">
        <v>2.8795304399782949E-4</v>
      </c>
      <c r="K354" s="85">
        <v>918</v>
      </c>
    </row>
    <row r="355" spans="1:11" x14ac:dyDescent="0.2">
      <c r="A355" s="111" t="s">
        <v>493</v>
      </c>
      <c r="B355" s="111" t="s">
        <v>184</v>
      </c>
      <c r="C355" s="85"/>
      <c r="D355" s="86"/>
      <c r="E355" s="85"/>
      <c r="F355" s="85">
        <v>259.06</v>
      </c>
      <c r="G355" s="86">
        <v>5.3105916810328958E-3</v>
      </c>
      <c r="H355" s="85">
        <v>455</v>
      </c>
      <c r="I355" s="85">
        <v>498.54</v>
      </c>
      <c r="J355" s="86">
        <v>1.08344234380889E-2</v>
      </c>
      <c r="K355" s="85">
        <v>372</v>
      </c>
    </row>
    <row r="356" spans="1:11" x14ac:dyDescent="0.2">
      <c r="A356" s="111" t="s">
        <v>494</v>
      </c>
      <c r="B356" s="111" t="s">
        <v>184</v>
      </c>
      <c r="C356" s="85"/>
      <c r="D356" s="86"/>
      <c r="E356" s="85"/>
      <c r="F356" s="85"/>
      <c r="G356" s="86"/>
      <c r="H356" s="85"/>
      <c r="I356" s="85">
        <v>26.587870000000002</v>
      </c>
      <c r="J356" s="86">
        <v>5.7781570565423185E-4</v>
      </c>
      <c r="K356" s="85">
        <v>826</v>
      </c>
    </row>
    <row r="357" spans="1:11" x14ac:dyDescent="0.2">
      <c r="A357" s="111" t="s">
        <v>495</v>
      </c>
      <c r="B357" s="111" t="s">
        <v>184</v>
      </c>
      <c r="C357" s="85"/>
      <c r="D357" s="86"/>
      <c r="E357" s="85"/>
      <c r="F357" s="85"/>
      <c r="G357" s="86"/>
      <c r="H357" s="85"/>
      <c r="I357" s="85">
        <v>1.2</v>
      </c>
      <c r="J357" s="86">
        <v>2.6078766248860024E-5</v>
      </c>
      <c r="K357" s="85">
        <v>1143</v>
      </c>
    </row>
    <row r="358" spans="1:11" x14ac:dyDescent="0.2">
      <c r="A358" s="111" t="s">
        <v>496</v>
      </c>
      <c r="B358" s="111" t="s">
        <v>187</v>
      </c>
      <c r="C358" s="85"/>
      <c r="D358" s="86"/>
      <c r="E358" s="85"/>
      <c r="F358" s="85">
        <v>3113.45</v>
      </c>
      <c r="G358" s="86">
        <v>6.3824062646922988E-2</v>
      </c>
      <c r="H358" s="85">
        <v>158</v>
      </c>
      <c r="I358" s="85">
        <v>2952.6</v>
      </c>
      <c r="J358" s="86">
        <v>6.4166804355320101E-2</v>
      </c>
      <c r="K358" s="85">
        <v>148</v>
      </c>
    </row>
    <row r="359" spans="1:11" x14ac:dyDescent="0.2">
      <c r="A359" s="111" t="s">
        <v>497</v>
      </c>
      <c r="B359" s="111" t="s">
        <v>184</v>
      </c>
      <c r="C359" s="85"/>
      <c r="D359" s="86"/>
      <c r="E359" s="85"/>
      <c r="F359" s="85">
        <v>4780.8599999999997</v>
      </c>
      <c r="G359" s="86">
        <v>9.8005077372743485E-2</v>
      </c>
      <c r="H359" s="85">
        <v>114</v>
      </c>
      <c r="I359" s="85">
        <v>7495.8225000000002</v>
      </c>
      <c r="J359" s="86">
        <v>0.16290150235037135</v>
      </c>
      <c r="K359" s="85">
        <v>87</v>
      </c>
    </row>
    <row r="360" spans="1:11" x14ac:dyDescent="0.2">
      <c r="A360" s="111" t="s">
        <v>498</v>
      </c>
      <c r="B360" s="111" t="s">
        <v>184</v>
      </c>
      <c r="C360" s="85"/>
      <c r="D360" s="86"/>
      <c r="E360" s="85"/>
      <c r="F360" s="85">
        <v>88.36</v>
      </c>
      <c r="G360" s="86">
        <v>1.8113328222653699E-3</v>
      </c>
      <c r="H360" s="85">
        <v>573</v>
      </c>
      <c r="I360" s="85">
        <v>930.46</v>
      </c>
      <c r="J360" s="86">
        <v>2.0221040703261917E-2</v>
      </c>
      <c r="K360" s="85">
        <v>274</v>
      </c>
    </row>
    <row r="361" spans="1:11" x14ac:dyDescent="0.2">
      <c r="A361" s="111" t="s">
        <v>499</v>
      </c>
      <c r="B361" s="111" t="s">
        <v>184</v>
      </c>
      <c r="C361" s="85"/>
      <c r="D361" s="86"/>
      <c r="E361" s="85"/>
      <c r="F361" s="85"/>
      <c r="G361" s="86"/>
      <c r="H361" s="85"/>
      <c r="I361" s="85">
        <v>0.49</v>
      </c>
      <c r="J361" s="86">
        <v>1.0648829551617845E-5</v>
      </c>
      <c r="K361" s="85">
        <v>1208</v>
      </c>
    </row>
    <row r="362" spans="1:11" x14ac:dyDescent="0.2">
      <c r="A362" s="111" t="s">
        <v>500</v>
      </c>
      <c r="B362" s="111" t="s">
        <v>184</v>
      </c>
      <c r="C362" s="85">
        <v>16996.810000000001</v>
      </c>
      <c r="D362" s="86">
        <v>0.32130075614366732</v>
      </c>
      <c r="E362" s="85">
        <v>52</v>
      </c>
      <c r="F362" s="85">
        <v>24402.428164320761</v>
      </c>
      <c r="G362" s="86">
        <v>0.50023674826852726</v>
      </c>
      <c r="H362" s="85">
        <v>39</v>
      </c>
      <c r="I362" s="85">
        <v>40687.858910000003</v>
      </c>
      <c r="J362" s="86">
        <v>0.88424096806707242</v>
      </c>
      <c r="K362" s="85">
        <v>21</v>
      </c>
    </row>
    <row r="363" spans="1:11" x14ac:dyDescent="0.2">
      <c r="A363" s="111" t="s">
        <v>501</v>
      </c>
      <c r="B363" s="111" t="s">
        <v>187</v>
      </c>
      <c r="C363" s="85"/>
      <c r="D363" s="86"/>
      <c r="E363" s="85"/>
      <c r="F363" s="85">
        <v>4.0999999999999996</v>
      </c>
      <c r="G363" s="86">
        <v>8.4047810901856219E-5</v>
      </c>
      <c r="H363" s="85">
        <v>855</v>
      </c>
      <c r="I363" s="85">
        <v>833.50575000000003</v>
      </c>
      <c r="J363" s="86">
        <v>1.8114001351108969E-2</v>
      </c>
      <c r="K363" s="85">
        <v>297</v>
      </c>
    </row>
    <row r="364" spans="1:11" x14ac:dyDescent="0.2">
      <c r="A364" s="111" t="s">
        <v>502</v>
      </c>
      <c r="B364" s="111" t="s">
        <v>184</v>
      </c>
      <c r="C364" s="85"/>
      <c r="D364" s="86"/>
      <c r="E364" s="85"/>
      <c r="F364" s="85">
        <v>609.81770000000006</v>
      </c>
      <c r="G364" s="86">
        <v>1.2500937252245096E-2</v>
      </c>
      <c r="H364" s="85">
        <v>349</v>
      </c>
      <c r="I364" s="85">
        <v>2691.3887666666669</v>
      </c>
      <c r="J364" s="86">
        <v>5.8490082108923078E-2</v>
      </c>
      <c r="K364" s="85">
        <v>157</v>
      </c>
    </row>
    <row r="365" spans="1:11" x14ac:dyDescent="0.2">
      <c r="A365" s="111" t="s">
        <v>503</v>
      </c>
      <c r="B365" s="111" t="s">
        <v>184</v>
      </c>
      <c r="C365" s="85"/>
      <c r="D365" s="86"/>
      <c r="E365" s="85"/>
      <c r="F365" s="85">
        <v>637.91999999999996</v>
      </c>
      <c r="G365" s="86">
        <v>1.3077019397685883E-2</v>
      </c>
      <c r="H365" s="85">
        <v>339</v>
      </c>
      <c r="I365" s="85">
        <v>442.68520000000001</v>
      </c>
      <c r="J365" s="86">
        <v>9.6205698771915423E-3</v>
      </c>
      <c r="K365" s="85">
        <v>391</v>
      </c>
    </row>
    <row r="366" spans="1:11" x14ac:dyDescent="0.2">
      <c r="A366" s="111" t="s">
        <v>504</v>
      </c>
      <c r="B366" s="111" t="s">
        <v>187</v>
      </c>
      <c r="C366" s="85"/>
      <c r="D366" s="86"/>
      <c r="E366" s="85"/>
      <c r="F366" s="85">
        <v>47.43</v>
      </c>
      <c r="G366" s="86">
        <v>9.7228967587196103E-4</v>
      </c>
      <c r="H366" s="85">
        <v>648</v>
      </c>
      <c r="I366" s="85"/>
      <c r="J366" s="86"/>
      <c r="K366" s="85"/>
    </row>
    <row r="367" spans="1:11" x14ac:dyDescent="0.2">
      <c r="A367" s="111" t="s">
        <v>505</v>
      </c>
      <c r="B367" s="111" t="s">
        <v>184</v>
      </c>
      <c r="C367" s="85"/>
      <c r="D367" s="86"/>
      <c r="E367" s="85"/>
      <c r="F367" s="85">
        <v>1.56</v>
      </c>
      <c r="G367" s="86">
        <v>3.1979167074852617E-5</v>
      </c>
      <c r="H367" s="85">
        <v>920</v>
      </c>
      <c r="I367" s="85"/>
      <c r="J367" s="86"/>
      <c r="K367" s="85"/>
    </row>
    <row r="368" spans="1:11" x14ac:dyDescent="0.2">
      <c r="A368" s="111" t="s">
        <v>506</v>
      </c>
      <c r="B368" s="111" t="s">
        <v>187</v>
      </c>
      <c r="C368" s="85"/>
      <c r="D368" s="86"/>
      <c r="E368" s="85"/>
      <c r="F368" s="85">
        <v>55.67</v>
      </c>
      <c r="G368" s="86">
        <v>1.1412052763186185E-3</v>
      </c>
      <c r="H368" s="85">
        <v>633</v>
      </c>
      <c r="I368" s="85">
        <v>6.48</v>
      </c>
      <c r="J368" s="86">
        <v>1.4082533774384414E-4</v>
      </c>
      <c r="K368" s="85">
        <v>1003</v>
      </c>
    </row>
    <row r="369" spans="1:11" x14ac:dyDescent="0.2">
      <c r="A369" s="111" t="s">
        <v>507</v>
      </c>
      <c r="B369" s="111" t="s">
        <v>187</v>
      </c>
      <c r="C369" s="85"/>
      <c r="D369" s="86"/>
      <c r="E369" s="85"/>
      <c r="F369" s="85"/>
      <c r="G369" s="86"/>
      <c r="H369" s="85"/>
      <c r="I369" s="85">
        <v>409</v>
      </c>
      <c r="J369" s="86">
        <v>8.8885128298197922E-3</v>
      </c>
      <c r="K369" s="85">
        <v>397</v>
      </c>
    </row>
    <row r="370" spans="1:11" x14ac:dyDescent="0.2">
      <c r="A370" s="111" t="s">
        <v>508</v>
      </c>
      <c r="B370" s="111" t="s">
        <v>184</v>
      </c>
      <c r="C370" s="85"/>
      <c r="D370" s="86"/>
      <c r="E370" s="85"/>
      <c r="F370" s="85"/>
      <c r="G370" s="86"/>
      <c r="H370" s="85"/>
      <c r="I370" s="85">
        <v>1.2140580000000001</v>
      </c>
      <c r="J370" s="86">
        <v>2.6384278995465426E-5</v>
      </c>
      <c r="K370" s="85">
        <v>1142</v>
      </c>
    </row>
    <row r="371" spans="1:11" x14ac:dyDescent="0.2">
      <c r="A371" s="111" t="s">
        <v>509</v>
      </c>
      <c r="B371" s="111" t="s">
        <v>184</v>
      </c>
      <c r="C371" s="85"/>
      <c r="D371" s="86"/>
      <c r="E371" s="85"/>
      <c r="F371" s="85">
        <v>1.396765215011994</v>
      </c>
      <c r="G371" s="86">
        <v>2.8632941137955762E-5</v>
      </c>
      <c r="H371" s="85">
        <v>929</v>
      </c>
      <c r="I371" s="85">
        <v>2</v>
      </c>
      <c r="J371" s="86">
        <v>4.3464610414766709E-5</v>
      </c>
      <c r="K371" s="85">
        <v>1105</v>
      </c>
    </row>
    <row r="372" spans="1:11" x14ac:dyDescent="0.2">
      <c r="A372" s="111" t="s">
        <v>510</v>
      </c>
      <c r="B372" s="111" t="s">
        <v>184</v>
      </c>
      <c r="C372" s="85">
        <v>68513.34</v>
      </c>
      <c r="D372" s="86">
        <v>1.2951482041587903</v>
      </c>
      <c r="E372" s="85">
        <v>14</v>
      </c>
      <c r="F372" s="85">
        <v>24641</v>
      </c>
      <c r="G372" s="86">
        <v>0.50512734352015587</v>
      </c>
      <c r="H372" s="85">
        <v>38</v>
      </c>
      <c r="I372" s="85">
        <v>17079.599999999999</v>
      </c>
      <c r="J372" s="86">
        <v>0.37117908002002475</v>
      </c>
      <c r="K372" s="85">
        <v>44</v>
      </c>
    </row>
    <row r="373" spans="1:11" x14ac:dyDescent="0.2">
      <c r="A373" s="111" t="s">
        <v>511</v>
      </c>
      <c r="B373" s="111" t="s">
        <v>184</v>
      </c>
      <c r="C373" s="85"/>
      <c r="D373" s="86"/>
      <c r="E373" s="85"/>
      <c r="F373" s="85"/>
      <c r="G373" s="86"/>
      <c r="H373" s="85"/>
      <c r="I373" s="85">
        <v>9</v>
      </c>
      <c r="J373" s="86">
        <v>1.9559074686645021E-4</v>
      </c>
      <c r="K373" s="85">
        <v>975</v>
      </c>
    </row>
    <row r="374" spans="1:11" x14ac:dyDescent="0.2">
      <c r="A374" s="111" t="s">
        <v>512</v>
      </c>
      <c r="B374" s="111" t="s">
        <v>184</v>
      </c>
      <c r="C374" s="85"/>
      <c r="D374" s="86"/>
      <c r="E374" s="85"/>
      <c r="F374" s="85">
        <v>3115.62</v>
      </c>
      <c r="G374" s="86">
        <v>6.3868546488302758E-2</v>
      </c>
      <c r="H374" s="85">
        <v>157</v>
      </c>
      <c r="I374" s="85">
        <v>5700.1299999999992</v>
      </c>
      <c r="J374" s="86">
        <v>0.12387696488176207</v>
      </c>
      <c r="K374" s="85">
        <v>102</v>
      </c>
    </row>
    <row r="375" spans="1:11" x14ac:dyDescent="0.2">
      <c r="A375" s="112" t="s">
        <v>513</v>
      </c>
      <c r="B375" s="112" t="s">
        <v>187</v>
      </c>
      <c r="C375" s="113"/>
      <c r="D375" s="86"/>
      <c r="E375" s="113"/>
      <c r="F375" s="113">
        <v>2258.7600000000002</v>
      </c>
      <c r="G375" s="86">
        <v>4.6303373988457748E-2</v>
      </c>
      <c r="H375" s="113">
        <v>194</v>
      </c>
      <c r="I375" s="113">
        <v>724.21</v>
      </c>
      <c r="J375" s="86">
        <v>1.5738752754239103E-2</v>
      </c>
      <c r="K375" s="85">
        <v>312</v>
      </c>
    </row>
    <row r="376" spans="1:11" x14ac:dyDescent="0.2">
      <c r="A376" s="111" t="s">
        <v>514</v>
      </c>
      <c r="B376" s="111" t="s">
        <v>184</v>
      </c>
      <c r="C376" s="85"/>
      <c r="D376" s="86"/>
      <c r="E376" s="85"/>
      <c r="F376" s="85">
        <v>1.52</v>
      </c>
      <c r="G376" s="86">
        <v>3.1159188431907675E-5</v>
      </c>
      <c r="H376" s="85">
        <v>922</v>
      </c>
      <c r="I376" s="85">
        <v>0.25</v>
      </c>
      <c r="J376" s="86">
        <v>5.4330763018458387E-6</v>
      </c>
      <c r="K376" s="85">
        <v>1234</v>
      </c>
    </row>
    <row r="377" spans="1:11" x14ac:dyDescent="0.2">
      <c r="A377" s="111" t="s">
        <v>515</v>
      </c>
      <c r="B377" s="111" t="s">
        <v>187</v>
      </c>
      <c r="C377" s="85"/>
      <c r="D377" s="86"/>
      <c r="E377" s="85"/>
      <c r="F377" s="85">
        <v>1.396765215011994</v>
      </c>
      <c r="G377" s="86">
        <v>2.8632941137955762E-5</v>
      </c>
      <c r="H377" s="85">
        <v>930</v>
      </c>
      <c r="I377" s="85">
        <v>174.5</v>
      </c>
      <c r="J377" s="86">
        <v>3.7922872586883954E-3</v>
      </c>
      <c r="K377" s="85">
        <v>534</v>
      </c>
    </row>
    <row r="378" spans="1:11" x14ac:dyDescent="0.2">
      <c r="A378" s="111" t="s">
        <v>516</v>
      </c>
      <c r="B378" s="111" t="s">
        <v>184</v>
      </c>
      <c r="C378" s="85"/>
      <c r="D378" s="86"/>
      <c r="E378" s="85"/>
      <c r="F378" s="85"/>
      <c r="G378" s="86"/>
      <c r="H378" s="85"/>
      <c r="I378" s="85">
        <v>7.5999999999999998E-2</v>
      </c>
      <c r="J378" s="86">
        <v>1.6516551957611353E-6</v>
      </c>
      <c r="K378" s="85">
        <v>1260</v>
      </c>
    </row>
    <row r="379" spans="1:11" x14ac:dyDescent="0.2">
      <c r="A379" s="111" t="s">
        <v>517</v>
      </c>
      <c r="B379" s="111" t="s">
        <v>187</v>
      </c>
      <c r="C379" s="85"/>
      <c r="D379" s="86"/>
      <c r="E379" s="85"/>
      <c r="F379" s="85"/>
      <c r="G379" s="86"/>
      <c r="H379" s="85"/>
      <c r="I379" s="85">
        <v>88.7911</v>
      </c>
      <c r="J379" s="86">
        <v>1.9296352848992963E-3</v>
      </c>
      <c r="K379" s="85">
        <v>630</v>
      </c>
    </row>
    <row r="380" spans="1:11" x14ac:dyDescent="0.2">
      <c r="A380" s="111" t="s">
        <v>518</v>
      </c>
      <c r="B380" s="111" t="s">
        <v>187</v>
      </c>
      <c r="C380" s="85"/>
      <c r="D380" s="86"/>
      <c r="E380" s="85"/>
      <c r="F380" s="85">
        <v>2185.3040000000001</v>
      </c>
      <c r="G380" s="86">
        <v>4.4797565208553665E-2</v>
      </c>
      <c r="H380" s="85">
        <v>199</v>
      </c>
      <c r="I380" s="85">
        <v>3608.7159999999999</v>
      </c>
      <c r="J380" s="86">
        <v>7.8425717518767632E-2</v>
      </c>
      <c r="K380" s="85">
        <v>131</v>
      </c>
    </row>
    <row r="381" spans="1:11" x14ac:dyDescent="0.2">
      <c r="A381" s="111" t="s">
        <v>519</v>
      </c>
      <c r="B381" s="111" t="s">
        <v>187</v>
      </c>
      <c r="C381" s="85"/>
      <c r="D381" s="86"/>
      <c r="E381" s="85"/>
      <c r="F381" s="85"/>
      <c r="G381" s="86"/>
      <c r="H381" s="85"/>
      <c r="I381" s="85">
        <v>19.7394</v>
      </c>
      <c r="J381" s="86">
        <v>4.2898266541062304E-4</v>
      </c>
      <c r="K381" s="85">
        <v>872</v>
      </c>
    </row>
    <row r="382" spans="1:11" x14ac:dyDescent="0.2">
      <c r="A382" s="111" t="s">
        <v>520</v>
      </c>
      <c r="B382" s="111" t="s">
        <v>184</v>
      </c>
      <c r="C382" s="85"/>
      <c r="D382" s="86"/>
      <c r="E382" s="85"/>
      <c r="F382" s="85"/>
      <c r="G382" s="86"/>
      <c r="H382" s="85"/>
      <c r="I382" s="85">
        <v>2.2414000000000001</v>
      </c>
      <c r="J382" s="86">
        <v>4.8710788891829052E-5</v>
      </c>
      <c r="K382" s="85">
        <v>1100</v>
      </c>
    </row>
    <row r="383" spans="1:11" x14ac:dyDescent="0.2">
      <c r="A383" s="111" t="s">
        <v>521</v>
      </c>
      <c r="B383" s="111" t="s">
        <v>187</v>
      </c>
      <c r="C383" s="85"/>
      <c r="D383" s="86"/>
      <c r="E383" s="85"/>
      <c r="F383" s="85"/>
      <c r="G383" s="86"/>
      <c r="H383" s="85"/>
      <c r="I383" s="85">
        <v>0.46820000000000001</v>
      </c>
      <c r="J383" s="86">
        <v>1.0175065298096887E-5</v>
      </c>
      <c r="K383" s="85">
        <v>1210</v>
      </c>
    </row>
    <row r="384" spans="1:11" x14ac:dyDescent="0.2">
      <c r="A384" s="111" t="s">
        <v>522</v>
      </c>
      <c r="B384" s="111" t="s">
        <v>184</v>
      </c>
      <c r="C384" s="85"/>
      <c r="D384" s="86"/>
      <c r="E384" s="85"/>
      <c r="F384" s="85"/>
      <c r="G384" s="86"/>
      <c r="H384" s="85"/>
      <c r="I384" s="85">
        <v>52.7</v>
      </c>
      <c r="J384" s="86">
        <v>1.145292484429103E-3</v>
      </c>
      <c r="K384" s="85">
        <v>720</v>
      </c>
    </row>
    <row r="385" spans="1:11" x14ac:dyDescent="0.2">
      <c r="A385" s="111" t="s">
        <v>523</v>
      </c>
      <c r="B385" s="111" t="s">
        <v>187</v>
      </c>
      <c r="C385" s="85"/>
      <c r="D385" s="86"/>
      <c r="E385" s="85"/>
      <c r="F385" s="85">
        <v>100</v>
      </c>
      <c r="G385" s="86">
        <v>2.049946607362347E-3</v>
      </c>
      <c r="H385" s="85">
        <v>561</v>
      </c>
      <c r="I385" s="85"/>
      <c r="J385" s="86"/>
      <c r="K385" s="85"/>
    </row>
    <row r="386" spans="1:11" x14ac:dyDescent="0.2">
      <c r="A386" s="111" t="s">
        <v>524</v>
      </c>
      <c r="B386" s="111" t="s">
        <v>187</v>
      </c>
      <c r="C386" s="85"/>
      <c r="D386" s="86"/>
      <c r="E386" s="85"/>
      <c r="F386" s="85">
        <v>2360.12</v>
      </c>
      <c r="G386" s="86">
        <v>4.8381199869680216E-2</v>
      </c>
      <c r="H386" s="85">
        <v>186</v>
      </c>
      <c r="I386" s="85">
        <v>2082.69</v>
      </c>
      <c r="J386" s="86">
        <v>4.5261654732365243E-2</v>
      </c>
      <c r="K386" s="85">
        <v>178</v>
      </c>
    </row>
    <row r="387" spans="1:11" x14ac:dyDescent="0.2">
      <c r="A387" s="111" t="s">
        <v>525</v>
      </c>
      <c r="B387" s="111" t="s">
        <v>187</v>
      </c>
      <c r="C387" s="85"/>
      <c r="D387" s="86"/>
      <c r="E387" s="85"/>
      <c r="F387" s="85"/>
      <c r="G387" s="86"/>
      <c r="H387" s="85"/>
      <c r="I387" s="85">
        <v>253.94749999999999</v>
      </c>
      <c r="J387" s="86">
        <v>5.5188645766519849E-3</v>
      </c>
      <c r="K387" s="85">
        <v>478</v>
      </c>
    </row>
    <row r="388" spans="1:11" x14ac:dyDescent="0.2">
      <c r="A388" s="111" t="s">
        <v>526</v>
      </c>
      <c r="B388" s="111" t="s">
        <v>187</v>
      </c>
      <c r="C388" s="85"/>
      <c r="D388" s="86"/>
      <c r="E388" s="85"/>
      <c r="F388" s="85">
        <v>4.8499999999999996</v>
      </c>
      <c r="G388" s="86">
        <v>9.9422410457073818E-5</v>
      </c>
      <c r="H388" s="85">
        <v>851</v>
      </c>
      <c r="I388" s="85"/>
      <c r="J388" s="86"/>
      <c r="K388" s="85"/>
    </row>
    <row r="389" spans="1:11" x14ac:dyDescent="0.2">
      <c r="A389" s="111" t="s">
        <v>527</v>
      </c>
      <c r="B389" s="111" t="s">
        <v>184</v>
      </c>
      <c r="C389" s="85"/>
      <c r="D389" s="86"/>
      <c r="E389" s="85"/>
      <c r="F389" s="85">
        <v>186.15559000000002</v>
      </c>
      <c r="G389" s="86">
        <v>3.8160902016203604E-3</v>
      </c>
      <c r="H389" s="85">
        <v>484</v>
      </c>
      <c r="I389" s="85">
        <v>91.178849999999997</v>
      </c>
      <c r="J389" s="86">
        <v>1.9815265966582258E-3</v>
      </c>
      <c r="K389" s="85">
        <v>625</v>
      </c>
    </row>
    <row r="390" spans="1:11" x14ac:dyDescent="0.2">
      <c r="A390" s="111" t="s">
        <v>528</v>
      </c>
      <c r="B390" s="111" t="s">
        <v>187</v>
      </c>
      <c r="C390" s="85"/>
      <c r="D390" s="86"/>
      <c r="E390" s="85"/>
      <c r="F390" s="85">
        <v>15.38</v>
      </c>
      <c r="G390" s="86">
        <v>3.15281788212329E-4</v>
      </c>
      <c r="H390" s="85">
        <v>769</v>
      </c>
      <c r="I390" s="85"/>
      <c r="J390" s="86"/>
      <c r="K390" s="85"/>
    </row>
    <row r="391" spans="1:11" x14ac:dyDescent="0.2">
      <c r="A391" s="111" t="s">
        <v>529</v>
      </c>
      <c r="B391" s="111" t="s">
        <v>187</v>
      </c>
      <c r="C391" s="85"/>
      <c r="D391" s="86"/>
      <c r="E391" s="85"/>
      <c r="F391" s="85">
        <v>454.89</v>
      </c>
      <c r="G391" s="86">
        <v>9.3250021222305787E-3</v>
      </c>
      <c r="H391" s="85">
        <v>388</v>
      </c>
      <c r="I391" s="85">
        <v>238.8</v>
      </c>
      <c r="J391" s="86">
        <v>5.1896744835231452E-3</v>
      </c>
      <c r="K391" s="85">
        <v>489</v>
      </c>
    </row>
    <row r="392" spans="1:11" x14ac:dyDescent="0.2">
      <c r="A392" s="111" t="s">
        <v>530</v>
      </c>
      <c r="B392" s="111" t="s">
        <v>187</v>
      </c>
      <c r="C392" s="85"/>
      <c r="D392" s="86"/>
      <c r="E392" s="85"/>
      <c r="F392" s="85"/>
      <c r="G392" s="86"/>
      <c r="H392" s="85"/>
      <c r="I392" s="85">
        <v>402.62</v>
      </c>
      <c r="J392" s="86">
        <v>8.7498607225966873E-3</v>
      </c>
      <c r="K392" s="85">
        <v>398</v>
      </c>
    </row>
    <row r="393" spans="1:11" x14ac:dyDescent="0.2">
      <c r="A393" s="111" t="s">
        <v>531</v>
      </c>
      <c r="B393" s="111" t="s">
        <v>184</v>
      </c>
      <c r="C393" s="85"/>
      <c r="D393" s="86"/>
      <c r="E393" s="85"/>
      <c r="F393" s="85">
        <v>30.18</v>
      </c>
      <c r="G393" s="86">
        <v>6.1867388610195627E-4</v>
      </c>
      <c r="H393" s="85">
        <v>693</v>
      </c>
      <c r="I393" s="85">
        <v>10</v>
      </c>
      <c r="J393" s="86">
        <v>2.1732305207383356E-4</v>
      </c>
      <c r="K393" s="85">
        <v>953</v>
      </c>
    </row>
    <row r="394" spans="1:11" x14ac:dyDescent="0.2">
      <c r="A394" s="111" t="s">
        <v>532</v>
      </c>
      <c r="B394" s="111" t="s">
        <v>184</v>
      </c>
      <c r="C394" s="85"/>
      <c r="D394" s="86"/>
      <c r="E394" s="85"/>
      <c r="F394" s="85">
        <v>3.87</v>
      </c>
      <c r="G394" s="86">
        <v>7.9332933704922832E-5</v>
      </c>
      <c r="H394" s="85">
        <v>859</v>
      </c>
      <c r="I394" s="85"/>
      <c r="J394" s="86"/>
      <c r="K394" s="85"/>
    </row>
    <row r="395" spans="1:11" x14ac:dyDescent="0.2">
      <c r="A395" s="111" t="s">
        <v>533</v>
      </c>
      <c r="B395" s="111" t="s">
        <v>184</v>
      </c>
      <c r="C395" s="85"/>
      <c r="D395" s="86"/>
      <c r="E395" s="85"/>
      <c r="F395" s="85"/>
      <c r="G395" s="86"/>
      <c r="H395" s="85"/>
      <c r="I395" s="85">
        <v>78</v>
      </c>
      <c r="J395" s="86">
        <v>1.6951198061759018E-3</v>
      </c>
      <c r="K395" s="85">
        <v>655</v>
      </c>
    </row>
    <row r="396" spans="1:11" x14ac:dyDescent="0.2">
      <c r="A396" s="114" t="s">
        <v>534</v>
      </c>
      <c r="B396" s="114" t="s">
        <v>228</v>
      </c>
      <c r="C396" s="115"/>
      <c r="D396" s="116"/>
      <c r="E396" s="115"/>
      <c r="F396" s="115">
        <v>133.83087602580824</v>
      </c>
      <c r="G396" s="116">
        <v>2.7434615026943644E-3</v>
      </c>
      <c r="H396" s="115">
        <v>518</v>
      </c>
      <c r="I396" s="115">
        <v>126.833462</v>
      </c>
      <c r="J396" s="116">
        <v>2.7563835066930589E-3</v>
      </c>
      <c r="K396" s="115">
        <v>579</v>
      </c>
    </row>
    <row r="397" spans="1:11" x14ac:dyDescent="0.2">
      <c r="A397" s="111"/>
      <c r="B397" s="111"/>
      <c r="C397" s="85"/>
      <c r="D397" s="86"/>
      <c r="E397" s="85"/>
      <c r="F397" s="85"/>
      <c r="G397" s="86"/>
      <c r="H397" s="85"/>
      <c r="I397" s="85"/>
      <c r="J397" s="86"/>
      <c r="K397" s="85"/>
    </row>
    <row r="398" spans="1:11" ht="25.5" customHeight="1" x14ac:dyDescent="0.2">
      <c r="A398" s="135" t="s">
        <v>1590</v>
      </c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</row>
    <row r="399" spans="1:11" x14ac:dyDescent="0.2">
      <c r="A399" s="105"/>
      <c r="B399" s="105"/>
      <c r="C399" s="136">
        <v>1990</v>
      </c>
      <c r="D399" s="136"/>
      <c r="E399" s="136"/>
      <c r="F399" s="136">
        <v>2000</v>
      </c>
      <c r="G399" s="136"/>
      <c r="H399" s="136"/>
      <c r="I399" s="136">
        <v>2010</v>
      </c>
      <c r="J399" s="136"/>
      <c r="K399" s="136"/>
    </row>
    <row r="400" spans="1:11" x14ac:dyDescent="0.2">
      <c r="A400" s="106" t="s">
        <v>177</v>
      </c>
      <c r="B400" s="107" t="s">
        <v>178</v>
      </c>
      <c r="C400" s="107" t="s">
        <v>179</v>
      </c>
      <c r="D400" s="107" t="s">
        <v>179</v>
      </c>
      <c r="E400" s="107" t="s">
        <v>179</v>
      </c>
      <c r="F400" s="107" t="s">
        <v>179</v>
      </c>
      <c r="G400" s="107" t="s">
        <v>179</v>
      </c>
      <c r="H400" s="107" t="s">
        <v>179</v>
      </c>
      <c r="I400" s="107" t="s">
        <v>179</v>
      </c>
      <c r="J400" s="107" t="s">
        <v>179</v>
      </c>
      <c r="K400" s="107" t="s">
        <v>179</v>
      </c>
    </row>
    <row r="401" spans="1:11" ht="25.5" x14ac:dyDescent="0.2">
      <c r="A401" s="108"/>
      <c r="B401" s="108"/>
      <c r="C401" s="109" t="s">
        <v>180</v>
      </c>
      <c r="D401" s="109" t="s">
        <v>181</v>
      </c>
      <c r="E401" s="109" t="s">
        <v>182</v>
      </c>
      <c r="F401" s="109" t="s">
        <v>180</v>
      </c>
      <c r="G401" s="109" t="s">
        <v>181</v>
      </c>
      <c r="H401" s="109" t="s">
        <v>182</v>
      </c>
      <c r="I401" s="109" t="s">
        <v>180</v>
      </c>
      <c r="J401" s="109" t="s">
        <v>181</v>
      </c>
      <c r="K401" s="109" t="s">
        <v>182</v>
      </c>
    </row>
    <row r="402" spans="1:11" x14ac:dyDescent="0.2">
      <c r="A402" s="111" t="s">
        <v>535</v>
      </c>
      <c r="B402" s="111" t="s">
        <v>184</v>
      </c>
      <c r="C402" s="85"/>
      <c r="D402" s="86"/>
      <c r="E402" s="85"/>
      <c r="F402" s="85"/>
      <c r="G402" s="86"/>
      <c r="H402" s="85"/>
      <c r="I402" s="85">
        <v>0.12</v>
      </c>
      <c r="J402" s="86">
        <v>2.6078766248860028E-6</v>
      </c>
      <c r="K402" s="85">
        <v>1257</v>
      </c>
    </row>
    <row r="403" spans="1:11" x14ac:dyDescent="0.2">
      <c r="A403" s="111" t="s">
        <v>536</v>
      </c>
      <c r="B403" s="111" t="s">
        <v>187</v>
      </c>
      <c r="C403" s="85"/>
      <c r="D403" s="86"/>
      <c r="E403" s="85"/>
      <c r="F403" s="85"/>
      <c r="G403" s="86"/>
      <c r="H403" s="85"/>
      <c r="I403" s="85">
        <v>133.05000000000001</v>
      </c>
      <c r="J403" s="86">
        <v>2.891483207842356E-3</v>
      </c>
      <c r="K403" s="85">
        <v>573</v>
      </c>
    </row>
    <row r="404" spans="1:11" x14ac:dyDescent="0.2">
      <c r="A404" s="111" t="s">
        <v>537</v>
      </c>
      <c r="B404" s="111" t="s">
        <v>187</v>
      </c>
      <c r="C404" s="85"/>
      <c r="D404" s="86"/>
      <c r="E404" s="85"/>
      <c r="F404" s="85">
        <v>1088.07</v>
      </c>
      <c r="G404" s="86">
        <v>2.2304854050727487E-2</v>
      </c>
      <c r="H404" s="85">
        <v>282</v>
      </c>
      <c r="I404" s="85">
        <v>1156.28</v>
      </c>
      <c r="J404" s="86">
        <v>2.5128629865193226E-2</v>
      </c>
      <c r="K404" s="85">
        <v>248</v>
      </c>
    </row>
    <row r="405" spans="1:11" x14ac:dyDescent="0.2">
      <c r="A405" s="111" t="s">
        <v>538</v>
      </c>
      <c r="B405" s="111" t="s">
        <v>184</v>
      </c>
      <c r="C405" s="85"/>
      <c r="D405" s="86"/>
      <c r="E405" s="85"/>
      <c r="F405" s="85">
        <v>602.35499897392242</v>
      </c>
      <c r="G405" s="86">
        <v>1.234795586574342E-2</v>
      </c>
      <c r="H405" s="85">
        <v>350</v>
      </c>
      <c r="I405" s="85">
        <v>862.5</v>
      </c>
      <c r="J405" s="86">
        <v>1.8744113241368144E-2</v>
      </c>
      <c r="K405" s="85">
        <v>288</v>
      </c>
    </row>
    <row r="406" spans="1:11" x14ac:dyDescent="0.2">
      <c r="A406" s="111" t="s">
        <v>539</v>
      </c>
      <c r="B406" s="111" t="s">
        <v>187</v>
      </c>
      <c r="C406" s="85"/>
      <c r="D406" s="86"/>
      <c r="E406" s="85"/>
      <c r="F406" s="85">
        <v>7718.4649999999992</v>
      </c>
      <c r="G406" s="86">
        <v>0.15822441140795016</v>
      </c>
      <c r="H406" s="85">
        <v>82</v>
      </c>
      <c r="I406" s="85">
        <v>2400.7800000000002</v>
      </c>
      <c r="J406" s="86">
        <v>5.2174483695781815E-2</v>
      </c>
      <c r="K406" s="85">
        <v>166</v>
      </c>
    </row>
    <row r="407" spans="1:11" x14ac:dyDescent="0.2">
      <c r="A407" s="111" t="s">
        <v>540</v>
      </c>
      <c r="B407" s="111" t="s">
        <v>184</v>
      </c>
      <c r="C407" s="85"/>
      <c r="D407" s="86"/>
      <c r="E407" s="85"/>
      <c r="F407" s="85">
        <v>8.57</v>
      </c>
      <c r="G407" s="86">
        <v>1.7568042425095313E-4</v>
      </c>
      <c r="H407" s="85">
        <v>820</v>
      </c>
      <c r="I407" s="85">
        <v>6.88</v>
      </c>
      <c r="J407" s="86">
        <v>1.4951825982679749E-4</v>
      </c>
      <c r="K407" s="85">
        <v>998</v>
      </c>
    </row>
    <row r="408" spans="1:11" x14ac:dyDescent="0.2">
      <c r="A408" s="111" t="s">
        <v>541</v>
      </c>
      <c r="B408" s="111" t="s">
        <v>184</v>
      </c>
      <c r="C408" s="85"/>
      <c r="D408" s="86"/>
      <c r="E408" s="85"/>
      <c r="F408" s="85">
        <v>31.2</v>
      </c>
      <c r="G408" s="86">
        <v>6.395833414970522E-4</v>
      </c>
      <c r="H408" s="85">
        <v>690</v>
      </c>
      <c r="I408" s="85">
        <v>114.28999999999999</v>
      </c>
      <c r="J408" s="86">
        <v>2.4837851621518437E-3</v>
      </c>
      <c r="K408" s="85">
        <v>590</v>
      </c>
    </row>
    <row r="409" spans="1:11" x14ac:dyDescent="0.2">
      <c r="A409" s="111" t="s">
        <v>542</v>
      </c>
      <c r="B409" s="111" t="s">
        <v>187</v>
      </c>
      <c r="C409" s="85"/>
      <c r="D409" s="86"/>
      <c r="E409" s="85"/>
      <c r="F409" s="85"/>
      <c r="G409" s="86"/>
      <c r="H409" s="85"/>
      <c r="I409" s="85">
        <v>1.82</v>
      </c>
      <c r="J409" s="86">
        <v>3.9552795477437708E-5</v>
      </c>
      <c r="K409" s="85">
        <v>1120</v>
      </c>
    </row>
    <row r="410" spans="1:11" x14ac:dyDescent="0.2">
      <c r="A410" s="111" t="s">
        <v>543</v>
      </c>
      <c r="B410" s="111" t="s">
        <v>184</v>
      </c>
      <c r="C410" s="85"/>
      <c r="D410" s="86"/>
      <c r="E410" s="85"/>
      <c r="F410" s="85"/>
      <c r="G410" s="86"/>
      <c r="H410" s="85"/>
      <c r="I410" s="85">
        <v>0.18</v>
      </c>
      <c r="J410" s="86">
        <v>3.9118149373290035E-6</v>
      </c>
      <c r="K410" s="85">
        <v>1246</v>
      </c>
    </row>
    <row r="411" spans="1:11" x14ac:dyDescent="0.2">
      <c r="A411" s="111" t="s">
        <v>544</v>
      </c>
      <c r="B411" s="111" t="s">
        <v>184</v>
      </c>
      <c r="C411" s="85"/>
      <c r="D411" s="86"/>
      <c r="E411" s="85"/>
      <c r="F411" s="85"/>
      <c r="G411" s="86"/>
      <c r="H411" s="85"/>
      <c r="I411" s="85">
        <v>227</v>
      </c>
      <c r="J411" s="86">
        <v>4.9332332820760218E-3</v>
      </c>
      <c r="K411" s="85">
        <v>498</v>
      </c>
    </row>
    <row r="412" spans="1:11" x14ac:dyDescent="0.2">
      <c r="A412" s="111" t="s">
        <v>545</v>
      </c>
      <c r="B412" s="111" t="s">
        <v>184</v>
      </c>
      <c r="C412" s="85"/>
      <c r="D412" s="86"/>
      <c r="E412" s="85"/>
      <c r="F412" s="85">
        <v>7191.3276800000003</v>
      </c>
      <c r="G412" s="86">
        <v>0.14741837780046937</v>
      </c>
      <c r="H412" s="85">
        <v>90</v>
      </c>
      <c r="I412" s="85">
        <v>6332.8720300000004</v>
      </c>
      <c r="J412" s="86">
        <v>0.13762790779526141</v>
      </c>
      <c r="K412" s="85">
        <v>94</v>
      </c>
    </row>
    <row r="413" spans="1:11" x14ac:dyDescent="0.2">
      <c r="A413" s="111" t="s">
        <v>546</v>
      </c>
      <c r="B413" s="111" t="s">
        <v>187</v>
      </c>
      <c r="C413" s="85"/>
      <c r="D413" s="86"/>
      <c r="E413" s="85"/>
      <c r="F413" s="85">
        <v>6.38</v>
      </c>
      <c r="G413" s="86">
        <v>1.3078659354971771E-4</v>
      </c>
      <c r="H413" s="85">
        <v>839</v>
      </c>
      <c r="I413" s="85">
        <v>10.54</v>
      </c>
      <c r="J413" s="86">
        <v>2.2905849688582055E-4</v>
      </c>
      <c r="K413" s="85">
        <v>948</v>
      </c>
    </row>
    <row r="414" spans="1:11" x14ac:dyDescent="0.2">
      <c r="A414" s="111" t="s">
        <v>547</v>
      </c>
      <c r="B414" s="111" t="s">
        <v>184</v>
      </c>
      <c r="C414" s="85"/>
      <c r="D414" s="86"/>
      <c r="E414" s="85"/>
      <c r="F414" s="85">
        <v>186.51</v>
      </c>
      <c r="G414" s="86">
        <v>3.8233554173915129E-3</v>
      </c>
      <c r="H414" s="85">
        <v>483</v>
      </c>
      <c r="I414" s="85">
        <v>360.59469999999999</v>
      </c>
      <c r="J414" s="86">
        <v>7.8365540765648386E-3</v>
      </c>
      <c r="K414" s="85">
        <v>417</v>
      </c>
    </row>
    <row r="415" spans="1:11" x14ac:dyDescent="0.2">
      <c r="A415" s="111" t="s">
        <v>548</v>
      </c>
      <c r="B415" s="111" t="s">
        <v>187</v>
      </c>
      <c r="C415" s="85"/>
      <c r="D415" s="86"/>
      <c r="E415" s="85"/>
      <c r="F415" s="85">
        <v>0.21</v>
      </c>
      <c r="G415" s="86">
        <v>4.3048878754609285E-6</v>
      </c>
      <c r="H415" s="85">
        <v>988</v>
      </c>
      <c r="I415" s="85">
        <v>1</v>
      </c>
      <c r="J415" s="86">
        <v>2.1732305207383355E-5</v>
      </c>
      <c r="K415" s="85">
        <v>1162</v>
      </c>
    </row>
    <row r="416" spans="1:11" x14ac:dyDescent="0.2">
      <c r="A416" s="111" t="s">
        <v>549</v>
      </c>
      <c r="B416" s="111" t="s">
        <v>187</v>
      </c>
      <c r="C416" s="85"/>
      <c r="D416" s="86"/>
      <c r="E416" s="85"/>
      <c r="F416" s="85">
        <v>295.98</v>
      </c>
      <c r="G416" s="86">
        <v>6.0674319684710749E-3</v>
      </c>
      <c r="H416" s="85">
        <v>439</v>
      </c>
      <c r="I416" s="85">
        <v>275.94</v>
      </c>
      <c r="J416" s="86">
        <v>5.9968122989253634E-3</v>
      </c>
      <c r="K416" s="85">
        <v>462</v>
      </c>
    </row>
    <row r="417" spans="1:11" x14ac:dyDescent="0.2">
      <c r="A417" s="111" t="s">
        <v>550</v>
      </c>
      <c r="B417" s="111" t="s">
        <v>187</v>
      </c>
      <c r="C417" s="85"/>
      <c r="D417" s="86"/>
      <c r="E417" s="85"/>
      <c r="F417" s="85"/>
      <c r="G417" s="86"/>
      <c r="H417" s="85"/>
      <c r="I417" s="85">
        <v>23.7</v>
      </c>
      <c r="J417" s="86">
        <v>5.1505563341498555E-4</v>
      </c>
      <c r="K417" s="85">
        <v>844</v>
      </c>
    </row>
    <row r="418" spans="1:11" x14ac:dyDescent="0.2">
      <c r="A418" s="111" t="s">
        <v>551</v>
      </c>
      <c r="B418" s="111" t="s">
        <v>187</v>
      </c>
      <c r="C418" s="85"/>
      <c r="D418" s="86"/>
      <c r="E418" s="85"/>
      <c r="F418" s="85">
        <v>58.73</v>
      </c>
      <c r="G418" s="86">
        <v>1.2039336425039063E-3</v>
      </c>
      <c r="H418" s="85">
        <v>628</v>
      </c>
      <c r="I418" s="85">
        <v>65.040000000000006</v>
      </c>
      <c r="J418" s="86">
        <v>1.4134691306882136E-3</v>
      </c>
      <c r="K418" s="85">
        <v>682</v>
      </c>
    </row>
    <row r="419" spans="1:11" x14ac:dyDescent="0.2">
      <c r="A419" s="111" t="s">
        <v>552</v>
      </c>
      <c r="B419" s="111" t="s">
        <v>184</v>
      </c>
      <c r="C419" s="85"/>
      <c r="D419" s="86"/>
      <c r="E419" s="85"/>
      <c r="F419" s="85"/>
      <c r="G419" s="86"/>
      <c r="H419" s="85"/>
      <c r="I419" s="85">
        <v>0.13</v>
      </c>
      <c r="J419" s="86">
        <v>2.8251996769598367E-6</v>
      </c>
      <c r="K419" s="85">
        <v>1255</v>
      </c>
    </row>
    <row r="420" spans="1:11" x14ac:dyDescent="0.2">
      <c r="A420" s="111" t="s">
        <v>553</v>
      </c>
      <c r="B420" s="111" t="s">
        <v>184</v>
      </c>
      <c r="C420" s="85"/>
      <c r="D420" s="86"/>
      <c r="E420" s="85"/>
      <c r="F420" s="85"/>
      <c r="G420" s="86"/>
      <c r="H420" s="85"/>
      <c r="I420" s="85">
        <v>33.299999999999997</v>
      </c>
      <c r="J420" s="86">
        <v>7.2368576340586571E-4</v>
      </c>
      <c r="K420" s="85">
        <v>789</v>
      </c>
    </row>
    <row r="421" spans="1:11" x14ac:dyDescent="0.2">
      <c r="A421" s="111" t="s">
        <v>554</v>
      </c>
      <c r="B421" s="111" t="s">
        <v>187</v>
      </c>
      <c r="C421" s="85"/>
      <c r="D421" s="86"/>
      <c r="E421" s="85"/>
      <c r="F421" s="85">
        <v>24.44</v>
      </c>
      <c r="G421" s="86">
        <v>5.0100695083935757E-4</v>
      </c>
      <c r="H421" s="85">
        <v>717</v>
      </c>
      <c r="I421" s="85">
        <v>40</v>
      </c>
      <c r="J421" s="86">
        <v>8.6929220829533424E-4</v>
      </c>
      <c r="K421" s="85">
        <v>758</v>
      </c>
    </row>
    <row r="422" spans="1:11" x14ac:dyDescent="0.2">
      <c r="A422" s="111" t="s">
        <v>555</v>
      </c>
      <c r="B422" s="111" t="s">
        <v>187</v>
      </c>
      <c r="C422" s="85"/>
      <c r="D422" s="86"/>
      <c r="E422" s="85"/>
      <c r="F422" s="85">
        <v>248.9</v>
      </c>
      <c r="G422" s="86">
        <v>5.1023171057248814E-3</v>
      </c>
      <c r="H422" s="85">
        <v>464</v>
      </c>
      <c r="I422" s="85"/>
      <c r="J422" s="86"/>
      <c r="K422" s="85"/>
    </row>
    <row r="423" spans="1:11" x14ac:dyDescent="0.2">
      <c r="A423" s="111" t="s">
        <v>556</v>
      </c>
      <c r="B423" s="111" t="s">
        <v>187</v>
      </c>
      <c r="C423" s="85"/>
      <c r="D423" s="86"/>
      <c r="E423" s="85"/>
      <c r="F423" s="85">
        <v>2.76</v>
      </c>
      <c r="G423" s="86">
        <v>5.6578526363200767E-5</v>
      </c>
      <c r="H423" s="85">
        <v>880</v>
      </c>
      <c r="I423" s="85">
        <v>26.82</v>
      </c>
      <c r="J423" s="86">
        <v>5.8286042566202162E-4</v>
      </c>
      <c r="K423" s="85">
        <v>824</v>
      </c>
    </row>
    <row r="424" spans="1:11" x14ac:dyDescent="0.2">
      <c r="A424" s="111" t="s">
        <v>557</v>
      </c>
      <c r="B424" s="111" t="s">
        <v>187</v>
      </c>
      <c r="C424" s="85"/>
      <c r="D424" s="86"/>
      <c r="E424" s="85"/>
      <c r="F424" s="85"/>
      <c r="G424" s="86"/>
      <c r="H424" s="85"/>
      <c r="I424" s="85">
        <v>114.52</v>
      </c>
      <c r="J424" s="86">
        <v>2.4887835923495419E-3</v>
      </c>
      <c r="K424" s="85">
        <v>588</v>
      </c>
    </row>
    <row r="425" spans="1:11" x14ac:dyDescent="0.2">
      <c r="A425" s="111" t="s">
        <v>558</v>
      </c>
      <c r="B425" s="111" t="s">
        <v>184</v>
      </c>
      <c r="C425" s="85"/>
      <c r="D425" s="86"/>
      <c r="E425" s="85"/>
      <c r="F425" s="85">
        <v>3766.1600783332988</v>
      </c>
      <c r="G425" s="86">
        <v>7.7204270753628568E-2</v>
      </c>
      <c r="H425" s="85">
        <v>134</v>
      </c>
      <c r="I425" s="85">
        <v>8101.3630545999995</v>
      </c>
      <c r="J425" s="86">
        <v>0.1760612944983867</v>
      </c>
      <c r="K425" s="85">
        <v>84</v>
      </c>
    </row>
    <row r="426" spans="1:11" x14ac:dyDescent="0.2">
      <c r="A426" s="111" t="s">
        <v>559</v>
      </c>
      <c r="B426" s="111" t="s">
        <v>184</v>
      </c>
      <c r="C426" s="85"/>
      <c r="D426" s="86"/>
      <c r="E426" s="85"/>
      <c r="F426" s="85"/>
      <c r="G426" s="86"/>
      <c r="H426" s="85"/>
      <c r="I426" s="85">
        <v>65</v>
      </c>
      <c r="J426" s="86">
        <v>1.4125998384799182E-3</v>
      </c>
      <c r="K426" s="85">
        <v>683</v>
      </c>
    </row>
    <row r="427" spans="1:11" x14ac:dyDescent="0.2">
      <c r="A427" s="111" t="s">
        <v>560</v>
      </c>
      <c r="B427" s="111" t="s">
        <v>184</v>
      </c>
      <c r="C427" s="85"/>
      <c r="D427" s="86"/>
      <c r="E427" s="117"/>
      <c r="F427" s="85">
        <v>17653.163669999998</v>
      </c>
      <c r="G427" s="86">
        <v>0.36188042974528734</v>
      </c>
      <c r="H427" s="85">
        <v>45</v>
      </c>
      <c r="I427" s="85">
        <v>18975.996023333337</v>
      </c>
      <c r="J427" s="86">
        <v>0.41239213719317291</v>
      </c>
      <c r="K427" s="85">
        <v>40</v>
      </c>
    </row>
    <row r="428" spans="1:11" x14ac:dyDescent="0.2">
      <c r="A428" s="111" t="s">
        <v>561</v>
      </c>
      <c r="B428" s="111" t="s">
        <v>184</v>
      </c>
      <c r="C428" s="85"/>
      <c r="D428" s="86"/>
      <c r="E428" s="117"/>
      <c r="F428" s="85">
        <v>16557</v>
      </c>
      <c r="G428" s="86">
        <v>0.33940965978098375</v>
      </c>
      <c r="H428" s="85">
        <v>49</v>
      </c>
      <c r="I428" s="85">
        <v>16557</v>
      </c>
      <c r="J428" s="86">
        <v>0.35982177731864623</v>
      </c>
      <c r="K428" s="85">
        <v>47</v>
      </c>
    </row>
    <row r="429" spans="1:11" x14ac:dyDescent="0.2">
      <c r="A429" s="111" t="s">
        <v>1606</v>
      </c>
      <c r="B429" s="111" t="s">
        <v>184</v>
      </c>
      <c r="C429" s="85"/>
      <c r="D429" s="86"/>
      <c r="E429" s="85"/>
      <c r="F429" s="85">
        <v>26.41</v>
      </c>
      <c r="G429" s="86">
        <v>5.4139089900439577E-4</v>
      </c>
      <c r="H429" s="85">
        <v>707</v>
      </c>
      <c r="I429" s="85">
        <v>9.4</v>
      </c>
      <c r="J429" s="86">
        <v>2.0428366894940356E-4</v>
      </c>
      <c r="K429" s="85">
        <v>967</v>
      </c>
    </row>
    <row r="430" spans="1:11" x14ac:dyDescent="0.2">
      <c r="A430" s="111" t="s">
        <v>562</v>
      </c>
      <c r="B430" s="111" t="s">
        <v>184</v>
      </c>
      <c r="C430" s="85">
        <v>20274.77</v>
      </c>
      <c r="D430" s="86">
        <v>0.38326597353497166</v>
      </c>
      <c r="E430" s="85">
        <v>45</v>
      </c>
      <c r="F430" s="85"/>
      <c r="G430" s="86"/>
      <c r="H430" s="85"/>
      <c r="I430" s="85"/>
      <c r="J430" s="86"/>
      <c r="K430" s="85"/>
    </row>
    <row r="431" spans="1:11" x14ac:dyDescent="0.2">
      <c r="A431" s="111" t="s">
        <v>563</v>
      </c>
      <c r="B431" s="111" t="s">
        <v>187</v>
      </c>
      <c r="C431" s="85"/>
      <c r="D431" s="86"/>
      <c r="E431" s="85"/>
      <c r="F431" s="85">
        <v>3</v>
      </c>
      <c r="G431" s="86">
        <v>6.1498398220870409E-5</v>
      </c>
      <c r="H431" s="85">
        <v>875</v>
      </c>
      <c r="I431" s="85">
        <v>3</v>
      </c>
      <c r="J431" s="86">
        <v>6.5196915622150071E-5</v>
      </c>
      <c r="K431" s="85">
        <v>1072</v>
      </c>
    </row>
    <row r="432" spans="1:11" x14ac:dyDescent="0.2">
      <c r="A432" s="112" t="s">
        <v>564</v>
      </c>
      <c r="B432" s="112" t="s">
        <v>187</v>
      </c>
      <c r="C432" s="113"/>
      <c r="D432" s="86"/>
      <c r="E432" s="113"/>
      <c r="F432" s="113">
        <v>617.42999999999995</v>
      </c>
      <c r="G432" s="86">
        <v>1.2656985337837337E-2</v>
      </c>
      <c r="H432" s="113">
        <v>345</v>
      </c>
      <c r="I432" s="113">
        <v>286.11</v>
      </c>
      <c r="J432" s="86">
        <v>6.2178298428844526E-3</v>
      </c>
      <c r="K432" s="85">
        <v>456</v>
      </c>
    </row>
    <row r="433" spans="1:11" x14ac:dyDescent="0.2">
      <c r="A433" s="111" t="s">
        <v>565</v>
      </c>
      <c r="B433" s="111" t="s">
        <v>184</v>
      </c>
      <c r="C433" s="85"/>
      <c r="D433" s="86"/>
      <c r="E433" s="85"/>
      <c r="F433" s="85"/>
      <c r="G433" s="86"/>
      <c r="H433" s="85"/>
      <c r="I433" s="85">
        <v>63.046199999999999</v>
      </c>
      <c r="J433" s="86">
        <v>1.3701392605657327E-3</v>
      </c>
      <c r="K433" s="85">
        <v>685</v>
      </c>
    </row>
    <row r="434" spans="1:11" x14ac:dyDescent="0.2">
      <c r="A434" s="111" t="s">
        <v>566</v>
      </c>
      <c r="B434" s="111" t="s">
        <v>184</v>
      </c>
      <c r="C434" s="85"/>
      <c r="D434" s="86"/>
      <c r="E434" s="85"/>
      <c r="F434" s="85"/>
      <c r="G434" s="86"/>
      <c r="H434" s="85"/>
      <c r="I434" s="85">
        <v>45.91</v>
      </c>
      <c r="J434" s="86">
        <v>9.9773013207096967E-4</v>
      </c>
      <c r="K434" s="85">
        <v>744</v>
      </c>
    </row>
    <row r="435" spans="1:11" x14ac:dyDescent="0.2">
      <c r="A435" s="111" t="s">
        <v>567</v>
      </c>
      <c r="B435" s="111" t="s">
        <v>187</v>
      </c>
      <c r="C435" s="85"/>
      <c r="D435" s="86"/>
      <c r="E435" s="85"/>
      <c r="F435" s="85"/>
      <c r="G435" s="86"/>
      <c r="H435" s="85"/>
      <c r="I435" s="85">
        <v>483</v>
      </c>
      <c r="J435" s="86">
        <v>1.0496703415166161E-2</v>
      </c>
      <c r="K435" s="85">
        <v>375</v>
      </c>
    </row>
    <row r="436" spans="1:11" x14ac:dyDescent="0.2">
      <c r="A436" s="111" t="s">
        <v>568</v>
      </c>
      <c r="B436" s="111" t="s">
        <v>184</v>
      </c>
      <c r="C436" s="85"/>
      <c r="D436" s="86"/>
      <c r="E436" s="85"/>
      <c r="F436" s="85">
        <v>279.52999999999997</v>
      </c>
      <c r="G436" s="86">
        <v>5.7302157515599682E-3</v>
      </c>
      <c r="H436" s="85">
        <v>447</v>
      </c>
      <c r="I436" s="85">
        <v>328.84392700000001</v>
      </c>
      <c r="J436" s="86">
        <v>7.1465365871584922E-3</v>
      </c>
      <c r="K436" s="85">
        <v>434</v>
      </c>
    </row>
    <row r="437" spans="1:11" x14ac:dyDescent="0.2">
      <c r="A437" s="111" t="s">
        <v>569</v>
      </c>
      <c r="B437" s="111" t="s">
        <v>184</v>
      </c>
      <c r="C437" s="85"/>
      <c r="D437" s="86"/>
      <c r="E437" s="85"/>
      <c r="F437" s="85">
        <v>0.65</v>
      </c>
      <c r="G437" s="86">
        <v>1.3324652947855255E-5</v>
      </c>
      <c r="H437" s="85">
        <v>959</v>
      </c>
      <c r="I437" s="85"/>
      <c r="J437" s="86"/>
      <c r="K437" s="85"/>
    </row>
    <row r="438" spans="1:11" x14ac:dyDescent="0.2">
      <c r="A438" s="111" t="s">
        <v>570</v>
      </c>
      <c r="B438" s="111" t="s">
        <v>184</v>
      </c>
      <c r="C438" s="85"/>
      <c r="D438" s="86"/>
      <c r="E438" s="85"/>
      <c r="F438" s="85">
        <v>971.62</v>
      </c>
      <c r="G438" s="86">
        <v>1.9917691226454034E-2</v>
      </c>
      <c r="H438" s="85">
        <v>295</v>
      </c>
      <c r="I438" s="85">
        <v>922.60289999999998</v>
      </c>
      <c r="J438" s="86">
        <v>2.0050287808016987E-2</v>
      </c>
      <c r="K438" s="85">
        <v>276</v>
      </c>
    </row>
    <row r="439" spans="1:11" x14ac:dyDescent="0.2">
      <c r="A439" s="111" t="s">
        <v>571</v>
      </c>
      <c r="B439" s="111" t="s">
        <v>184</v>
      </c>
      <c r="C439" s="85"/>
      <c r="D439" s="86"/>
      <c r="E439" s="85"/>
      <c r="F439" s="85">
        <v>23.44</v>
      </c>
      <c r="G439" s="86">
        <v>4.8050748476573415E-4</v>
      </c>
      <c r="H439" s="85">
        <v>721</v>
      </c>
      <c r="I439" s="85">
        <v>5.96</v>
      </c>
      <c r="J439" s="86">
        <v>1.295245390360048E-4</v>
      </c>
      <c r="K439" s="85">
        <v>1015</v>
      </c>
    </row>
    <row r="440" spans="1:11" x14ac:dyDescent="0.2">
      <c r="A440" s="111" t="s">
        <v>572</v>
      </c>
      <c r="B440" s="111" t="s">
        <v>187</v>
      </c>
      <c r="C440" s="85"/>
      <c r="D440" s="86"/>
      <c r="E440" s="85"/>
      <c r="F440" s="85">
        <v>599.34</v>
      </c>
      <c r="G440" s="86">
        <v>1.2286149996565491E-2</v>
      </c>
      <c r="H440" s="85">
        <v>353</v>
      </c>
      <c r="I440" s="85">
        <v>469.54</v>
      </c>
      <c r="J440" s="86">
        <v>1.0204186587074782E-2</v>
      </c>
      <c r="K440" s="85">
        <v>379</v>
      </c>
    </row>
    <row r="441" spans="1:11" x14ac:dyDescent="0.2">
      <c r="A441" s="111" t="s">
        <v>573</v>
      </c>
      <c r="B441" s="111" t="s">
        <v>184</v>
      </c>
      <c r="C441" s="85"/>
      <c r="D441" s="86"/>
      <c r="E441" s="85"/>
      <c r="F441" s="85">
        <v>1197.4983867982976</v>
      </c>
      <c r="G441" s="86">
        <v>2.4548077553390533E-2</v>
      </c>
      <c r="H441" s="85">
        <v>269</v>
      </c>
      <c r="I441" s="85">
        <v>3556.9870840000003</v>
      </c>
      <c r="J441" s="86">
        <v>7.7301528928208546E-2</v>
      </c>
      <c r="K441" s="85">
        <v>133</v>
      </c>
    </row>
    <row r="442" spans="1:11" x14ac:dyDescent="0.2">
      <c r="A442" s="111" t="s">
        <v>574</v>
      </c>
      <c r="B442" s="111" t="s">
        <v>187</v>
      </c>
      <c r="C442" s="85"/>
      <c r="D442" s="86"/>
      <c r="E442" s="85"/>
      <c r="F442" s="85"/>
      <c r="G442" s="86"/>
      <c r="H442" s="85"/>
      <c r="I442" s="85">
        <v>31.509709999999998</v>
      </c>
      <c r="J442" s="86">
        <v>6.8477863471613938E-4</v>
      </c>
      <c r="K442" s="85">
        <v>798</v>
      </c>
    </row>
    <row r="443" spans="1:11" x14ac:dyDescent="0.2">
      <c r="A443" s="111" t="s">
        <v>575</v>
      </c>
      <c r="B443" s="111" t="s">
        <v>184</v>
      </c>
      <c r="C443" s="85"/>
      <c r="D443" s="86"/>
      <c r="E443" s="85"/>
      <c r="F443" s="85">
        <v>0.48</v>
      </c>
      <c r="G443" s="86">
        <v>9.8397437153392658E-6</v>
      </c>
      <c r="H443" s="85">
        <v>969</v>
      </c>
      <c r="I443" s="85"/>
      <c r="J443" s="86"/>
      <c r="K443" s="85"/>
    </row>
    <row r="444" spans="1:11" x14ac:dyDescent="0.2">
      <c r="A444" s="111" t="s">
        <v>576</v>
      </c>
      <c r="B444" s="111" t="s">
        <v>184</v>
      </c>
      <c r="C444" s="85"/>
      <c r="D444" s="86"/>
      <c r="E444" s="85"/>
      <c r="F444" s="85">
        <v>315.26</v>
      </c>
      <c r="G444" s="86">
        <v>6.462661674370534E-3</v>
      </c>
      <c r="H444" s="85">
        <v>430</v>
      </c>
      <c r="I444" s="85">
        <v>372.49297999999999</v>
      </c>
      <c r="J444" s="86">
        <v>8.0951311289677447E-3</v>
      </c>
      <c r="K444" s="85">
        <v>408</v>
      </c>
    </row>
    <row r="445" spans="1:11" x14ac:dyDescent="0.2">
      <c r="A445" s="111" t="s">
        <v>577</v>
      </c>
      <c r="B445" s="111" t="s">
        <v>187</v>
      </c>
      <c r="C445" s="85"/>
      <c r="D445" s="86"/>
      <c r="E445" s="85"/>
      <c r="F445" s="85">
        <v>13.46</v>
      </c>
      <c r="G445" s="86">
        <v>2.7592281335097192E-4</v>
      </c>
      <c r="H445" s="85">
        <v>783</v>
      </c>
      <c r="I445" s="85"/>
      <c r="J445" s="86"/>
      <c r="K445" s="85"/>
    </row>
    <row r="446" spans="1:11" x14ac:dyDescent="0.2">
      <c r="A446" s="111" t="s">
        <v>578</v>
      </c>
      <c r="B446" s="111" t="s">
        <v>187</v>
      </c>
      <c r="C446" s="85"/>
      <c r="D446" s="86"/>
      <c r="E446" s="85"/>
      <c r="F446" s="85">
        <v>288.64999999999998</v>
      </c>
      <c r="G446" s="86">
        <v>5.9171708821514138E-3</v>
      </c>
      <c r="H446" s="85">
        <v>444</v>
      </c>
      <c r="I446" s="85">
        <v>78.550610000000006</v>
      </c>
      <c r="J446" s="86">
        <v>1.7070858307461393E-3</v>
      </c>
      <c r="K446" s="85">
        <v>654</v>
      </c>
    </row>
    <row r="447" spans="1:11" x14ac:dyDescent="0.2">
      <c r="A447" s="111" t="s">
        <v>579</v>
      </c>
      <c r="B447" s="111" t="s">
        <v>184</v>
      </c>
      <c r="C447" s="85"/>
      <c r="D447" s="86"/>
      <c r="E447" s="85"/>
      <c r="F447" s="85">
        <v>5.0599999999999996</v>
      </c>
      <c r="G447" s="86">
        <v>1.0372729833253475E-4</v>
      </c>
      <c r="H447" s="85">
        <v>843</v>
      </c>
      <c r="I447" s="85">
        <v>1.1125</v>
      </c>
      <c r="J447" s="86">
        <v>2.4177189543213985E-5</v>
      </c>
      <c r="K447" s="85">
        <v>1151</v>
      </c>
    </row>
    <row r="448" spans="1:11" x14ac:dyDescent="0.2">
      <c r="A448" s="111" t="s">
        <v>580</v>
      </c>
      <c r="B448" s="111" t="s">
        <v>184</v>
      </c>
      <c r="C448" s="85"/>
      <c r="D448" s="86"/>
      <c r="E448" s="85"/>
      <c r="F448" s="85">
        <v>18.576977359659523</v>
      </c>
      <c r="G448" s="86">
        <v>3.8081811713481167E-4</v>
      </c>
      <c r="H448" s="85">
        <v>750</v>
      </c>
      <c r="I448" s="85">
        <v>26.6</v>
      </c>
      <c r="J448" s="86">
        <v>5.7807931851639729E-4</v>
      </c>
      <c r="K448" s="85">
        <v>825</v>
      </c>
    </row>
    <row r="449" spans="1:11" x14ac:dyDescent="0.2">
      <c r="A449" s="111" t="s">
        <v>581</v>
      </c>
      <c r="B449" s="111" t="s">
        <v>187</v>
      </c>
      <c r="C449" s="85"/>
      <c r="D449" s="86"/>
      <c r="E449" s="85"/>
      <c r="F449" s="85">
        <v>1863.6806999999999</v>
      </c>
      <c r="G449" s="86">
        <v>3.8204459281716834E-2</v>
      </c>
      <c r="H449" s="85">
        <v>212</v>
      </c>
      <c r="I449" s="85">
        <v>1417.7637999999999</v>
      </c>
      <c r="J449" s="86">
        <v>3.0811275613579617E-2</v>
      </c>
      <c r="K449" s="85">
        <v>217</v>
      </c>
    </row>
    <row r="450" spans="1:11" x14ac:dyDescent="0.2">
      <c r="A450" s="111" t="s">
        <v>582</v>
      </c>
      <c r="B450" s="111" t="s">
        <v>184</v>
      </c>
      <c r="C450" s="85"/>
      <c r="D450" s="86"/>
      <c r="E450" s="85"/>
      <c r="F450" s="85">
        <v>3.74</v>
      </c>
      <c r="G450" s="86">
        <v>7.6668003115351772E-5</v>
      </c>
      <c r="H450" s="85">
        <v>863</v>
      </c>
      <c r="I450" s="85"/>
      <c r="J450" s="86"/>
      <c r="K450" s="85"/>
    </row>
    <row r="451" spans="1:11" x14ac:dyDescent="0.2">
      <c r="A451" s="111" t="s">
        <v>583</v>
      </c>
      <c r="B451" s="111" t="s">
        <v>187</v>
      </c>
      <c r="C451" s="85"/>
      <c r="D451" s="86"/>
      <c r="E451" s="85"/>
      <c r="F451" s="85">
        <v>343.57841999999999</v>
      </c>
      <c r="G451" s="86">
        <v>7.0431741644191555E-3</v>
      </c>
      <c r="H451" s="85">
        <v>420</v>
      </c>
      <c r="I451" s="85">
        <v>263.04917699999999</v>
      </c>
      <c r="J451" s="86">
        <v>5.7166649991150058E-3</v>
      </c>
      <c r="K451" s="85">
        <v>471</v>
      </c>
    </row>
    <row r="452" spans="1:11" x14ac:dyDescent="0.2">
      <c r="A452" s="111" t="s">
        <v>584</v>
      </c>
      <c r="B452" s="111" t="s">
        <v>187</v>
      </c>
      <c r="C452" s="85"/>
      <c r="D452" s="86"/>
      <c r="E452" s="85"/>
      <c r="F452" s="85">
        <v>592.84410000000003</v>
      </c>
      <c r="G452" s="86">
        <v>1.215298751489784E-2</v>
      </c>
      <c r="H452" s="85">
        <v>356</v>
      </c>
      <c r="I452" s="85">
        <v>164.48820999999998</v>
      </c>
      <c r="J452" s="86">
        <v>3.5747079827361671E-3</v>
      </c>
      <c r="K452" s="85">
        <v>541</v>
      </c>
    </row>
    <row r="453" spans="1:11" x14ac:dyDescent="0.2">
      <c r="A453" s="114" t="s">
        <v>585</v>
      </c>
      <c r="B453" s="114" t="s">
        <v>187</v>
      </c>
      <c r="C453" s="115"/>
      <c r="D453" s="116"/>
      <c r="E453" s="115"/>
      <c r="F453" s="115">
        <v>15.66</v>
      </c>
      <c r="G453" s="116">
        <v>3.2102163871294354E-4</v>
      </c>
      <c r="H453" s="115">
        <v>767</v>
      </c>
      <c r="I453" s="115"/>
      <c r="J453" s="116"/>
      <c r="K453" s="115"/>
    </row>
    <row r="454" spans="1:11" x14ac:dyDescent="0.2">
      <c r="A454" s="111"/>
      <c r="B454" s="111"/>
      <c r="C454" s="85"/>
      <c r="D454" s="86"/>
      <c r="E454" s="85"/>
      <c r="F454" s="85"/>
      <c r="G454" s="86"/>
      <c r="H454" s="85"/>
      <c r="I454" s="85"/>
      <c r="J454" s="86"/>
      <c r="K454" s="85"/>
    </row>
    <row r="455" spans="1:11" ht="28.5" customHeight="1" x14ac:dyDescent="0.2">
      <c r="A455" s="135" t="s">
        <v>1590</v>
      </c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</row>
    <row r="456" spans="1:11" ht="13.5" customHeight="1" x14ac:dyDescent="0.2">
      <c r="A456" s="105"/>
      <c r="B456" s="105"/>
      <c r="C456" s="136">
        <v>1990</v>
      </c>
      <c r="D456" s="136"/>
      <c r="E456" s="136"/>
      <c r="F456" s="136">
        <v>2000</v>
      </c>
      <c r="G456" s="136"/>
      <c r="H456" s="136"/>
      <c r="I456" s="136">
        <v>2010</v>
      </c>
      <c r="J456" s="136"/>
      <c r="K456" s="136"/>
    </row>
    <row r="457" spans="1:11" x14ac:dyDescent="0.2">
      <c r="A457" s="106" t="s">
        <v>177</v>
      </c>
      <c r="B457" s="107" t="s">
        <v>178</v>
      </c>
      <c r="C457" s="107" t="s">
        <v>179</v>
      </c>
      <c r="D457" s="107" t="s">
        <v>179</v>
      </c>
      <c r="E457" s="107" t="s">
        <v>179</v>
      </c>
      <c r="F457" s="107" t="s">
        <v>179</v>
      </c>
      <c r="G457" s="107" t="s">
        <v>179</v>
      </c>
      <c r="H457" s="107" t="s">
        <v>179</v>
      </c>
      <c r="I457" s="107" t="s">
        <v>179</v>
      </c>
      <c r="J457" s="107" t="s">
        <v>179</v>
      </c>
      <c r="K457" s="107" t="s">
        <v>179</v>
      </c>
    </row>
    <row r="458" spans="1:11" ht="25.5" x14ac:dyDescent="0.2">
      <c r="A458" s="108"/>
      <c r="B458" s="108"/>
      <c r="C458" s="109" t="s">
        <v>180</v>
      </c>
      <c r="D458" s="109" t="s">
        <v>181</v>
      </c>
      <c r="E458" s="109" t="s">
        <v>182</v>
      </c>
      <c r="F458" s="109" t="s">
        <v>180</v>
      </c>
      <c r="G458" s="109" t="s">
        <v>181</v>
      </c>
      <c r="H458" s="109" t="s">
        <v>182</v>
      </c>
      <c r="I458" s="109" t="s">
        <v>180</v>
      </c>
      <c r="J458" s="109" t="s">
        <v>181</v>
      </c>
      <c r="K458" s="109" t="s">
        <v>182</v>
      </c>
    </row>
    <row r="459" spans="1:11" x14ac:dyDescent="0.2">
      <c r="A459" s="111" t="s">
        <v>586</v>
      </c>
      <c r="B459" s="111" t="s">
        <v>187</v>
      </c>
      <c r="C459" s="85"/>
      <c r="D459" s="86"/>
      <c r="E459" s="85"/>
      <c r="F459" s="85">
        <v>480.13804266037289</v>
      </c>
      <c r="G459" s="86">
        <v>9.842573516172291E-3</v>
      </c>
      <c r="H459" s="85">
        <v>382</v>
      </c>
      <c r="I459" s="85">
        <v>687.5</v>
      </c>
      <c r="J459" s="86">
        <v>1.4940959830076058E-2</v>
      </c>
      <c r="K459" s="85">
        <v>324</v>
      </c>
    </row>
    <row r="460" spans="1:11" x14ac:dyDescent="0.2">
      <c r="A460" s="111" t="s">
        <v>587</v>
      </c>
      <c r="B460" s="111" t="s">
        <v>184</v>
      </c>
      <c r="C460" s="85"/>
      <c r="D460" s="86"/>
      <c r="E460" s="85"/>
      <c r="F460" s="85">
        <v>1062.08</v>
      </c>
      <c r="G460" s="86">
        <v>2.1772072927474011E-2</v>
      </c>
      <c r="H460" s="85">
        <v>284</v>
      </c>
      <c r="I460" s="85">
        <v>724.45</v>
      </c>
      <c r="J460" s="86">
        <v>1.5743968507488874E-2</v>
      </c>
      <c r="K460" s="85">
        <v>311</v>
      </c>
    </row>
    <row r="461" spans="1:11" x14ac:dyDescent="0.2">
      <c r="A461" s="111" t="s">
        <v>588</v>
      </c>
      <c r="B461" s="111" t="s">
        <v>187</v>
      </c>
      <c r="C461" s="85"/>
      <c r="D461" s="86"/>
      <c r="E461" s="85"/>
      <c r="F461" s="85">
        <v>290.75</v>
      </c>
      <c r="G461" s="86">
        <v>5.9602197609060232E-3</v>
      </c>
      <c r="H461" s="85">
        <v>443</v>
      </c>
      <c r="I461" s="85">
        <v>282.10000000000002</v>
      </c>
      <c r="J461" s="86">
        <v>6.1306832990028447E-3</v>
      </c>
      <c r="K461" s="85">
        <v>458</v>
      </c>
    </row>
    <row r="462" spans="1:11" x14ac:dyDescent="0.2">
      <c r="A462" s="111" t="s">
        <v>589</v>
      </c>
      <c r="B462" s="111" t="s">
        <v>184</v>
      </c>
      <c r="C462" s="85"/>
      <c r="D462" s="86"/>
      <c r="E462" s="85"/>
      <c r="F462" s="85"/>
      <c r="G462" s="86"/>
      <c r="H462" s="85"/>
      <c r="I462" s="85">
        <v>27</v>
      </c>
      <c r="J462" s="86">
        <v>5.8677224059935061E-4</v>
      </c>
      <c r="K462" s="85">
        <v>822</v>
      </c>
    </row>
    <row r="463" spans="1:11" x14ac:dyDescent="0.2">
      <c r="A463" s="111" t="s">
        <v>590</v>
      </c>
      <c r="B463" s="111" t="s">
        <v>187</v>
      </c>
      <c r="C463" s="85"/>
      <c r="D463" s="86"/>
      <c r="E463" s="85"/>
      <c r="F463" s="85"/>
      <c r="G463" s="86"/>
      <c r="H463" s="85"/>
      <c r="I463" s="85">
        <v>1</v>
      </c>
      <c r="J463" s="86">
        <v>2.1732305207383355E-5</v>
      </c>
      <c r="K463" s="85">
        <v>1163</v>
      </c>
    </row>
    <row r="464" spans="1:11" x14ac:dyDescent="0.2">
      <c r="A464" s="111" t="s">
        <v>591</v>
      </c>
      <c r="B464" s="111" t="s">
        <v>187</v>
      </c>
      <c r="C464" s="85"/>
      <c r="D464" s="86"/>
      <c r="E464" s="85"/>
      <c r="F464" s="85">
        <v>328.8</v>
      </c>
      <c r="G464" s="86">
        <v>6.7402244450073968E-3</v>
      </c>
      <c r="H464" s="85">
        <v>425</v>
      </c>
      <c r="I464" s="85">
        <v>319.39999999999998</v>
      </c>
      <c r="J464" s="86">
        <v>6.941298283238243E-3</v>
      </c>
      <c r="K464" s="85">
        <v>441</v>
      </c>
    </row>
    <row r="465" spans="1:11" x14ac:dyDescent="0.2">
      <c r="A465" s="111" t="s">
        <v>592</v>
      </c>
      <c r="B465" s="111" t="s">
        <v>187</v>
      </c>
      <c r="C465" s="85"/>
      <c r="D465" s="86"/>
      <c r="E465" s="85"/>
      <c r="F465" s="85"/>
      <c r="G465" s="86"/>
      <c r="H465" s="85"/>
      <c r="I465" s="85">
        <v>23.71</v>
      </c>
      <c r="J465" s="86">
        <v>5.1527295646705941E-4</v>
      </c>
      <c r="K465" s="85">
        <v>843</v>
      </c>
    </row>
    <row r="466" spans="1:11" x14ac:dyDescent="0.2">
      <c r="A466" s="111" t="s">
        <v>593</v>
      </c>
      <c r="B466" s="111" t="s">
        <v>184</v>
      </c>
      <c r="C466" s="85"/>
      <c r="D466" s="86"/>
      <c r="E466" s="85"/>
      <c r="F466" s="85"/>
      <c r="G466" s="86"/>
      <c r="H466" s="85"/>
      <c r="I466" s="85">
        <v>0.1</v>
      </c>
      <c r="J466" s="86">
        <v>2.1732305207383357E-6</v>
      </c>
      <c r="K466" s="85">
        <v>1259</v>
      </c>
    </row>
    <row r="467" spans="1:11" x14ac:dyDescent="0.2">
      <c r="A467" s="111" t="s">
        <v>594</v>
      </c>
      <c r="B467" s="111" t="s">
        <v>184</v>
      </c>
      <c r="C467" s="85"/>
      <c r="D467" s="86"/>
      <c r="E467" s="85"/>
      <c r="F467" s="85">
        <v>5.33</v>
      </c>
      <c r="G467" s="86">
        <v>1.0926215417241309E-4</v>
      </c>
      <c r="H467" s="85">
        <v>842</v>
      </c>
      <c r="I467" s="85">
        <v>4.2300000000000004</v>
      </c>
      <c r="J467" s="86">
        <v>9.1927651027231611E-5</v>
      </c>
      <c r="K467" s="85">
        <v>1045</v>
      </c>
    </row>
    <row r="468" spans="1:11" x14ac:dyDescent="0.2">
      <c r="A468" s="111" t="s">
        <v>595</v>
      </c>
      <c r="B468" s="111" t="s">
        <v>184</v>
      </c>
      <c r="C468" s="85"/>
      <c r="D468" s="86"/>
      <c r="E468" s="85"/>
      <c r="F468" s="85"/>
      <c r="G468" s="86"/>
      <c r="H468" s="85"/>
      <c r="I468" s="85">
        <v>0.02</v>
      </c>
      <c r="J468" s="86">
        <v>4.3464610414766716E-7</v>
      </c>
      <c r="K468" s="85">
        <v>1267</v>
      </c>
    </row>
    <row r="469" spans="1:11" x14ac:dyDescent="0.2">
      <c r="A469" s="111" t="s">
        <v>596</v>
      </c>
      <c r="B469" s="111" t="s">
        <v>187</v>
      </c>
      <c r="C469" s="85"/>
      <c r="D469" s="86"/>
      <c r="E469" s="85"/>
      <c r="F469" s="85"/>
      <c r="G469" s="86"/>
      <c r="H469" s="85"/>
      <c r="I469" s="85">
        <v>0.15</v>
      </c>
      <c r="J469" s="86">
        <v>3.2598457811075029E-6</v>
      </c>
      <c r="K469" s="85">
        <v>1252</v>
      </c>
    </row>
    <row r="470" spans="1:11" x14ac:dyDescent="0.2">
      <c r="A470" s="111" t="s">
        <v>597</v>
      </c>
      <c r="B470" s="111" t="s">
        <v>184</v>
      </c>
      <c r="C470" s="85"/>
      <c r="D470" s="86"/>
      <c r="E470" s="85"/>
      <c r="F470" s="85">
        <v>1681.5</v>
      </c>
      <c r="G470" s="86">
        <v>3.4469852202797864E-2</v>
      </c>
      <c r="H470" s="85">
        <v>220</v>
      </c>
      <c r="I470" s="85">
        <v>468.51</v>
      </c>
      <c r="J470" s="86">
        <v>1.0181802312711177E-2</v>
      </c>
      <c r="K470" s="85">
        <v>380</v>
      </c>
    </row>
    <row r="471" spans="1:11" x14ac:dyDescent="0.2">
      <c r="A471" s="111" t="s">
        <v>598</v>
      </c>
      <c r="B471" s="111" t="s">
        <v>184</v>
      </c>
      <c r="C471" s="85"/>
      <c r="D471" s="86"/>
      <c r="E471" s="85"/>
      <c r="F471" s="85"/>
      <c r="G471" s="86"/>
      <c r="H471" s="85"/>
      <c r="I471" s="85">
        <v>0.36</v>
      </c>
      <c r="J471" s="86">
        <v>7.8236298746580071E-6</v>
      </c>
      <c r="K471" s="85">
        <v>1221</v>
      </c>
    </row>
    <row r="472" spans="1:11" x14ac:dyDescent="0.2">
      <c r="A472" s="111" t="s">
        <v>599</v>
      </c>
      <c r="B472" s="111" t="s">
        <v>187</v>
      </c>
      <c r="C472" s="85"/>
      <c r="D472" s="86"/>
      <c r="E472" s="85"/>
      <c r="F472" s="85"/>
      <c r="G472" s="86"/>
      <c r="H472" s="85"/>
      <c r="I472" s="85">
        <v>2.83</v>
      </c>
      <c r="J472" s="86">
        <v>6.1502423736894905E-5</v>
      </c>
      <c r="K472" s="85">
        <v>1083</v>
      </c>
    </row>
    <row r="473" spans="1:11" x14ac:dyDescent="0.2">
      <c r="A473" s="111" t="s">
        <v>1607</v>
      </c>
      <c r="B473" s="111" t="s">
        <v>184</v>
      </c>
      <c r="C473" s="85"/>
      <c r="D473" s="86"/>
      <c r="E473" s="85"/>
      <c r="F473" s="85">
        <v>7.5</v>
      </c>
      <c r="G473" s="86">
        <v>1.5374599555217602E-4</v>
      </c>
      <c r="H473" s="85">
        <v>831</v>
      </c>
      <c r="I473" s="85"/>
      <c r="J473" s="86"/>
      <c r="K473" s="85"/>
    </row>
    <row r="474" spans="1:11" x14ac:dyDescent="0.2">
      <c r="A474" s="111" t="s">
        <v>600</v>
      </c>
      <c r="B474" s="111" t="s">
        <v>187</v>
      </c>
      <c r="C474" s="85"/>
      <c r="D474" s="86"/>
      <c r="E474" s="85"/>
      <c r="F474" s="85">
        <v>404.68599999999998</v>
      </c>
      <c r="G474" s="86">
        <v>8.295846927470386E-3</v>
      </c>
      <c r="H474" s="85">
        <v>400</v>
      </c>
      <c r="I474" s="85">
        <v>377.35480000000001</v>
      </c>
      <c r="J474" s="86">
        <v>8.2007896850711057E-3</v>
      </c>
      <c r="K474" s="85">
        <v>405</v>
      </c>
    </row>
    <row r="475" spans="1:11" x14ac:dyDescent="0.2">
      <c r="A475" s="111" t="s">
        <v>601</v>
      </c>
      <c r="B475" s="111" t="s">
        <v>187</v>
      </c>
      <c r="C475" s="85"/>
      <c r="D475" s="86"/>
      <c r="E475" s="85"/>
      <c r="F475" s="85">
        <v>3156.5509999999999</v>
      </c>
      <c r="G475" s="86">
        <v>6.4707610134162222E-2</v>
      </c>
      <c r="H475" s="85">
        <v>156</v>
      </c>
      <c r="I475" s="85">
        <v>1073.8869999999999</v>
      </c>
      <c r="J475" s="86">
        <v>2.3338040042241288E-2</v>
      </c>
      <c r="K475" s="85">
        <v>261</v>
      </c>
    </row>
    <row r="476" spans="1:11" x14ac:dyDescent="0.2">
      <c r="A476" s="111" t="s">
        <v>602</v>
      </c>
      <c r="B476" s="111" t="s">
        <v>187</v>
      </c>
      <c r="C476" s="85"/>
      <c r="D476" s="86"/>
      <c r="E476" s="85"/>
      <c r="F476" s="85">
        <v>1586.03</v>
      </c>
      <c r="G476" s="86">
        <v>3.251276817674903E-2</v>
      </c>
      <c r="H476" s="85">
        <v>228</v>
      </c>
      <c r="I476" s="85">
        <v>524</v>
      </c>
      <c r="J476" s="86">
        <v>1.138772792866888E-2</v>
      </c>
      <c r="K476" s="85">
        <v>356</v>
      </c>
    </row>
    <row r="477" spans="1:11" x14ac:dyDescent="0.2">
      <c r="A477" s="111" t="s">
        <v>603</v>
      </c>
      <c r="B477" s="111" t="s">
        <v>187</v>
      </c>
      <c r="C477" s="85"/>
      <c r="D477" s="86"/>
      <c r="E477" s="85"/>
      <c r="F477" s="85">
        <v>1658.45</v>
      </c>
      <c r="G477" s="86">
        <v>3.3997339509800842E-2</v>
      </c>
      <c r="H477" s="85">
        <v>221</v>
      </c>
      <c r="I477" s="85">
        <v>3037.4</v>
      </c>
      <c r="J477" s="86">
        <v>6.60097038369062E-2</v>
      </c>
      <c r="K477" s="85">
        <v>145</v>
      </c>
    </row>
    <row r="478" spans="1:11" x14ac:dyDescent="0.2">
      <c r="A478" s="111" t="s">
        <v>604</v>
      </c>
      <c r="B478" s="111" t="s">
        <v>187</v>
      </c>
      <c r="C478" s="85"/>
      <c r="D478" s="86"/>
      <c r="E478" s="85"/>
      <c r="F478" s="85"/>
      <c r="G478" s="86"/>
      <c r="H478" s="85"/>
      <c r="I478" s="85">
        <v>6.08</v>
      </c>
      <c r="J478" s="86">
        <v>1.3213241566089083E-4</v>
      </c>
      <c r="K478" s="85">
        <v>1009</v>
      </c>
    </row>
    <row r="479" spans="1:11" x14ac:dyDescent="0.2">
      <c r="A479" s="111" t="s">
        <v>605</v>
      </c>
      <c r="B479" s="111" t="s">
        <v>184</v>
      </c>
      <c r="C479" s="85"/>
      <c r="D479" s="86"/>
      <c r="E479" s="85"/>
      <c r="F479" s="85"/>
      <c r="G479" s="86"/>
      <c r="H479" s="85"/>
      <c r="I479" s="85">
        <v>2.94</v>
      </c>
      <c r="J479" s="86">
        <v>6.389297730970707E-5</v>
      </c>
      <c r="K479" s="85">
        <v>1075</v>
      </c>
    </row>
    <row r="480" spans="1:11" x14ac:dyDescent="0.2">
      <c r="A480" s="111" t="s">
        <v>606</v>
      </c>
      <c r="B480" s="111" t="s">
        <v>187</v>
      </c>
      <c r="C480" s="85"/>
      <c r="D480" s="86"/>
      <c r="E480" s="85"/>
      <c r="F480" s="85"/>
      <c r="G480" s="86"/>
      <c r="H480" s="85"/>
      <c r="I480" s="85">
        <v>5.46</v>
      </c>
      <c r="J480" s="86">
        <v>1.1865838643231314E-4</v>
      </c>
      <c r="K480" s="85">
        <v>1022</v>
      </c>
    </row>
    <row r="481" spans="1:11" x14ac:dyDescent="0.2">
      <c r="A481" s="111" t="s">
        <v>607</v>
      </c>
      <c r="B481" s="111" t="s">
        <v>184</v>
      </c>
      <c r="C481" s="85"/>
      <c r="D481" s="86"/>
      <c r="E481" s="85"/>
      <c r="F481" s="85"/>
      <c r="G481" s="86"/>
      <c r="H481" s="85"/>
      <c r="I481" s="85">
        <v>0.01</v>
      </c>
      <c r="J481" s="86">
        <v>2.1732305207383358E-7</v>
      </c>
      <c r="K481" s="85">
        <v>1268</v>
      </c>
    </row>
    <row r="482" spans="1:11" x14ac:dyDescent="0.2">
      <c r="A482" s="111" t="s">
        <v>608</v>
      </c>
      <c r="B482" s="111" t="s">
        <v>184</v>
      </c>
      <c r="C482" s="85"/>
      <c r="D482" s="86"/>
      <c r="E482" s="85"/>
      <c r="F482" s="85">
        <v>1277.8399999999999</v>
      </c>
      <c r="G482" s="86">
        <v>2.6195037727519008E-2</v>
      </c>
      <c r="H482" s="85">
        <v>257</v>
      </c>
      <c r="I482" s="85">
        <v>1817.2059999999999</v>
      </c>
      <c r="J482" s="86">
        <v>3.9492075416688283E-2</v>
      </c>
      <c r="K482" s="85">
        <v>190</v>
      </c>
    </row>
    <row r="483" spans="1:11" x14ac:dyDescent="0.2">
      <c r="A483" s="111" t="s">
        <v>609</v>
      </c>
      <c r="B483" s="111" t="s">
        <v>187</v>
      </c>
      <c r="C483" s="85"/>
      <c r="D483" s="86"/>
      <c r="E483" s="85"/>
      <c r="F483" s="85">
        <v>14545.09</v>
      </c>
      <c r="G483" s="86">
        <v>0.29816657899279997</v>
      </c>
      <c r="H483" s="85">
        <v>55</v>
      </c>
      <c r="I483" s="85">
        <v>9510.74</v>
      </c>
      <c r="J483" s="86">
        <v>0.20669030442806915</v>
      </c>
      <c r="K483" s="85">
        <v>74</v>
      </c>
    </row>
    <row r="484" spans="1:11" x14ac:dyDescent="0.2">
      <c r="A484" s="111" t="s">
        <v>610</v>
      </c>
      <c r="B484" s="111" t="s">
        <v>184</v>
      </c>
      <c r="C484" s="85"/>
      <c r="D484" s="86"/>
      <c r="E484" s="85"/>
      <c r="F484" s="85"/>
      <c r="G484" s="86"/>
      <c r="H484" s="85"/>
      <c r="I484" s="85">
        <v>98.17</v>
      </c>
      <c r="J484" s="86">
        <v>2.1334604022088242E-3</v>
      </c>
      <c r="K484" s="85">
        <v>615</v>
      </c>
    </row>
    <row r="485" spans="1:11" x14ac:dyDescent="0.2">
      <c r="A485" s="111" t="s">
        <v>611</v>
      </c>
      <c r="B485" s="111" t="s">
        <v>184</v>
      </c>
      <c r="C485" s="85"/>
      <c r="D485" s="86"/>
      <c r="E485" s="85"/>
      <c r="F485" s="85">
        <v>13.33</v>
      </c>
      <c r="G485" s="86">
        <v>2.7325788276140087E-4</v>
      </c>
      <c r="H485" s="85">
        <v>784</v>
      </c>
      <c r="I485" s="85">
        <v>3.39</v>
      </c>
      <c r="J485" s="86">
        <v>7.367251465302958E-5</v>
      </c>
      <c r="K485" s="85">
        <v>1064</v>
      </c>
    </row>
    <row r="486" spans="1:11" x14ac:dyDescent="0.2">
      <c r="A486" s="84" t="s">
        <v>612</v>
      </c>
      <c r="B486" s="111" t="s">
        <v>187</v>
      </c>
      <c r="C486" s="85">
        <v>18372.740000000002</v>
      </c>
      <c r="D486" s="86">
        <v>0.34731077504725899</v>
      </c>
      <c r="E486" s="85">
        <v>49</v>
      </c>
      <c r="F486" s="85">
        <v>23827.724599999998</v>
      </c>
      <c r="G486" s="86">
        <v>0.48845563204934328</v>
      </c>
      <c r="H486" s="85">
        <v>40</v>
      </c>
      <c r="I486" s="85">
        <v>17468.87</v>
      </c>
      <c r="J486" s="86">
        <v>0.37963881446810288</v>
      </c>
      <c r="K486" s="85">
        <v>43</v>
      </c>
    </row>
    <row r="487" spans="1:11" x14ac:dyDescent="0.2">
      <c r="A487" s="111" t="s">
        <v>613</v>
      </c>
      <c r="B487" s="111" t="s">
        <v>184</v>
      </c>
      <c r="C487" s="85"/>
      <c r="D487" s="86"/>
      <c r="E487" s="85"/>
      <c r="F487" s="85">
        <v>1214.058</v>
      </c>
      <c r="G487" s="86">
        <v>2.4887540782411163E-2</v>
      </c>
      <c r="H487" s="85">
        <v>266</v>
      </c>
      <c r="I487" s="85">
        <v>1719</v>
      </c>
      <c r="J487" s="86">
        <v>3.7357832651491993E-2</v>
      </c>
      <c r="K487" s="85">
        <v>196</v>
      </c>
    </row>
    <row r="488" spans="1:11" x14ac:dyDescent="0.2">
      <c r="A488" s="111" t="s">
        <v>614</v>
      </c>
      <c r="B488" s="111" t="s">
        <v>187</v>
      </c>
      <c r="C488" s="85"/>
      <c r="D488" s="86"/>
      <c r="E488" s="117"/>
      <c r="F488" s="85">
        <v>2577.8496</v>
      </c>
      <c r="G488" s="86">
        <v>5.2844540418103825E-2</v>
      </c>
      <c r="H488" s="85">
        <v>178</v>
      </c>
      <c r="I488" s="85">
        <v>13135.9</v>
      </c>
      <c r="J488" s="86">
        <v>0.285473387973667</v>
      </c>
      <c r="K488" s="85">
        <v>55</v>
      </c>
    </row>
    <row r="489" spans="1:11" x14ac:dyDescent="0.2">
      <c r="A489" s="111" t="s">
        <v>615</v>
      </c>
      <c r="B489" s="111" t="s">
        <v>184</v>
      </c>
      <c r="C489" s="85"/>
      <c r="D489" s="86"/>
      <c r="E489" s="85"/>
      <c r="F489" s="85">
        <v>0.05</v>
      </c>
      <c r="G489" s="86">
        <v>1.0249733036811735E-6</v>
      </c>
      <c r="H489" s="85">
        <v>1006</v>
      </c>
      <c r="I489" s="85"/>
      <c r="J489" s="86"/>
      <c r="K489" s="85"/>
    </row>
    <row r="490" spans="1:11" x14ac:dyDescent="0.2">
      <c r="A490" s="111" t="s">
        <v>616</v>
      </c>
      <c r="B490" s="111" t="s">
        <v>187</v>
      </c>
      <c r="C490" s="85"/>
      <c r="D490" s="86"/>
      <c r="E490" s="85"/>
      <c r="F490" s="85">
        <v>758.18</v>
      </c>
      <c r="G490" s="86">
        <v>1.5542285187699841E-2</v>
      </c>
      <c r="H490" s="85">
        <v>319</v>
      </c>
      <c r="I490" s="85">
        <v>1376.84</v>
      </c>
      <c r="J490" s="86">
        <v>2.9921907101733702E-2</v>
      </c>
      <c r="K490" s="85">
        <v>222</v>
      </c>
    </row>
    <row r="491" spans="1:11" x14ac:dyDescent="0.2">
      <c r="A491" s="111" t="s">
        <v>617</v>
      </c>
      <c r="B491" s="111" t="s">
        <v>187</v>
      </c>
      <c r="C491" s="85"/>
      <c r="D491" s="86"/>
      <c r="E491" s="85"/>
      <c r="F491" s="85">
        <v>160.6279997263793</v>
      </c>
      <c r="G491" s="86">
        <v>3.2927882308649119E-3</v>
      </c>
      <c r="H491" s="85">
        <v>505</v>
      </c>
      <c r="I491" s="85">
        <v>230</v>
      </c>
      <c r="J491" s="86">
        <v>4.998430197698172E-3</v>
      </c>
      <c r="K491" s="85">
        <v>493</v>
      </c>
    </row>
    <row r="492" spans="1:11" x14ac:dyDescent="0.2">
      <c r="A492" s="111" t="s">
        <v>618</v>
      </c>
      <c r="B492" s="111" t="s">
        <v>187</v>
      </c>
      <c r="C492" s="85"/>
      <c r="D492" s="86"/>
      <c r="E492" s="85"/>
      <c r="F492" s="85">
        <v>249.09</v>
      </c>
      <c r="G492" s="86">
        <v>5.1062120042788695E-3</v>
      </c>
      <c r="H492" s="85">
        <v>462</v>
      </c>
      <c r="I492" s="85">
        <v>97.3</v>
      </c>
      <c r="J492" s="86">
        <v>2.1145532966784005E-3</v>
      </c>
      <c r="K492" s="85">
        <v>618</v>
      </c>
    </row>
    <row r="493" spans="1:11" x14ac:dyDescent="0.2">
      <c r="A493" s="111" t="s">
        <v>1608</v>
      </c>
      <c r="B493" s="111" t="s">
        <v>187</v>
      </c>
      <c r="C493" s="85"/>
      <c r="D493" s="86"/>
      <c r="E493" s="85"/>
      <c r="F493" s="85">
        <v>332.48</v>
      </c>
      <c r="G493" s="86">
        <v>6.8156624801583316E-3</v>
      </c>
      <c r="H493" s="85">
        <v>424</v>
      </c>
      <c r="I493" s="85">
        <v>45</v>
      </c>
      <c r="J493" s="86">
        <v>9.779537343322512E-4</v>
      </c>
      <c r="K493" s="85">
        <v>746</v>
      </c>
    </row>
    <row r="494" spans="1:11" x14ac:dyDescent="0.2">
      <c r="A494" s="111" t="s">
        <v>619</v>
      </c>
      <c r="B494" s="111" t="s">
        <v>184</v>
      </c>
      <c r="C494" s="85"/>
      <c r="D494" s="86"/>
      <c r="E494" s="85"/>
      <c r="F494" s="85"/>
      <c r="G494" s="86"/>
      <c r="H494" s="85"/>
      <c r="I494" s="85">
        <v>182.5</v>
      </c>
      <c r="J494" s="86">
        <v>3.9661457003474622E-3</v>
      </c>
      <c r="K494" s="85">
        <v>526</v>
      </c>
    </row>
    <row r="495" spans="1:11" x14ac:dyDescent="0.2">
      <c r="A495" s="111" t="s">
        <v>620</v>
      </c>
      <c r="B495" s="111" t="s">
        <v>184</v>
      </c>
      <c r="C495" s="85"/>
      <c r="D495" s="86"/>
      <c r="E495" s="85"/>
      <c r="F495" s="85"/>
      <c r="G495" s="86"/>
      <c r="H495" s="85"/>
      <c r="I495" s="85">
        <v>50</v>
      </c>
      <c r="J495" s="86">
        <v>1.0866152603691678E-3</v>
      </c>
      <c r="K495" s="85">
        <v>730</v>
      </c>
    </row>
    <row r="496" spans="1:11" x14ac:dyDescent="0.2">
      <c r="A496" s="111" t="s">
        <v>621</v>
      </c>
      <c r="B496" s="111" t="s">
        <v>184</v>
      </c>
      <c r="C496" s="85">
        <v>20193.830000000002</v>
      </c>
      <c r="D496" s="86">
        <v>0.38173591682419661</v>
      </c>
      <c r="E496" s="85">
        <v>46</v>
      </c>
      <c r="F496" s="85">
        <v>541.24206951525184</v>
      </c>
      <c r="G496" s="86">
        <v>1.1095173441645661E-2</v>
      </c>
      <c r="H496" s="85">
        <v>369</v>
      </c>
      <c r="I496" s="85">
        <v>42</v>
      </c>
      <c r="J496" s="86">
        <v>9.1275681871010093E-4</v>
      </c>
      <c r="K496" s="85">
        <v>754</v>
      </c>
    </row>
    <row r="497" spans="1:11" x14ac:dyDescent="0.2">
      <c r="A497" s="111" t="s">
        <v>622</v>
      </c>
      <c r="B497" s="111" t="s">
        <v>187</v>
      </c>
      <c r="C497" s="85"/>
      <c r="D497" s="86"/>
      <c r="E497" s="85"/>
      <c r="F497" s="85">
        <v>12.08</v>
      </c>
      <c r="G497" s="86">
        <v>2.4763355016937152E-4</v>
      </c>
      <c r="H497" s="85">
        <v>791</v>
      </c>
      <c r="I497" s="85">
        <v>3.12</v>
      </c>
      <c r="J497" s="86">
        <v>6.7804792247036071E-5</v>
      </c>
      <c r="K497" s="85">
        <v>1067</v>
      </c>
    </row>
    <row r="498" spans="1:11" x14ac:dyDescent="0.2">
      <c r="A498" s="111" t="s">
        <v>623</v>
      </c>
      <c r="B498" s="111" t="s">
        <v>228</v>
      </c>
      <c r="C498" s="85"/>
      <c r="D498" s="86"/>
      <c r="E498" s="85"/>
      <c r="F498" s="85">
        <v>6</v>
      </c>
      <c r="G498" s="86">
        <v>1.2299679644174082E-4</v>
      </c>
      <c r="H498" s="85">
        <v>841</v>
      </c>
      <c r="I498" s="85">
        <v>7.701111</v>
      </c>
      <c r="J498" s="86">
        <v>1.6736289468793726E-4</v>
      </c>
      <c r="K498" s="85">
        <v>985</v>
      </c>
    </row>
    <row r="499" spans="1:11" x14ac:dyDescent="0.2">
      <c r="A499" s="111" t="s">
        <v>624</v>
      </c>
      <c r="B499" s="111" t="s">
        <v>184</v>
      </c>
      <c r="C499" s="85"/>
      <c r="D499" s="86"/>
      <c r="E499" s="85"/>
      <c r="F499" s="85">
        <v>0.6</v>
      </c>
      <c r="G499" s="86">
        <v>1.2299679644174082E-5</v>
      </c>
      <c r="H499" s="85">
        <v>961</v>
      </c>
      <c r="I499" s="85"/>
      <c r="J499" s="86"/>
      <c r="K499" s="85"/>
    </row>
    <row r="500" spans="1:11" x14ac:dyDescent="0.2">
      <c r="A500" s="111" t="s">
        <v>625</v>
      </c>
      <c r="B500" s="111" t="s">
        <v>184</v>
      </c>
      <c r="C500" s="85"/>
      <c r="D500" s="86"/>
      <c r="E500" s="85"/>
      <c r="F500" s="85"/>
      <c r="G500" s="86"/>
      <c r="H500" s="85"/>
      <c r="I500" s="85">
        <v>5.13</v>
      </c>
      <c r="J500" s="86">
        <v>1.1148672571387663E-4</v>
      </c>
      <c r="K500" s="85">
        <v>1026</v>
      </c>
    </row>
    <row r="501" spans="1:11" x14ac:dyDescent="0.2">
      <c r="A501" s="111" t="s">
        <v>626</v>
      </c>
      <c r="B501" s="111" t="s">
        <v>184</v>
      </c>
      <c r="C501" s="85"/>
      <c r="D501" s="86"/>
      <c r="E501" s="85"/>
      <c r="F501" s="85">
        <v>40.06</v>
      </c>
      <c r="G501" s="86">
        <v>8.2120861090935612E-4</v>
      </c>
      <c r="H501" s="85">
        <v>664</v>
      </c>
      <c r="I501" s="85">
        <v>101.49</v>
      </c>
      <c r="J501" s="86">
        <v>2.2056116554973371E-3</v>
      </c>
      <c r="K501" s="85">
        <v>611</v>
      </c>
    </row>
    <row r="502" spans="1:11" x14ac:dyDescent="0.2">
      <c r="A502" s="111" t="s">
        <v>627</v>
      </c>
      <c r="B502" s="111" t="s">
        <v>184</v>
      </c>
      <c r="C502" s="85"/>
      <c r="D502" s="86"/>
      <c r="E502" s="85"/>
      <c r="F502" s="85">
        <v>35.72</v>
      </c>
      <c r="G502" s="86">
        <v>7.3224092814983032E-4</v>
      </c>
      <c r="H502" s="85">
        <v>680</v>
      </c>
      <c r="I502" s="85">
        <v>35</v>
      </c>
      <c r="J502" s="86">
        <v>7.606306822584175E-4</v>
      </c>
      <c r="K502" s="85">
        <v>778</v>
      </c>
    </row>
    <row r="503" spans="1:11" x14ac:dyDescent="0.2">
      <c r="A503" s="111" t="s">
        <v>628</v>
      </c>
      <c r="B503" s="111" t="s">
        <v>184</v>
      </c>
      <c r="C503" s="85"/>
      <c r="D503" s="86"/>
      <c r="E503" s="85"/>
      <c r="F503" s="85">
        <v>162.41999999999999</v>
      </c>
      <c r="G503" s="86">
        <v>3.3295232796779236E-3</v>
      </c>
      <c r="H503" s="85">
        <v>504</v>
      </c>
      <c r="I503" s="85">
        <v>262.39999999999998</v>
      </c>
      <c r="J503" s="86">
        <v>5.7025568864173927E-3</v>
      </c>
      <c r="K503" s="85">
        <v>472</v>
      </c>
    </row>
    <row r="504" spans="1:11" x14ac:dyDescent="0.2">
      <c r="A504" s="111" t="s">
        <v>629</v>
      </c>
      <c r="B504" s="111" t="s">
        <v>187</v>
      </c>
      <c r="C504" s="85"/>
      <c r="D504" s="86"/>
      <c r="E504" s="85"/>
      <c r="F504" s="85">
        <v>57.37</v>
      </c>
      <c r="G504" s="86">
        <v>1.1760543686437784E-3</v>
      </c>
      <c r="H504" s="85">
        <v>630</v>
      </c>
      <c r="I504" s="85"/>
      <c r="J504" s="86"/>
      <c r="K504" s="85"/>
    </row>
    <row r="505" spans="1:11" x14ac:dyDescent="0.2">
      <c r="A505" s="111" t="s">
        <v>630</v>
      </c>
      <c r="B505" s="111" t="s">
        <v>187</v>
      </c>
      <c r="C505" s="85"/>
      <c r="D505" s="86"/>
      <c r="E505" s="85"/>
      <c r="F505" s="85">
        <v>408.57</v>
      </c>
      <c r="G505" s="86">
        <v>8.3754668537003411E-3</v>
      </c>
      <c r="H505" s="85">
        <v>399</v>
      </c>
      <c r="I505" s="85">
        <v>181.64</v>
      </c>
      <c r="J505" s="86">
        <v>3.9474559178691122E-3</v>
      </c>
      <c r="K505" s="85">
        <v>528</v>
      </c>
    </row>
    <row r="506" spans="1:11" x14ac:dyDescent="0.2">
      <c r="A506" s="111" t="s">
        <v>631</v>
      </c>
      <c r="B506" s="111" t="s">
        <v>184</v>
      </c>
      <c r="C506" s="85"/>
      <c r="D506" s="86"/>
      <c r="E506" s="85"/>
      <c r="F506" s="85"/>
      <c r="G506" s="86"/>
      <c r="H506" s="85"/>
      <c r="I506" s="85">
        <v>18.36</v>
      </c>
      <c r="J506" s="86">
        <v>3.990051236075584E-4</v>
      </c>
      <c r="K506" s="85">
        <v>879</v>
      </c>
    </row>
    <row r="507" spans="1:11" x14ac:dyDescent="0.2">
      <c r="A507" s="111" t="s">
        <v>1609</v>
      </c>
      <c r="B507" s="111" t="s">
        <v>187</v>
      </c>
      <c r="C507" s="85"/>
      <c r="D507" s="86"/>
      <c r="E507" s="85"/>
      <c r="F507" s="85"/>
      <c r="G507" s="86"/>
      <c r="H507" s="85"/>
      <c r="I507" s="85">
        <v>3.48</v>
      </c>
      <c r="J507" s="86">
        <v>7.5628422121694087E-5</v>
      </c>
      <c r="K507" s="85">
        <v>1062</v>
      </c>
    </row>
    <row r="508" spans="1:11" x14ac:dyDescent="0.2">
      <c r="A508" s="111" t="s">
        <v>632</v>
      </c>
      <c r="B508" s="111" t="s">
        <v>187</v>
      </c>
      <c r="C508" s="85"/>
      <c r="D508" s="86"/>
      <c r="E508" s="85"/>
      <c r="F508" s="85">
        <v>2647.8</v>
      </c>
      <c r="G508" s="86">
        <v>5.4278486269740224E-2</v>
      </c>
      <c r="H508" s="85">
        <v>176</v>
      </c>
      <c r="I508" s="85">
        <v>1844.72</v>
      </c>
      <c r="J508" s="86">
        <v>4.0090018062164223E-2</v>
      </c>
      <c r="K508" s="85">
        <v>188</v>
      </c>
    </row>
    <row r="509" spans="1:11" x14ac:dyDescent="0.2">
      <c r="A509" s="111" t="s">
        <v>633</v>
      </c>
      <c r="B509" s="111" t="s">
        <v>184</v>
      </c>
      <c r="C509" s="85"/>
      <c r="D509" s="86"/>
      <c r="E509" s="85"/>
      <c r="F509" s="85">
        <v>0.2</v>
      </c>
      <c r="G509" s="86">
        <v>4.0998932147246939E-6</v>
      </c>
      <c r="H509" s="85">
        <v>990</v>
      </c>
      <c r="I509" s="85"/>
      <c r="J509" s="86"/>
      <c r="K509" s="85"/>
    </row>
    <row r="510" spans="1:11" x14ac:dyDescent="0.2">
      <c r="A510" s="114" t="s">
        <v>634</v>
      </c>
      <c r="B510" s="114" t="s">
        <v>187</v>
      </c>
      <c r="C510" s="115"/>
      <c r="D510" s="116"/>
      <c r="E510" s="115"/>
      <c r="F510" s="115">
        <v>2.33</v>
      </c>
      <c r="G510" s="116">
        <v>4.776375595154268E-5</v>
      </c>
      <c r="H510" s="115">
        <v>897</v>
      </c>
      <c r="I510" s="115"/>
      <c r="J510" s="116"/>
      <c r="K510" s="115"/>
    </row>
    <row r="511" spans="1:11" x14ac:dyDescent="0.2">
      <c r="A511" s="111"/>
      <c r="B511" s="111"/>
      <c r="C511" s="85"/>
      <c r="D511" s="86"/>
      <c r="E511" s="85"/>
      <c r="F511" s="85"/>
      <c r="G511" s="86"/>
      <c r="H511" s="85"/>
      <c r="I511" s="85"/>
      <c r="J511" s="86"/>
      <c r="K511" s="85"/>
    </row>
    <row r="512" spans="1:11" ht="28.5" customHeight="1" x14ac:dyDescent="0.2">
      <c r="A512" s="135" t="s">
        <v>1590</v>
      </c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</row>
    <row r="513" spans="1:11" x14ac:dyDescent="0.2">
      <c r="A513" s="105"/>
      <c r="B513" s="105"/>
      <c r="C513" s="136">
        <v>1990</v>
      </c>
      <c r="D513" s="136"/>
      <c r="E513" s="136"/>
      <c r="F513" s="136">
        <v>2000</v>
      </c>
      <c r="G513" s="136"/>
      <c r="H513" s="136"/>
      <c r="I513" s="136">
        <v>2010</v>
      </c>
      <c r="J513" s="136"/>
      <c r="K513" s="136"/>
    </row>
    <row r="514" spans="1:11" x14ac:dyDescent="0.2">
      <c r="A514" s="106" t="s">
        <v>177</v>
      </c>
      <c r="B514" s="107" t="s">
        <v>178</v>
      </c>
      <c r="C514" s="107" t="s">
        <v>179</v>
      </c>
      <c r="D514" s="107" t="s">
        <v>179</v>
      </c>
      <c r="E514" s="107" t="s">
        <v>179</v>
      </c>
      <c r="F514" s="107" t="s">
        <v>179</v>
      </c>
      <c r="G514" s="107" t="s">
        <v>179</v>
      </c>
      <c r="H514" s="107" t="s">
        <v>179</v>
      </c>
      <c r="I514" s="107" t="s">
        <v>179</v>
      </c>
      <c r="J514" s="107" t="s">
        <v>179</v>
      </c>
      <c r="K514" s="107" t="s">
        <v>179</v>
      </c>
    </row>
    <row r="515" spans="1:11" ht="25.5" x14ac:dyDescent="0.2">
      <c r="A515" s="108"/>
      <c r="B515" s="108"/>
      <c r="C515" s="109" t="s">
        <v>180</v>
      </c>
      <c r="D515" s="109" t="s">
        <v>181</v>
      </c>
      <c r="E515" s="109" t="s">
        <v>182</v>
      </c>
      <c r="F515" s="109" t="s">
        <v>180</v>
      </c>
      <c r="G515" s="109" t="s">
        <v>181</v>
      </c>
      <c r="H515" s="109" t="s">
        <v>182</v>
      </c>
      <c r="I515" s="109" t="s">
        <v>180</v>
      </c>
      <c r="J515" s="109" t="s">
        <v>181</v>
      </c>
      <c r="K515" s="109" t="s">
        <v>182</v>
      </c>
    </row>
    <row r="516" spans="1:11" x14ac:dyDescent="0.2">
      <c r="A516" s="111" t="s">
        <v>635</v>
      </c>
      <c r="B516" s="111" t="s">
        <v>187</v>
      </c>
      <c r="C516" s="85"/>
      <c r="D516" s="86"/>
      <c r="E516" s="85"/>
      <c r="F516" s="85">
        <v>355.16</v>
      </c>
      <c r="G516" s="86">
        <v>7.2805903707081109E-3</v>
      </c>
      <c r="H516" s="85">
        <v>416</v>
      </c>
      <c r="I516" s="85">
        <v>110.89</v>
      </c>
      <c r="J516" s="86">
        <v>2.4098953244467407E-3</v>
      </c>
      <c r="K516" s="85">
        <v>595</v>
      </c>
    </row>
    <row r="517" spans="1:11" x14ac:dyDescent="0.2">
      <c r="A517" s="111" t="s">
        <v>636</v>
      </c>
      <c r="B517" s="111" t="s">
        <v>187</v>
      </c>
      <c r="C517" s="85"/>
      <c r="D517" s="86"/>
      <c r="E517" s="85"/>
      <c r="F517" s="85">
        <v>542.65</v>
      </c>
      <c r="G517" s="86">
        <v>1.1124035264851775E-2</v>
      </c>
      <c r="H517" s="85">
        <v>368</v>
      </c>
      <c r="I517" s="85">
        <v>208.45</v>
      </c>
      <c r="J517" s="86">
        <v>4.5300990204790604E-3</v>
      </c>
      <c r="K517" s="85">
        <v>512</v>
      </c>
    </row>
    <row r="518" spans="1:11" x14ac:dyDescent="0.2">
      <c r="A518" s="111" t="s">
        <v>637</v>
      </c>
      <c r="B518" s="111" t="s">
        <v>184</v>
      </c>
      <c r="C518" s="85"/>
      <c r="D518" s="86"/>
      <c r="E518" s="85"/>
      <c r="F518" s="85">
        <v>2689.77</v>
      </c>
      <c r="G518" s="86">
        <v>5.5138848860850194E-2</v>
      </c>
      <c r="H518" s="85">
        <v>174</v>
      </c>
      <c r="I518" s="85">
        <v>1163</v>
      </c>
      <c r="J518" s="86">
        <v>2.5274670956186844E-2</v>
      </c>
      <c r="K518" s="85">
        <v>247</v>
      </c>
    </row>
    <row r="519" spans="1:11" x14ac:dyDescent="0.2">
      <c r="A519" s="111" t="s">
        <v>638</v>
      </c>
      <c r="B519" s="111" t="s">
        <v>184</v>
      </c>
      <c r="C519" s="85"/>
      <c r="D519" s="86"/>
      <c r="E519" s="85"/>
      <c r="F519" s="85">
        <v>1.67</v>
      </c>
      <c r="G519" s="86">
        <v>3.4234108342951192E-5</v>
      </c>
      <c r="H519" s="85">
        <v>917</v>
      </c>
      <c r="I519" s="85">
        <v>4</v>
      </c>
      <c r="J519" s="86">
        <v>8.6929220829533418E-5</v>
      </c>
      <c r="K519" s="85">
        <v>1051</v>
      </c>
    </row>
    <row r="520" spans="1:11" x14ac:dyDescent="0.2">
      <c r="A520" s="111" t="s">
        <v>639</v>
      </c>
      <c r="B520" s="111" t="s">
        <v>184</v>
      </c>
      <c r="C520" s="85"/>
      <c r="D520" s="86"/>
      <c r="E520" s="85"/>
      <c r="F520" s="85">
        <v>9.3800000000000008</v>
      </c>
      <c r="G520" s="86">
        <v>1.9228499177058813E-4</v>
      </c>
      <c r="H520" s="85">
        <v>814</v>
      </c>
      <c r="I520" s="85">
        <v>7.18</v>
      </c>
      <c r="J520" s="86">
        <v>1.560379513890125E-4</v>
      </c>
      <c r="K520" s="85">
        <v>992</v>
      </c>
    </row>
    <row r="521" spans="1:11" x14ac:dyDescent="0.2">
      <c r="A521" s="111" t="s">
        <v>640</v>
      </c>
      <c r="B521" s="111" t="s">
        <v>184</v>
      </c>
      <c r="C521" s="85"/>
      <c r="D521" s="86"/>
      <c r="E521" s="85"/>
      <c r="F521" s="85">
        <v>1251.96</v>
      </c>
      <c r="G521" s="86">
        <v>2.5664511545533637E-2</v>
      </c>
      <c r="H521" s="85">
        <v>264</v>
      </c>
      <c r="I521" s="85">
        <v>642.4</v>
      </c>
      <c r="J521" s="86">
        <v>1.3960832865223066E-2</v>
      </c>
      <c r="K521" s="85">
        <v>334</v>
      </c>
    </row>
    <row r="522" spans="1:11" x14ac:dyDescent="0.2">
      <c r="A522" s="111" t="s">
        <v>641</v>
      </c>
      <c r="B522" s="111" t="s">
        <v>187</v>
      </c>
      <c r="C522" s="85"/>
      <c r="D522" s="86"/>
      <c r="E522" s="85"/>
      <c r="F522" s="85">
        <v>85.58</v>
      </c>
      <c r="G522" s="86">
        <v>1.7543443065806965E-3</v>
      </c>
      <c r="H522" s="85">
        <v>576</v>
      </c>
      <c r="I522" s="85">
        <v>12.7</v>
      </c>
      <c r="J522" s="86">
        <v>2.7600027613376862E-4</v>
      </c>
      <c r="K522" s="85">
        <v>924</v>
      </c>
    </row>
    <row r="523" spans="1:11" x14ac:dyDescent="0.2">
      <c r="A523" s="111" t="s">
        <v>642</v>
      </c>
      <c r="B523" s="111" t="s">
        <v>187</v>
      </c>
      <c r="C523" s="85"/>
      <c r="D523" s="86"/>
      <c r="E523" s="85"/>
      <c r="F523" s="85"/>
      <c r="G523" s="86"/>
      <c r="H523" s="85"/>
      <c r="I523" s="85">
        <v>621</v>
      </c>
      <c r="J523" s="86">
        <v>1.3495761533785063E-2</v>
      </c>
      <c r="K523" s="85">
        <v>340</v>
      </c>
    </row>
    <row r="524" spans="1:11" x14ac:dyDescent="0.2">
      <c r="A524" s="111" t="s">
        <v>643</v>
      </c>
      <c r="B524" s="111" t="s">
        <v>184</v>
      </c>
      <c r="C524" s="85"/>
      <c r="D524" s="86"/>
      <c r="E524" s="85"/>
      <c r="F524" s="85">
        <v>783.8</v>
      </c>
      <c r="G524" s="86">
        <v>1.6067481508506072E-2</v>
      </c>
      <c r="H524" s="85">
        <v>315</v>
      </c>
      <c r="I524" s="85">
        <v>752.33</v>
      </c>
      <c r="J524" s="86">
        <v>1.6349865176670721E-2</v>
      </c>
      <c r="K524" s="85">
        <v>307</v>
      </c>
    </row>
    <row r="525" spans="1:11" x14ac:dyDescent="0.2">
      <c r="A525" s="111" t="s">
        <v>644</v>
      </c>
      <c r="B525" s="111" t="s">
        <v>184</v>
      </c>
      <c r="C525" s="85"/>
      <c r="D525" s="86"/>
      <c r="E525" s="85"/>
      <c r="F525" s="85">
        <v>85.793430000000001</v>
      </c>
      <c r="G525" s="86">
        <v>1.75871950762479E-3</v>
      </c>
      <c r="H525" s="85">
        <v>575</v>
      </c>
      <c r="I525" s="85">
        <v>36.907359999999997</v>
      </c>
      <c r="J525" s="86">
        <v>8.0208201191877214E-4</v>
      </c>
      <c r="K525" s="85">
        <v>769</v>
      </c>
    </row>
    <row r="526" spans="1:11" x14ac:dyDescent="0.2">
      <c r="A526" s="111" t="s">
        <v>645</v>
      </c>
      <c r="B526" s="111" t="s">
        <v>184</v>
      </c>
      <c r="C526" s="85"/>
      <c r="D526" s="86"/>
      <c r="E526" s="85"/>
      <c r="F526" s="85">
        <v>1436.05899</v>
      </c>
      <c r="G526" s="86">
        <v>2.9438442545226984E-2</v>
      </c>
      <c r="H526" s="85">
        <v>238</v>
      </c>
      <c r="I526" s="85">
        <v>1049.1158333333333</v>
      </c>
      <c r="J526" s="86">
        <v>2.2799705487898329E-2</v>
      </c>
      <c r="K526" s="85">
        <v>264</v>
      </c>
    </row>
    <row r="527" spans="1:11" x14ac:dyDescent="0.2">
      <c r="A527" s="111" t="s">
        <v>646</v>
      </c>
      <c r="B527" s="111" t="s">
        <v>187</v>
      </c>
      <c r="C527" s="85"/>
      <c r="D527" s="86"/>
      <c r="E527" s="85"/>
      <c r="F527" s="85">
        <v>16.63</v>
      </c>
      <c r="G527" s="86">
        <v>3.409061208043583E-4</v>
      </c>
      <c r="H527" s="85">
        <v>759</v>
      </c>
      <c r="I527" s="85">
        <v>4.4000000000000004</v>
      </c>
      <c r="J527" s="86">
        <v>9.562214291248679E-5</v>
      </c>
      <c r="K527" s="85">
        <v>1044</v>
      </c>
    </row>
    <row r="528" spans="1:11" x14ac:dyDescent="0.2">
      <c r="A528" s="111" t="s">
        <v>647</v>
      </c>
      <c r="B528" s="111" t="s">
        <v>184</v>
      </c>
      <c r="C528" s="85"/>
      <c r="D528" s="86"/>
      <c r="E528" s="85"/>
      <c r="F528" s="85"/>
      <c r="G528" s="86"/>
      <c r="H528" s="85"/>
      <c r="I528" s="85">
        <v>135.39699999999999</v>
      </c>
      <c r="J528" s="86">
        <v>2.9424889281640838E-3</v>
      </c>
      <c r="K528" s="85">
        <v>568</v>
      </c>
    </row>
    <row r="529" spans="1:11" x14ac:dyDescent="0.2">
      <c r="A529" s="111" t="s">
        <v>648</v>
      </c>
      <c r="B529" s="111" t="s">
        <v>187</v>
      </c>
      <c r="C529" s="85"/>
      <c r="D529" s="86"/>
      <c r="E529" s="85"/>
      <c r="F529" s="85"/>
      <c r="G529" s="86"/>
      <c r="H529" s="85"/>
      <c r="I529" s="85">
        <v>58.987369999999999</v>
      </c>
      <c r="J529" s="86">
        <v>1.2819315282208488E-3</v>
      </c>
      <c r="K529" s="85">
        <v>701</v>
      </c>
    </row>
    <row r="530" spans="1:11" x14ac:dyDescent="0.2">
      <c r="A530" s="111" t="s">
        <v>649</v>
      </c>
      <c r="B530" s="111" t="s">
        <v>184</v>
      </c>
      <c r="C530" s="85"/>
      <c r="D530" s="86"/>
      <c r="E530" s="85"/>
      <c r="F530" s="85">
        <v>632.25</v>
      </c>
      <c r="G530" s="86">
        <v>1.2960787425048437E-2</v>
      </c>
      <c r="H530" s="85">
        <v>343</v>
      </c>
      <c r="I530" s="85">
        <v>846.43450000000007</v>
      </c>
      <c r="J530" s="86">
        <v>1.8394972892058929E-2</v>
      </c>
      <c r="K530" s="85">
        <v>294</v>
      </c>
    </row>
    <row r="531" spans="1:11" x14ac:dyDescent="0.2">
      <c r="A531" s="111" t="s">
        <v>650</v>
      </c>
      <c r="B531" s="111" t="s">
        <v>187</v>
      </c>
      <c r="C531" s="85"/>
      <c r="D531" s="86"/>
      <c r="E531" s="85"/>
      <c r="F531" s="85">
        <v>2.33</v>
      </c>
      <c r="G531" s="86">
        <v>4.776375595154268E-5</v>
      </c>
      <c r="H531" s="85">
        <v>898</v>
      </c>
      <c r="I531" s="85">
        <v>9.19</v>
      </c>
      <c r="J531" s="86">
        <v>1.9971988485585304E-4</v>
      </c>
      <c r="K531" s="85">
        <v>970</v>
      </c>
    </row>
    <row r="532" spans="1:11" x14ac:dyDescent="0.2">
      <c r="A532" s="111" t="s">
        <v>651</v>
      </c>
      <c r="B532" s="111" t="s">
        <v>184</v>
      </c>
      <c r="C532" s="85"/>
      <c r="D532" s="86"/>
      <c r="E532" s="85"/>
      <c r="F532" s="85">
        <v>3.91</v>
      </c>
      <c r="G532" s="86">
        <v>8.015291234786776E-5</v>
      </c>
      <c r="H532" s="85">
        <v>858</v>
      </c>
      <c r="I532" s="85"/>
      <c r="J532" s="86"/>
      <c r="K532" s="85"/>
    </row>
    <row r="533" spans="1:11" x14ac:dyDescent="0.2">
      <c r="A533" s="111" t="s">
        <v>652</v>
      </c>
      <c r="B533" s="111" t="s">
        <v>184</v>
      </c>
      <c r="C533" s="85"/>
      <c r="D533" s="86"/>
      <c r="E533" s="85"/>
      <c r="F533" s="85">
        <v>73.180000000000007</v>
      </c>
      <c r="G533" s="86">
        <v>1.5001509272677656E-3</v>
      </c>
      <c r="H533" s="85">
        <v>597</v>
      </c>
      <c r="I533" s="85">
        <v>31.36</v>
      </c>
      <c r="J533" s="86">
        <v>6.8152509130354208E-4</v>
      </c>
      <c r="K533" s="85">
        <v>800</v>
      </c>
    </row>
    <row r="534" spans="1:11" x14ac:dyDescent="0.2">
      <c r="A534" s="111" t="s">
        <v>653</v>
      </c>
      <c r="B534" s="111" t="s">
        <v>187</v>
      </c>
      <c r="C534" s="85"/>
      <c r="D534" s="86"/>
      <c r="E534" s="85"/>
      <c r="F534" s="85">
        <v>3481.46</v>
      </c>
      <c r="G534" s="86">
        <v>7.1368071156677163E-2</v>
      </c>
      <c r="H534" s="85">
        <v>141</v>
      </c>
      <c r="I534" s="85">
        <v>5258.8458600000004</v>
      </c>
      <c r="J534" s="86">
        <v>0.11428684326810443</v>
      </c>
      <c r="K534" s="85">
        <v>104</v>
      </c>
    </row>
    <row r="535" spans="1:11" x14ac:dyDescent="0.2">
      <c r="A535" s="111" t="s">
        <v>654</v>
      </c>
      <c r="B535" s="111" t="s">
        <v>184</v>
      </c>
      <c r="C535" s="85"/>
      <c r="D535" s="86"/>
      <c r="E535" s="85"/>
      <c r="F535" s="85">
        <v>3591.64</v>
      </c>
      <c r="G535" s="86">
        <v>7.3626702328668997E-2</v>
      </c>
      <c r="H535" s="85">
        <v>138</v>
      </c>
      <c r="I535" s="85">
        <v>4213.67</v>
      </c>
      <c r="J535" s="86">
        <v>9.1572762483195028E-2</v>
      </c>
      <c r="K535" s="85">
        <v>120</v>
      </c>
    </row>
    <row r="536" spans="1:11" x14ac:dyDescent="0.2">
      <c r="A536" s="111" t="s">
        <v>655</v>
      </c>
      <c r="B536" s="111" t="s">
        <v>184</v>
      </c>
      <c r="C536" s="85"/>
      <c r="D536" s="86"/>
      <c r="E536" s="85"/>
      <c r="F536" s="85">
        <v>0.1</v>
      </c>
      <c r="G536" s="86">
        <v>2.049946607362347E-6</v>
      </c>
      <c r="H536" s="85">
        <v>1001</v>
      </c>
      <c r="I536" s="85"/>
      <c r="J536" s="86"/>
      <c r="K536" s="85"/>
    </row>
    <row r="537" spans="1:11" x14ac:dyDescent="0.2">
      <c r="A537" s="111" t="s">
        <v>1610</v>
      </c>
      <c r="B537" s="111" t="s">
        <v>187</v>
      </c>
      <c r="C537" s="85"/>
      <c r="D537" s="86"/>
      <c r="E537" s="85"/>
      <c r="F537" s="85">
        <v>546.3261</v>
      </c>
      <c r="G537" s="86">
        <v>1.1199393352085023E-2</v>
      </c>
      <c r="H537" s="85">
        <v>367</v>
      </c>
      <c r="I537" s="85">
        <v>385</v>
      </c>
      <c r="J537" s="86">
        <v>8.3669375048425927E-3</v>
      </c>
      <c r="K537" s="85">
        <v>402</v>
      </c>
    </row>
    <row r="538" spans="1:11" x14ac:dyDescent="0.2">
      <c r="A538" s="111" t="s">
        <v>656</v>
      </c>
      <c r="B538" s="111" t="s">
        <v>187</v>
      </c>
      <c r="C538" s="85"/>
      <c r="D538" s="86"/>
      <c r="E538" s="85"/>
      <c r="F538" s="85">
        <v>51.28</v>
      </c>
      <c r="G538" s="86">
        <v>1.0512126202554114E-3</v>
      </c>
      <c r="H538" s="85">
        <v>643</v>
      </c>
      <c r="I538" s="85">
        <v>15.719999999999999</v>
      </c>
      <c r="J538" s="86">
        <v>3.4163183786006633E-4</v>
      </c>
      <c r="K538" s="85">
        <v>897</v>
      </c>
    </row>
    <row r="539" spans="1:11" x14ac:dyDescent="0.2">
      <c r="A539" s="111" t="s">
        <v>657</v>
      </c>
      <c r="B539" s="111" t="s">
        <v>184</v>
      </c>
      <c r="C539" s="85"/>
      <c r="D539" s="86"/>
      <c r="E539" s="85"/>
      <c r="F539" s="85"/>
      <c r="G539" s="86"/>
      <c r="H539" s="85"/>
      <c r="I539" s="85">
        <v>13.16</v>
      </c>
      <c r="J539" s="86">
        <v>2.85997136529165E-4</v>
      </c>
      <c r="K539" s="85">
        <v>919</v>
      </c>
    </row>
    <row r="540" spans="1:11" x14ac:dyDescent="0.2">
      <c r="A540" s="111" t="s">
        <v>658</v>
      </c>
      <c r="B540" s="111" t="s">
        <v>184</v>
      </c>
      <c r="C540" s="85"/>
      <c r="D540" s="86"/>
      <c r="E540" s="85"/>
      <c r="F540" s="85">
        <v>70.97</v>
      </c>
      <c r="G540" s="86">
        <v>1.4548471072450575E-3</v>
      </c>
      <c r="H540" s="85">
        <v>606</v>
      </c>
      <c r="I540" s="85">
        <v>399.47999999999996</v>
      </c>
      <c r="J540" s="86">
        <v>8.6816212842455026E-3</v>
      </c>
      <c r="K540" s="85">
        <v>399</v>
      </c>
    </row>
    <row r="541" spans="1:11" x14ac:dyDescent="0.2">
      <c r="A541" s="111" t="s">
        <v>1611</v>
      </c>
      <c r="B541" s="111" t="s">
        <v>184</v>
      </c>
      <c r="C541" s="85"/>
      <c r="D541" s="86"/>
      <c r="E541" s="85"/>
      <c r="F541" s="85">
        <v>318.39999999999998</v>
      </c>
      <c r="G541" s="86">
        <v>6.5270299978417122E-3</v>
      </c>
      <c r="H541" s="85">
        <v>429</v>
      </c>
      <c r="I541" s="85">
        <v>224.9023</v>
      </c>
      <c r="J541" s="86">
        <v>4.8876454254424941E-3</v>
      </c>
      <c r="K541" s="85">
        <v>500</v>
      </c>
    </row>
    <row r="542" spans="1:11" x14ac:dyDescent="0.2">
      <c r="A542" s="111" t="s">
        <v>659</v>
      </c>
      <c r="B542" s="111" t="s">
        <v>184</v>
      </c>
      <c r="C542" s="85">
        <v>35005.339999999997</v>
      </c>
      <c r="D542" s="86">
        <v>0.66172665406427211</v>
      </c>
      <c r="E542" s="85">
        <v>36</v>
      </c>
      <c r="F542" s="85">
        <v>37796.301312798103</v>
      </c>
      <c r="G542" s="86">
        <v>0.77480399647015485</v>
      </c>
      <c r="H542" s="85">
        <v>25</v>
      </c>
      <c r="I542" s="85">
        <v>32671.482431000004</v>
      </c>
      <c r="J542" s="86">
        <v>0.71002662776815528</v>
      </c>
      <c r="K542" s="85">
        <v>30</v>
      </c>
    </row>
    <row r="543" spans="1:11" x14ac:dyDescent="0.2">
      <c r="A543" s="111" t="s">
        <v>1612</v>
      </c>
      <c r="B543" s="111" t="s">
        <v>184</v>
      </c>
      <c r="C543" s="85"/>
      <c r="D543" s="86"/>
      <c r="E543" s="85"/>
      <c r="F543" s="85">
        <v>266.63</v>
      </c>
      <c r="G543" s="86">
        <v>5.4657726392102254E-3</v>
      </c>
      <c r="H543" s="85">
        <v>451</v>
      </c>
      <c r="I543" s="85">
        <v>23.6159</v>
      </c>
      <c r="J543" s="86">
        <v>5.1322794654704463E-4</v>
      </c>
      <c r="K543" s="85">
        <v>846</v>
      </c>
    </row>
    <row r="544" spans="1:11" x14ac:dyDescent="0.2">
      <c r="A544" s="111" t="s">
        <v>660</v>
      </c>
      <c r="B544" s="111" t="s">
        <v>184</v>
      </c>
      <c r="C544" s="85"/>
      <c r="D544" s="86"/>
      <c r="E544" s="85"/>
      <c r="F544" s="85">
        <v>131.56</v>
      </c>
      <c r="G544" s="86">
        <v>2.6969097566459039E-3</v>
      </c>
      <c r="H544" s="85">
        <v>519</v>
      </c>
      <c r="I544" s="85">
        <v>55</v>
      </c>
      <c r="J544" s="86">
        <v>1.1952767864060845E-3</v>
      </c>
      <c r="K544" s="85">
        <v>706</v>
      </c>
    </row>
    <row r="545" spans="1:11" x14ac:dyDescent="0.2">
      <c r="A545" s="111" t="s">
        <v>661</v>
      </c>
      <c r="B545" s="111" t="s">
        <v>184</v>
      </c>
      <c r="C545" s="85"/>
      <c r="D545" s="86"/>
      <c r="E545" s="85"/>
      <c r="F545" s="85"/>
      <c r="G545" s="86"/>
      <c r="H545" s="85"/>
      <c r="I545" s="85">
        <v>0.27</v>
      </c>
      <c r="J545" s="86">
        <v>5.8677224059935066E-6</v>
      </c>
      <c r="K545" s="85">
        <v>1232</v>
      </c>
    </row>
    <row r="546" spans="1:11" x14ac:dyDescent="0.2">
      <c r="A546" s="111" t="s">
        <v>662</v>
      </c>
      <c r="B546" s="111" t="s">
        <v>184</v>
      </c>
      <c r="C546" s="85"/>
      <c r="D546" s="86"/>
      <c r="E546" s="85"/>
      <c r="F546" s="85">
        <v>28.4</v>
      </c>
      <c r="G546" s="86">
        <v>5.8218483649090651E-4</v>
      </c>
      <c r="H546" s="85">
        <v>697</v>
      </c>
      <c r="I546" s="85"/>
      <c r="J546" s="86"/>
      <c r="K546" s="85"/>
    </row>
    <row r="547" spans="1:11" x14ac:dyDescent="0.2">
      <c r="A547" s="111" t="s">
        <v>663</v>
      </c>
      <c r="B547" s="111" t="s">
        <v>187</v>
      </c>
      <c r="C547" s="85"/>
      <c r="D547" s="86"/>
      <c r="E547" s="85"/>
      <c r="F547" s="85">
        <v>930.77779999999996</v>
      </c>
      <c r="G547" s="86">
        <v>1.908044793318189E-2</v>
      </c>
      <c r="H547" s="85">
        <v>299</v>
      </c>
      <c r="I547" s="85">
        <v>930.77779999999996</v>
      </c>
      <c r="J547" s="86">
        <v>2.0227947229856824E-2</v>
      </c>
      <c r="K547" s="85">
        <v>273</v>
      </c>
    </row>
    <row r="548" spans="1:11" x14ac:dyDescent="0.2">
      <c r="A548" s="111" t="s">
        <v>664</v>
      </c>
      <c r="B548" s="111" t="s">
        <v>184</v>
      </c>
      <c r="C548" s="85"/>
      <c r="D548" s="86"/>
      <c r="E548" s="85"/>
      <c r="F548" s="85">
        <v>75.66</v>
      </c>
      <c r="G548" s="86">
        <v>1.5509896031303517E-3</v>
      </c>
      <c r="H548" s="85">
        <v>593</v>
      </c>
      <c r="I548" s="85">
        <v>215.89</v>
      </c>
      <c r="J548" s="86">
        <v>4.6917873712219926E-3</v>
      </c>
      <c r="K548" s="85">
        <v>503</v>
      </c>
    </row>
    <row r="549" spans="1:11" x14ac:dyDescent="0.2">
      <c r="A549" s="111" t="s">
        <v>665</v>
      </c>
      <c r="B549" s="111" t="s">
        <v>187</v>
      </c>
      <c r="C549" s="85"/>
      <c r="D549" s="86"/>
      <c r="E549" s="117"/>
      <c r="F549" s="85">
        <v>16548.97</v>
      </c>
      <c r="G549" s="86">
        <v>0.33924504906841263</v>
      </c>
      <c r="H549" s="85">
        <v>50</v>
      </c>
      <c r="I549" s="85">
        <v>15402.194166666668</v>
      </c>
      <c r="J549" s="86">
        <v>0.33472518449337962</v>
      </c>
      <c r="K549" s="85">
        <v>50</v>
      </c>
    </row>
    <row r="550" spans="1:11" x14ac:dyDescent="0.2">
      <c r="A550" s="111" t="s">
        <v>666</v>
      </c>
      <c r="B550" s="111" t="s">
        <v>184</v>
      </c>
      <c r="C550" s="85"/>
      <c r="D550" s="86"/>
      <c r="E550" s="85"/>
      <c r="F550" s="85"/>
      <c r="G550" s="86"/>
      <c r="H550" s="85"/>
      <c r="I550" s="85">
        <v>46.600000000000009</v>
      </c>
      <c r="J550" s="86">
        <v>1.0127254226640647E-3</v>
      </c>
      <c r="K550" s="85">
        <v>741</v>
      </c>
    </row>
    <row r="551" spans="1:11" x14ac:dyDescent="0.2">
      <c r="A551" s="111" t="s">
        <v>667</v>
      </c>
      <c r="B551" s="111" t="s">
        <v>187</v>
      </c>
      <c r="C551" s="85">
        <v>28408.959999999999</v>
      </c>
      <c r="D551" s="86">
        <v>0.53703137996219286</v>
      </c>
      <c r="E551" s="85">
        <v>40</v>
      </c>
      <c r="F551" s="85">
        <v>10820.84</v>
      </c>
      <c r="G551" s="86">
        <v>0.22182144246810775</v>
      </c>
      <c r="H551" s="85">
        <v>71</v>
      </c>
      <c r="I551" s="85">
        <v>7369.8805899999998</v>
      </c>
      <c r="J551" s="86">
        <v>0.16016449432385052</v>
      </c>
      <c r="K551" s="85">
        <v>88</v>
      </c>
    </row>
    <row r="552" spans="1:11" x14ac:dyDescent="0.2">
      <c r="A552" s="111" t="s">
        <v>668</v>
      </c>
      <c r="B552" s="111" t="s">
        <v>184</v>
      </c>
      <c r="C552" s="85"/>
      <c r="D552" s="86"/>
      <c r="E552" s="85"/>
      <c r="F552" s="85">
        <v>2024.1</v>
      </c>
      <c r="G552" s="86">
        <v>4.1492969279621261E-2</v>
      </c>
      <c r="H552" s="85">
        <v>207</v>
      </c>
      <c r="I552" s="85">
        <v>1231.7939000000001</v>
      </c>
      <c r="J552" s="86">
        <v>2.6769720987393057E-2</v>
      </c>
      <c r="K552" s="85">
        <v>236</v>
      </c>
    </row>
    <row r="553" spans="1:11" x14ac:dyDescent="0.2">
      <c r="A553" s="111" t="s">
        <v>669</v>
      </c>
      <c r="B553" s="111" t="s">
        <v>187</v>
      </c>
      <c r="C553" s="85"/>
      <c r="D553" s="86"/>
      <c r="E553" s="85"/>
      <c r="F553" s="85">
        <v>2761.4967592946164</v>
      </c>
      <c r="G553" s="86">
        <v>5.6609209129581145E-2</v>
      </c>
      <c r="H553" s="85">
        <v>170</v>
      </c>
      <c r="I553" s="85">
        <v>1783.6826040000001</v>
      </c>
      <c r="J553" s="86">
        <v>3.8763534743228308E-2</v>
      </c>
      <c r="K553" s="85">
        <v>192</v>
      </c>
    </row>
    <row r="554" spans="1:11" x14ac:dyDescent="0.2">
      <c r="A554" s="111" t="s">
        <v>670</v>
      </c>
      <c r="B554" s="111" t="s">
        <v>184</v>
      </c>
      <c r="C554" s="85">
        <v>282996.90000000002</v>
      </c>
      <c r="D554" s="86">
        <v>5.3496578449905483</v>
      </c>
      <c r="E554" s="85">
        <v>2</v>
      </c>
      <c r="F554" s="85">
        <v>213987.16238295942</v>
      </c>
      <c r="G554" s="86">
        <v>4.3866225754604322</v>
      </c>
      <c r="H554" s="85">
        <v>3</v>
      </c>
      <c r="I554" s="85">
        <v>184734.85574913333</v>
      </c>
      <c r="J554" s="86">
        <v>4.0147142675821037</v>
      </c>
      <c r="K554" s="85">
        <v>7</v>
      </c>
    </row>
    <row r="555" spans="1:11" x14ac:dyDescent="0.2">
      <c r="A555" s="111" t="s">
        <v>671</v>
      </c>
      <c r="B555" s="111" t="s">
        <v>184</v>
      </c>
      <c r="C555" s="85"/>
      <c r="D555" s="86"/>
      <c r="E555" s="85"/>
      <c r="F555" s="85">
        <v>6.6</v>
      </c>
      <c r="G555" s="86">
        <v>1.3529647608591489E-4</v>
      </c>
      <c r="H555" s="85">
        <v>835</v>
      </c>
      <c r="I555" s="85"/>
      <c r="J555" s="86"/>
      <c r="K555" s="85"/>
    </row>
    <row r="556" spans="1:11" x14ac:dyDescent="0.2">
      <c r="A556" s="111" t="s">
        <v>672</v>
      </c>
      <c r="B556" s="111" t="s">
        <v>187</v>
      </c>
      <c r="C556" s="85"/>
      <c r="D556" s="86"/>
      <c r="E556" s="85"/>
      <c r="F556" s="85">
        <v>174.09</v>
      </c>
      <c r="G556" s="86">
        <v>3.56875204875711E-3</v>
      </c>
      <c r="H556" s="85">
        <v>492</v>
      </c>
      <c r="I556" s="85">
        <v>59</v>
      </c>
      <c r="J556" s="86">
        <v>1.2822060072356181E-3</v>
      </c>
      <c r="K556" s="85">
        <v>700</v>
      </c>
    </row>
    <row r="557" spans="1:11" x14ac:dyDescent="0.2">
      <c r="A557" s="111" t="s">
        <v>673</v>
      </c>
      <c r="B557" s="111" t="s">
        <v>184</v>
      </c>
      <c r="C557" s="85"/>
      <c r="D557" s="86"/>
      <c r="E557" s="85"/>
      <c r="F557" s="85">
        <v>0.02</v>
      </c>
      <c r="G557" s="86">
        <v>4.0998932147246937E-7</v>
      </c>
      <c r="H557" s="85">
        <v>1011</v>
      </c>
      <c r="I557" s="85"/>
      <c r="J557" s="86"/>
      <c r="K557" s="85"/>
    </row>
    <row r="558" spans="1:11" x14ac:dyDescent="0.2">
      <c r="A558" s="111" t="s">
        <v>674</v>
      </c>
      <c r="B558" s="111" t="s">
        <v>184</v>
      </c>
      <c r="C558" s="85"/>
      <c r="D558" s="86"/>
      <c r="E558" s="85"/>
      <c r="F558" s="85">
        <v>6.95</v>
      </c>
      <c r="G558" s="86">
        <v>1.4247128921168311E-4</v>
      </c>
      <c r="H558" s="85">
        <v>833</v>
      </c>
      <c r="I558" s="85">
        <v>2</v>
      </c>
      <c r="J558" s="86">
        <v>4.3464610414766709E-5</v>
      </c>
      <c r="K558" s="85">
        <v>1106</v>
      </c>
    </row>
    <row r="559" spans="1:11" x14ac:dyDescent="0.2">
      <c r="A559" s="112" t="s">
        <v>675</v>
      </c>
      <c r="B559" s="112" t="s">
        <v>187</v>
      </c>
      <c r="C559" s="113"/>
      <c r="D559" s="86"/>
      <c r="E559" s="113"/>
      <c r="F559" s="113"/>
      <c r="G559" s="86"/>
      <c r="H559" s="113"/>
      <c r="I559" s="113">
        <v>11.13</v>
      </c>
      <c r="J559" s="86">
        <v>2.418805569581768E-4</v>
      </c>
      <c r="K559" s="85">
        <v>941</v>
      </c>
    </row>
    <row r="560" spans="1:11" x14ac:dyDescent="0.2">
      <c r="A560" s="111" t="s">
        <v>676</v>
      </c>
      <c r="B560" s="111" t="s">
        <v>184</v>
      </c>
      <c r="C560" s="85"/>
      <c r="D560" s="86"/>
      <c r="E560" s="85"/>
      <c r="F560" s="85"/>
      <c r="G560" s="86"/>
      <c r="H560" s="85"/>
      <c r="I560" s="85">
        <v>105.5128</v>
      </c>
      <c r="J560" s="86">
        <v>2.2930363728855987E-3</v>
      </c>
      <c r="K560" s="85">
        <v>605</v>
      </c>
    </row>
    <row r="561" spans="1:11" x14ac:dyDescent="0.2">
      <c r="A561" s="111" t="s">
        <v>677</v>
      </c>
      <c r="B561" s="111" t="s">
        <v>187</v>
      </c>
      <c r="C561" s="85"/>
      <c r="D561" s="86"/>
      <c r="E561" s="85"/>
      <c r="F561" s="85">
        <v>9.24</v>
      </c>
      <c r="G561" s="86">
        <v>1.8941506652028086E-4</v>
      </c>
      <c r="H561" s="85">
        <v>815</v>
      </c>
      <c r="I561" s="85">
        <v>106.53989999999999</v>
      </c>
      <c r="J561" s="86">
        <v>2.3153576235641019E-3</v>
      </c>
      <c r="K561" s="85">
        <v>603</v>
      </c>
    </row>
    <row r="562" spans="1:11" x14ac:dyDescent="0.2">
      <c r="A562" s="111" t="s">
        <v>678</v>
      </c>
      <c r="B562" s="111" t="s">
        <v>187</v>
      </c>
      <c r="C562" s="85"/>
      <c r="D562" s="86"/>
      <c r="E562" s="85"/>
      <c r="F562" s="85"/>
      <c r="G562" s="86"/>
      <c r="H562" s="85"/>
      <c r="I562" s="85">
        <v>0.28539999999999999</v>
      </c>
      <c r="J562" s="86">
        <v>6.2023999061872099E-6</v>
      </c>
      <c r="K562" s="85">
        <v>1230</v>
      </c>
    </row>
    <row r="563" spans="1:11" x14ac:dyDescent="0.2">
      <c r="A563" s="111" t="s">
        <v>679</v>
      </c>
      <c r="B563" s="111" t="s">
        <v>187</v>
      </c>
      <c r="C563" s="85">
        <v>16511.189999999999</v>
      </c>
      <c r="D563" s="86">
        <v>0.31212079395085068</v>
      </c>
      <c r="E563" s="85">
        <v>53</v>
      </c>
      <c r="F563" s="85">
        <v>10670.28807270634</v>
      </c>
      <c r="G563" s="86">
        <v>0.21873520834223276</v>
      </c>
      <c r="H563" s="85">
        <v>72</v>
      </c>
      <c r="I563" s="85">
        <v>14269.478813</v>
      </c>
      <c r="J563" s="86">
        <v>0.3101086687144064</v>
      </c>
      <c r="K563" s="85">
        <v>53</v>
      </c>
    </row>
    <row r="564" spans="1:11" x14ac:dyDescent="0.2">
      <c r="A564" s="111" t="s">
        <v>680</v>
      </c>
      <c r="B564" s="111" t="s">
        <v>187</v>
      </c>
      <c r="C564" s="85"/>
      <c r="D564" s="86"/>
      <c r="E564" s="85"/>
      <c r="F564" s="85"/>
      <c r="G564" s="86"/>
      <c r="H564" s="85"/>
      <c r="I564" s="85">
        <v>916.5</v>
      </c>
      <c r="J564" s="86">
        <v>1.9917657722566845E-2</v>
      </c>
      <c r="K564" s="85">
        <v>278</v>
      </c>
    </row>
    <row r="565" spans="1:11" x14ac:dyDescent="0.2">
      <c r="A565" s="111" t="s">
        <v>681</v>
      </c>
      <c r="B565" s="111" t="s">
        <v>187</v>
      </c>
      <c r="C565" s="85"/>
      <c r="D565" s="86"/>
      <c r="E565" s="85"/>
      <c r="F565" s="85"/>
      <c r="G565" s="86"/>
      <c r="H565" s="85"/>
      <c r="I565" s="85">
        <v>3.75</v>
      </c>
      <c r="J565" s="86">
        <v>8.1496144527687582E-5</v>
      </c>
      <c r="K565" s="85">
        <v>1054</v>
      </c>
    </row>
    <row r="566" spans="1:11" x14ac:dyDescent="0.2">
      <c r="A566" s="111" t="s">
        <v>682</v>
      </c>
      <c r="B566" s="111" t="s">
        <v>184</v>
      </c>
      <c r="C566" s="85"/>
      <c r="D566" s="86"/>
      <c r="E566" s="85"/>
      <c r="F566" s="85">
        <v>537.49</v>
      </c>
      <c r="G566" s="86">
        <v>1.1018258019911877E-2</v>
      </c>
      <c r="H566" s="85">
        <v>371</v>
      </c>
      <c r="I566" s="85">
        <v>199.73</v>
      </c>
      <c r="J566" s="86">
        <v>4.3405933190706781E-3</v>
      </c>
      <c r="K566" s="85">
        <v>516</v>
      </c>
    </row>
    <row r="567" spans="1:11" x14ac:dyDescent="0.2">
      <c r="A567" s="114" t="s">
        <v>683</v>
      </c>
      <c r="B567" s="114" t="s">
        <v>184</v>
      </c>
      <c r="C567" s="115"/>
      <c r="D567" s="116"/>
      <c r="E567" s="115"/>
      <c r="F567" s="115"/>
      <c r="G567" s="116"/>
      <c r="H567" s="115"/>
      <c r="I567" s="115">
        <v>17.051279999999998</v>
      </c>
      <c r="J567" s="116">
        <v>3.7056362113655167E-4</v>
      </c>
      <c r="K567" s="115">
        <v>891</v>
      </c>
    </row>
    <row r="568" spans="1:11" x14ac:dyDescent="0.2">
      <c r="A568" s="111"/>
      <c r="B568" s="111"/>
      <c r="C568" s="85"/>
      <c r="D568" s="86"/>
      <c r="E568" s="85"/>
      <c r="F568" s="85"/>
      <c r="G568" s="86"/>
      <c r="H568" s="85"/>
      <c r="I568" s="85"/>
      <c r="J568" s="86"/>
      <c r="K568" s="85"/>
    </row>
    <row r="569" spans="1:11" ht="28.5" customHeight="1" x14ac:dyDescent="0.2">
      <c r="A569" s="135" t="s">
        <v>1590</v>
      </c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</row>
    <row r="570" spans="1:11" x14ac:dyDescent="0.2">
      <c r="A570" s="105"/>
      <c r="B570" s="105"/>
      <c r="C570" s="136">
        <v>1990</v>
      </c>
      <c r="D570" s="136"/>
      <c r="E570" s="136"/>
      <c r="F570" s="136">
        <v>2000</v>
      </c>
      <c r="G570" s="136"/>
      <c r="H570" s="136"/>
      <c r="I570" s="136">
        <v>2010</v>
      </c>
      <c r="J570" s="136"/>
      <c r="K570" s="136"/>
    </row>
    <row r="571" spans="1:11" x14ac:dyDescent="0.2">
      <c r="A571" s="106" t="s">
        <v>177</v>
      </c>
      <c r="B571" s="107" t="s">
        <v>178</v>
      </c>
      <c r="C571" s="107" t="s">
        <v>179</v>
      </c>
      <c r="D571" s="107" t="s">
        <v>179</v>
      </c>
      <c r="E571" s="107" t="s">
        <v>179</v>
      </c>
      <c r="F571" s="107" t="s">
        <v>179</v>
      </c>
      <c r="G571" s="107" t="s">
        <v>179</v>
      </c>
      <c r="H571" s="107" t="s">
        <v>179</v>
      </c>
      <c r="I571" s="107" t="s">
        <v>179</v>
      </c>
      <c r="J571" s="107" t="s">
        <v>179</v>
      </c>
      <c r="K571" s="107" t="s">
        <v>179</v>
      </c>
    </row>
    <row r="572" spans="1:11" ht="25.5" x14ac:dyDescent="0.2">
      <c r="A572" s="108"/>
      <c r="B572" s="108"/>
      <c r="C572" s="109" t="s">
        <v>180</v>
      </c>
      <c r="D572" s="109" t="s">
        <v>181</v>
      </c>
      <c r="E572" s="109" t="s">
        <v>182</v>
      </c>
      <c r="F572" s="109" t="s">
        <v>180</v>
      </c>
      <c r="G572" s="109" t="s">
        <v>181</v>
      </c>
      <c r="H572" s="109" t="s">
        <v>182</v>
      </c>
      <c r="I572" s="109" t="s">
        <v>180</v>
      </c>
      <c r="J572" s="109" t="s">
        <v>181</v>
      </c>
      <c r="K572" s="109" t="s">
        <v>182</v>
      </c>
    </row>
    <row r="573" spans="1:11" x14ac:dyDescent="0.2">
      <c r="A573" s="111" t="s">
        <v>684</v>
      </c>
      <c r="B573" s="111" t="s">
        <v>187</v>
      </c>
      <c r="C573" s="85"/>
      <c r="D573" s="86"/>
      <c r="E573" s="85"/>
      <c r="F573" s="85">
        <v>1488.73</v>
      </c>
      <c r="G573" s="86">
        <v>3.0518170127785467E-2</v>
      </c>
      <c r="H573" s="85">
        <v>234</v>
      </c>
      <c r="I573" s="85">
        <v>1094.1478333333334</v>
      </c>
      <c r="J573" s="86">
        <v>2.377835465599722E-2</v>
      </c>
      <c r="K573" s="85">
        <v>255</v>
      </c>
    </row>
    <row r="574" spans="1:11" x14ac:dyDescent="0.2">
      <c r="A574" s="111" t="s">
        <v>685</v>
      </c>
      <c r="B574" s="111" t="s">
        <v>187</v>
      </c>
      <c r="C574" s="85"/>
      <c r="D574" s="86"/>
      <c r="E574" s="85"/>
      <c r="F574" s="85"/>
      <c r="G574" s="86"/>
      <c r="H574" s="85"/>
      <c r="I574" s="85">
        <v>55.288800000000002</v>
      </c>
      <c r="J574" s="86">
        <v>1.2015530761499769E-3</v>
      </c>
      <c r="K574" s="85">
        <v>705</v>
      </c>
    </row>
    <row r="575" spans="1:11" x14ac:dyDescent="0.2">
      <c r="A575" s="112" t="s">
        <v>686</v>
      </c>
      <c r="B575" s="112" t="s">
        <v>187</v>
      </c>
      <c r="C575" s="113"/>
      <c r="D575" s="86"/>
      <c r="E575" s="113"/>
      <c r="F575" s="113"/>
      <c r="G575" s="86"/>
      <c r="H575" s="113"/>
      <c r="I575" s="113">
        <v>0.61709999999999998</v>
      </c>
      <c r="J575" s="86">
        <v>1.3411005543476267E-5</v>
      </c>
      <c r="K575" s="85">
        <v>1194</v>
      </c>
    </row>
    <row r="576" spans="1:11" x14ac:dyDescent="0.2">
      <c r="A576" s="111" t="s">
        <v>687</v>
      </c>
      <c r="B576" s="111" t="s">
        <v>187</v>
      </c>
      <c r="C576" s="85"/>
      <c r="D576" s="86"/>
      <c r="E576" s="85"/>
      <c r="F576" s="85">
        <v>308.55</v>
      </c>
      <c r="G576" s="86">
        <v>6.3251102570165219E-3</v>
      </c>
      <c r="H576" s="85">
        <v>431</v>
      </c>
      <c r="I576" s="85">
        <v>140.3467</v>
      </c>
      <c r="J576" s="86">
        <v>3.0500573192490696E-3</v>
      </c>
      <c r="K576" s="85">
        <v>560</v>
      </c>
    </row>
    <row r="577" spans="1:11" x14ac:dyDescent="0.2">
      <c r="A577" s="111" t="s">
        <v>688</v>
      </c>
      <c r="B577" s="111" t="s">
        <v>187</v>
      </c>
      <c r="C577" s="85"/>
      <c r="D577" s="86"/>
      <c r="E577" s="85"/>
      <c r="F577" s="85"/>
      <c r="G577" s="86"/>
      <c r="H577" s="85"/>
      <c r="I577" s="85">
        <v>0.84984059999999995</v>
      </c>
      <c r="J577" s="86">
        <v>1.8468995296825795E-5</v>
      </c>
      <c r="K577" s="85">
        <v>1183</v>
      </c>
    </row>
    <row r="578" spans="1:11" x14ac:dyDescent="0.2">
      <c r="A578" s="111" t="s">
        <v>689</v>
      </c>
      <c r="B578" s="111" t="s">
        <v>187</v>
      </c>
      <c r="C578" s="85"/>
      <c r="D578" s="86"/>
      <c r="E578" s="85"/>
      <c r="F578" s="85">
        <v>9.8099999999999987</v>
      </c>
      <c r="G578" s="86">
        <v>2.0109976218224618E-4</v>
      </c>
      <c r="H578" s="85">
        <v>810</v>
      </c>
      <c r="I578" s="85">
        <v>20</v>
      </c>
      <c r="J578" s="86">
        <v>4.3464610414766712E-4</v>
      </c>
      <c r="K578" s="85">
        <v>869</v>
      </c>
    </row>
    <row r="579" spans="1:11" x14ac:dyDescent="0.2">
      <c r="A579" s="111" t="s">
        <v>690</v>
      </c>
      <c r="B579" s="111" t="s">
        <v>187</v>
      </c>
      <c r="C579" s="85"/>
      <c r="D579" s="86"/>
      <c r="E579" s="85"/>
      <c r="F579" s="85"/>
      <c r="G579" s="86"/>
      <c r="H579" s="85"/>
      <c r="I579" s="85">
        <v>9.08</v>
      </c>
      <c r="J579" s="86">
        <v>1.9732933128304087E-4</v>
      </c>
      <c r="K579" s="85">
        <v>973</v>
      </c>
    </row>
    <row r="580" spans="1:11" x14ac:dyDescent="0.2">
      <c r="A580" s="111" t="s">
        <v>691</v>
      </c>
      <c r="B580" s="111" t="s">
        <v>184</v>
      </c>
      <c r="C580" s="85"/>
      <c r="D580" s="86"/>
      <c r="E580" s="85"/>
      <c r="F580" s="85">
        <v>50</v>
      </c>
      <c r="G580" s="86">
        <v>1.0249733036811735E-3</v>
      </c>
      <c r="H580" s="85">
        <v>644</v>
      </c>
      <c r="I580" s="85">
        <v>87</v>
      </c>
      <c r="J580" s="86">
        <v>1.8907105530423522E-3</v>
      </c>
      <c r="K580" s="85">
        <v>632</v>
      </c>
    </row>
    <row r="581" spans="1:11" x14ac:dyDescent="0.2">
      <c r="A581" s="111" t="s">
        <v>692</v>
      </c>
      <c r="B581" s="111" t="s">
        <v>184</v>
      </c>
      <c r="C581" s="85"/>
      <c r="D581" s="86"/>
      <c r="E581" s="85"/>
      <c r="F581" s="85"/>
      <c r="G581" s="86"/>
      <c r="H581" s="85"/>
      <c r="I581" s="85">
        <v>0.68</v>
      </c>
      <c r="J581" s="86">
        <v>1.4777967541020683E-5</v>
      </c>
      <c r="K581" s="85">
        <v>1189</v>
      </c>
    </row>
    <row r="582" spans="1:11" x14ac:dyDescent="0.2">
      <c r="A582" s="111" t="s">
        <v>693</v>
      </c>
      <c r="B582" s="111" t="s">
        <v>187</v>
      </c>
      <c r="C582" s="85"/>
      <c r="D582" s="86"/>
      <c r="E582" s="85"/>
      <c r="F582" s="85">
        <v>224</v>
      </c>
      <c r="G582" s="86">
        <v>4.5918804004916568E-3</v>
      </c>
      <c r="H582" s="85">
        <v>473</v>
      </c>
      <c r="I582" s="85">
        <v>287.34719999999999</v>
      </c>
      <c r="J582" s="86">
        <v>6.2447170508870267E-3</v>
      </c>
      <c r="K582" s="85">
        <v>454</v>
      </c>
    </row>
    <row r="583" spans="1:11" x14ac:dyDescent="0.2">
      <c r="A583" s="111" t="s">
        <v>694</v>
      </c>
      <c r="B583" s="111" t="s">
        <v>184</v>
      </c>
      <c r="C583" s="85"/>
      <c r="D583" s="86"/>
      <c r="E583" s="85"/>
      <c r="F583" s="85"/>
      <c r="G583" s="86"/>
      <c r="H583" s="85"/>
      <c r="I583" s="85">
        <v>1.31</v>
      </c>
      <c r="J583" s="86">
        <v>2.8469319821672202E-5</v>
      </c>
      <c r="K583" s="85">
        <v>1138</v>
      </c>
    </row>
    <row r="584" spans="1:11" x14ac:dyDescent="0.2">
      <c r="A584" s="111" t="s">
        <v>695</v>
      </c>
      <c r="B584" s="111" t="s">
        <v>187</v>
      </c>
      <c r="C584" s="85"/>
      <c r="D584" s="86"/>
      <c r="E584" s="85"/>
      <c r="F584" s="85">
        <v>1.1200000000000001</v>
      </c>
      <c r="G584" s="86">
        <v>2.2959402002458287E-5</v>
      </c>
      <c r="H584" s="85">
        <v>936</v>
      </c>
      <c r="I584" s="85"/>
      <c r="J584" s="86"/>
      <c r="K584" s="85"/>
    </row>
    <row r="585" spans="1:11" x14ac:dyDescent="0.2">
      <c r="A585" s="111" t="s">
        <v>696</v>
      </c>
      <c r="B585" s="111" t="s">
        <v>184</v>
      </c>
      <c r="C585" s="85"/>
      <c r="D585" s="86"/>
      <c r="E585" s="85"/>
      <c r="F585" s="85">
        <v>0.71</v>
      </c>
      <c r="G585" s="86">
        <v>1.4554620912272662E-5</v>
      </c>
      <c r="H585" s="85">
        <v>952</v>
      </c>
      <c r="I585" s="85"/>
      <c r="J585" s="86"/>
      <c r="K585" s="85"/>
    </row>
    <row r="586" spans="1:11" x14ac:dyDescent="0.2">
      <c r="A586" s="111" t="s">
        <v>697</v>
      </c>
      <c r="B586" s="111" t="s">
        <v>187</v>
      </c>
      <c r="C586" s="85"/>
      <c r="D586" s="86"/>
      <c r="E586" s="85"/>
      <c r="F586" s="85">
        <v>112.4</v>
      </c>
      <c r="G586" s="86">
        <v>2.3041399866752777E-3</v>
      </c>
      <c r="H586" s="85">
        <v>544</v>
      </c>
      <c r="I586" s="85">
        <v>68</v>
      </c>
      <c r="J586" s="86">
        <v>1.4777967541020681E-3</v>
      </c>
      <c r="K586" s="85">
        <v>675</v>
      </c>
    </row>
    <row r="587" spans="1:11" x14ac:dyDescent="0.2">
      <c r="A587" s="111" t="s">
        <v>698</v>
      </c>
      <c r="B587" s="111" t="s">
        <v>184</v>
      </c>
      <c r="C587" s="85"/>
      <c r="D587" s="86"/>
      <c r="E587" s="85"/>
      <c r="F587" s="85"/>
      <c r="G587" s="86"/>
      <c r="H587" s="85"/>
      <c r="I587" s="85">
        <v>0.33</v>
      </c>
      <c r="J587" s="86">
        <v>7.1716607184365086E-6</v>
      </c>
      <c r="K587" s="85">
        <v>1226</v>
      </c>
    </row>
    <row r="588" spans="1:11" x14ac:dyDescent="0.2">
      <c r="A588" s="111" t="s">
        <v>699</v>
      </c>
      <c r="B588" s="111" t="s">
        <v>187</v>
      </c>
      <c r="C588" s="85"/>
      <c r="D588" s="86"/>
      <c r="E588" s="85"/>
      <c r="F588" s="85"/>
      <c r="G588" s="86"/>
      <c r="H588" s="85"/>
      <c r="I588" s="85">
        <v>581.70000000000005</v>
      </c>
      <c r="J588" s="86">
        <v>1.26416819391349E-2</v>
      </c>
      <c r="K588" s="85">
        <v>348</v>
      </c>
    </row>
    <row r="589" spans="1:11" x14ac:dyDescent="0.2">
      <c r="A589" s="111" t="s">
        <v>700</v>
      </c>
      <c r="B589" s="111" t="s">
        <v>184</v>
      </c>
      <c r="C589" s="85"/>
      <c r="D589" s="86"/>
      <c r="E589" s="85"/>
      <c r="F589" s="85"/>
      <c r="G589" s="86"/>
      <c r="H589" s="85"/>
      <c r="I589" s="85">
        <v>238.18</v>
      </c>
      <c r="J589" s="86">
        <v>5.1762004542945678E-3</v>
      </c>
      <c r="K589" s="85">
        <v>491</v>
      </c>
    </row>
    <row r="590" spans="1:11" x14ac:dyDescent="0.2">
      <c r="A590" s="111" t="s">
        <v>701</v>
      </c>
      <c r="B590" s="111" t="s">
        <v>184</v>
      </c>
      <c r="C590" s="85"/>
      <c r="D590" s="86"/>
      <c r="E590" s="85"/>
      <c r="F590" s="85"/>
      <c r="G590" s="86"/>
      <c r="H590" s="85"/>
      <c r="I590" s="85">
        <v>31.970194000000003</v>
      </c>
      <c r="J590" s="86">
        <v>6.9478601354725617E-4</v>
      </c>
      <c r="K590" s="85">
        <v>796</v>
      </c>
    </row>
    <row r="591" spans="1:11" x14ac:dyDescent="0.2">
      <c r="A591" s="111" t="s">
        <v>702</v>
      </c>
      <c r="B591" s="111" t="s">
        <v>187</v>
      </c>
      <c r="C591" s="85"/>
      <c r="D591" s="86"/>
      <c r="E591" s="85"/>
      <c r="F591" s="85">
        <v>2.77</v>
      </c>
      <c r="G591" s="86">
        <v>5.6783521023937002E-5</v>
      </c>
      <c r="H591" s="85">
        <v>879</v>
      </c>
      <c r="I591" s="85">
        <v>2.2999999999999998</v>
      </c>
      <c r="J591" s="86">
        <v>4.9984301976981718E-5</v>
      </c>
      <c r="K591" s="85">
        <v>1098</v>
      </c>
    </row>
    <row r="592" spans="1:11" x14ac:dyDescent="0.2">
      <c r="A592" s="111" t="s">
        <v>703</v>
      </c>
      <c r="B592" s="111" t="s">
        <v>184</v>
      </c>
      <c r="C592" s="85"/>
      <c r="D592" s="86"/>
      <c r="E592" s="85"/>
      <c r="F592" s="85">
        <v>1909.7199999999998</v>
      </c>
      <c r="G592" s="86">
        <v>3.9148240350120211E-2</v>
      </c>
      <c r="H592" s="85">
        <v>211</v>
      </c>
      <c r="I592" s="85">
        <v>3102.05</v>
      </c>
      <c r="J592" s="86">
        <v>6.7414697368563536E-2</v>
      </c>
      <c r="K592" s="85">
        <v>142</v>
      </c>
    </row>
    <row r="593" spans="1:11" x14ac:dyDescent="0.2">
      <c r="A593" s="111" t="s">
        <v>704</v>
      </c>
      <c r="B593" s="111" t="s">
        <v>187</v>
      </c>
      <c r="C593" s="85"/>
      <c r="D593" s="86"/>
      <c r="E593" s="85"/>
      <c r="F593" s="85">
        <v>22.21</v>
      </c>
      <c r="G593" s="86">
        <v>4.5529314149517729E-4</v>
      </c>
      <c r="H593" s="85">
        <v>728</v>
      </c>
      <c r="I593" s="85"/>
      <c r="J593" s="86"/>
      <c r="K593" s="85"/>
    </row>
    <row r="594" spans="1:11" x14ac:dyDescent="0.2">
      <c r="A594" s="111" t="s">
        <v>705</v>
      </c>
      <c r="B594" s="111" t="s">
        <v>184</v>
      </c>
      <c r="C594" s="85"/>
      <c r="D594" s="86"/>
      <c r="E594" s="85"/>
      <c r="F594" s="85">
        <v>13.5</v>
      </c>
      <c r="G594" s="86">
        <v>2.7674279199391681E-4</v>
      </c>
      <c r="H594" s="85">
        <v>782</v>
      </c>
      <c r="I594" s="85"/>
      <c r="J594" s="86"/>
      <c r="K594" s="85"/>
    </row>
    <row r="595" spans="1:11" x14ac:dyDescent="0.2">
      <c r="A595" s="111" t="s">
        <v>706</v>
      </c>
      <c r="B595" s="111" t="s">
        <v>187</v>
      </c>
      <c r="C595" s="85"/>
      <c r="D595" s="86"/>
      <c r="E595" s="85"/>
      <c r="F595" s="85"/>
      <c r="G595" s="86"/>
      <c r="H595" s="85"/>
      <c r="I595" s="85">
        <v>8</v>
      </c>
      <c r="J595" s="86">
        <v>1.7385844165906684E-4</v>
      </c>
      <c r="K595" s="85">
        <v>982</v>
      </c>
    </row>
    <row r="596" spans="1:11" x14ac:dyDescent="0.2">
      <c r="A596" s="111" t="s">
        <v>707</v>
      </c>
      <c r="B596" s="111" t="s">
        <v>184</v>
      </c>
      <c r="C596" s="85"/>
      <c r="D596" s="86"/>
      <c r="E596" s="85"/>
      <c r="F596" s="85">
        <v>945.01</v>
      </c>
      <c r="G596" s="86">
        <v>1.9372200434234915E-2</v>
      </c>
      <c r="H596" s="85">
        <v>297</v>
      </c>
      <c r="I596" s="85">
        <v>955</v>
      </c>
      <c r="J596" s="86">
        <v>2.0754351473051106E-2</v>
      </c>
      <c r="K596" s="85">
        <v>271</v>
      </c>
    </row>
    <row r="597" spans="1:11" x14ac:dyDescent="0.2">
      <c r="A597" s="111" t="s">
        <v>708</v>
      </c>
      <c r="B597" s="111" t="s">
        <v>184</v>
      </c>
      <c r="C597" s="85"/>
      <c r="D597" s="86"/>
      <c r="E597" s="85"/>
      <c r="F597" s="85"/>
      <c r="G597" s="86"/>
      <c r="H597" s="85"/>
      <c r="I597" s="85">
        <v>1.1399999999999999</v>
      </c>
      <c r="J597" s="86">
        <v>2.4774827936417027E-5</v>
      </c>
      <c r="K597" s="85">
        <v>1150</v>
      </c>
    </row>
    <row r="598" spans="1:11" x14ac:dyDescent="0.2">
      <c r="A598" s="111" t="s">
        <v>709</v>
      </c>
      <c r="B598" s="111" t="s">
        <v>187</v>
      </c>
      <c r="C598" s="85"/>
      <c r="D598" s="86"/>
      <c r="E598" s="85"/>
      <c r="F598" s="85"/>
      <c r="G598" s="86"/>
      <c r="H598" s="85"/>
      <c r="I598" s="85">
        <v>0.26</v>
      </c>
      <c r="J598" s="86">
        <v>5.6503993539196735E-6</v>
      </c>
      <c r="K598" s="85">
        <v>1233</v>
      </c>
    </row>
    <row r="599" spans="1:11" x14ac:dyDescent="0.2">
      <c r="A599" s="111" t="s">
        <v>710</v>
      </c>
      <c r="B599" s="111" t="s">
        <v>187</v>
      </c>
      <c r="C599" s="85"/>
      <c r="D599" s="86"/>
      <c r="E599" s="85"/>
      <c r="F599" s="85"/>
      <c r="G599" s="86"/>
      <c r="H599" s="85"/>
      <c r="I599" s="85">
        <v>2.1800000000000002</v>
      </c>
      <c r="J599" s="86">
        <v>4.7376425352095717E-5</v>
      </c>
      <c r="K599" s="85">
        <v>1101</v>
      </c>
    </row>
    <row r="600" spans="1:11" x14ac:dyDescent="0.2">
      <c r="A600" s="111" t="s">
        <v>1613</v>
      </c>
      <c r="B600" s="111" t="s">
        <v>187</v>
      </c>
      <c r="C600" s="85"/>
      <c r="D600" s="86"/>
      <c r="E600" s="85"/>
      <c r="F600" s="85">
        <v>849.84059999999999</v>
      </c>
      <c r="G600" s="86">
        <v>1.7421278547687814E-2</v>
      </c>
      <c r="H600" s="85">
        <v>309</v>
      </c>
      <c r="I600" s="85">
        <v>685.49009999999998</v>
      </c>
      <c r="J600" s="86">
        <v>1.4897280069839737E-2</v>
      </c>
      <c r="K600" s="85">
        <v>325</v>
      </c>
    </row>
    <row r="601" spans="1:11" x14ac:dyDescent="0.2">
      <c r="A601" s="111" t="s">
        <v>711</v>
      </c>
      <c r="B601" s="111" t="s">
        <v>187</v>
      </c>
      <c r="C601" s="85">
        <v>19384.46</v>
      </c>
      <c r="D601" s="86">
        <v>0.36643591682419657</v>
      </c>
      <c r="E601" s="85">
        <v>48</v>
      </c>
      <c r="F601" s="85">
        <v>92305.774101999996</v>
      </c>
      <c r="G601" s="86">
        <v>1.8922190846035007</v>
      </c>
      <c r="H601" s="85">
        <v>11</v>
      </c>
      <c r="I601" s="85">
        <v>61199.595039999978</v>
      </c>
      <c r="J601" s="86">
        <v>1.3300082779775442</v>
      </c>
      <c r="K601" s="85">
        <v>15</v>
      </c>
    </row>
    <row r="602" spans="1:11" x14ac:dyDescent="0.2">
      <c r="A602" s="111" t="s">
        <v>712</v>
      </c>
      <c r="B602" s="111" t="s">
        <v>184</v>
      </c>
      <c r="C602" s="85"/>
      <c r="D602" s="86"/>
      <c r="E602" s="85"/>
      <c r="F602" s="85">
        <v>0.91</v>
      </c>
      <c r="G602" s="86">
        <v>1.8654514126997358E-5</v>
      </c>
      <c r="H602" s="85">
        <v>945</v>
      </c>
      <c r="I602" s="85"/>
      <c r="J602" s="86"/>
      <c r="K602" s="85"/>
    </row>
    <row r="603" spans="1:11" x14ac:dyDescent="0.2">
      <c r="A603" s="111" t="s">
        <v>1614</v>
      </c>
      <c r="B603" s="111" t="s">
        <v>187</v>
      </c>
      <c r="C603" s="85"/>
      <c r="D603" s="86"/>
      <c r="E603" s="85"/>
      <c r="F603" s="85">
        <v>1176.8800000000001</v>
      </c>
      <c r="G603" s="86">
        <v>2.4125411632725993E-2</v>
      </c>
      <c r="H603" s="85">
        <v>272</v>
      </c>
      <c r="I603" s="85">
        <v>1501.31</v>
      </c>
      <c r="J603" s="86">
        <v>3.2626927130896703E-2</v>
      </c>
      <c r="K603" s="85">
        <v>208</v>
      </c>
    </row>
    <row r="604" spans="1:11" x14ac:dyDescent="0.2">
      <c r="A604" s="111" t="s">
        <v>713</v>
      </c>
      <c r="B604" s="111" t="s">
        <v>184</v>
      </c>
      <c r="C604" s="85"/>
      <c r="D604" s="86"/>
      <c r="E604" s="85"/>
      <c r="F604" s="85">
        <v>110.86</v>
      </c>
      <c r="G604" s="86">
        <v>2.2725708089218976E-3</v>
      </c>
      <c r="H604" s="85">
        <v>545</v>
      </c>
      <c r="I604" s="85">
        <v>48.92</v>
      </c>
      <c r="J604" s="86">
        <v>1.0631443707451939E-3</v>
      </c>
      <c r="K604" s="85">
        <v>737</v>
      </c>
    </row>
    <row r="605" spans="1:11" x14ac:dyDescent="0.2">
      <c r="A605" s="111" t="s">
        <v>714</v>
      </c>
      <c r="B605" s="111" t="s">
        <v>187</v>
      </c>
      <c r="C605" s="85"/>
      <c r="D605" s="86"/>
      <c r="E605" s="85"/>
      <c r="F605" s="85">
        <v>1324.8999999999999</v>
      </c>
      <c r="G605" s="86">
        <v>2.7159742600943729E-2</v>
      </c>
      <c r="H605" s="85">
        <v>251</v>
      </c>
      <c r="I605" s="85">
        <v>158.21</v>
      </c>
      <c r="J605" s="86">
        <v>3.4382680068601209E-3</v>
      </c>
      <c r="K605" s="85">
        <v>546</v>
      </c>
    </row>
    <row r="606" spans="1:11" x14ac:dyDescent="0.2">
      <c r="A606" s="111" t="s">
        <v>715</v>
      </c>
      <c r="B606" s="111" t="s">
        <v>187</v>
      </c>
      <c r="C606" s="85"/>
      <c r="D606" s="86"/>
      <c r="E606" s="85"/>
      <c r="F606" s="85">
        <v>660.2</v>
      </c>
      <c r="G606" s="86">
        <v>1.3533747501806215E-2</v>
      </c>
      <c r="H606" s="85">
        <v>333</v>
      </c>
      <c r="I606" s="85">
        <v>1604.03</v>
      </c>
      <c r="J606" s="86">
        <v>3.4859269521799123E-2</v>
      </c>
      <c r="K606" s="85">
        <v>202</v>
      </c>
    </row>
    <row r="607" spans="1:11" x14ac:dyDescent="0.2">
      <c r="A607" s="111" t="s">
        <v>716</v>
      </c>
      <c r="B607" s="111" t="s">
        <v>184</v>
      </c>
      <c r="C607" s="85"/>
      <c r="D607" s="86"/>
      <c r="E607" s="85"/>
      <c r="F607" s="85">
        <v>2715.45</v>
      </c>
      <c r="G607" s="86">
        <v>5.5665275149620837E-2</v>
      </c>
      <c r="H607" s="85">
        <v>172</v>
      </c>
      <c r="I607" s="85">
        <v>1222.81</v>
      </c>
      <c r="J607" s="86">
        <v>2.657448013064044E-2</v>
      </c>
      <c r="K607" s="85">
        <v>240</v>
      </c>
    </row>
    <row r="608" spans="1:11" x14ac:dyDescent="0.2">
      <c r="A608" s="111" t="s">
        <v>717</v>
      </c>
      <c r="B608" s="111" t="s">
        <v>184</v>
      </c>
      <c r="C608" s="85"/>
      <c r="D608" s="86"/>
      <c r="E608" s="85"/>
      <c r="F608" s="85">
        <v>21.96</v>
      </c>
      <c r="G608" s="86">
        <v>4.5016827497677136E-4</v>
      </c>
      <c r="H608" s="85">
        <v>729</v>
      </c>
      <c r="I608" s="85">
        <v>645.1</v>
      </c>
      <c r="J608" s="86">
        <v>1.4019510089283004E-2</v>
      </c>
      <c r="K608" s="85">
        <v>332</v>
      </c>
    </row>
    <row r="609" spans="1:11" x14ac:dyDescent="0.2">
      <c r="A609" s="111" t="s">
        <v>718</v>
      </c>
      <c r="B609" s="111" t="s">
        <v>184</v>
      </c>
      <c r="C609" s="85"/>
      <c r="D609" s="86"/>
      <c r="E609" s="85"/>
      <c r="F609" s="85">
        <v>1352.7205300000001</v>
      </c>
      <c r="G609" s="86">
        <v>2.7730048611828956E-2</v>
      </c>
      <c r="H609" s="85">
        <v>249</v>
      </c>
      <c r="I609" s="85">
        <v>915.05</v>
      </c>
      <c r="J609" s="86">
        <v>1.9886145880016141E-2</v>
      </c>
      <c r="K609" s="85">
        <v>279</v>
      </c>
    </row>
    <row r="610" spans="1:11" x14ac:dyDescent="0.2">
      <c r="A610" s="111" t="s">
        <v>719</v>
      </c>
      <c r="B610" s="111" t="s">
        <v>187</v>
      </c>
      <c r="C610" s="85"/>
      <c r="D610" s="86"/>
      <c r="E610" s="85"/>
      <c r="F610" s="85">
        <v>1803.41</v>
      </c>
      <c r="G610" s="86">
        <v>3.6968942111833297E-2</v>
      </c>
      <c r="H610" s="85">
        <v>214</v>
      </c>
      <c r="I610" s="85">
        <v>6294.51</v>
      </c>
      <c r="J610" s="86">
        <v>0.13679421245092663</v>
      </c>
      <c r="K610" s="85">
        <v>95</v>
      </c>
    </row>
    <row r="611" spans="1:11" x14ac:dyDescent="0.2">
      <c r="A611" s="112" t="s">
        <v>720</v>
      </c>
      <c r="B611" s="112" t="s">
        <v>187</v>
      </c>
      <c r="C611" s="113"/>
      <c r="D611" s="86"/>
      <c r="E611" s="113"/>
      <c r="F611" s="113">
        <v>74.11</v>
      </c>
      <c r="G611" s="86">
        <v>1.5192154307162352E-3</v>
      </c>
      <c r="H611" s="113">
        <v>596</v>
      </c>
      <c r="I611" s="113"/>
      <c r="J611" s="86"/>
      <c r="K611" s="112"/>
    </row>
    <row r="612" spans="1:11" x14ac:dyDescent="0.2">
      <c r="A612" s="111" t="s">
        <v>721</v>
      </c>
      <c r="B612" s="111" t="s">
        <v>187</v>
      </c>
      <c r="C612" s="85"/>
      <c r="D612" s="86"/>
      <c r="E612" s="85"/>
      <c r="F612" s="85">
        <v>805.51</v>
      </c>
      <c r="G612" s="86">
        <v>1.6512524916964439E-2</v>
      </c>
      <c r="H612" s="85">
        <v>314</v>
      </c>
      <c r="I612" s="85">
        <v>453.7747</v>
      </c>
      <c r="J612" s="86">
        <v>9.8615702757888207E-3</v>
      </c>
      <c r="K612" s="85">
        <v>386</v>
      </c>
    </row>
    <row r="613" spans="1:11" x14ac:dyDescent="0.2">
      <c r="A613" s="111" t="s">
        <v>722</v>
      </c>
      <c r="B613" s="111" t="s">
        <v>184</v>
      </c>
      <c r="C613" s="85"/>
      <c r="D613" s="86"/>
      <c r="E613" s="85"/>
      <c r="F613" s="85">
        <v>2200.5700000000002</v>
      </c>
      <c r="G613" s="86">
        <v>4.5110510057633599E-2</v>
      </c>
      <c r="H613" s="85">
        <v>198</v>
      </c>
      <c r="I613" s="85">
        <v>2350.145</v>
      </c>
      <c r="J613" s="86">
        <v>5.1074068421605952E-2</v>
      </c>
      <c r="K613" s="85">
        <v>170</v>
      </c>
    </row>
    <row r="614" spans="1:11" x14ac:dyDescent="0.2">
      <c r="A614" s="111" t="s">
        <v>1616</v>
      </c>
      <c r="B614" s="111" t="s">
        <v>184</v>
      </c>
      <c r="C614" s="85"/>
      <c r="D614" s="86"/>
      <c r="E614" s="85"/>
      <c r="F614" s="85">
        <v>119.55</v>
      </c>
      <c r="G614" s="86">
        <v>2.4507111691016857E-3</v>
      </c>
      <c r="H614" s="85">
        <v>534</v>
      </c>
      <c r="I614" s="85">
        <v>80.989999999999995</v>
      </c>
      <c r="J614" s="86">
        <v>1.7600993987459779E-3</v>
      </c>
      <c r="K614" s="85">
        <v>648</v>
      </c>
    </row>
    <row r="615" spans="1:11" x14ac:dyDescent="0.2">
      <c r="A615" s="111" t="s">
        <v>1662</v>
      </c>
      <c r="B615" s="111" t="s">
        <v>184</v>
      </c>
      <c r="C615" s="85"/>
      <c r="D615" s="86"/>
      <c r="E615" s="85"/>
      <c r="F615" s="85"/>
      <c r="G615" s="86"/>
      <c r="H615" s="85"/>
      <c r="I615" s="85">
        <v>12.19</v>
      </c>
      <c r="J615" s="86">
        <v>2.6491680047800308E-4</v>
      </c>
      <c r="K615" s="85">
        <v>931</v>
      </c>
    </row>
    <row r="616" spans="1:11" x14ac:dyDescent="0.2">
      <c r="A616" s="111" t="s">
        <v>723</v>
      </c>
      <c r="B616" s="111" t="s">
        <v>184</v>
      </c>
      <c r="C616" s="85"/>
      <c r="D616" s="86"/>
      <c r="E616" s="85"/>
      <c r="F616" s="85">
        <v>218.77</v>
      </c>
      <c r="G616" s="86">
        <v>4.4846681929266059E-3</v>
      </c>
      <c r="H616" s="85">
        <v>475</v>
      </c>
      <c r="I616" s="85">
        <v>326.39999999999998</v>
      </c>
      <c r="J616" s="86">
        <v>7.093424419689927E-3</v>
      </c>
      <c r="K616" s="85">
        <v>437</v>
      </c>
    </row>
    <row r="617" spans="1:11" x14ac:dyDescent="0.2">
      <c r="A617" s="111" t="s">
        <v>724</v>
      </c>
      <c r="B617" s="111" t="s">
        <v>184</v>
      </c>
      <c r="C617" s="85"/>
      <c r="D617" s="86"/>
      <c r="E617" s="85"/>
      <c r="F617" s="85">
        <v>0.8</v>
      </c>
      <c r="G617" s="86">
        <v>1.6399572858898776E-5</v>
      </c>
      <c r="H617" s="85">
        <v>949</v>
      </c>
      <c r="I617" s="85"/>
      <c r="J617" s="86"/>
      <c r="K617" s="85"/>
    </row>
    <row r="618" spans="1:11" x14ac:dyDescent="0.2">
      <c r="A618" s="111" t="s">
        <v>725</v>
      </c>
      <c r="B618" s="111" t="s">
        <v>187</v>
      </c>
      <c r="C618" s="85"/>
      <c r="D618" s="86"/>
      <c r="E618" s="85"/>
      <c r="F618" s="85">
        <v>2159.54</v>
      </c>
      <c r="G618" s="86">
        <v>4.4269416964632824E-2</v>
      </c>
      <c r="H618" s="85">
        <v>201</v>
      </c>
      <c r="I618" s="85">
        <v>4995.2389721999998</v>
      </c>
      <c r="J618" s="86">
        <v>0.10855805792766633</v>
      </c>
      <c r="K618" s="85">
        <v>108</v>
      </c>
    </row>
    <row r="619" spans="1:11" x14ac:dyDescent="0.2">
      <c r="A619" s="111" t="s">
        <v>726</v>
      </c>
      <c r="B619" s="111" t="s">
        <v>184</v>
      </c>
      <c r="C619" s="85"/>
      <c r="D619" s="86"/>
      <c r="E619" s="85"/>
      <c r="F619" s="85"/>
      <c r="G619" s="86"/>
      <c r="H619" s="85"/>
      <c r="I619" s="85">
        <v>73.150000000000006</v>
      </c>
      <c r="J619" s="86">
        <v>1.5897181259200927E-3</v>
      </c>
      <c r="K619" s="85">
        <v>662</v>
      </c>
    </row>
    <row r="620" spans="1:11" x14ac:dyDescent="0.2">
      <c r="A620" s="111" t="s">
        <v>727</v>
      </c>
      <c r="B620" s="111" t="s">
        <v>187</v>
      </c>
      <c r="C620" s="85">
        <v>20760.39</v>
      </c>
      <c r="D620" s="86">
        <v>0.39244593572778824</v>
      </c>
      <c r="E620" s="85">
        <v>43</v>
      </c>
      <c r="F620" s="85">
        <v>23604.093000000001</v>
      </c>
      <c r="G620" s="86">
        <v>0.4838713036521532</v>
      </c>
      <c r="H620" s="85">
        <v>41</v>
      </c>
      <c r="I620" s="85">
        <v>18841.903999999999</v>
      </c>
      <c r="J620" s="86">
        <v>0.40947800841621729</v>
      </c>
      <c r="K620" s="85">
        <v>41</v>
      </c>
    </row>
    <row r="621" spans="1:11" x14ac:dyDescent="0.2">
      <c r="A621" s="111" t="s">
        <v>728</v>
      </c>
      <c r="B621" s="111" t="s">
        <v>187</v>
      </c>
      <c r="C621" s="85"/>
      <c r="D621" s="86"/>
      <c r="E621" s="85"/>
      <c r="F621" s="85">
        <v>167.6</v>
      </c>
      <c r="G621" s="86">
        <v>3.4357105139392928E-3</v>
      </c>
      <c r="H621" s="85">
        <v>498</v>
      </c>
      <c r="I621" s="85">
        <v>33.47</v>
      </c>
      <c r="J621" s="86">
        <v>7.2738025529112084E-4</v>
      </c>
      <c r="K621" s="85">
        <v>788</v>
      </c>
    </row>
    <row r="622" spans="1:11" x14ac:dyDescent="0.2">
      <c r="A622" s="111" t="s">
        <v>729</v>
      </c>
      <c r="B622" s="111" t="s">
        <v>187</v>
      </c>
      <c r="C622" s="85"/>
      <c r="D622" s="86"/>
      <c r="E622" s="85"/>
      <c r="F622" s="85">
        <v>0.1</v>
      </c>
      <c r="G622" s="86">
        <v>2.049946607362347E-6</v>
      </c>
      <c r="H622" s="85">
        <v>1002</v>
      </c>
      <c r="I622" s="85"/>
      <c r="J622" s="86"/>
      <c r="K622" s="85"/>
    </row>
    <row r="623" spans="1:11" x14ac:dyDescent="0.2">
      <c r="A623" s="111" t="s">
        <v>730</v>
      </c>
      <c r="B623" s="111" t="s">
        <v>187</v>
      </c>
      <c r="C623" s="85"/>
      <c r="D623" s="86"/>
      <c r="E623" s="85"/>
      <c r="F623" s="85"/>
      <c r="G623" s="86"/>
      <c r="H623" s="85"/>
      <c r="I623" s="85">
        <v>2</v>
      </c>
      <c r="J623" s="86">
        <v>4.3464610414766709E-5</v>
      </c>
      <c r="K623" s="85">
        <v>1107</v>
      </c>
    </row>
    <row r="624" spans="1:11" x14ac:dyDescent="0.2">
      <c r="A624" s="112" t="s">
        <v>731</v>
      </c>
      <c r="B624" s="112" t="s">
        <v>187</v>
      </c>
      <c r="C624" s="113"/>
      <c r="D624" s="86"/>
      <c r="E624" s="113"/>
      <c r="F624" s="113"/>
      <c r="G624" s="86"/>
      <c r="H624" s="113"/>
      <c r="I624" s="113">
        <v>23.455300000000001</v>
      </c>
      <c r="J624" s="86">
        <v>5.097377383307389E-4</v>
      </c>
      <c r="K624" s="85">
        <v>848</v>
      </c>
    </row>
    <row r="625" spans="1:11" x14ac:dyDescent="0.2">
      <c r="A625" s="112"/>
      <c r="B625" s="112"/>
      <c r="C625" s="113"/>
      <c r="D625" s="86"/>
      <c r="E625" s="113"/>
      <c r="F625" s="113"/>
      <c r="G625" s="86"/>
      <c r="H625" s="113"/>
      <c r="I625" s="113"/>
      <c r="J625" s="86"/>
      <c r="K625" s="85"/>
    </row>
    <row r="626" spans="1:11" ht="29.25" customHeight="1" x14ac:dyDescent="0.2">
      <c r="A626" s="135" t="s">
        <v>1591</v>
      </c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</row>
    <row r="627" spans="1:11" x14ac:dyDescent="0.2">
      <c r="A627" s="105"/>
      <c r="B627" s="105"/>
      <c r="C627" s="136">
        <v>1990</v>
      </c>
      <c r="D627" s="136"/>
      <c r="E627" s="136"/>
      <c r="F627" s="136">
        <v>2000</v>
      </c>
      <c r="G627" s="136"/>
      <c r="H627" s="136"/>
      <c r="I627" s="136">
        <v>2010</v>
      </c>
      <c r="J627" s="136"/>
      <c r="K627" s="136"/>
    </row>
    <row r="628" spans="1:11" x14ac:dyDescent="0.2">
      <c r="A628" s="106" t="s">
        <v>177</v>
      </c>
      <c r="B628" s="107" t="s">
        <v>178</v>
      </c>
      <c r="C628" s="107" t="s">
        <v>179</v>
      </c>
      <c r="D628" s="107" t="s">
        <v>179</v>
      </c>
      <c r="E628" s="107" t="s">
        <v>179</v>
      </c>
      <c r="F628" s="107" t="s">
        <v>179</v>
      </c>
      <c r="G628" s="107" t="s">
        <v>179</v>
      </c>
      <c r="H628" s="107" t="s">
        <v>179</v>
      </c>
      <c r="I628" s="107" t="s">
        <v>179</v>
      </c>
      <c r="J628" s="107" t="s">
        <v>179</v>
      </c>
      <c r="K628" s="107" t="s">
        <v>179</v>
      </c>
    </row>
    <row r="629" spans="1:11" ht="25.5" x14ac:dyDescent="0.2">
      <c r="A629" s="108"/>
      <c r="B629" s="108"/>
      <c r="C629" s="109" t="s">
        <v>180</v>
      </c>
      <c r="D629" s="109" t="s">
        <v>181</v>
      </c>
      <c r="E629" s="109" t="s">
        <v>182</v>
      </c>
      <c r="F629" s="109" t="s">
        <v>180</v>
      </c>
      <c r="G629" s="109" t="s">
        <v>181</v>
      </c>
      <c r="H629" s="109" t="s">
        <v>182</v>
      </c>
      <c r="I629" s="109" t="s">
        <v>180</v>
      </c>
      <c r="J629" s="109" t="s">
        <v>181</v>
      </c>
      <c r="K629" s="109" t="s">
        <v>182</v>
      </c>
    </row>
    <row r="630" spans="1:11" x14ac:dyDescent="0.2">
      <c r="A630" s="111" t="s">
        <v>732</v>
      </c>
      <c r="B630" s="111" t="s">
        <v>187</v>
      </c>
      <c r="C630" s="85"/>
      <c r="D630" s="86"/>
      <c r="E630" s="85"/>
      <c r="F630" s="85"/>
      <c r="G630" s="86"/>
      <c r="H630" s="85"/>
      <c r="I630" s="85">
        <v>4.7E-2</v>
      </c>
      <c r="J630" s="86">
        <v>1.0214183447470178E-6</v>
      </c>
      <c r="K630" s="85">
        <v>1264</v>
      </c>
    </row>
    <row r="631" spans="1:11" x14ac:dyDescent="0.2">
      <c r="A631" s="111" t="s">
        <v>733</v>
      </c>
      <c r="B631" s="111" t="s">
        <v>187</v>
      </c>
      <c r="C631" s="85"/>
      <c r="D631" s="86"/>
      <c r="E631" s="85"/>
      <c r="F631" s="85">
        <v>1296.1849999999999</v>
      </c>
      <c r="G631" s="86">
        <v>2.6571100432639636E-2</v>
      </c>
      <c r="H631" s="85">
        <v>254</v>
      </c>
      <c r="I631" s="85">
        <v>1855.8689999999997</v>
      </c>
      <c r="J631" s="86">
        <v>4.0332311532921342E-2</v>
      </c>
      <c r="K631" s="85">
        <v>187</v>
      </c>
    </row>
    <row r="632" spans="1:11" x14ac:dyDescent="0.2">
      <c r="A632" s="111" t="s">
        <v>734</v>
      </c>
      <c r="B632" s="111" t="s">
        <v>184</v>
      </c>
      <c r="C632" s="85"/>
      <c r="D632" s="86"/>
      <c r="E632" s="85"/>
      <c r="F632" s="85">
        <v>10.43</v>
      </c>
      <c r="G632" s="86">
        <v>2.1380943114789278E-4</v>
      </c>
      <c r="H632" s="85">
        <v>802</v>
      </c>
      <c r="I632" s="85"/>
      <c r="J632" s="86"/>
      <c r="K632" s="85"/>
    </row>
    <row r="633" spans="1:11" x14ac:dyDescent="0.2">
      <c r="A633" s="111" t="s">
        <v>735</v>
      </c>
      <c r="B633" s="111" t="s">
        <v>184</v>
      </c>
      <c r="C633" s="85"/>
      <c r="D633" s="86"/>
      <c r="E633" s="85"/>
      <c r="F633" s="85">
        <v>25.85</v>
      </c>
      <c r="G633" s="86">
        <v>5.2991119800316669E-4</v>
      </c>
      <c r="H633" s="85">
        <v>709</v>
      </c>
      <c r="I633" s="85">
        <v>10</v>
      </c>
      <c r="J633" s="86">
        <v>2.1732305207383356E-4</v>
      </c>
      <c r="K633" s="85">
        <v>954</v>
      </c>
    </row>
    <row r="634" spans="1:11" x14ac:dyDescent="0.2">
      <c r="A634" s="111" t="s">
        <v>736</v>
      </c>
      <c r="B634" s="111" t="s">
        <v>184</v>
      </c>
      <c r="C634" s="85"/>
      <c r="D634" s="86"/>
      <c r="E634" s="85"/>
      <c r="F634" s="85">
        <v>1452.8230000000001</v>
      </c>
      <c r="G634" s="86">
        <v>2.9782095799479869E-2</v>
      </c>
      <c r="H634" s="85">
        <v>237</v>
      </c>
      <c r="I634" s="85">
        <v>764.46875</v>
      </c>
      <c r="J634" s="86">
        <v>1.6613668196506844E-2</v>
      </c>
      <c r="K634" s="85">
        <v>306</v>
      </c>
    </row>
    <row r="635" spans="1:11" x14ac:dyDescent="0.2">
      <c r="A635" s="111" t="s">
        <v>737</v>
      </c>
      <c r="B635" s="111" t="s">
        <v>184</v>
      </c>
      <c r="C635" s="85"/>
      <c r="D635" s="86"/>
      <c r="E635" s="85"/>
      <c r="F635" s="85">
        <v>199.47</v>
      </c>
      <c r="G635" s="86">
        <v>4.0890284977056733E-3</v>
      </c>
      <c r="H635" s="85">
        <v>479</v>
      </c>
      <c r="I635" s="85">
        <v>140</v>
      </c>
      <c r="J635" s="86">
        <v>3.04252272903367E-3</v>
      </c>
      <c r="K635" s="85">
        <v>561</v>
      </c>
    </row>
    <row r="636" spans="1:11" x14ac:dyDescent="0.2">
      <c r="A636" s="111" t="s">
        <v>738</v>
      </c>
      <c r="B636" s="111" t="s">
        <v>187</v>
      </c>
      <c r="C636" s="85"/>
      <c r="D636" s="86"/>
      <c r="E636" s="85"/>
      <c r="F636" s="85">
        <v>0.17</v>
      </c>
      <c r="G636" s="86">
        <v>3.4849092325159899E-6</v>
      </c>
      <c r="H636" s="85">
        <v>992</v>
      </c>
      <c r="I636" s="85"/>
      <c r="J636" s="86"/>
      <c r="K636" s="85"/>
    </row>
    <row r="637" spans="1:11" x14ac:dyDescent="0.2">
      <c r="A637" s="111" t="s">
        <v>739</v>
      </c>
      <c r="B637" s="111" t="s">
        <v>187</v>
      </c>
      <c r="C637" s="85"/>
      <c r="D637" s="86"/>
      <c r="E637" s="85"/>
      <c r="F637" s="85"/>
      <c r="G637" s="86"/>
      <c r="H637" s="85"/>
      <c r="I637" s="85">
        <v>0.48562319999999998</v>
      </c>
      <c r="J637" s="86">
        <v>1.0553711598186169E-5</v>
      </c>
      <c r="K637" s="85">
        <v>1209</v>
      </c>
    </row>
    <row r="638" spans="1:11" x14ac:dyDescent="0.2">
      <c r="A638" s="111" t="s">
        <v>740</v>
      </c>
      <c r="B638" s="111" t="s">
        <v>187</v>
      </c>
      <c r="C638" s="85"/>
      <c r="D638" s="86"/>
      <c r="E638" s="85"/>
      <c r="F638" s="85">
        <v>12.7</v>
      </c>
      <c r="G638" s="86">
        <v>2.6034321913501803E-4</v>
      </c>
      <c r="H638" s="85">
        <v>789</v>
      </c>
      <c r="I638" s="85"/>
      <c r="J638" s="86"/>
      <c r="K638" s="85"/>
    </row>
    <row r="639" spans="1:11" x14ac:dyDescent="0.2">
      <c r="A639" s="111" t="s">
        <v>741</v>
      </c>
      <c r="B639" s="111" t="s">
        <v>184</v>
      </c>
      <c r="C639" s="85"/>
      <c r="D639" s="86"/>
      <c r="E639" s="85"/>
      <c r="F639" s="85">
        <v>10.87</v>
      </c>
      <c r="G639" s="86">
        <v>2.2282919622028711E-4</v>
      </c>
      <c r="H639" s="85">
        <v>799</v>
      </c>
      <c r="I639" s="85">
        <v>53.49</v>
      </c>
      <c r="J639" s="86">
        <v>1.1624610055429357E-3</v>
      </c>
      <c r="K639" s="85">
        <v>716</v>
      </c>
    </row>
    <row r="640" spans="1:11" x14ac:dyDescent="0.2">
      <c r="A640" s="111" t="s">
        <v>742</v>
      </c>
      <c r="B640" s="111" t="s">
        <v>184</v>
      </c>
      <c r="C640" s="85"/>
      <c r="D640" s="86"/>
      <c r="E640" s="85"/>
      <c r="F640" s="85">
        <v>244.61</v>
      </c>
      <c r="G640" s="86">
        <v>5.0143743962690369E-3</v>
      </c>
      <c r="H640" s="85">
        <v>465</v>
      </c>
      <c r="I640" s="85">
        <v>115.69</v>
      </c>
      <c r="J640" s="86">
        <v>2.5142103894421806E-3</v>
      </c>
      <c r="K640" s="85">
        <v>586</v>
      </c>
    </row>
    <row r="641" spans="1:11" x14ac:dyDescent="0.2">
      <c r="A641" s="111" t="s">
        <v>1617</v>
      </c>
      <c r="B641" s="111" t="s">
        <v>187</v>
      </c>
      <c r="C641" s="85"/>
      <c r="D641" s="86"/>
      <c r="E641" s="85"/>
      <c r="F641" s="85">
        <v>34.53</v>
      </c>
      <c r="G641" s="86">
        <v>7.078465635222184E-4</v>
      </c>
      <c r="H641" s="85">
        <v>682</v>
      </c>
      <c r="I641" s="85">
        <v>2</v>
      </c>
      <c r="J641" s="86">
        <v>4.3464610414766709E-5</v>
      </c>
      <c r="K641" s="85">
        <v>1108</v>
      </c>
    </row>
    <row r="642" spans="1:11" x14ac:dyDescent="0.2">
      <c r="A642" s="111" t="s">
        <v>743</v>
      </c>
      <c r="B642" s="111" t="s">
        <v>187</v>
      </c>
      <c r="C642" s="85"/>
      <c r="D642" s="86"/>
      <c r="E642" s="85"/>
      <c r="F642" s="85">
        <v>8.8699999999999992</v>
      </c>
      <c r="G642" s="86">
        <v>1.8183026407304014E-4</v>
      </c>
      <c r="H642" s="85">
        <v>817</v>
      </c>
      <c r="I642" s="85">
        <v>30.23</v>
      </c>
      <c r="J642" s="86">
        <v>6.5696758641919884E-4</v>
      </c>
      <c r="K642" s="85">
        <v>805</v>
      </c>
    </row>
    <row r="643" spans="1:11" x14ac:dyDescent="0.2">
      <c r="A643" s="111" t="s">
        <v>744</v>
      </c>
      <c r="B643" s="111" t="s">
        <v>187</v>
      </c>
      <c r="C643" s="85"/>
      <c r="D643" s="86"/>
      <c r="E643" s="85"/>
      <c r="F643" s="85">
        <v>1288.98</v>
      </c>
      <c r="G643" s="86">
        <v>2.6423401779579178E-2</v>
      </c>
      <c r="H643" s="85">
        <v>256</v>
      </c>
      <c r="I643" s="85">
        <v>607</v>
      </c>
      <c r="J643" s="86">
        <v>1.3191509260881697E-2</v>
      </c>
      <c r="K643" s="85">
        <v>343</v>
      </c>
    </row>
    <row r="644" spans="1:11" x14ac:dyDescent="0.2">
      <c r="A644" s="111" t="s">
        <v>745</v>
      </c>
      <c r="B644" s="111" t="s">
        <v>184</v>
      </c>
      <c r="C644" s="85"/>
      <c r="D644" s="86"/>
      <c r="E644" s="85"/>
      <c r="F644" s="85">
        <v>5</v>
      </c>
      <c r="G644" s="86">
        <v>1.0249733036811735E-4</v>
      </c>
      <c r="H644" s="85">
        <v>845</v>
      </c>
      <c r="I644" s="85">
        <v>5</v>
      </c>
      <c r="J644" s="86">
        <v>1.0866152603691678E-4</v>
      </c>
      <c r="K644" s="85">
        <v>1031</v>
      </c>
    </row>
    <row r="645" spans="1:11" x14ac:dyDescent="0.2">
      <c r="A645" s="111" t="s">
        <v>746</v>
      </c>
      <c r="B645" s="111" t="s">
        <v>184</v>
      </c>
      <c r="C645" s="85"/>
      <c r="D645" s="86"/>
      <c r="E645" s="85"/>
      <c r="F645" s="85"/>
      <c r="G645" s="86"/>
      <c r="H645" s="85"/>
      <c r="I645" s="85">
        <v>12</v>
      </c>
      <c r="J645" s="86">
        <v>2.6078766248860028E-4</v>
      </c>
      <c r="K645" s="85">
        <v>935</v>
      </c>
    </row>
    <row r="646" spans="1:11" x14ac:dyDescent="0.2">
      <c r="A646" s="111" t="s">
        <v>747</v>
      </c>
      <c r="B646" s="111" t="s">
        <v>228</v>
      </c>
      <c r="C646" s="85"/>
      <c r="D646" s="86"/>
      <c r="E646" s="85"/>
      <c r="F646" s="85">
        <v>0.69838260750599701</v>
      </c>
      <c r="G646" s="86">
        <v>1.4316470568977881E-5</v>
      </c>
      <c r="H646" s="85">
        <v>955</v>
      </c>
      <c r="I646" s="85">
        <v>1</v>
      </c>
      <c r="J646" s="86">
        <v>2.1732305207383355E-5</v>
      </c>
      <c r="K646" s="85">
        <v>1164</v>
      </c>
    </row>
    <row r="647" spans="1:11" x14ac:dyDescent="0.2">
      <c r="A647" s="111" t="s">
        <v>748</v>
      </c>
      <c r="B647" s="111" t="s">
        <v>187</v>
      </c>
      <c r="C647" s="85"/>
      <c r="D647" s="86"/>
      <c r="E647" s="85"/>
      <c r="F647" s="85">
        <v>60.1</v>
      </c>
      <c r="G647" s="86">
        <v>1.2320179110247706E-3</v>
      </c>
      <c r="H647" s="85">
        <v>624</v>
      </c>
      <c r="I647" s="85">
        <v>7.03</v>
      </c>
      <c r="J647" s="86">
        <v>1.5277810560790502E-4</v>
      </c>
      <c r="K647" s="85">
        <v>993</v>
      </c>
    </row>
    <row r="648" spans="1:11" x14ac:dyDescent="0.2">
      <c r="A648" s="112" t="s">
        <v>749</v>
      </c>
      <c r="B648" s="112" t="s">
        <v>187</v>
      </c>
      <c r="C648" s="113"/>
      <c r="D648" s="86"/>
      <c r="E648" s="113"/>
      <c r="F648" s="113">
        <v>11.16</v>
      </c>
      <c r="G648" s="86">
        <v>2.2877404138163795E-4</v>
      </c>
      <c r="H648" s="113">
        <v>796</v>
      </c>
      <c r="I648" s="113">
        <v>4.74</v>
      </c>
      <c r="J648" s="86">
        <v>1.0301112668299711E-4</v>
      </c>
      <c r="K648" s="85">
        <v>1037</v>
      </c>
    </row>
    <row r="649" spans="1:11" x14ac:dyDescent="0.2">
      <c r="A649" s="111" t="s">
        <v>750</v>
      </c>
      <c r="B649" s="111" t="s">
        <v>187</v>
      </c>
      <c r="C649" s="85"/>
      <c r="D649" s="86"/>
      <c r="E649" s="85"/>
      <c r="F649" s="85">
        <v>12.34</v>
      </c>
      <c r="G649" s="86">
        <v>2.5296341134851361E-4</v>
      </c>
      <c r="H649" s="85">
        <v>790</v>
      </c>
      <c r="I649" s="85">
        <v>12.19</v>
      </c>
      <c r="J649" s="86">
        <v>2.6491680047800308E-4</v>
      </c>
      <c r="K649" s="85">
        <v>932</v>
      </c>
    </row>
    <row r="650" spans="1:11" x14ac:dyDescent="0.2">
      <c r="A650" s="111" t="s">
        <v>751</v>
      </c>
      <c r="B650" s="111" t="s">
        <v>184</v>
      </c>
      <c r="C650" s="85"/>
      <c r="D650" s="86"/>
      <c r="E650" s="85"/>
      <c r="F650" s="85">
        <v>165.83</v>
      </c>
      <c r="G650" s="86">
        <v>3.3994264589889802E-3</v>
      </c>
      <c r="H650" s="85">
        <v>503</v>
      </c>
      <c r="I650" s="85">
        <v>85.83</v>
      </c>
      <c r="J650" s="86">
        <v>1.8652837559497133E-3</v>
      </c>
      <c r="K650" s="85">
        <v>636</v>
      </c>
    </row>
    <row r="651" spans="1:11" x14ac:dyDescent="0.2">
      <c r="A651" s="111" t="s">
        <v>752</v>
      </c>
      <c r="B651" s="111" t="s">
        <v>184</v>
      </c>
      <c r="C651" s="85"/>
      <c r="D651" s="86"/>
      <c r="E651" s="85"/>
      <c r="F651" s="85">
        <v>65.48</v>
      </c>
      <c r="G651" s="86">
        <v>1.3423050385008648E-3</v>
      </c>
      <c r="H651" s="85">
        <v>618</v>
      </c>
      <c r="I651" s="85">
        <v>43.54</v>
      </c>
      <c r="J651" s="86">
        <v>9.4622456872947124E-4</v>
      </c>
      <c r="K651" s="85">
        <v>749</v>
      </c>
    </row>
    <row r="652" spans="1:11" x14ac:dyDescent="0.2">
      <c r="A652" s="111" t="s">
        <v>753</v>
      </c>
      <c r="B652" s="111" t="s">
        <v>187</v>
      </c>
      <c r="C652" s="85"/>
      <c r="D652" s="86"/>
      <c r="E652" s="85"/>
      <c r="F652" s="85">
        <v>31.56</v>
      </c>
      <c r="G652" s="86">
        <v>6.4696314928355673E-4</v>
      </c>
      <c r="H652" s="85">
        <v>689</v>
      </c>
      <c r="I652" s="85">
        <v>6.51</v>
      </c>
      <c r="J652" s="86">
        <v>1.4147730690006565E-4</v>
      </c>
      <c r="K652" s="85">
        <v>1002</v>
      </c>
    </row>
    <row r="653" spans="1:11" x14ac:dyDescent="0.2">
      <c r="A653" s="111" t="s">
        <v>754</v>
      </c>
      <c r="B653" s="111" t="s">
        <v>187</v>
      </c>
      <c r="C653" s="85"/>
      <c r="D653" s="86"/>
      <c r="E653" s="85"/>
      <c r="F653" s="85">
        <v>9259.16</v>
      </c>
      <c r="G653" s="86">
        <v>0.18980783629025147</v>
      </c>
      <c r="H653" s="85">
        <v>76</v>
      </c>
      <c r="I653" s="85">
        <v>6132.51</v>
      </c>
      <c r="J653" s="86">
        <v>0.13327357900733053</v>
      </c>
      <c r="K653" s="85">
        <v>98</v>
      </c>
    </row>
    <row r="654" spans="1:11" x14ac:dyDescent="0.2">
      <c r="A654" s="111" t="s">
        <v>755</v>
      </c>
      <c r="B654" s="111" t="s">
        <v>187</v>
      </c>
      <c r="C654" s="85"/>
      <c r="D654" s="86"/>
      <c r="E654" s="85"/>
      <c r="F654" s="85"/>
      <c r="G654" s="86"/>
      <c r="H654" s="85"/>
      <c r="I654" s="85">
        <v>1414.434</v>
      </c>
      <c r="J654" s="86">
        <v>3.0738911383700069E-2</v>
      </c>
      <c r="K654" s="85">
        <v>218</v>
      </c>
    </row>
    <row r="655" spans="1:11" x14ac:dyDescent="0.2">
      <c r="A655" s="111" t="s">
        <v>756</v>
      </c>
      <c r="B655" s="111" t="s">
        <v>184</v>
      </c>
      <c r="C655" s="85">
        <v>21003.200000000001</v>
      </c>
      <c r="D655" s="86">
        <v>0.39703591682419659</v>
      </c>
      <c r="E655" s="85">
        <v>42</v>
      </c>
      <c r="F655" s="85">
        <v>27375.667154105868</v>
      </c>
      <c r="G655" s="86">
        <v>0.56118656006840151</v>
      </c>
      <c r="H655" s="85">
        <v>35</v>
      </c>
      <c r="I655" s="85">
        <v>32493.875138888889</v>
      </c>
      <c r="J655" s="86">
        <v>0.70616681188893959</v>
      </c>
      <c r="K655" s="85">
        <v>31</v>
      </c>
    </row>
    <row r="656" spans="1:11" x14ac:dyDescent="0.2">
      <c r="A656" s="111" t="s">
        <v>757</v>
      </c>
      <c r="B656" s="111" t="s">
        <v>187</v>
      </c>
      <c r="C656" s="85"/>
      <c r="D656" s="86"/>
      <c r="E656" s="85"/>
      <c r="F656" s="85">
        <v>706.06481618856299</v>
      </c>
      <c r="G656" s="86">
        <v>1.4473951745236637E-2</v>
      </c>
      <c r="H656" s="85">
        <v>327</v>
      </c>
      <c r="I656" s="85">
        <v>1144.8134722</v>
      </c>
      <c r="J656" s="86">
        <v>2.4879435783374683E-2</v>
      </c>
      <c r="K656" s="85">
        <v>249</v>
      </c>
    </row>
    <row r="657" spans="1:11" x14ac:dyDescent="0.2">
      <c r="A657" s="111" t="s">
        <v>758</v>
      </c>
      <c r="B657" s="111" t="s">
        <v>187</v>
      </c>
      <c r="C657" s="85"/>
      <c r="D657" s="86"/>
      <c r="E657" s="85"/>
      <c r="F657" s="85">
        <v>178.09</v>
      </c>
      <c r="G657" s="86">
        <v>3.6507499130516035E-3</v>
      </c>
      <c r="H657" s="85">
        <v>489</v>
      </c>
      <c r="I657" s="85">
        <v>367.44</v>
      </c>
      <c r="J657" s="86">
        <v>7.9853182254009409E-3</v>
      </c>
      <c r="K657" s="85">
        <v>413</v>
      </c>
    </row>
    <row r="658" spans="1:11" x14ac:dyDescent="0.2">
      <c r="A658" s="111" t="s">
        <v>759</v>
      </c>
      <c r="B658" s="111" t="s">
        <v>184</v>
      </c>
      <c r="C658" s="85"/>
      <c r="D658" s="86"/>
      <c r="E658" s="85"/>
      <c r="F658" s="85">
        <v>22.662420000000001</v>
      </c>
      <c r="G658" s="86">
        <v>4.6456750993620599E-4</v>
      </c>
      <c r="H658" s="85">
        <v>726</v>
      </c>
      <c r="I658" s="85">
        <v>15.782754000000001</v>
      </c>
      <c r="J658" s="86">
        <v>3.4299562694105053E-4</v>
      </c>
      <c r="K658" s="85">
        <v>896</v>
      </c>
    </row>
    <row r="659" spans="1:11" x14ac:dyDescent="0.2">
      <c r="A659" s="111" t="s">
        <v>760</v>
      </c>
      <c r="B659" s="111" t="s">
        <v>184</v>
      </c>
      <c r="C659" s="85"/>
      <c r="D659" s="86"/>
      <c r="E659" s="85"/>
      <c r="F659" s="85"/>
      <c r="G659" s="86"/>
      <c r="H659" s="85"/>
      <c r="I659" s="85">
        <v>35</v>
      </c>
      <c r="J659" s="86">
        <v>7.606306822584175E-4</v>
      </c>
      <c r="K659" s="85">
        <v>779</v>
      </c>
    </row>
    <row r="660" spans="1:11" x14ac:dyDescent="0.2">
      <c r="A660" s="111" t="s">
        <v>761</v>
      </c>
      <c r="B660" s="111" t="s">
        <v>187</v>
      </c>
      <c r="C660" s="85"/>
      <c r="D660" s="86"/>
      <c r="E660" s="85"/>
      <c r="F660" s="85">
        <v>1086.3599999999999</v>
      </c>
      <c r="G660" s="86">
        <v>2.226979996374159E-2</v>
      </c>
      <c r="H660" s="85">
        <v>283</v>
      </c>
      <c r="I660" s="85">
        <v>1027.692</v>
      </c>
      <c r="J660" s="86">
        <v>2.2334116203186215E-2</v>
      </c>
      <c r="K660" s="85">
        <v>265</v>
      </c>
    </row>
    <row r="661" spans="1:11" x14ac:dyDescent="0.2">
      <c r="A661" s="111" t="s">
        <v>762</v>
      </c>
      <c r="B661" s="111" t="s">
        <v>184</v>
      </c>
      <c r="C661" s="85"/>
      <c r="D661" s="86"/>
      <c r="E661" s="85"/>
      <c r="F661" s="85">
        <v>225.83870860047975</v>
      </c>
      <c r="G661" s="86">
        <v>4.6295729450664715E-3</v>
      </c>
      <c r="H661" s="85">
        <v>472</v>
      </c>
      <c r="I661" s="85">
        <v>2367.9371288888888</v>
      </c>
      <c r="J661" s="86">
        <v>5.146073239690839E-2</v>
      </c>
      <c r="K661" s="85">
        <v>169</v>
      </c>
    </row>
    <row r="662" spans="1:11" x14ac:dyDescent="0.2">
      <c r="A662" s="111" t="s">
        <v>763</v>
      </c>
      <c r="B662" s="111" t="s">
        <v>187</v>
      </c>
      <c r="C662" s="85"/>
      <c r="D662" s="86"/>
      <c r="E662" s="85"/>
      <c r="F662" s="85">
        <v>127.41</v>
      </c>
      <c r="G662" s="86">
        <v>2.6118369724403658E-3</v>
      </c>
      <c r="H662" s="85">
        <v>525</v>
      </c>
      <c r="I662" s="85">
        <v>70.72</v>
      </c>
      <c r="J662" s="86">
        <v>1.5369086242661509E-3</v>
      </c>
      <c r="K662" s="85">
        <v>668</v>
      </c>
    </row>
    <row r="663" spans="1:11" x14ac:dyDescent="0.2">
      <c r="A663" s="111" t="s">
        <v>764</v>
      </c>
      <c r="B663" s="111" t="s">
        <v>184</v>
      </c>
      <c r="C663" s="85"/>
      <c r="D663" s="86"/>
      <c r="E663" s="85"/>
      <c r="F663" s="85">
        <v>2.52</v>
      </c>
      <c r="G663" s="86">
        <v>5.1658654505531145E-5</v>
      </c>
      <c r="H663" s="85">
        <v>892</v>
      </c>
      <c r="I663" s="85"/>
      <c r="J663" s="86"/>
      <c r="K663" s="85"/>
    </row>
    <row r="664" spans="1:11" x14ac:dyDescent="0.2">
      <c r="A664" s="111" t="s">
        <v>765</v>
      </c>
      <c r="B664" s="111" t="s">
        <v>187</v>
      </c>
      <c r="C664" s="85"/>
      <c r="D664" s="86"/>
      <c r="E664" s="85"/>
      <c r="F664" s="85"/>
      <c r="G664" s="86"/>
      <c r="H664" s="85"/>
      <c r="I664" s="85">
        <v>51.01</v>
      </c>
      <c r="J664" s="86">
        <v>1.1085648886286251E-3</v>
      </c>
      <c r="K664" s="85">
        <v>725</v>
      </c>
    </row>
    <row r="665" spans="1:11" x14ac:dyDescent="0.2">
      <c r="A665" s="111" t="s">
        <v>766</v>
      </c>
      <c r="B665" s="111" t="s">
        <v>184</v>
      </c>
      <c r="C665" s="85"/>
      <c r="D665" s="86"/>
      <c r="E665" s="85"/>
      <c r="F665" s="85">
        <v>0.09</v>
      </c>
      <c r="G665" s="86">
        <v>1.844951946626112E-6</v>
      </c>
      <c r="H665" s="85">
        <v>1003</v>
      </c>
      <c r="I665" s="85"/>
      <c r="J665" s="86"/>
      <c r="K665" s="85"/>
    </row>
    <row r="666" spans="1:11" x14ac:dyDescent="0.2">
      <c r="A666" s="111" t="s">
        <v>767</v>
      </c>
      <c r="B666" s="111" t="s">
        <v>184</v>
      </c>
      <c r="C666" s="85"/>
      <c r="D666" s="86"/>
      <c r="E666" s="85"/>
      <c r="F666" s="85">
        <v>2076.54</v>
      </c>
      <c r="G666" s="86">
        <v>4.2567961280522079E-2</v>
      </c>
      <c r="H666" s="85">
        <v>204</v>
      </c>
      <c r="I666" s="85">
        <v>1706.88</v>
      </c>
      <c r="J666" s="86">
        <v>3.709443711237851E-2</v>
      </c>
      <c r="K666" s="85">
        <v>198</v>
      </c>
    </row>
    <row r="667" spans="1:11" x14ac:dyDescent="0.2">
      <c r="A667" s="111" t="s">
        <v>768</v>
      </c>
      <c r="B667" s="111" t="s">
        <v>187</v>
      </c>
      <c r="C667" s="85"/>
      <c r="D667" s="86"/>
      <c r="E667" s="85"/>
      <c r="F667" s="85">
        <v>30.27</v>
      </c>
      <c r="G667" s="86">
        <v>6.2051883804858238E-4</v>
      </c>
      <c r="H667" s="85">
        <v>692</v>
      </c>
      <c r="I667" s="85">
        <v>13.536799999999999</v>
      </c>
      <c r="J667" s="86">
        <v>2.9418586913130699E-4</v>
      </c>
      <c r="K667" s="85">
        <v>914</v>
      </c>
    </row>
    <row r="668" spans="1:11" x14ac:dyDescent="0.2">
      <c r="A668" s="111" t="s">
        <v>769</v>
      </c>
      <c r="B668" s="111" t="s">
        <v>184</v>
      </c>
      <c r="C668" s="85"/>
      <c r="D668" s="86"/>
      <c r="E668" s="85"/>
      <c r="F668" s="85"/>
      <c r="G668" s="86"/>
      <c r="H668" s="85"/>
      <c r="I668" s="85">
        <v>194.49529999999999</v>
      </c>
      <c r="J668" s="86">
        <v>4.226831221001588E-3</v>
      </c>
      <c r="K668" s="85">
        <v>520</v>
      </c>
    </row>
    <row r="669" spans="1:11" x14ac:dyDescent="0.2">
      <c r="A669" s="111" t="s">
        <v>770</v>
      </c>
      <c r="B669" s="111" t="s">
        <v>187</v>
      </c>
      <c r="C669" s="85"/>
      <c r="D669" s="86"/>
      <c r="E669" s="85"/>
      <c r="F669" s="85"/>
      <c r="G669" s="86"/>
      <c r="H669" s="85"/>
      <c r="I669" s="85">
        <v>186.10480000000001</v>
      </c>
      <c r="J669" s="86">
        <v>4.0444863141590381E-3</v>
      </c>
      <c r="K669" s="85">
        <v>525</v>
      </c>
    </row>
    <row r="670" spans="1:11" x14ac:dyDescent="0.2">
      <c r="A670" s="111" t="s">
        <v>771</v>
      </c>
      <c r="B670" s="111" t="s">
        <v>187</v>
      </c>
      <c r="C670" s="85"/>
      <c r="D670" s="86"/>
      <c r="E670" s="85"/>
      <c r="F670" s="85"/>
      <c r="G670" s="86"/>
      <c r="H670" s="85"/>
      <c r="I670" s="85">
        <v>0.23166666666666666</v>
      </c>
      <c r="J670" s="86">
        <v>5.0346507063771439E-6</v>
      </c>
      <c r="K670" s="85">
        <v>1237</v>
      </c>
    </row>
    <row r="671" spans="1:11" x14ac:dyDescent="0.2">
      <c r="A671" s="111" t="s">
        <v>772</v>
      </c>
      <c r="B671" s="111" t="s">
        <v>187</v>
      </c>
      <c r="C671" s="85"/>
      <c r="D671" s="86"/>
      <c r="E671" s="85"/>
      <c r="F671" s="85">
        <v>23.71</v>
      </c>
      <c r="G671" s="86">
        <v>4.8604234060561251E-4</v>
      </c>
      <c r="H671" s="85">
        <v>720</v>
      </c>
      <c r="I671" s="85"/>
      <c r="J671" s="86"/>
      <c r="K671" s="85"/>
    </row>
    <row r="672" spans="1:11" x14ac:dyDescent="0.2">
      <c r="A672" s="111" t="s">
        <v>773</v>
      </c>
      <c r="B672" s="111" t="s">
        <v>184</v>
      </c>
      <c r="C672" s="85"/>
      <c r="D672" s="86"/>
      <c r="E672" s="85"/>
      <c r="F672" s="85">
        <v>1293.93</v>
      </c>
      <c r="G672" s="86">
        <v>2.6524874136643617E-2</v>
      </c>
      <c r="H672" s="85">
        <v>255</v>
      </c>
      <c r="I672" s="85">
        <v>705.65909999999997</v>
      </c>
      <c r="J672" s="86">
        <v>1.5335598933567451E-2</v>
      </c>
      <c r="K672" s="85">
        <v>319</v>
      </c>
    </row>
    <row r="673" spans="1:11" x14ac:dyDescent="0.2">
      <c r="A673" s="111" t="s">
        <v>774</v>
      </c>
      <c r="B673" s="111" t="s">
        <v>187</v>
      </c>
      <c r="C673" s="85"/>
      <c r="D673" s="86"/>
      <c r="E673" s="85"/>
      <c r="F673" s="85">
        <v>0.03</v>
      </c>
      <c r="G673" s="86">
        <v>6.1498398220870411E-7</v>
      </c>
      <c r="H673" s="85">
        <v>1010</v>
      </c>
      <c r="I673" s="85"/>
      <c r="J673" s="86"/>
      <c r="K673" s="85"/>
    </row>
    <row r="674" spans="1:11" x14ac:dyDescent="0.2">
      <c r="A674" s="111" t="s">
        <v>775</v>
      </c>
      <c r="B674" s="111" t="s">
        <v>187</v>
      </c>
      <c r="C674" s="85"/>
      <c r="D674" s="86"/>
      <c r="E674" s="85"/>
      <c r="F674" s="85">
        <v>42.12</v>
      </c>
      <c r="G674" s="86">
        <v>8.6343751102102041E-4</v>
      </c>
      <c r="H674" s="85">
        <v>658</v>
      </c>
      <c r="I674" s="85">
        <v>10</v>
      </c>
      <c r="J674" s="86">
        <v>2.1732305207383356E-4</v>
      </c>
      <c r="K674" s="85">
        <v>955</v>
      </c>
    </row>
    <row r="675" spans="1:11" x14ac:dyDescent="0.2">
      <c r="A675" s="111" t="s">
        <v>776</v>
      </c>
      <c r="B675" s="111" t="s">
        <v>187</v>
      </c>
      <c r="C675" s="85"/>
      <c r="D675" s="86"/>
      <c r="E675" s="85"/>
      <c r="F675" s="85"/>
      <c r="G675" s="86"/>
      <c r="H675" s="85"/>
      <c r="I675" s="85">
        <v>0.18479999999999999</v>
      </c>
      <c r="J675" s="86">
        <v>4.0161300023244439E-6</v>
      </c>
      <c r="K675" s="85">
        <v>1245</v>
      </c>
    </row>
    <row r="676" spans="1:11" x14ac:dyDescent="0.2">
      <c r="A676" s="111" t="s">
        <v>777</v>
      </c>
      <c r="B676" s="111" t="s">
        <v>187</v>
      </c>
      <c r="C676" s="85"/>
      <c r="D676" s="86"/>
      <c r="E676" s="85"/>
      <c r="F676" s="85"/>
      <c r="G676" s="86"/>
      <c r="H676" s="85"/>
      <c r="I676" s="85">
        <v>18.133600000000001</v>
      </c>
      <c r="J676" s="86">
        <v>3.9408492970860687E-4</v>
      </c>
      <c r="K676" s="85">
        <v>883</v>
      </c>
    </row>
    <row r="677" spans="1:11" x14ac:dyDescent="0.2">
      <c r="A677" s="111" t="s">
        <v>778</v>
      </c>
      <c r="B677" s="111" t="s">
        <v>184</v>
      </c>
      <c r="C677" s="85"/>
      <c r="D677" s="86"/>
      <c r="E677" s="85"/>
      <c r="F677" s="85">
        <v>2630.4589999999998</v>
      </c>
      <c r="G677" s="86">
        <v>5.3923005028557514E-2</v>
      </c>
      <c r="H677" s="85">
        <v>177</v>
      </c>
      <c r="I677" s="85">
        <v>1086.7101</v>
      </c>
      <c r="J677" s="86">
        <v>2.361671556514609E-2</v>
      </c>
      <c r="K677" s="85">
        <v>258</v>
      </c>
    </row>
    <row r="678" spans="1:11" x14ac:dyDescent="0.2">
      <c r="A678" s="111" t="s">
        <v>779</v>
      </c>
      <c r="B678" s="111" t="s">
        <v>187</v>
      </c>
      <c r="C678" s="85"/>
      <c r="D678" s="86"/>
      <c r="E678" s="85"/>
      <c r="F678" s="85"/>
      <c r="G678" s="86"/>
      <c r="H678" s="85"/>
      <c r="I678" s="85">
        <v>103.3</v>
      </c>
      <c r="J678" s="86">
        <v>2.2449471279227008E-3</v>
      </c>
      <c r="K678" s="85">
        <v>608</v>
      </c>
    </row>
    <row r="679" spans="1:11" x14ac:dyDescent="0.2">
      <c r="A679" s="111" t="s">
        <v>780</v>
      </c>
      <c r="B679" s="111" t="s">
        <v>184</v>
      </c>
      <c r="C679" s="85"/>
      <c r="D679" s="86"/>
      <c r="E679" s="85"/>
      <c r="F679" s="85">
        <v>601.04553158484862</v>
      </c>
      <c r="G679" s="86">
        <v>1.2321112483426586E-2</v>
      </c>
      <c r="H679" s="85">
        <v>351</v>
      </c>
      <c r="I679" s="85">
        <v>860.625</v>
      </c>
      <c r="J679" s="86">
        <v>1.87033651691043E-2</v>
      </c>
      <c r="K679" s="85">
        <v>291</v>
      </c>
    </row>
    <row r="680" spans="1:11" x14ac:dyDescent="0.2">
      <c r="A680" s="111" t="s">
        <v>781</v>
      </c>
      <c r="B680" s="111" t="s">
        <v>187</v>
      </c>
      <c r="C680" s="85"/>
      <c r="D680" s="86"/>
      <c r="E680" s="85"/>
      <c r="F680" s="85">
        <v>171.94</v>
      </c>
      <c r="G680" s="86">
        <v>3.5246781966988194E-3</v>
      </c>
      <c r="H680" s="85">
        <v>494</v>
      </c>
      <c r="I680" s="85">
        <v>24.61</v>
      </c>
      <c r="J680" s="86">
        <v>5.3483203115370446E-4</v>
      </c>
      <c r="K680" s="85">
        <v>835</v>
      </c>
    </row>
    <row r="681" spans="1:11" x14ac:dyDescent="0.2">
      <c r="A681" s="114" t="s">
        <v>782</v>
      </c>
      <c r="B681" s="114" t="s">
        <v>187</v>
      </c>
      <c r="C681" s="115"/>
      <c r="D681" s="116"/>
      <c r="E681" s="115"/>
      <c r="F681" s="115">
        <v>849.84059999999999</v>
      </c>
      <c r="G681" s="116">
        <v>1.7421278547687814E-2</v>
      </c>
      <c r="H681" s="115">
        <v>310</v>
      </c>
      <c r="I681" s="115">
        <v>849.84059999999999</v>
      </c>
      <c r="J681" s="116">
        <v>1.8468995296825799E-2</v>
      </c>
      <c r="K681" s="115">
        <v>293</v>
      </c>
    </row>
    <row r="682" spans="1:11" x14ac:dyDescent="0.2">
      <c r="A682" s="111"/>
      <c r="B682" s="111"/>
      <c r="C682" s="85"/>
      <c r="D682" s="86"/>
      <c r="E682" s="85"/>
      <c r="F682" s="85"/>
      <c r="G682" s="86"/>
      <c r="H682" s="85"/>
      <c r="I682" s="85"/>
      <c r="J682" s="86"/>
      <c r="K682" s="85"/>
    </row>
    <row r="683" spans="1:11" ht="28.5" customHeight="1" x14ac:dyDescent="0.2">
      <c r="A683" s="135" t="s">
        <v>1591</v>
      </c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</row>
    <row r="684" spans="1:11" x14ac:dyDescent="0.2">
      <c r="A684" s="105"/>
      <c r="B684" s="105"/>
      <c r="C684" s="136">
        <v>1990</v>
      </c>
      <c r="D684" s="136"/>
      <c r="E684" s="136"/>
      <c r="F684" s="136">
        <v>2000</v>
      </c>
      <c r="G684" s="136"/>
      <c r="H684" s="136"/>
      <c r="I684" s="136">
        <v>2010</v>
      </c>
      <c r="J684" s="136"/>
      <c r="K684" s="136"/>
    </row>
    <row r="685" spans="1:11" x14ac:dyDescent="0.2">
      <c r="A685" s="106" t="s">
        <v>177</v>
      </c>
      <c r="B685" s="107" t="s">
        <v>178</v>
      </c>
      <c r="C685" s="107" t="s">
        <v>179</v>
      </c>
      <c r="D685" s="107" t="s">
        <v>179</v>
      </c>
      <c r="E685" s="107" t="s">
        <v>179</v>
      </c>
      <c r="F685" s="107" t="s">
        <v>179</v>
      </c>
      <c r="G685" s="107" t="s">
        <v>179</v>
      </c>
      <c r="H685" s="107" t="s">
        <v>179</v>
      </c>
      <c r="I685" s="107" t="s">
        <v>179</v>
      </c>
      <c r="J685" s="107" t="s">
        <v>179</v>
      </c>
      <c r="K685" s="107" t="s">
        <v>179</v>
      </c>
    </row>
    <row r="686" spans="1:11" ht="25.5" x14ac:dyDescent="0.2">
      <c r="A686" s="108"/>
      <c r="B686" s="108"/>
      <c r="C686" s="109" t="s">
        <v>180</v>
      </c>
      <c r="D686" s="109" t="s">
        <v>181</v>
      </c>
      <c r="E686" s="109" t="s">
        <v>182</v>
      </c>
      <c r="F686" s="109" t="s">
        <v>180</v>
      </c>
      <c r="G686" s="109" t="s">
        <v>181</v>
      </c>
      <c r="H686" s="109" t="s">
        <v>182</v>
      </c>
      <c r="I686" s="109" t="s">
        <v>180</v>
      </c>
      <c r="J686" s="109" t="s">
        <v>181</v>
      </c>
      <c r="K686" s="109" t="s">
        <v>182</v>
      </c>
    </row>
    <row r="687" spans="1:11" x14ac:dyDescent="0.2">
      <c r="A687" s="111" t="s">
        <v>783</v>
      </c>
      <c r="B687" s="111" t="s">
        <v>187</v>
      </c>
      <c r="C687" s="85"/>
      <c r="D687" s="86"/>
      <c r="E687" s="85"/>
      <c r="F687" s="85">
        <v>53.29</v>
      </c>
      <c r="G687" s="86">
        <v>1.0924165470633945E-3</v>
      </c>
      <c r="H687" s="85">
        <v>640</v>
      </c>
      <c r="I687" s="85">
        <v>10</v>
      </c>
      <c r="J687" s="86">
        <v>2.1732305207383356E-4</v>
      </c>
      <c r="K687" s="85">
        <v>956</v>
      </c>
    </row>
    <row r="688" spans="1:11" x14ac:dyDescent="0.2">
      <c r="A688" s="111" t="s">
        <v>784</v>
      </c>
      <c r="B688" s="111" t="s">
        <v>184</v>
      </c>
      <c r="C688" s="85"/>
      <c r="D688" s="86"/>
      <c r="E688" s="85"/>
      <c r="F688" s="85">
        <v>2.618934778147489</v>
      </c>
      <c r="G688" s="86">
        <v>5.3686764633667053E-5</v>
      </c>
      <c r="H688" s="85">
        <v>887</v>
      </c>
      <c r="I688" s="85">
        <v>3.75</v>
      </c>
      <c r="J688" s="86">
        <v>8.1496144527687582E-5</v>
      </c>
      <c r="K688" s="85">
        <v>1055</v>
      </c>
    </row>
    <row r="689" spans="1:11" x14ac:dyDescent="0.2">
      <c r="A689" s="111" t="s">
        <v>785</v>
      </c>
      <c r="B689" s="111" t="s">
        <v>184</v>
      </c>
      <c r="C689" s="85"/>
      <c r="D689" s="86"/>
      <c r="E689" s="85"/>
      <c r="F689" s="85">
        <v>2.618934778147489</v>
      </c>
      <c r="G689" s="86">
        <v>5.3686764633667053E-5</v>
      </c>
      <c r="H689" s="85">
        <v>888</v>
      </c>
      <c r="I689" s="85">
        <v>3.75</v>
      </c>
      <c r="J689" s="86">
        <v>8.1496144527687582E-5</v>
      </c>
      <c r="K689" s="85">
        <v>1056</v>
      </c>
    </row>
    <row r="690" spans="1:11" x14ac:dyDescent="0.2">
      <c r="A690" s="112" t="s">
        <v>786</v>
      </c>
      <c r="B690" s="112" t="s">
        <v>187</v>
      </c>
      <c r="C690" s="113"/>
      <c r="D690" s="86"/>
      <c r="E690" s="113"/>
      <c r="F690" s="113"/>
      <c r="G690" s="86"/>
      <c r="H690" s="113"/>
      <c r="I690" s="113">
        <v>50.476399999999998</v>
      </c>
      <c r="J690" s="86">
        <v>1.0969685305699652E-3</v>
      </c>
      <c r="K690" s="85">
        <v>729</v>
      </c>
    </row>
    <row r="691" spans="1:11" x14ac:dyDescent="0.2">
      <c r="A691" s="111" t="s">
        <v>787</v>
      </c>
      <c r="B691" s="111" t="s">
        <v>187</v>
      </c>
      <c r="C691" s="85"/>
      <c r="D691" s="86"/>
      <c r="E691" s="85"/>
      <c r="F691" s="85">
        <v>13.62</v>
      </c>
      <c r="G691" s="86">
        <v>2.7920272792275163E-4</v>
      </c>
      <c r="H691" s="85">
        <v>780</v>
      </c>
      <c r="I691" s="85"/>
      <c r="J691" s="86"/>
      <c r="K691" s="85"/>
    </row>
    <row r="692" spans="1:11" x14ac:dyDescent="0.2">
      <c r="A692" s="111" t="s">
        <v>788</v>
      </c>
      <c r="B692" s="111" t="s">
        <v>184</v>
      </c>
      <c r="C692" s="85"/>
      <c r="D692" s="86"/>
      <c r="E692" s="85"/>
      <c r="F692" s="85"/>
      <c r="G692" s="86"/>
      <c r="H692" s="85"/>
      <c r="I692" s="85">
        <v>36.2014</v>
      </c>
      <c r="J692" s="86">
        <v>7.8673987373456783E-4</v>
      </c>
      <c r="K692" s="85">
        <v>774</v>
      </c>
    </row>
    <row r="693" spans="1:11" x14ac:dyDescent="0.2">
      <c r="A693" s="111" t="s">
        <v>789</v>
      </c>
      <c r="B693" s="111" t="s">
        <v>187</v>
      </c>
      <c r="C693" s="85"/>
      <c r="D693" s="86"/>
      <c r="E693" s="85"/>
      <c r="F693" s="85"/>
      <c r="G693" s="86"/>
      <c r="H693" s="85"/>
      <c r="I693" s="85">
        <v>1.250766</v>
      </c>
      <c r="J693" s="86">
        <v>2.7182028455018054E-5</v>
      </c>
      <c r="K693" s="85">
        <v>1140</v>
      </c>
    </row>
    <row r="694" spans="1:11" x14ac:dyDescent="0.2">
      <c r="A694" s="111" t="s">
        <v>790</v>
      </c>
      <c r="B694" s="111" t="s">
        <v>187</v>
      </c>
      <c r="C694" s="85"/>
      <c r="D694" s="86"/>
      <c r="E694" s="85"/>
      <c r="F694" s="85"/>
      <c r="G694" s="86"/>
      <c r="H694" s="85"/>
      <c r="I694" s="85">
        <v>2.5556000000000001</v>
      </c>
      <c r="J694" s="86">
        <v>5.5539079187988907E-5</v>
      </c>
      <c r="K694" s="85">
        <v>1088</v>
      </c>
    </row>
    <row r="695" spans="1:11" x14ac:dyDescent="0.2">
      <c r="A695" s="111" t="s">
        <v>791</v>
      </c>
      <c r="B695" s="111" t="s">
        <v>187</v>
      </c>
      <c r="C695" s="85"/>
      <c r="D695" s="86"/>
      <c r="E695" s="85"/>
      <c r="F695" s="85"/>
      <c r="G695" s="86"/>
      <c r="H695" s="85"/>
      <c r="I695" s="85">
        <v>42.524700000000003</v>
      </c>
      <c r="J695" s="86">
        <v>9.2415975925241509E-4</v>
      </c>
      <c r="K695" s="85">
        <v>751</v>
      </c>
    </row>
    <row r="696" spans="1:11" x14ac:dyDescent="0.2">
      <c r="A696" s="111" t="s">
        <v>792</v>
      </c>
      <c r="B696" s="111" t="s">
        <v>187</v>
      </c>
      <c r="C696" s="85"/>
      <c r="D696" s="86"/>
      <c r="E696" s="85"/>
      <c r="F696" s="85">
        <v>7111.2622674011427</v>
      </c>
      <c r="G696" s="86">
        <v>0.14577707959122843</v>
      </c>
      <c r="H696" s="85">
        <v>91</v>
      </c>
      <c r="I696" s="85">
        <v>3993.8384599999999</v>
      </c>
      <c r="J696" s="86">
        <v>8.6795316361705926E-2</v>
      </c>
      <c r="K696" s="85">
        <v>125</v>
      </c>
    </row>
    <row r="697" spans="1:11" x14ac:dyDescent="0.2">
      <c r="A697" s="111" t="s">
        <v>793</v>
      </c>
      <c r="B697" s="111" t="s">
        <v>187</v>
      </c>
      <c r="C697" s="85"/>
      <c r="D697" s="86"/>
      <c r="E697" s="85"/>
      <c r="F697" s="85">
        <v>17.89</v>
      </c>
      <c r="G697" s="86">
        <v>3.6673544805712382E-4</v>
      </c>
      <c r="H697" s="85">
        <v>753</v>
      </c>
      <c r="I697" s="85">
        <v>15</v>
      </c>
      <c r="J697" s="86">
        <v>3.2598457811075033E-4</v>
      </c>
      <c r="K697" s="85">
        <v>901</v>
      </c>
    </row>
    <row r="698" spans="1:11" x14ac:dyDescent="0.2">
      <c r="A698" s="112" t="s">
        <v>794</v>
      </c>
      <c r="B698" s="112" t="s">
        <v>187</v>
      </c>
      <c r="C698" s="113"/>
      <c r="D698" s="86"/>
      <c r="E698" s="113"/>
      <c r="F698" s="113">
        <v>5</v>
      </c>
      <c r="G698" s="86">
        <v>1.0249733036811735E-4</v>
      </c>
      <c r="H698" s="113">
        <v>846</v>
      </c>
      <c r="I698" s="113">
        <v>6.4139999999999997</v>
      </c>
      <c r="J698" s="86">
        <v>1.3939100560015683E-4</v>
      </c>
      <c r="K698" s="85">
        <v>1004</v>
      </c>
    </row>
    <row r="699" spans="1:11" x14ac:dyDescent="0.2">
      <c r="A699" s="111" t="s">
        <v>795</v>
      </c>
      <c r="B699" s="111" t="s">
        <v>187</v>
      </c>
      <c r="C699" s="85"/>
      <c r="D699" s="86"/>
      <c r="E699" s="85"/>
      <c r="F699" s="85"/>
      <c r="G699" s="86"/>
      <c r="H699" s="85"/>
      <c r="I699" s="85">
        <v>855.04909999999995</v>
      </c>
      <c r="J699" s="86">
        <v>1.8582188008498451E-2</v>
      </c>
      <c r="K699" s="85">
        <v>292</v>
      </c>
    </row>
    <row r="700" spans="1:11" x14ac:dyDescent="0.2">
      <c r="A700" s="111" t="s">
        <v>796</v>
      </c>
      <c r="B700" s="111" t="s">
        <v>187</v>
      </c>
      <c r="C700" s="85"/>
      <c r="D700" s="86"/>
      <c r="E700" s="85"/>
      <c r="F700" s="85">
        <v>20</v>
      </c>
      <c r="G700" s="86">
        <v>4.0998932147246939E-4</v>
      </c>
      <c r="H700" s="85">
        <v>741</v>
      </c>
      <c r="I700" s="85">
        <v>25.655999999999999</v>
      </c>
      <c r="J700" s="86">
        <v>5.5756402240062734E-4</v>
      </c>
      <c r="K700" s="85">
        <v>830</v>
      </c>
    </row>
    <row r="701" spans="1:11" x14ac:dyDescent="0.2">
      <c r="A701" s="111" t="s">
        <v>797</v>
      </c>
      <c r="B701" s="111" t="s">
        <v>187</v>
      </c>
      <c r="C701" s="85"/>
      <c r="D701" s="86"/>
      <c r="E701" s="85"/>
      <c r="F701" s="85">
        <v>2.0099999999999998</v>
      </c>
      <c r="G701" s="86">
        <v>4.1203926807983168E-5</v>
      </c>
      <c r="H701" s="85">
        <v>909</v>
      </c>
      <c r="I701" s="85"/>
      <c r="J701" s="86"/>
      <c r="K701" s="85"/>
    </row>
    <row r="702" spans="1:11" x14ac:dyDescent="0.2">
      <c r="A702" s="111" t="s">
        <v>1663</v>
      </c>
      <c r="B702" s="111" t="s">
        <v>187</v>
      </c>
      <c r="C702" s="85"/>
      <c r="D702" s="86"/>
      <c r="E702" s="85"/>
      <c r="F702" s="85">
        <v>750.30039999999997</v>
      </c>
      <c r="G702" s="86">
        <v>1.5380757594826117E-2</v>
      </c>
      <c r="H702" s="85">
        <v>321</v>
      </c>
      <c r="I702" s="85">
        <v>61.04</v>
      </c>
      <c r="J702" s="86">
        <v>1.32653990985868E-3</v>
      </c>
      <c r="K702" s="85">
        <v>691</v>
      </c>
    </row>
    <row r="703" spans="1:11" x14ac:dyDescent="0.2">
      <c r="A703" s="111" t="s">
        <v>798</v>
      </c>
      <c r="B703" s="111" t="s">
        <v>187</v>
      </c>
      <c r="C703" s="85"/>
      <c r="D703" s="86"/>
      <c r="E703" s="85"/>
      <c r="F703" s="85"/>
      <c r="G703" s="86"/>
      <c r="H703" s="85"/>
      <c r="I703" s="85">
        <v>10.7377</v>
      </c>
      <c r="J703" s="86">
        <v>2.333549736253203E-4</v>
      </c>
      <c r="K703" s="85">
        <v>945</v>
      </c>
    </row>
    <row r="704" spans="1:11" x14ac:dyDescent="0.2">
      <c r="A704" s="111" t="s">
        <v>799</v>
      </c>
      <c r="B704" s="111" t="s">
        <v>187</v>
      </c>
      <c r="C704" s="85"/>
      <c r="D704" s="86"/>
      <c r="E704" s="85"/>
      <c r="F704" s="85">
        <v>641.32474847275716</v>
      </c>
      <c r="G704" s="86">
        <v>1.314681492349239E-2</v>
      </c>
      <c r="H704" s="85">
        <v>338</v>
      </c>
      <c r="I704" s="85">
        <v>918.3</v>
      </c>
      <c r="J704" s="86">
        <v>1.9956775871940134E-2</v>
      </c>
      <c r="K704" s="85">
        <v>277</v>
      </c>
    </row>
    <row r="705" spans="1:11" x14ac:dyDescent="0.2">
      <c r="A705" s="111" t="s">
        <v>800</v>
      </c>
      <c r="B705" s="111" t="s">
        <v>184</v>
      </c>
      <c r="C705" s="85"/>
      <c r="D705" s="86"/>
      <c r="E705" s="85"/>
      <c r="F705" s="85"/>
      <c r="G705" s="86"/>
      <c r="H705" s="85"/>
      <c r="I705" s="85">
        <v>2</v>
      </c>
      <c r="J705" s="86">
        <v>4.3464610414766709E-5</v>
      </c>
      <c r="K705" s="85">
        <v>1109</v>
      </c>
    </row>
    <row r="706" spans="1:11" x14ac:dyDescent="0.2">
      <c r="A706" s="111" t="s">
        <v>801</v>
      </c>
      <c r="B706" s="111" t="s">
        <v>184</v>
      </c>
      <c r="C706" s="85">
        <v>28125.68</v>
      </c>
      <c r="D706" s="86">
        <v>0.53167637051039696</v>
      </c>
      <c r="E706" s="85">
        <v>41</v>
      </c>
      <c r="F706" s="85">
        <v>834.12</v>
      </c>
      <c r="G706" s="86">
        <v>1.7099014641330807E-2</v>
      </c>
      <c r="H706" s="85">
        <v>312</v>
      </c>
      <c r="I706" s="85">
        <v>54.3</v>
      </c>
      <c r="J706" s="86">
        <v>1.1800641727609162E-3</v>
      </c>
      <c r="K706" s="85">
        <v>711</v>
      </c>
    </row>
    <row r="707" spans="1:11" x14ac:dyDescent="0.2">
      <c r="A707" s="111" t="s">
        <v>802</v>
      </c>
      <c r="B707" s="111" t="s">
        <v>187</v>
      </c>
      <c r="C707" s="85"/>
      <c r="D707" s="86"/>
      <c r="E707" s="85"/>
      <c r="F707" s="85"/>
      <c r="G707" s="86"/>
      <c r="H707" s="85"/>
      <c r="I707" s="85">
        <v>0.57750000000000001</v>
      </c>
      <c r="J707" s="86">
        <v>1.255040625726389E-5</v>
      </c>
      <c r="K707" s="85">
        <v>1200</v>
      </c>
    </row>
    <row r="708" spans="1:11" x14ac:dyDescent="0.2">
      <c r="A708" s="111" t="s">
        <v>803</v>
      </c>
      <c r="B708" s="111" t="s">
        <v>228</v>
      </c>
      <c r="C708" s="85"/>
      <c r="D708" s="86"/>
      <c r="E708" s="85"/>
      <c r="F708" s="85">
        <v>117.5377928432593</v>
      </c>
      <c r="G708" s="86">
        <v>2.4094619967589773E-3</v>
      </c>
      <c r="H708" s="85">
        <v>537</v>
      </c>
      <c r="I708" s="85">
        <v>168.3</v>
      </c>
      <c r="J708" s="86">
        <v>3.6575469664026192E-3</v>
      </c>
      <c r="K708" s="85">
        <v>538</v>
      </c>
    </row>
    <row r="709" spans="1:11" x14ac:dyDescent="0.2">
      <c r="A709" s="111" t="s">
        <v>804</v>
      </c>
      <c r="B709" s="111" t="s">
        <v>184</v>
      </c>
      <c r="C709" s="85"/>
      <c r="D709" s="86"/>
      <c r="E709" s="85"/>
      <c r="F709" s="85">
        <v>1147.71</v>
      </c>
      <c r="G709" s="86">
        <v>2.3527442207358393E-2</v>
      </c>
      <c r="H709" s="85">
        <v>276</v>
      </c>
      <c r="I709" s="85">
        <v>2330.4</v>
      </c>
      <c r="J709" s="86">
        <v>5.0644964055286179E-2</v>
      </c>
      <c r="K709" s="85">
        <v>171</v>
      </c>
    </row>
    <row r="710" spans="1:11" x14ac:dyDescent="0.2">
      <c r="A710" s="111" t="s">
        <v>805</v>
      </c>
      <c r="B710" s="111" t="s">
        <v>228</v>
      </c>
      <c r="C710" s="85"/>
      <c r="D710" s="86"/>
      <c r="E710" s="85"/>
      <c r="F710" s="85">
        <v>1214.058</v>
      </c>
      <c r="G710" s="86">
        <v>2.4887540782411163E-2</v>
      </c>
      <c r="H710" s="85">
        <v>267</v>
      </c>
      <c r="I710" s="85">
        <v>1075.384</v>
      </c>
      <c r="J710" s="86">
        <v>2.3370573303136744E-2</v>
      </c>
      <c r="K710" s="85">
        <v>260</v>
      </c>
    </row>
    <row r="711" spans="1:11" x14ac:dyDescent="0.2">
      <c r="A711" s="111" t="s">
        <v>806</v>
      </c>
      <c r="B711" s="111" t="s">
        <v>187</v>
      </c>
      <c r="C711" s="85"/>
      <c r="D711" s="86"/>
      <c r="E711" s="85"/>
      <c r="F711" s="85">
        <v>36</v>
      </c>
      <c r="G711" s="86">
        <v>7.3798077865044485E-4</v>
      </c>
      <c r="H711" s="85">
        <v>678</v>
      </c>
      <c r="I711" s="85">
        <v>46.180799999999998</v>
      </c>
      <c r="J711" s="86">
        <v>1.0036152403211293E-3</v>
      </c>
      <c r="K711" s="85">
        <v>743</v>
      </c>
    </row>
    <row r="712" spans="1:11" x14ac:dyDescent="0.2">
      <c r="A712" s="111" t="s">
        <v>807</v>
      </c>
      <c r="B712" s="111" t="s">
        <v>187</v>
      </c>
      <c r="C712" s="85"/>
      <c r="D712" s="86"/>
      <c r="E712" s="85"/>
      <c r="F712" s="85"/>
      <c r="G712" s="86"/>
      <c r="H712" s="85"/>
      <c r="I712" s="85">
        <v>446.63</v>
      </c>
      <c r="J712" s="86">
        <v>9.7062994747736282E-3</v>
      </c>
      <c r="K712" s="85">
        <v>389</v>
      </c>
    </row>
    <row r="713" spans="1:11" x14ac:dyDescent="0.2">
      <c r="A713" s="111" t="s">
        <v>808</v>
      </c>
      <c r="B713" s="111" t="s">
        <v>184</v>
      </c>
      <c r="C713" s="85"/>
      <c r="D713" s="86"/>
      <c r="E713" s="85"/>
      <c r="F713" s="85"/>
      <c r="G713" s="86"/>
      <c r="H713" s="85"/>
      <c r="I713" s="85">
        <v>562</v>
      </c>
      <c r="J713" s="86">
        <v>1.2213555526549447E-2</v>
      </c>
      <c r="K713" s="85">
        <v>352</v>
      </c>
    </row>
    <row r="714" spans="1:11" x14ac:dyDescent="0.2">
      <c r="A714" s="111" t="s">
        <v>809</v>
      </c>
      <c r="B714" s="111" t="s">
        <v>184</v>
      </c>
      <c r="C714" s="85"/>
      <c r="D714" s="86"/>
      <c r="E714" s="85"/>
      <c r="F714" s="85">
        <v>38.450000000000003</v>
      </c>
      <c r="G714" s="86">
        <v>7.8820447053082245E-4</v>
      </c>
      <c r="H714" s="85">
        <v>672</v>
      </c>
      <c r="I714" s="85">
        <v>51.8</v>
      </c>
      <c r="J714" s="86">
        <v>1.1257334097424579E-3</v>
      </c>
      <c r="K714" s="85">
        <v>723</v>
      </c>
    </row>
    <row r="715" spans="1:11" x14ac:dyDescent="0.2">
      <c r="A715" s="111" t="s">
        <v>810</v>
      </c>
      <c r="B715" s="111" t="s">
        <v>187</v>
      </c>
      <c r="C715" s="85"/>
      <c r="D715" s="86"/>
      <c r="E715" s="85"/>
      <c r="F715" s="85"/>
      <c r="G715" s="86"/>
      <c r="H715" s="85"/>
      <c r="I715" s="85">
        <v>2.8565</v>
      </c>
      <c r="J715" s="86">
        <v>6.2078329824890568E-5</v>
      </c>
      <c r="K715" s="85">
        <v>1081</v>
      </c>
    </row>
    <row r="716" spans="1:11" x14ac:dyDescent="0.2">
      <c r="A716" s="111" t="s">
        <v>811</v>
      </c>
      <c r="B716" s="111" t="s">
        <v>187</v>
      </c>
      <c r="C716" s="85"/>
      <c r="D716" s="86"/>
      <c r="E716" s="85"/>
      <c r="F716" s="85"/>
      <c r="G716" s="86"/>
      <c r="H716" s="85"/>
      <c r="I716" s="85">
        <v>206.06</v>
      </c>
      <c r="J716" s="86">
        <v>4.4781588110334144E-3</v>
      </c>
      <c r="K716" s="85">
        <v>513</v>
      </c>
    </row>
    <row r="717" spans="1:11" x14ac:dyDescent="0.2">
      <c r="A717" s="111" t="s">
        <v>812</v>
      </c>
      <c r="B717" s="111" t="s">
        <v>228</v>
      </c>
      <c r="C717" s="85"/>
      <c r="D717" s="86"/>
      <c r="E717" s="85"/>
      <c r="F717" s="85">
        <v>269.20491517098992</v>
      </c>
      <c r="G717" s="86">
        <v>5.5185570254003913E-3</v>
      </c>
      <c r="H717" s="85">
        <v>450</v>
      </c>
      <c r="I717" s="85">
        <v>385.46910000000003</v>
      </c>
      <c r="J717" s="86">
        <v>8.3771321292153769E-3</v>
      </c>
      <c r="K717" s="85">
        <v>401</v>
      </c>
    </row>
    <row r="718" spans="1:11" x14ac:dyDescent="0.2">
      <c r="A718" s="111" t="s">
        <v>813</v>
      </c>
      <c r="B718" s="111" t="s">
        <v>187</v>
      </c>
      <c r="C718" s="85"/>
      <c r="D718" s="86"/>
      <c r="E718" s="85"/>
      <c r="F718" s="85"/>
      <c r="G718" s="86"/>
      <c r="H718" s="85"/>
      <c r="I718" s="85">
        <v>8.6193000000000008</v>
      </c>
      <c r="J718" s="86">
        <v>1.8731725827399938E-4</v>
      </c>
      <c r="K718" s="85">
        <v>979</v>
      </c>
    </row>
    <row r="719" spans="1:11" x14ac:dyDescent="0.2">
      <c r="A719" s="111" t="s">
        <v>814</v>
      </c>
      <c r="B719" s="111" t="s">
        <v>187</v>
      </c>
      <c r="C719" s="85"/>
      <c r="D719" s="86"/>
      <c r="E719" s="85"/>
      <c r="F719" s="85">
        <v>1375.932</v>
      </c>
      <c r="G719" s="86">
        <v>2.8205871353612886E-2</v>
      </c>
      <c r="H719" s="85">
        <v>247</v>
      </c>
      <c r="I719" s="85">
        <v>1210.607</v>
      </c>
      <c r="J719" s="86">
        <v>2.6309280810194742E-2</v>
      </c>
      <c r="K719" s="85">
        <v>242</v>
      </c>
    </row>
    <row r="720" spans="1:11" x14ac:dyDescent="0.2">
      <c r="A720" s="111" t="s">
        <v>815</v>
      </c>
      <c r="B720" s="111" t="s">
        <v>184</v>
      </c>
      <c r="C720" s="85"/>
      <c r="D720" s="86"/>
      <c r="E720" s="85"/>
      <c r="F720" s="85"/>
      <c r="G720" s="86"/>
      <c r="H720" s="85"/>
      <c r="I720" s="85">
        <v>0.1671</v>
      </c>
      <c r="J720" s="86">
        <v>3.6314682001537586E-6</v>
      </c>
      <c r="K720" s="85">
        <v>1249</v>
      </c>
    </row>
    <row r="721" spans="1:11" x14ac:dyDescent="0.2">
      <c r="A721" s="111" t="s">
        <v>816</v>
      </c>
      <c r="B721" s="111" t="s">
        <v>187</v>
      </c>
      <c r="C721" s="85"/>
      <c r="D721" s="86"/>
      <c r="E721" s="85"/>
      <c r="F721" s="85"/>
      <c r="G721" s="86"/>
      <c r="H721" s="85"/>
      <c r="I721" s="85">
        <v>77.436390000000003</v>
      </c>
      <c r="J721" s="86">
        <v>1.6828712616379685E-3</v>
      </c>
      <c r="K721" s="85">
        <v>658</v>
      </c>
    </row>
    <row r="722" spans="1:11" x14ac:dyDescent="0.2">
      <c r="A722" s="111" t="s">
        <v>817</v>
      </c>
      <c r="B722" s="111" t="s">
        <v>187</v>
      </c>
      <c r="C722" s="85"/>
      <c r="D722" s="86"/>
      <c r="E722" s="85"/>
      <c r="F722" s="85"/>
      <c r="G722" s="86"/>
      <c r="H722" s="85"/>
      <c r="I722" s="85">
        <v>25.104559999999999</v>
      </c>
      <c r="J722" s="86">
        <v>5.4557996001706793E-4</v>
      </c>
      <c r="K722" s="85">
        <v>832</v>
      </c>
    </row>
    <row r="723" spans="1:11" x14ac:dyDescent="0.2">
      <c r="A723" s="111" t="s">
        <v>818</v>
      </c>
      <c r="B723" s="111" t="s">
        <v>184</v>
      </c>
      <c r="C723" s="85"/>
      <c r="D723" s="86"/>
      <c r="E723" s="85"/>
      <c r="F723" s="85"/>
      <c r="G723" s="86"/>
      <c r="H723" s="85"/>
      <c r="I723" s="85">
        <v>81</v>
      </c>
      <c r="J723" s="86">
        <v>1.7603167217980517E-3</v>
      </c>
      <c r="K723" s="85">
        <v>647</v>
      </c>
    </row>
    <row r="724" spans="1:11" x14ac:dyDescent="0.2">
      <c r="A724" s="111" t="s">
        <v>819</v>
      </c>
      <c r="B724" s="111" t="s">
        <v>184</v>
      </c>
      <c r="C724" s="85"/>
      <c r="D724" s="86"/>
      <c r="E724" s="85"/>
      <c r="F724" s="85">
        <v>1.05</v>
      </c>
      <c r="G724" s="86">
        <v>2.1524439377304643E-5</v>
      </c>
      <c r="H724" s="85">
        <v>940</v>
      </c>
      <c r="I724" s="85"/>
      <c r="J724" s="86"/>
      <c r="K724" s="85"/>
    </row>
    <row r="725" spans="1:11" x14ac:dyDescent="0.2">
      <c r="A725" s="111" t="s">
        <v>820</v>
      </c>
      <c r="B725" s="111" t="s">
        <v>184</v>
      </c>
      <c r="C725" s="85"/>
      <c r="D725" s="86"/>
      <c r="E725" s="85"/>
      <c r="F725" s="85"/>
      <c r="G725" s="86"/>
      <c r="H725" s="85"/>
      <c r="I725" s="85">
        <v>85.45</v>
      </c>
      <c r="J725" s="86">
        <v>1.8570254799709078E-3</v>
      </c>
      <c r="K725" s="85">
        <v>637</v>
      </c>
    </row>
    <row r="726" spans="1:11" x14ac:dyDescent="0.2">
      <c r="A726" s="111" t="s">
        <v>1664</v>
      </c>
      <c r="B726" s="111" t="s">
        <v>184</v>
      </c>
      <c r="C726" s="85"/>
      <c r="D726" s="86"/>
      <c r="E726" s="85"/>
      <c r="F726" s="85">
        <v>651.66</v>
      </c>
      <c r="G726" s="86">
        <v>1.335868206153747E-2</v>
      </c>
      <c r="H726" s="85">
        <v>335</v>
      </c>
      <c r="I726" s="85">
        <v>420.71</v>
      </c>
      <c r="J726" s="86">
        <v>9.1429981237982523E-3</v>
      </c>
      <c r="K726" s="85">
        <v>395</v>
      </c>
    </row>
    <row r="727" spans="1:11" x14ac:dyDescent="0.2">
      <c r="A727" s="111" t="s">
        <v>821</v>
      </c>
      <c r="B727" s="111" t="s">
        <v>187</v>
      </c>
      <c r="C727" s="85"/>
      <c r="D727" s="86"/>
      <c r="E727" s="85"/>
      <c r="F727" s="85">
        <v>0.68</v>
      </c>
      <c r="G727" s="86">
        <v>1.393963693006396E-5</v>
      </c>
      <c r="H727" s="85">
        <v>958</v>
      </c>
      <c r="I727" s="85">
        <v>1</v>
      </c>
      <c r="J727" s="86">
        <v>2.1732305207383355E-5</v>
      </c>
      <c r="K727" s="85">
        <v>1165</v>
      </c>
    </row>
    <row r="728" spans="1:11" x14ac:dyDescent="0.2">
      <c r="A728" s="111" t="s">
        <v>822</v>
      </c>
      <c r="B728" s="111" t="s">
        <v>187</v>
      </c>
      <c r="C728" s="85"/>
      <c r="D728" s="86"/>
      <c r="E728" s="85"/>
      <c r="F728" s="85">
        <v>1.37</v>
      </c>
      <c r="G728" s="86">
        <v>2.8084268520864155E-5</v>
      </c>
      <c r="H728" s="85">
        <v>931</v>
      </c>
      <c r="I728" s="85"/>
      <c r="J728" s="86"/>
      <c r="K728" s="85"/>
    </row>
    <row r="729" spans="1:11" x14ac:dyDescent="0.2">
      <c r="A729" s="111" t="s">
        <v>823</v>
      </c>
      <c r="B729" s="111" t="s">
        <v>187</v>
      </c>
      <c r="C729" s="85"/>
      <c r="D729" s="86"/>
      <c r="E729" s="85"/>
      <c r="F729" s="85"/>
      <c r="G729" s="86"/>
      <c r="H729" s="85"/>
      <c r="I729" s="85">
        <v>22.74</v>
      </c>
      <c r="J729" s="86">
        <v>4.9419262041589754E-4</v>
      </c>
      <c r="K729" s="85">
        <v>855</v>
      </c>
    </row>
    <row r="730" spans="1:11" x14ac:dyDescent="0.2">
      <c r="A730" s="111" t="s">
        <v>824</v>
      </c>
      <c r="B730" s="111" t="s">
        <v>184</v>
      </c>
      <c r="C730" s="85"/>
      <c r="D730" s="86"/>
      <c r="E730" s="85"/>
      <c r="F730" s="85">
        <v>470.98</v>
      </c>
      <c r="G730" s="86">
        <v>9.654838531355181E-3</v>
      </c>
      <c r="H730" s="85">
        <v>384</v>
      </c>
      <c r="I730" s="85">
        <v>717.30314440000006</v>
      </c>
      <c r="J730" s="86">
        <v>1.5588650860316576E-2</v>
      </c>
      <c r="K730" s="85">
        <v>315</v>
      </c>
    </row>
    <row r="731" spans="1:11" x14ac:dyDescent="0.2">
      <c r="A731" s="111" t="s">
        <v>825</v>
      </c>
      <c r="B731" s="111" t="s">
        <v>187</v>
      </c>
      <c r="C731" s="85"/>
      <c r="D731" s="86"/>
      <c r="E731" s="85"/>
      <c r="F731" s="85">
        <v>297.74</v>
      </c>
      <c r="G731" s="86">
        <v>6.1035110287606517E-3</v>
      </c>
      <c r="H731" s="85">
        <v>438</v>
      </c>
      <c r="I731" s="85">
        <v>214</v>
      </c>
      <c r="J731" s="86">
        <v>4.6507133143800384E-3</v>
      </c>
      <c r="K731" s="85">
        <v>504</v>
      </c>
    </row>
    <row r="732" spans="1:11" x14ac:dyDescent="0.2">
      <c r="A732" s="111" t="s">
        <v>826</v>
      </c>
      <c r="B732" s="111" t="s">
        <v>187</v>
      </c>
      <c r="C732" s="85"/>
      <c r="D732" s="86"/>
      <c r="E732" s="85"/>
      <c r="F732" s="85">
        <v>566.56039999999996</v>
      </c>
      <c r="G732" s="86">
        <v>1.1614185698458542E-2</v>
      </c>
      <c r="H732" s="85">
        <v>364</v>
      </c>
      <c r="I732" s="85">
        <v>305.7106</v>
      </c>
      <c r="J732" s="86">
        <v>6.6437960643322908E-3</v>
      </c>
      <c r="K732" s="85">
        <v>451</v>
      </c>
    </row>
    <row r="733" spans="1:11" x14ac:dyDescent="0.2">
      <c r="A733" s="111" t="s">
        <v>1665</v>
      </c>
      <c r="B733" s="111" t="s">
        <v>184</v>
      </c>
      <c r="C733" s="85"/>
      <c r="D733" s="86"/>
      <c r="E733" s="85"/>
      <c r="F733" s="85">
        <v>888.36</v>
      </c>
      <c r="G733" s="86">
        <v>1.8210905681164145E-2</v>
      </c>
      <c r="H733" s="85">
        <v>304</v>
      </c>
      <c r="I733" s="85">
        <v>137.21</v>
      </c>
      <c r="J733" s="86">
        <v>2.9818895975050703E-3</v>
      </c>
      <c r="K733" s="85">
        <v>565</v>
      </c>
    </row>
    <row r="734" spans="1:11" x14ac:dyDescent="0.2">
      <c r="A734" s="111" t="s">
        <v>827</v>
      </c>
      <c r="B734" s="111" t="s">
        <v>184</v>
      </c>
      <c r="C734" s="85"/>
      <c r="D734" s="86"/>
      <c r="E734" s="85"/>
      <c r="F734" s="85">
        <v>41.682659999999998</v>
      </c>
      <c r="G734" s="86">
        <v>8.5447227452838191E-4</v>
      </c>
      <c r="H734" s="85">
        <v>660</v>
      </c>
      <c r="I734" s="85">
        <v>45.260717</v>
      </c>
      <c r="J734" s="86">
        <v>9.8361971574900437E-4</v>
      </c>
      <c r="K734" s="85">
        <v>745</v>
      </c>
    </row>
    <row r="735" spans="1:11" x14ac:dyDescent="0.2">
      <c r="A735" s="111" t="s">
        <v>828</v>
      </c>
      <c r="B735" s="111" t="s">
        <v>184</v>
      </c>
      <c r="C735" s="85"/>
      <c r="D735" s="86"/>
      <c r="E735" s="85"/>
      <c r="F735" s="85"/>
      <c r="G735" s="86"/>
      <c r="H735" s="85"/>
      <c r="I735" s="85">
        <v>18.32</v>
      </c>
      <c r="J735" s="86">
        <v>3.9813583139926306E-4</v>
      </c>
      <c r="K735" s="85">
        <v>880</v>
      </c>
    </row>
    <row r="736" spans="1:11" x14ac:dyDescent="0.2">
      <c r="A736" s="111" t="s">
        <v>1666</v>
      </c>
      <c r="B736" s="111" t="s">
        <v>184</v>
      </c>
      <c r="C736" s="85"/>
      <c r="D736" s="86"/>
      <c r="E736" s="85"/>
      <c r="F736" s="85">
        <v>1409.39</v>
      </c>
      <c r="G736" s="86">
        <v>2.8891742489504182E-2</v>
      </c>
      <c r="H736" s="85">
        <v>243</v>
      </c>
      <c r="I736" s="85">
        <v>1605.73</v>
      </c>
      <c r="J736" s="86">
        <v>3.4896214440651677E-2</v>
      </c>
      <c r="K736" s="85">
        <v>201</v>
      </c>
    </row>
    <row r="737" spans="1:11" x14ac:dyDescent="0.2">
      <c r="A737" s="111" t="s">
        <v>829</v>
      </c>
      <c r="B737" s="111" t="s">
        <v>184</v>
      </c>
      <c r="C737" s="85"/>
      <c r="D737" s="86"/>
      <c r="E737" s="85"/>
      <c r="F737" s="85">
        <v>1719.6</v>
      </c>
      <c r="G737" s="86">
        <v>3.5250881860202921E-2</v>
      </c>
      <c r="H737" s="85">
        <v>217</v>
      </c>
      <c r="I737" s="85">
        <v>2738.2400000000002</v>
      </c>
      <c r="J737" s="86">
        <v>5.9508267411065408E-2</v>
      </c>
      <c r="K737" s="85">
        <v>156</v>
      </c>
    </row>
    <row r="738" spans="1:11" x14ac:dyDescent="0.2">
      <c r="A738" s="114" t="s">
        <v>830</v>
      </c>
      <c r="B738" s="114" t="s">
        <v>184</v>
      </c>
      <c r="C738" s="115"/>
      <c r="D738" s="116"/>
      <c r="E738" s="115"/>
      <c r="F738" s="115">
        <v>1361.63</v>
      </c>
      <c r="G738" s="116">
        <v>2.7912687989827926E-2</v>
      </c>
      <c r="H738" s="115">
        <v>248</v>
      </c>
      <c r="I738" s="115">
        <v>2271.6799999999998</v>
      </c>
      <c r="J738" s="116">
        <v>4.9368843093508613E-2</v>
      </c>
      <c r="K738" s="115">
        <v>172</v>
      </c>
    </row>
    <row r="739" spans="1:11" x14ac:dyDescent="0.2">
      <c r="A739" s="111"/>
      <c r="B739" s="111"/>
      <c r="C739" s="85"/>
      <c r="D739" s="86"/>
      <c r="E739" s="85"/>
      <c r="F739" s="85"/>
      <c r="G739" s="86"/>
      <c r="H739" s="85"/>
      <c r="I739" s="85"/>
      <c r="J739" s="86"/>
      <c r="K739" s="85"/>
    </row>
    <row r="740" spans="1:11" ht="29.25" customHeight="1" x14ac:dyDescent="0.2">
      <c r="A740" s="135" t="s">
        <v>1591</v>
      </c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</row>
    <row r="741" spans="1:11" x14ac:dyDescent="0.2">
      <c r="A741" s="105"/>
      <c r="B741" s="105"/>
      <c r="C741" s="136">
        <v>1990</v>
      </c>
      <c r="D741" s="136"/>
      <c r="E741" s="136"/>
      <c r="F741" s="136">
        <v>2000</v>
      </c>
      <c r="G741" s="136"/>
      <c r="H741" s="136"/>
      <c r="I741" s="136">
        <v>2010</v>
      </c>
      <c r="J741" s="136"/>
      <c r="K741" s="136"/>
    </row>
    <row r="742" spans="1:11" x14ac:dyDescent="0.2">
      <c r="A742" s="106" t="s">
        <v>177</v>
      </c>
      <c r="B742" s="107" t="s">
        <v>178</v>
      </c>
      <c r="C742" s="107" t="s">
        <v>179</v>
      </c>
      <c r="D742" s="107" t="s">
        <v>179</v>
      </c>
      <c r="E742" s="107" t="s">
        <v>179</v>
      </c>
      <c r="F742" s="107" t="s">
        <v>179</v>
      </c>
      <c r="G742" s="107" t="s">
        <v>179</v>
      </c>
      <c r="H742" s="107" t="s">
        <v>179</v>
      </c>
      <c r="I742" s="107" t="s">
        <v>179</v>
      </c>
      <c r="J742" s="107" t="s">
        <v>179</v>
      </c>
      <c r="K742" s="107" t="s">
        <v>179</v>
      </c>
    </row>
    <row r="743" spans="1:11" ht="25.5" x14ac:dyDescent="0.2">
      <c r="A743" s="108"/>
      <c r="B743" s="108"/>
      <c r="C743" s="109" t="s">
        <v>180</v>
      </c>
      <c r="D743" s="109" t="s">
        <v>181</v>
      </c>
      <c r="E743" s="109" t="s">
        <v>182</v>
      </c>
      <c r="F743" s="109" t="s">
        <v>180</v>
      </c>
      <c r="G743" s="109" t="s">
        <v>181</v>
      </c>
      <c r="H743" s="109" t="s">
        <v>182</v>
      </c>
      <c r="I743" s="109" t="s">
        <v>180</v>
      </c>
      <c r="J743" s="109" t="s">
        <v>181</v>
      </c>
      <c r="K743" s="109" t="s">
        <v>182</v>
      </c>
    </row>
    <row r="744" spans="1:11" x14ac:dyDescent="0.2">
      <c r="A744" s="111" t="s">
        <v>831</v>
      </c>
      <c r="B744" s="111" t="s">
        <v>184</v>
      </c>
      <c r="C744" s="85"/>
      <c r="D744" s="86"/>
      <c r="E744" s="85"/>
      <c r="F744" s="85">
        <v>2279.89</v>
      </c>
      <c r="G744" s="86">
        <v>4.6736527706593409E-2</v>
      </c>
      <c r="H744" s="85">
        <v>193</v>
      </c>
      <c r="I744" s="85">
        <v>1393.57</v>
      </c>
      <c r="J744" s="86">
        <v>3.0285488567853222E-2</v>
      </c>
      <c r="K744" s="85">
        <v>221</v>
      </c>
    </row>
    <row r="745" spans="1:11" x14ac:dyDescent="0.2">
      <c r="A745" s="111" t="s">
        <v>832</v>
      </c>
      <c r="B745" s="111" t="s">
        <v>184</v>
      </c>
      <c r="C745" s="85"/>
      <c r="D745" s="86"/>
      <c r="E745" s="85"/>
      <c r="F745" s="85">
        <v>261.64</v>
      </c>
      <c r="G745" s="86">
        <v>5.3634803035028447E-3</v>
      </c>
      <c r="H745" s="85">
        <v>453</v>
      </c>
      <c r="I745" s="85">
        <v>70.180000000000007</v>
      </c>
      <c r="J745" s="86">
        <v>1.5251731794541641E-3</v>
      </c>
      <c r="K745" s="85">
        <v>671</v>
      </c>
    </row>
    <row r="746" spans="1:11" x14ac:dyDescent="0.2">
      <c r="A746" s="112" t="s">
        <v>833</v>
      </c>
      <c r="B746" s="112" t="s">
        <v>184</v>
      </c>
      <c r="C746" s="113"/>
      <c r="D746" s="86"/>
      <c r="E746" s="113"/>
      <c r="F746" s="113"/>
      <c r="G746" s="86"/>
      <c r="H746" s="113"/>
      <c r="I746" s="113">
        <v>111.52</v>
      </c>
      <c r="J746" s="86">
        <v>2.4235866767273917E-3</v>
      </c>
      <c r="K746" s="85">
        <v>593</v>
      </c>
    </row>
    <row r="747" spans="1:11" x14ac:dyDescent="0.2">
      <c r="A747" s="111" t="s">
        <v>834</v>
      </c>
      <c r="B747" s="111" t="s">
        <v>184</v>
      </c>
      <c r="C747" s="85"/>
      <c r="D747" s="86"/>
      <c r="E747" s="85"/>
      <c r="F747" s="85">
        <v>4146.8599999999997</v>
      </c>
      <c r="G747" s="86">
        <v>8.5008415882066216E-2</v>
      </c>
      <c r="H747" s="85">
        <v>126</v>
      </c>
      <c r="I747" s="85">
        <v>5002.82</v>
      </c>
      <c r="J747" s="86">
        <v>0.1087228111376016</v>
      </c>
      <c r="K747" s="85">
        <v>107</v>
      </c>
    </row>
    <row r="748" spans="1:11" x14ac:dyDescent="0.2">
      <c r="A748" s="111" t="s">
        <v>835</v>
      </c>
      <c r="B748" s="111" t="s">
        <v>184</v>
      </c>
      <c r="C748" s="85"/>
      <c r="D748" s="86"/>
      <c r="E748" s="85"/>
      <c r="F748" s="85">
        <v>277.05</v>
      </c>
      <c r="G748" s="86">
        <v>5.6793770756973826E-3</v>
      </c>
      <c r="H748" s="85">
        <v>449</v>
      </c>
      <c r="I748" s="85">
        <v>240.44</v>
      </c>
      <c r="J748" s="86">
        <v>5.2253154640632543E-3</v>
      </c>
      <c r="K748" s="85">
        <v>486</v>
      </c>
    </row>
    <row r="749" spans="1:11" x14ac:dyDescent="0.2">
      <c r="A749" s="111" t="s">
        <v>836</v>
      </c>
      <c r="B749" s="111" t="s">
        <v>187</v>
      </c>
      <c r="C749" s="85"/>
      <c r="D749" s="86"/>
      <c r="E749" s="85"/>
      <c r="F749" s="85"/>
      <c r="G749" s="86"/>
      <c r="H749" s="85"/>
      <c r="I749" s="85">
        <v>0.39</v>
      </c>
      <c r="J749" s="86">
        <v>8.4755990308795089E-6</v>
      </c>
      <c r="K749" s="85">
        <v>1218</v>
      </c>
    </row>
    <row r="750" spans="1:11" x14ac:dyDescent="0.2">
      <c r="A750" s="111" t="s">
        <v>837</v>
      </c>
      <c r="B750" s="111" t="s">
        <v>184</v>
      </c>
      <c r="C750" s="85"/>
      <c r="D750" s="86"/>
      <c r="E750" s="85"/>
      <c r="F750" s="85">
        <v>15.78</v>
      </c>
      <c r="G750" s="86">
        <v>3.2348157464177836E-4</v>
      </c>
      <c r="H750" s="85">
        <v>766</v>
      </c>
      <c r="I750" s="85"/>
      <c r="J750" s="86"/>
      <c r="K750" s="85"/>
    </row>
    <row r="751" spans="1:11" x14ac:dyDescent="0.2">
      <c r="A751" s="111" t="s">
        <v>838</v>
      </c>
      <c r="B751" s="111" t="s">
        <v>187</v>
      </c>
      <c r="C751" s="85"/>
      <c r="D751" s="86"/>
      <c r="E751" s="85"/>
      <c r="F751" s="85">
        <v>0.28000000000000003</v>
      </c>
      <c r="G751" s="86">
        <v>5.7398505006145718E-6</v>
      </c>
      <c r="H751" s="85">
        <v>983</v>
      </c>
      <c r="I751" s="85"/>
      <c r="J751" s="86"/>
      <c r="K751" s="85"/>
    </row>
    <row r="752" spans="1:11" x14ac:dyDescent="0.2">
      <c r="A752" s="111" t="s">
        <v>839</v>
      </c>
      <c r="B752" s="111" t="s">
        <v>184</v>
      </c>
      <c r="C752" s="85"/>
      <c r="D752" s="86"/>
      <c r="E752" s="85"/>
      <c r="F752" s="85">
        <v>0.04</v>
      </c>
      <c r="G752" s="86">
        <v>8.1997864294493874E-7</v>
      </c>
      <c r="H752" s="85">
        <v>1008</v>
      </c>
      <c r="I752" s="85">
        <v>2.4281160000000002</v>
      </c>
      <c r="J752" s="86">
        <v>5.2768557990930852E-5</v>
      </c>
      <c r="K752" s="85">
        <v>1094</v>
      </c>
    </row>
    <row r="753" spans="1:11" x14ac:dyDescent="0.2">
      <c r="A753" s="111" t="s">
        <v>840</v>
      </c>
      <c r="B753" s="111" t="s">
        <v>187</v>
      </c>
      <c r="C753" s="85"/>
      <c r="D753" s="86"/>
      <c r="E753" s="85"/>
      <c r="F753" s="85"/>
      <c r="G753" s="86"/>
      <c r="H753" s="85"/>
      <c r="I753" s="85">
        <v>3.67</v>
      </c>
      <c r="J753" s="86">
        <v>7.975756011109691E-5</v>
      </c>
      <c r="K753" s="85">
        <v>1059</v>
      </c>
    </row>
    <row r="754" spans="1:11" x14ac:dyDescent="0.2">
      <c r="A754" s="111" t="s">
        <v>841</v>
      </c>
      <c r="B754" s="111" t="s">
        <v>184</v>
      </c>
      <c r="C754" s="85"/>
      <c r="D754" s="86"/>
      <c r="E754" s="85"/>
      <c r="F754" s="85"/>
      <c r="G754" s="86"/>
      <c r="H754" s="85"/>
      <c r="I754" s="85">
        <v>14.45</v>
      </c>
      <c r="J754" s="86">
        <v>3.140318102466895E-4</v>
      </c>
      <c r="K754" s="85">
        <v>910</v>
      </c>
    </row>
    <row r="755" spans="1:11" x14ac:dyDescent="0.2">
      <c r="A755" s="111" t="s">
        <v>842</v>
      </c>
      <c r="B755" s="111" t="s">
        <v>184</v>
      </c>
      <c r="C755" s="85"/>
      <c r="D755" s="86"/>
      <c r="E755" s="85"/>
      <c r="F755" s="85">
        <v>1.07</v>
      </c>
      <c r="G755" s="86">
        <v>2.1934428698777114E-5</v>
      </c>
      <c r="H755" s="85">
        <v>939</v>
      </c>
      <c r="I755" s="85"/>
      <c r="J755" s="86"/>
      <c r="K755" s="85"/>
    </row>
    <row r="756" spans="1:11" x14ac:dyDescent="0.2">
      <c r="A756" s="111" t="s">
        <v>843</v>
      </c>
      <c r="B756" s="111" t="s">
        <v>184</v>
      </c>
      <c r="C756" s="85"/>
      <c r="D756" s="86"/>
      <c r="E756" s="85"/>
      <c r="F756" s="85"/>
      <c r="G756" s="86"/>
      <c r="H756" s="85"/>
      <c r="I756" s="85">
        <v>6</v>
      </c>
      <c r="J756" s="86">
        <v>1.3039383124430014E-4</v>
      </c>
      <c r="K756" s="85">
        <v>1013</v>
      </c>
    </row>
    <row r="757" spans="1:11" x14ac:dyDescent="0.2">
      <c r="A757" s="111" t="s">
        <v>844</v>
      </c>
      <c r="B757" s="111" t="s">
        <v>187</v>
      </c>
      <c r="C757" s="85"/>
      <c r="D757" s="86"/>
      <c r="E757" s="85"/>
      <c r="F757" s="85">
        <v>1.04</v>
      </c>
      <c r="G757" s="86">
        <v>2.1319444716568411E-5</v>
      </c>
      <c r="H757" s="85">
        <v>942</v>
      </c>
      <c r="I757" s="85"/>
      <c r="J757" s="86"/>
      <c r="K757" s="85"/>
    </row>
    <row r="758" spans="1:11" x14ac:dyDescent="0.2">
      <c r="A758" s="111" t="s">
        <v>845</v>
      </c>
      <c r="B758" s="111" t="s">
        <v>187</v>
      </c>
      <c r="C758" s="85"/>
      <c r="D758" s="86"/>
      <c r="E758" s="85"/>
      <c r="F758" s="85"/>
      <c r="G758" s="86"/>
      <c r="H758" s="85"/>
      <c r="I758" s="85">
        <v>837.8175</v>
      </c>
      <c r="J758" s="86">
        <v>1.8207705618086906E-2</v>
      </c>
      <c r="K758" s="85">
        <v>296</v>
      </c>
    </row>
    <row r="759" spans="1:11" x14ac:dyDescent="0.2">
      <c r="A759" s="111" t="s">
        <v>846</v>
      </c>
      <c r="B759" s="111" t="s">
        <v>184</v>
      </c>
      <c r="C759" s="85"/>
      <c r="D759" s="86"/>
      <c r="E759" s="85"/>
      <c r="F759" s="85"/>
      <c r="G759" s="86"/>
      <c r="H759" s="85"/>
      <c r="I759" s="85">
        <v>0.66</v>
      </c>
      <c r="J759" s="86">
        <v>1.4343321436873017E-5</v>
      </c>
      <c r="K759" s="85">
        <v>1192</v>
      </c>
    </row>
    <row r="760" spans="1:11" x14ac:dyDescent="0.2">
      <c r="A760" s="111" t="s">
        <v>847</v>
      </c>
      <c r="B760" s="111" t="s">
        <v>187</v>
      </c>
      <c r="C760" s="85"/>
      <c r="D760" s="86"/>
      <c r="E760" s="85"/>
      <c r="F760" s="85"/>
      <c r="G760" s="86"/>
      <c r="H760" s="85"/>
      <c r="I760" s="85">
        <v>0.59</v>
      </c>
      <c r="J760" s="86">
        <v>1.2822060072356179E-5</v>
      </c>
      <c r="K760" s="85">
        <v>1197</v>
      </c>
    </row>
    <row r="761" spans="1:11" x14ac:dyDescent="0.2">
      <c r="A761" s="111" t="s">
        <v>1667</v>
      </c>
      <c r="B761" s="111" t="s">
        <v>187</v>
      </c>
      <c r="C761" s="85"/>
      <c r="D761" s="86"/>
      <c r="E761" s="85"/>
      <c r="F761" s="85">
        <v>733.97</v>
      </c>
      <c r="G761" s="86">
        <v>1.5045993114057419E-2</v>
      </c>
      <c r="H761" s="85">
        <v>324</v>
      </c>
      <c r="I761" s="85">
        <v>640.17999999999995</v>
      </c>
      <c r="J761" s="86">
        <v>1.3912587147662676E-2</v>
      </c>
      <c r="K761" s="85">
        <v>335</v>
      </c>
    </row>
    <row r="762" spans="1:11" x14ac:dyDescent="0.2">
      <c r="A762" s="111" t="s">
        <v>848</v>
      </c>
      <c r="B762" s="111" t="s">
        <v>184</v>
      </c>
      <c r="C762" s="85"/>
      <c r="D762" s="86"/>
      <c r="E762" s="85"/>
      <c r="F762" s="85">
        <v>16.770579999999999</v>
      </c>
      <c r="G762" s="86">
        <v>3.4378793574498824E-4</v>
      </c>
      <c r="H762" s="85">
        <v>756</v>
      </c>
      <c r="I762" s="85">
        <v>23.277763</v>
      </c>
      <c r="J762" s="86">
        <v>5.0587945006113559E-4</v>
      </c>
      <c r="K762" s="85">
        <v>849</v>
      </c>
    </row>
    <row r="763" spans="1:11" x14ac:dyDescent="0.2">
      <c r="A763" s="111" t="s">
        <v>1668</v>
      </c>
      <c r="B763" s="111" t="s">
        <v>184</v>
      </c>
      <c r="C763" s="85"/>
      <c r="D763" s="86"/>
      <c r="E763" s="85"/>
      <c r="F763" s="85">
        <v>1.75</v>
      </c>
      <c r="G763" s="86">
        <v>3.5874065628841069E-5</v>
      </c>
      <c r="H763" s="85">
        <v>915</v>
      </c>
      <c r="I763" s="85"/>
      <c r="J763" s="86"/>
      <c r="K763" s="85"/>
    </row>
    <row r="764" spans="1:11" x14ac:dyDescent="0.2">
      <c r="A764" s="111" t="s">
        <v>849</v>
      </c>
      <c r="B764" s="111" t="s">
        <v>228</v>
      </c>
      <c r="C764" s="85"/>
      <c r="D764" s="86"/>
      <c r="E764" s="85"/>
      <c r="F764" s="85"/>
      <c r="G764" s="86"/>
      <c r="H764" s="85"/>
      <c r="I764" s="85">
        <v>170</v>
      </c>
      <c r="J764" s="86">
        <v>3.6944918852551707E-3</v>
      </c>
      <c r="K764" s="85">
        <v>536</v>
      </c>
    </row>
    <row r="765" spans="1:11" x14ac:dyDescent="0.2">
      <c r="A765" s="111" t="s">
        <v>850</v>
      </c>
      <c r="B765" s="111" t="s">
        <v>184</v>
      </c>
      <c r="C765" s="85"/>
      <c r="D765" s="86"/>
      <c r="E765" s="85"/>
      <c r="F765" s="85"/>
      <c r="G765" s="86"/>
      <c r="H765" s="85"/>
      <c r="I765" s="85">
        <v>720</v>
      </c>
      <c r="J765" s="86">
        <v>1.5647259749316019E-2</v>
      </c>
      <c r="K765" s="85">
        <v>314</v>
      </c>
    </row>
    <row r="766" spans="1:11" x14ac:dyDescent="0.2">
      <c r="A766" s="111" t="s">
        <v>851</v>
      </c>
      <c r="B766" s="111" t="s">
        <v>184</v>
      </c>
      <c r="C766" s="85"/>
      <c r="D766" s="86"/>
      <c r="E766" s="85"/>
      <c r="F766" s="85">
        <v>2476.23</v>
      </c>
      <c r="G766" s="86">
        <v>5.0761392875488642E-2</v>
      </c>
      <c r="H766" s="85">
        <v>181</v>
      </c>
      <c r="I766" s="85">
        <v>1210.9000000000001</v>
      </c>
      <c r="J766" s="86">
        <v>2.6315648375620507E-2</v>
      </c>
      <c r="K766" s="85">
        <v>241</v>
      </c>
    </row>
    <row r="767" spans="1:11" x14ac:dyDescent="0.2">
      <c r="A767" s="111" t="s">
        <v>852</v>
      </c>
      <c r="B767" s="111" t="s">
        <v>187</v>
      </c>
      <c r="C767" s="85"/>
      <c r="D767" s="86"/>
      <c r="E767" s="85"/>
      <c r="F767" s="85">
        <v>69.709999999999994</v>
      </c>
      <c r="G767" s="86">
        <v>1.429017779992292E-3</v>
      </c>
      <c r="H767" s="85">
        <v>610</v>
      </c>
      <c r="I767" s="85"/>
      <c r="J767" s="86"/>
      <c r="K767" s="85"/>
    </row>
    <row r="768" spans="1:11" x14ac:dyDescent="0.2">
      <c r="A768" s="111" t="s">
        <v>853</v>
      </c>
      <c r="B768" s="111" t="s">
        <v>187</v>
      </c>
      <c r="C768" s="85"/>
      <c r="D768" s="86"/>
      <c r="E768" s="85"/>
      <c r="F768" s="85">
        <v>2.59</v>
      </c>
      <c r="G768" s="86">
        <v>5.3093617130684786E-5</v>
      </c>
      <c r="H768" s="85">
        <v>890</v>
      </c>
      <c r="I768" s="85"/>
      <c r="J768" s="86"/>
      <c r="K768" s="85"/>
    </row>
    <row r="769" spans="1:11" x14ac:dyDescent="0.2">
      <c r="A769" s="111" t="s">
        <v>854</v>
      </c>
      <c r="B769" s="111" t="s">
        <v>184</v>
      </c>
      <c r="C769" s="85"/>
      <c r="D769" s="86"/>
      <c r="E769" s="85"/>
      <c r="F769" s="85">
        <v>94.9</v>
      </c>
      <c r="G769" s="86">
        <v>1.9453993303868674E-3</v>
      </c>
      <c r="H769" s="85">
        <v>565</v>
      </c>
      <c r="I769" s="85">
        <v>372</v>
      </c>
      <c r="J769" s="86">
        <v>8.0844175371466084E-3</v>
      </c>
      <c r="K769" s="85">
        <v>409</v>
      </c>
    </row>
    <row r="770" spans="1:11" x14ac:dyDescent="0.2">
      <c r="A770" s="111" t="s">
        <v>855</v>
      </c>
      <c r="B770" s="111" t="s">
        <v>187</v>
      </c>
      <c r="C770" s="85"/>
      <c r="D770" s="86"/>
      <c r="E770" s="85"/>
      <c r="F770" s="85">
        <v>27.48</v>
      </c>
      <c r="G770" s="86">
        <v>5.6332532770317291E-4</v>
      </c>
      <c r="H770" s="85">
        <v>701</v>
      </c>
      <c r="I770" s="85"/>
      <c r="J770" s="86"/>
      <c r="K770" s="85"/>
    </row>
    <row r="771" spans="1:11" x14ac:dyDescent="0.2">
      <c r="A771" s="111" t="s">
        <v>1692</v>
      </c>
      <c r="B771" s="111" t="s">
        <v>187</v>
      </c>
      <c r="C771" s="85"/>
      <c r="D771" s="86"/>
      <c r="E771" s="85"/>
      <c r="F771" s="85">
        <v>595.84</v>
      </c>
      <c r="G771" s="86">
        <v>1.2214401865307808E-2</v>
      </c>
      <c r="H771" s="85">
        <v>355</v>
      </c>
      <c r="I771" s="85">
        <v>349.8</v>
      </c>
      <c r="J771" s="86">
        <v>7.601960361542699E-3</v>
      </c>
      <c r="K771" s="85">
        <v>422</v>
      </c>
    </row>
    <row r="772" spans="1:11" x14ac:dyDescent="0.2">
      <c r="A772" s="111" t="s">
        <v>856</v>
      </c>
      <c r="B772" s="111" t="s">
        <v>184</v>
      </c>
      <c r="C772" s="85"/>
      <c r="D772" s="86"/>
      <c r="E772" s="85"/>
      <c r="F772" s="85">
        <v>3291.08</v>
      </c>
      <c r="G772" s="86">
        <v>6.7465382805580731E-2</v>
      </c>
      <c r="H772" s="85">
        <v>147</v>
      </c>
      <c r="I772" s="85">
        <v>2666</v>
      </c>
      <c r="J772" s="86">
        <v>5.7938325682884026E-2</v>
      </c>
      <c r="K772" s="85">
        <v>160</v>
      </c>
    </row>
    <row r="773" spans="1:11" x14ac:dyDescent="0.2">
      <c r="A773" s="111" t="s">
        <v>857</v>
      </c>
      <c r="B773" s="111" t="s">
        <v>184</v>
      </c>
      <c r="C773" s="85"/>
      <c r="D773" s="86"/>
      <c r="E773" s="85"/>
      <c r="F773" s="85">
        <v>15531.716200000001</v>
      </c>
      <c r="G773" s="86">
        <v>0.31839188930704804</v>
      </c>
      <c r="H773" s="85">
        <v>51</v>
      </c>
      <c r="I773" s="85">
        <v>4563.6639999999998</v>
      </c>
      <c r="J773" s="86">
        <v>9.9178938911947956E-2</v>
      </c>
      <c r="K773" s="85">
        <v>115</v>
      </c>
    </row>
    <row r="774" spans="1:11" x14ac:dyDescent="0.2">
      <c r="A774" s="111" t="s">
        <v>858</v>
      </c>
      <c r="B774" s="111" t="s">
        <v>184</v>
      </c>
      <c r="C774" s="85"/>
      <c r="D774" s="86"/>
      <c r="E774" s="85"/>
      <c r="F774" s="85">
        <v>10.029999999999999</v>
      </c>
      <c r="G774" s="86">
        <v>2.0560964471844339E-4</v>
      </c>
      <c r="H774" s="85">
        <v>807</v>
      </c>
      <c r="I774" s="85"/>
      <c r="J774" s="86"/>
      <c r="K774" s="85"/>
    </row>
    <row r="775" spans="1:11" x14ac:dyDescent="0.2">
      <c r="A775" s="111" t="s">
        <v>859</v>
      </c>
      <c r="B775" s="111" t="s">
        <v>187</v>
      </c>
      <c r="C775" s="85"/>
      <c r="D775" s="86"/>
      <c r="E775" s="85"/>
      <c r="F775" s="85"/>
      <c r="G775" s="86"/>
      <c r="H775" s="85"/>
      <c r="I775" s="85">
        <v>519.39177777777775</v>
      </c>
      <c r="J775" s="86">
        <v>1.1287580636872099E-2</v>
      </c>
      <c r="K775" s="85">
        <v>359</v>
      </c>
    </row>
    <row r="776" spans="1:11" x14ac:dyDescent="0.2">
      <c r="A776" s="111" t="s">
        <v>860</v>
      </c>
      <c r="B776" s="111" t="s">
        <v>187</v>
      </c>
      <c r="C776" s="85"/>
      <c r="D776" s="86"/>
      <c r="E776" s="85"/>
      <c r="F776" s="85"/>
      <c r="G776" s="86"/>
      <c r="H776" s="85"/>
      <c r="I776" s="85">
        <v>2.931073</v>
      </c>
      <c r="J776" s="86">
        <v>6.369897302112076E-5</v>
      </c>
      <c r="K776" s="85">
        <v>1076</v>
      </c>
    </row>
    <row r="777" spans="1:11" x14ac:dyDescent="0.2">
      <c r="A777" s="111" t="s">
        <v>861</v>
      </c>
      <c r="B777" s="111" t="s">
        <v>187</v>
      </c>
      <c r="C777" s="85"/>
      <c r="D777" s="86"/>
      <c r="E777" s="85"/>
      <c r="F777" s="85">
        <v>4392.37</v>
      </c>
      <c r="G777" s="86">
        <v>9.0041239797801514E-2</v>
      </c>
      <c r="H777" s="85">
        <v>118</v>
      </c>
      <c r="I777" s="85">
        <v>4053.5</v>
      </c>
      <c r="J777" s="86">
        <v>8.8091899158128442E-2</v>
      </c>
      <c r="K777" s="85">
        <v>124</v>
      </c>
    </row>
    <row r="778" spans="1:11" x14ac:dyDescent="0.2">
      <c r="A778" s="111" t="s">
        <v>862</v>
      </c>
      <c r="B778" s="111" t="s">
        <v>184</v>
      </c>
      <c r="C778" s="85"/>
      <c r="D778" s="86"/>
      <c r="E778" s="85"/>
      <c r="F778" s="85"/>
      <c r="G778" s="86"/>
      <c r="H778" s="85"/>
      <c r="I778" s="85">
        <v>0.23</v>
      </c>
      <c r="J778" s="86">
        <v>4.9984301976981724E-6</v>
      </c>
      <c r="K778" s="85">
        <v>1238</v>
      </c>
    </row>
    <row r="779" spans="1:11" x14ac:dyDescent="0.2">
      <c r="A779" s="111" t="s">
        <v>863</v>
      </c>
      <c r="B779" s="111" t="s">
        <v>187</v>
      </c>
      <c r="C779" s="85"/>
      <c r="D779" s="86"/>
      <c r="E779" s="85"/>
      <c r="F779" s="85">
        <v>110.68</v>
      </c>
      <c r="G779" s="86">
        <v>2.2688809050286454E-3</v>
      </c>
      <c r="H779" s="85">
        <v>547</v>
      </c>
      <c r="I779" s="85">
        <v>97.6</v>
      </c>
      <c r="J779" s="86">
        <v>2.1210729882406155E-3</v>
      </c>
      <c r="K779" s="85">
        <v>617</v>
      </c>
    </row>
    <row r="780" spans="1:11" x14ac:dyDescent="0.2">
      <c r="A780" s="111" t="s">
        <v>864</v>
      </c>
      <c r="B780" s="111" t="s">
        <v>184</v>
      </c>
      <c r="C780" s="85"/>
      <c r="D780" s="86"/>
      <c r="E780" s="85"/>
      <c r="F780" s="85"/>
      <c r="G780" s="86"/>
      <c r="H780" s="85"/>
      <c r="I780" s="85">
        <v>0.13</v>
      </c>
      <c r="J780" s="86">
        <v>2.8251996769598367E-6</v>
      </c>
      <c r="K780" s="85">
        <v>1256</v>
      </c>
    </row>
    <row r="781" spans="1:11" x14ac:dyDescent="0.2">
      <c r="A781" s="111" t="s">
        <v>865</v>
      </c>
      <c r="B781" s="111" t="s">
        <v>187</v>
      </c>
      <c r="C781" s="85"/>
      <c r="D781" s="86"/>
      <c r="E781" s="85"/>
      <c r="F781" s="85"/>
      <c r="G781" s="86"/>
      <c r="H781" s="85"/>
      <c r="I781" s="85">
        <v>0.28000000000000003</v>
      </c>
      <c r="J781" s="86">
        <v>6.0850454580673405E-6</v>
      </c>
      <c r="K781" s="85">
        <v>1231</v>
      </c>
    </row>
    <row r="782" spans="1:11" x14ac:dyDescent="0.2">
      <c r="A782" s="111" t="s">
        <v>866</v>
      </c>
      <c r="B782" s="111" t="s">
        <v>187</v>
      </c>
      <c r="C782" s="85">
        <v>43503.75</v>
      </c>
      <c r="D782" s="86">
        <v>0.82237712665406437</v>
      </c>
      <c r="E782" s="85">
        <v>26</v>
      </c>
      <c r="F782" s="85">
        <v>48124.82</v>
      </c>
      <c r="G782" s="86">
        <v>0.98653311488923623</v>
      </c>
      <c r="H782" s="85">
        <v>21</v>
      </c>
      <c r="I782" s="85">
        <v>41046.385999999999</v>
      </c>
      <c r="J782" s="86">
        <v>0.89203258821206732</v>
      </c>
      <c r="K782" s="85">
        <v>20</v>
      </c>
    </row>
    <row r="783" spans="1:11" x14ac:dyDescent="0.2">
      <c r="A783" s="111" t="s">
        <v>867</v>
      </c>
      <c r="B783" s="111" t="s">
        <v>187</v>
      </c>
      <c r="C783" s="85"/>
      <c r="D783" s="86"/>
      <c r="E783" s="85"/>
      <c r="F783" s="85">
        <v>121.81</v>
      </c>
      <c r="G783" s="86">
        <v>2.4970399624280751E-3</v>
      </c>
      <c r="H783" s="85">
        <v>530</v>
      </c>
      <c r="I783" s="85">
        <v>176.63</v>
      </c>
      <c r="J783" s="86">
        <v>3.8385770687801224E-3</v>
      </c>
      <c r="K783" s="85">
        <v>532</v>
      </c>
    </row>
    <row r="784" spans="1:11" x14ac:dyDescent="0.2">
      <c r="A784" s="111" t="s">
        <v>868</v>
      </c>
      <c r="B784" s="111" t="s">
        <v>187</v>
      </c>
      <c r="C784" s="85"/>
      <c r="D784" s="86"/>
      <c r="E784" s="85"/>
      <c r="F784" s="85"/>
      <c r="G784" s="86"/>
      <c r="H784" s="85"/>
      <c r="I784" s="85">
        <v>51.619433000000001</v>
      </c>
      <c r="J784" s="86">
        <v>1.1218092725880763E-3</v>
      </c>
      <c r="K784" s="85">
        <v>724</v>
      </c>
    </row>
    <row r="785" spans="1:11" x14ac:dyDescent="0.2">
      <c r="A785" s="111" t="s">
        <v>869</v>
      </c>
      <c r="B785" s="111" t="s">
        <v>187</v>
      </c>
      <c r="C785" s="85"/>
      <c r="D785" s="86"/>
      <c r="E785" s="85"/>
      <c r="F785" s="85"/>
      <c r="G785" s="86"/>
      <c r="H785" s="85"/>
      <c r="I785" s="85">
        <v>7.2348179999999997</v>
      </c>
      <c r="J785" s="86">
        <v>1.5722927289587083E-4</v>
      </c>
      <c r="K785" s="85">
        <v>991</v>
      </c>
    </row>
    <row r="786" spans="1:11" x14ac:dyDescent="0.2">
      <c r="A786" s="111" t="s">
        <v>870</v>
      </c>
      <c r="B786" s="111" t="s">
        <v>184</v>
      </c>
      <c r="C786" s="85"/>
      <c r="D786" s="86"/>
      <c r="E786" s="85"/>
      <c r="F786" s="85">
        <v>578.74</v>
      </c>
      <c r="G786" s="86">
        <v>1.1863860995448845E-2</v>
      </c>
      <c r="H786" s="85">
        <v>361</v>
      </c>
      <c r="I786" s="85">
        <v>538.6</v>
      </c>
      <c r="J786" s="86">
        <v>1.1705019584696677E-2</v>
      </c>
      <c r="K786" s="85">
        <v>355</v>
      </c>
    </row>
    <row r="787" spans="1:11" x14ac:dyDescent="0.2">
      <c r="A787" s="111" t="s">
        <v>871</v>
      </c>
      <c r="B787" s="111" t="s">
        <v>184</v>
      </c>
      <c r="C787" s="85"/>
      <c r="D787" s="86"/>
      <c r="E787" s="85"/>
      <c r="F787" s="85">
        <v>243.29</v>
      </c>
      <c r="G787" s="86">
        <v>4.9873151010518535E-3</v>
      </c>
      <c r="H787" s="85">
        <v>466</v>
      </c>
      <c r="I787" s="85">
        <v>86.64</v>
      </c>
      <c r="J787" s="86">
        <v>1.8828869231676938E-3</v>
      </c>
      <c r="K787" s="85">
        <v>633</v>
      </c>
    </row>
    <row r="788" spans="1:11" x14ac:dyDescent="0.2">
      <c r="A788" s="111" t="s">
        <v>872</v>
      </c>
      <c r="B788" s="111" t="s">
        <v>184</v>
      </c>
      <c r="C788" s="85"/>
      <c r="D788" s="86"/>
      <c r="E788" s="85"/>
      <c r="F788" s="85"/>
      <c r="G788" s="86"/>
      <c r="H788" s="85"/>
      <c r="I788" s="85">
        <v>0.39879999999999999</v>
      </c>
      <c r="J788" s="86">
        <v>8.666843316704483E-6</v>
      </c>
      <c r="K788" s="85">
        <v>1216</v>
      </c>
    </row>
    <row r="789" spans="1:11" x14ac:dyDescent="0.2">
      <c r="A789" s="111" t="s">
        <v>873</v>
      </c>
      <c r="B789" s="111" t="s">
        <v>184</v>
      </c>
      <c r="C789" s="85"/>
      <c r="D789" s="86"/>
      <c r="E789" s="85"/>
      <c r="F789" s="85">
        <v>70.400000000000006</v>
      </c>
      <c r="G789" s="86">
        <v>1.4431624115830923E-3</v>
      </c>
      <c r="H789" s="85">
        <v>607</v>
      </c>
      <c r="I789" s="85">
        <v>26.07</v>
      </c>
      <c r="J789" s="86">
        <v>5.6656119675648408E-4</v>
      </c>
      <c r="K789" s="85">
        <v>828</v>
      </c>
    </row>
    <row r="790" spans="1:11" x14ac:dyDescent="0.2">
      <c r="A790" s="111" t="s">
        <v>874</v>
      </c>
      <c r="B790" s="111" t="s">
        <v>184</v>
      </c>
      <c r="C790" s="85"/>
      <c r="D790" s="86"/>
      <c r="E790" s="85"/>
      <c r="F790" s="85"/>
      <c r="G790" s="86"/>
      <c r="H790" s="85"/>
      <c r="I790" s="85">
        <v>1.48</v>
      </c>
      <c r="J790" s="86">
        <v>3.2163811706927364E-5</v>
      </c>
      <c r="K790" s="85">
        <v>1131</v>
      </c>
    </row>
    <row r="791" spans="1:11" x14ac:dyDescent="0.2">
      <c r="A791" s="111" t="s">
        <v>875</v>
      </c>
      <c r="B791" s="111" t="s">
        <v>184</v>
      </c>
      <c r="C791" s="85"/>
      <c r="D791" s="86"/>
      <c r="E791" s="85"/>
      <c r="F791" s="85">
        <v>76.720053126703036</v>
      </c>
      <c r="G791" s="86">
        <v>1.5727201262374392E-3</v>
      </c>
      <c r="H791" s="85">
        <v>590</v>
      </c>
      <c r="I791" s="85">
        <v>109.8539</v>
      </c>
      <c r="J791" s="86">
        <v>2.3873784830213702E-3</v>
      </c>
      <c r="K791" s="85">
        <v>598</v>
      </c>
    </row>
    <row r="792" spans="1:11" x14ac:dyDescent="0.2">
      <c r="A792" s="111" t="s">
        <v>876</v>
      </c>
      <c r="B792" s="111" t="s">
        <v>187</v>
      </c>
      <c r="C792" s="85"/>
      <c r="D792" s="86"/>
      <c r="E792" s="85"/>
      <c r="F792" s="85">
        <v>11.305026556046876</v>
      </c>
      <c r="G792" s="86">
        <v>2.3174700834709532E-4</v>
      </c>
      <c r="H792" s="85">
        <v>795</v>
      </c>
      <c r="I792" s="85">
        <v>16.187439999999999</v>
      </c>
      <c r="J792" s="86">
        <v>3.5179038660620564E-4</v>
      </c>
      <c r="K792" s="85">
        <v>894</v>
      </c>
    </row>
    <row r="793" spans="1:11" x14ac:dyDescent="0.2">
      <c r="A793" s="111" t="s">
        <v>877</v>
      </c>
      <c r="B793" s="111" t="s">
        <v>187</v>
      </c>
      <c r="C793" s="85"/>
      <c r="D793" s="86"/>
      <c r="E793" s="85"/>
      <c r="F793" s="85">
        <v>22.8</v>
      </c>
      <c r="G793" s="86">
        <v>4.6738782647861508E-4</v>
      </c>
      <c r="H793" s="85">
        <v>724</v>
      </c>
      <c r="I793" s="85">
        <v>182.3</v>
      </c>
      <c r="J793" s="86">
        <v>3.9617992393059867E-3</v>
      </c>
      <c r="K793" s="85">
        <v>527</v>
      </c>
    </row>
    <row r="794" spans="1:11" x14ac:dyDescent="0.2">
      <c r="A794" s="111" t="s">
        <v>878</v>
      </c>
      <c r="B794" s="111" t="s">
        <v>184</v>
      </c>
      <c r="C794" s="85"/>
      <c r="D794" s="86"/>
      <c r="E794" s="85"/>
      <c r="F794" s="85">
        <v>106</v>
      </c>
      <c r="G794" s="86">
        <v>2.1729434038040875E-3</v>
      </c>
      <c r="H794" s="85">
        <v>552</v>
      </c>
      <c r="I794" s="85">
        <v>210.51</v>
      </c>
      <c r="J794" s="86">
        <v>4.5748675692062705E-3</v>
      </c>
      <c r="K794" s="85">
        <v>508</v>
      </c>
    </row>
    <row r="795" spans="1:11" x14ac:dyDescent="0.2">
      <c r="A795" s="114" t="s">
        <v>879</v>
      </c>
      <c r="B795" s="114" t="s">
        <v>184</v>
      </c>
      <c r="C795" s="115"/>
      <c r="D795" s="116"/>
      <c r="E795" s="115"/>
      <c r="F795" s="115">
        <v>1.05</v>
      </c>
      <c r="G795" s="116">
        <v>2.1524439377304643E-5</v>
      </c>
      <c r="H795" s="115">
        <v>941</v>
      </c>
      <c r="I795" s="115"/>
      <c r="J795" s="116"/>
      <c r="K795" s="115"/>
    </row>
    <row r="796" spans="1:11" x14ac:dyDescent="0.2">
      <c r="A796" s="111"/>
      <c r="B796" s="111"/>
      <c r="C796" s="85"/>
      <c r="D796" s="86"/>
      <c r="E796" s="85"/>
      <c r="F796" s="85"/>
      <c r="G796" s="86"/>
      <c r="H796" s="85"/>
      <c r="I796" s="85"/>
      <c r="J796" s="86"/>
      <c r="K796" s="85"/>
    </row>
    <row r="797" spans="1:11" ht="30" customHeight="1" x14ac:dyDescent="0.2">
      <c r="A797" s="135" t="s">
        <v>1590</v>
      </c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</row>
    <row r="798" spans="1:11" x14ac:dyDescent="0.2">
      <c r="A798" s="105"/>
      <c r="B798" s="105"/>
      <c r="C798" s="136">
        <v>1990</v>
      </c>
      <c r="D798" s="136"/>
      <c r="E798" s="136"/>
      <c r="F798" s="136">
        <v>2000</v>
      </c>
      <c r="G798" s="136"/>
      <c r="H798" s="136"/>
      <c r="I798" s="136">
        <v>2010</v>
      </c>
      <c r="J798" s="136"/>
      <c r="K798" s="136"/>
    </row>
    <row r="799" spans="1:11" x14ac:dyDescent="0.2">
      <c r="A799" s="106" t="s">
        <v>177</v>
      </c>
      <c r="B799" s="107" t="s">
        <v>178</v>
      </c>
      <c r="C799" s="107" t="s">
        <v>179</v>
      </c>
      <c r="D799" s="107" t="s">
        <v>179</v>
      </c>
      <c r="E799" s="107" t="s">
        <v>179</v>
      </c>
      <c r="F799" s="107" t="s">
        <v>179</v>
      </c>
      <c r="G799" s="107" t="s">
        <v>179</v>
      </c>
      <c r="H799" s="107" t="s">
        <v>179</v>
      </c>
      <c r="I799" s="107" t="s">
        <v>179</v>
      </c>
      <c r="J799" s="107" t="s">
        <v>179</v>
      </c>
      <c r="K799" s="107" t="s">
        <v>179</v>
      </c>
    </row>
    <row r="800" spans="1:11" ht="25.5" x14ac:dyDescent="0.2">
      <c r="A800" s="108"/>
      <c r="B800" s="108"/>
      <c r="C800" s="109" t="s">
        <v>180</v>
      </c>
      <c r="D800" s="109" t="s">
        <v>181</v>
      </c>
      <c r="E800" s="109" t="s">
        <v>182</v>
      </c>
      <c r="F800" s="109" t="s">
        <v>180</v>
      </c>
      <c r="G800" s="109" t="s">
        <v>181</v>
      </c>
      <c r="H800" s="109" t="s">
        <v>182</v>
      </c>
      <c r="I800" s="109" t="s">
        <v>180</v>
      </c>
      <c r="J800" s="109" t="s">
        <v>181</v>
      </c>
      <c r="K800" s="109" t="s">
        <v>182</v>
      </c>
    </row>
    <row r="801" spans="1:11" x14ac:dyDescent="0.2">
      <c r="A801" s="111" t="s">
        <v>880</v>
      </c>
      <c r="B801" s="111" t="s">
        <v>187</v>
      </c>
      <c r="C801" s="85"/>
      <c r="D801" s="86"/>
      <c r="E801" s="85"/>
      <c r="F801" s="85">
        <v>0.44</v>
      </c>
      <c r="G801" s="86">
        <v>9.019765072394326E-6</v>
      </c>
      <c r="H801" s="85">
        <v>974</v>
      </c>
      <c r="I801" s="85"/>
      <c r="J801" s="86"/>
      <c r="K801" s="85"/>
    </row>
    <row r="802" spans="1:11" x14ac:dyDescent="0.2">
      <c r="A802" s="111" t="s">
        <v>881</v>
      </c>
      <c r="B802" s="111" t="s">
        <v>184</v>
      </c>
      <c r="C802" s="85"/>
      <c r="D802" s="86"/>
      <c r="E802" s="85"/>
      <c r="F802" s="85"/>
      <c r="G802" s="86"/>
      <c r="H802" s="85"/>
      <c r="I802" s="85">
        <v>3.16</v>
      </c>
      <c r="J802" s="86">
        <v>6.86740844553314E-5</v>
      </c>
      <c r="K802" s="85">
        <v>1066</v>
      </c>
    </row>
    <row r="803" spans="1:11" x14ac:dyDescent="0.2">
      <c r="A803" s="111" t="s">
        <v>882</v>
      </c>
      <c r="B803" s="111" t="s">
        <v>187</v>
      </c>
      <c r="C803" s="85"/>
      <c r="D803" s="86"/>
      <c r="E803" s="85"/>
      <c r="F803" s="85"/>
      <c r="G803" s="86"/>
      <c r="H803" s="85"/>
      <c r="I803" s="85">
        <v>14.23631</v>
      </c>
      <c r="J803" s="86">
        <v>3.0938783394692378E-4</v>
      </c>
      <c r="K803" s="85">
        <v>911</v>
      </c>
    </row>
    <row r="804" spans="1:11" x14ac:dyDescent="0.2">
      <c r="A804" s="111" t="s">
        <v>1618</v>
      </c>
      <c r="B804" s="111" t="s">
        <v>187</v>
      </c>
      <c r="C804" s="85"/>
      <c r="D804" s="86"/>
      <c r="E804" s="85"/>
      <c r="F804" s="85">
        <v>874.84</v>
      </c>
      <c r="G804" s="86">
        <v>1.7933752899848759E-2</v>
      </c>
      <c r="H804" s="85">
        <v>306</v>
      </c>
      <c r="I804" s="85">
        <v>210.04</v>
      </c>
      <c r="J804" s="86">
        <v>4.5646533857588E-3</v>
      </c>
      <c r="K804" s="85">
        <v>509</v>
      </c>
    </row>
    <row r="805" spans="1:11" x14ac:dyDescent="0.2">
      <c r="A805" s="111" t="s">
        <v>1619</v>
      </c>
      <c r="B805" s="111" t="s">
        <v>187</v>
      </c>
      <c r="C805" s="85">
        <v>42653.91</v>
      </c>
      <c r="D805" s="86">
        <v>0.80631209829867689</v>
      </c>
      <c r="E805" s="85">
        <v>28</v>
      </c>
      <c r="F805" s="85">
        <v>12889.0589</v>
      </c>
      <c r="G805" s="86">
        <v>0.26421882564148463</v>
      </c>
      <c r="H805" s="85">
        <v>61</v>
      </c>
      <c r="I805" s="85">
        <v>9890.8590800000002</v>
      </c>
      <c r="J805" s="86">
        <v>0.21495116828977898</v>
      </c>
      <c r="K805" s="85">
        <v>71</v>
      </c>
    </row>
    <row r="806" spans="1:11" x14ac:dyDescent="0.2">
      <c r="A806" s="111" t="s">
        <v>883</v>
      </c>
      <c r="B806" s="111" t="s">
        <v>187</v>
      </c>
      <c r="C806" s="85"/>
      <c r="D806" s="86"/>
      <c r="E806" s="85"/>
      <c r="F806" s="85">
        <v>3937.25</v>
      </c>
      <c r="G806" s="86">
        <v>8.0711522798374E-2</v>
      </c>
      <c r="H806" s="85">
        <v>132</v>
      </c>
      <c r="I806" s="85">
        <v>2543.9085000000005</v>
      </c>
      <c r="J806" s="86">
        <v>5.5284995941656791E-2</v>
      </c>
      <c r="K806" s="85">
        <v>163</v>
      </c>
    </row>
    <row r="807" spans="1:11" x14ac:dyDescent="0.2">
      <c r="A807" s="111" t="s">
        <v>1669</v>
      </c>
      <c r="B807" s="111" t="s">
        <v>187</v>
      </c>
      <c r="C807" s="85"/>
      <c r="D807" s="86"/>
      <c r="E807" s="85"/>
      <c r="F807" s="85">
        <v>54.71</v>
      </c>
      <c r="G807" s="86">
        <v>1.12152578888794E-3</v>
      </c>
      <c r="H807" s="85">
        <v>634</v>
      </c>
      <c r="I807" s="85">
        <v>110.32</v>
      </c>
      <c r="J807" s="86">
        <v>2.3975079104785317E-3</v>
      </c>
      <c r="K807" s="85">
        <v>596</v>
      </c>
    </row>
    <row r="808" spans="1:11" x14ac:dyDescent="0.2">
      <c r="A808" s="111" t="s">
        <v>884</v>
      </c>
      <c r="B808" s="111" t="s">
        <v>184</v>
      </c>
      <c r="C808" s="85"/>
      <c r="D808" s="86"/>
      <c r="E808" s="85"/>
      <c r="F808" s="85"/>
      <c r="G808" s="86"/>
      <c r="H808" s="85"/>
      <c r="I808" s="85">
        <v>2.88</v>
      </c>
      <c r="J808" s="86">
        <v>6.2589038997264056E-5</v>
      </c>
      <c r="K808" s="85">
        <v>1079</v>
      </c>
    </row>
    <row r="809" spans="1:11" x14ac:dyDescent="0.2">
      <c r="A809" s="111" t="s">
        <v>1620</v>
      </c>
      <c r="B809" s="111" t="s">
        <v>187</v>
      </c>
      <c r="C809" s="85"/>
      <c r="D809" s="86"/>
      <c r="E809" s="85"/>
      <c r="F809" s="85">
        <v>2365.62</v>
      </c>
      <c r="G809" s="86">
        <v>4.8493946933085147E-2</v>
      </c>
      <c r="H809" s="85">
        <v>185</v>
      </c>
      <c r="I809" s="85">
        <v>590.46</v>
      </c>
      <c r="J809" s="86">
        <v>1.2832056932751579E-2</v>
      </c>
      <c r="K809" s="85">
        <v>346</v>
      </c>
    </row>
    <row r="810" spans="1:11" x14ac:dyDescent="0.2">
      <c r="A810" s="111" t="s">
        <v>1621</v>
      </c>
      <c r="B810" s="111" t="s">
        <v>187</v>
      </c>
      <c r="C810" s="85"/>
      <c r="D810" s="86"/>
      <c r="E810" s="85"/>
      <c r="F810" s="85">
        <v>1643.18</v>
      </c>
      <c r="G810" s="86">
        <v>3.3684312662856611E-2</v>
      </c>
      <c r="H810" s="85">
        <v>223</v>
      </c>
      <c r="I810" s="85">
        <v>895.09</v>
      </c>
      <c r="J810" s="86">
        <v>1.9452369068076771E-2</v>
      </c>
      <c r="K810" s="85">
        <v>284</v>
      </c>
    </row>
    <row r="811" spans="1:11" x14ac:dyDescent="0.2">
      <c r="A811" s="111" t="s">
        <v>1622</v>
      </c>
      <c r="B811" s="111" t="s">
        <v>184</v>
      </c>
      <c r="C811" s="85"/>
      <c r="D811" s="86"/>
      <c r="E811" s="85"/>
      <c r="F811" s="85">
        <v>97.55</v>
      </c>
      <c r="G811" s="86">
        <v>1.9997229154819695E-3</v>
      </c>
      <c r="H811" s="85">
        <v>563</v>
      </c>
      <c r="I811" s="85">
        <v>107.25</v>
      </c>
      <c r="J811" s="86">
        <v>2.3307897334918651E-3</v>
      </c>
      <c r="K811" s="85">
        <v>601</v>
      </c>
    </row>
    <row r="812" spans="1:11" x14ac:dyDescent="0.2">
      <c r="A812" s="111" t="s">
        <v>1623</v>
      </c>
      <c r="B812" s="111" t="s">
        <v>187</v>
      </c>
      <c r="C812" s="85"/>
      <c r="D812" s="86"/>
      <c r="E812" s="85"/>
      <c r="F812" s="85">
        <v>515.79</v>
      </c>
      <c r="G812" s="86">
        <v>1.057341960611425E-2</v>
      </c>
      <c r="H812" s="85">
        <v>376</v>
      </c>
      <c r="I812" s="85">
        <v>310.23</v>
      </c>
      <c r="J812" s="86">
        <v>6.7420130444865384E-3</v>
      </c>
      <c r="K812" s="85">
        <v>447</v>
      </c>
    </row>
    <row r="813" spans="1:11" x14ac:dyDescent="0.2">
      <c r="A813" s="111" t="s">
        <v>1626</v>
      </c>
      <c r="B813" s="111" t="s">
        <v>184</v>
      </c>
      <c r="C813" s="85"/>
      <c r="D813" s="86"/>
      <c r="E813" s="85"/>
      <c r="F813" s="85">
        <v>180.5</v>
      </c>
      <c r="G813" s="86">
        <v>3.7001536262890361E-3</v>
      </c>
      <c r="H813" s="85">
        <v>487</v>
      </c>
      <c r="I813" s="85">
        <v>88.89</v>
      </c>
      <c r="J813" s="86">
        <v>1.9317846098843064E-3</v>
      </c>
      <c r="K813" s="85">
        <v>629</v>
      </c>
    </row>
    <row r="814" spans="1:11" x14ac:dyDescent="0.2">
      <c r="A814" s="111" t="s">
        <v>885</v>
      </c>
      <c r="B814" s="111" t="s">
        <v>187</v>
      </c>
      <c r="C814" s="85"/>
      <c r="D814" s="86"/>
      <c r="E814" s="85"/>
      <c r="F814" s="85">
        <v>7102.02</v>
      </c>
      <c r="G814" s="86">
        <v>0.14558761804419534</v>
      </c>
      <c r="H814" s="85">
        <v>92</v>
      </c>
      <c r="I814" s="85">
        <v>3416.36</v>
      </c>
      <c r="J814" s="86">
        <v>7.4245378218296201E-2</v>
      </c>
      <c r="K814" s="85">
        <v>137</v>
      </c>
    </row>
    <row r="815" spans="1:11" x14ac:dyDescent="0.2">
      <c r="A815" s="111" t="s">
        <v>886</v>
      </c>
      <c r="B815" s="111" t="s">
        <v>184</v>
      </c>
      <c r="C815" s="85"/>
      <c r="D815" s="86"/>
      <c r="E815" s="85"/>
      <c r="F815" s="85"/>
      <c r="G815" s="86"/>
      <c r="H815" s="85"/>
      <c r="I815" s="85">
        <v>24.98</v>
      </c>
      <c r="J815" s="86">
        <v>5.428729840804363E-4</v>
      </c>
      <c r="K815" s="85">
        <v>833</v>
      </c>
    </row>
    <row r="816" spans="1:11" x14ac:dyDescent="0.2">
      <c r="A816" s="111" t="s">
        <v>1624</v>
      </c>
      <c r="B816" s="111" t="s">
        <v>184</v>
      </c>
      <c r="C816" s="85"/>
      <c r="D816" s="86"/>
      <c r="E816" s="85"/>
      <c r="F816" s="85">
        <v>753.8</v>
      </c>
      <c r="G816" s="86">
        <v>1.5452497526297369E-2</v>
      </c>
      <c r="H816" s="85">
        <v>320</v>
      </c>
      <c r="I816" s="85">
        <v>114.39</v>
      </c>
      <c r="J816" s="86">
        <v>2.4859583926725819E-3</v>
      </c>
      <c r="K816" s="85">
        <v>589</v>
      </c>
    </row>
    <row r="817" spans="1:11" x14ac:dyDescent="0.2">
      <c r="A817" s="111" t="s">
        <v>1625</v>
      </c>
      <c r="B817" s="111" t="s">
        <v>184</v>
      </c>
      <c r="C817" s="85"/>
      <c r="D817" s="86"/>
      <c r="E817" s="85"/>
      <c r="F817" s="85">
        <v>3173.52</v>
      </c>
      <c r="G817" s="86">
        <v>6.5055465573965549E-2</v>
      </c>
      <c r="H817" s="85">
        <v>153</v>
      </c>
      <c r="I817" s="85">
        <v>1314.13</v>
      </c>
      <c r="J817" s="86">
        <v>2.8559074242178694E-2</v>
      </c>
      <c r="K817" s="85">
        <v>230</v>
      </c>
    </row>
    <row r="818" spans="1:11" x14ac:dyDescent="0.2">
      <c r="A818" s="111" t="s">
        <v>887</v>
      </c>
      <c r="B818" s="111" t="s">
        <v>184</v>
      </c>
      <c r="C818" s="85"/>
      <c r="D818" s="86"/>
      <c r="E818" s="85"/>
      <c r="F818" s="85"/>
      <c r="G818" s="86"/>
      <c r="H818" s="85"/>
      <c r="I818" s="85">
        <v>38.35</v>
      </c>
      <c r="J818" s="86">
        <v>8.3343390470315176E-4</v>
      </c>
      <c r="K818" s="85">
        <v>763</v>
      </c>
    </row>
    <row r="819" spans="1:11" x14ac:dyDescent="0.2">
      <c r="A819" s="111" t="s">
        <v>888</v>
      </c>
      <c r="B819" s="111" t="s">
        <v>187</v>
      </c>
      <c r="C819" s="85"/>
      <c r="D819" s="86"/>
      <c r="E819" s="85"/>
      <c r="F819" s="85"/>
      <c r="G819" s="86"/>
      <c r="H819" s="85"/>
      <c r="I819" s="85">
        <v>1.46</v>
      </c>
      <c r="J819" s="86">
        <v>3.17291656027797E-5</v>
      </c>
      <c r="K819" s="85">
        <v>1132</v>
      </c>
    </row>
    <row r="820" spans="1:11" x14ac:dyDescent="0.2">
      <c r="A820" s="111" t="s">
        <v>889</v>
      </c>
      <c r="B820" s="111" t="s">
        <v>184</v>
      </c>
      <c r="C820" s="85"/>
      <c r="D820" s="86"/>
      <c r="E820" s="85"/>
      <c r="F820" s="85">
        <v>1157.1300000000001</v>
      </c>
      <c r="G820" s="86">
        <v>2.3720547177771927E-2</v>
      </c>
      <c r="H820" s="85">
        <v>274</v>
      </c>
      <c r="I820" s="85">
        <v>1002.76</v>
      </c>
      <c r="J820" s="86">
        <v>2.1792286369755734E-2</v>
      </c>
      <c r="K820" s="85">
        <v>266</v>
      </c>
    </row>
    <row r="821" spans="1:11" x14ac:dyDescent="0.2">
      <c r="A821" s="112" t="s">
        <v>890</v>
      </c>
      <c r="B821" s="112" t="s">
        <v>187</v>
      </c>
      <c r="C821" s="113"/>
      <c r="D821" s="86"/>
      <c r="E821" s="113"/>
      <c r="F821" s="113"/>
      <c r="G821" s="86"/>
      <c r="H821" s="113"/>
      <c r="I821" s="113">
        <v>0.18</v>
      </c>
      <c r="J821" s="86">
        <v>3.9118149373290035E-6</v>
      </c>
      <c r="K821" s="85">
        <v>1247</v>
      </c>
    </row>
    <row r="822" spans="1:11" x14ac:dyDescent="0.2">
      <c r="A822" s="112" t="s">
        <v>891</v>
      </c>
      <c r="B822" s="112" t="s">
        <v>184</v>
      </c>
      <c r="C822" s="113"/>
      <c r="D822" s="86"/>
      <c r="E822" s="113"/>
      <c r="F822" s="113">
        <v>110.83</v>
      </c>
      <c r="G822" s="86">
        <v>2.271955824939689E-3</v>
      </c>
      <c r="H822" s="113">
        <v>546</v>
      </c>
      <c r="I822" s="113">
        <v>31.5</v>
      </c>
      <c r="J822" s="86">
        <v>6.8456761403257573E-4</v>
      </c>
      <c r="K822" s="85">
        <v>799</v>
      </c>
    </row>
    <row r="823" spans="1:11" x14ac:dyDescent="0.2">
      <c r="A823" s="111" t="s">
        <v>892</v>
      </c>
      <c r="B823" s="111" t="s">
        <v>184</v>
      </c>
      <c r="C823" s="85"/>
      <c r="D823" s="86"/>
      <c r="E823" s="85"/>
      <c r="F823" s="85"/>
      <c r="G823" s="86"/>
      <c r="H823" s="85"/>
      <c r="I823" s="85">
        <v>12.26</v>
      </c>
      <c r="J823" s="86">
        <v>2.6643806184251996E-4</v>
      </c>
      <c r="K823" s="85">
        <v>930</v>
      </c>
    </row>
    <row r="824" spans="1:11" x14ac:dyDescent="0.2">
      <c r="A824" s="111" t="s">
        <v>893</v>
      </c>
      <c r="B824" s="111" t="s">
        <v>187</v>
      </c>
      <c r="C824" s="85"/>
      <c r="D824" s="86"/>
      <c r="E824" s="85"/>
      <c r="F824" s="85">
        <v>7558.5050000000001</v>
      </c>
      <c r="G824" s="86">
        <v>0.15494531681481336</v>
      </c>
      <c r="H824" s="85">
        <v>83</v>
      </c>
      <c r="I824" s="85">
        <v>2740.17</v>
      </c>
      <c r="J824" s="86">
        <v>5.955021076011565E-2</v>
      </c>
      <c r="K824" s="85">
        <v>155</v>
      </c>
    </row>
    <row r="825" spans="1:11" x14ac:dyDescent="0.2">
      <c r="A825" s="111" t="s">
        <v>894</v>
      </c>
      <c r="B825" s="111" t="s">
        <v>187</v>
      </c>
      <c r="C825" s="85"/>
      <c r="D825" s="86"/>
      <c r="E825" s="85"/>
      <c r="F825" s="85"/>
      <c r="G825" s="86"/>
      <c r="H825" s="85"/>
      <c r="I825" s="85">
        <v>0.21</v>
      </c>
      <c r="J825" s="86">
        <v>4.5637840935505045E-6</v>
      </c>
      <c r="K825" s="85">
        <v>1241</v>
      </c>
    </row>
    <row r="826" spans="1:11" x14ac:dyDescent="0.2">
      <c r="A826" s="111" t="s">
        <v>895</v>
      </c>
      <c r="B826" s="111" t="s">
        <v>184</v>
      </c>
      <c r="C826" s="85"/>
      <c r="D826" s="86"/>
      <c r="E826" s="85"/>
      <c r="F826" s="85">
        <v>776.8</v>
      </c>
      <c r="G826" s="86">
        <v>1.5923985245990709E-2</v>
      </c>
      <c r="H826" s="85">
        <v>316</v>
      </c>
      <c r="I826" s="85">
        <v>824.89740000000006</v>
      </c>
      <c r="J826" s="86">
        <v>1.7926922061576991E-2</v>
      </c>
      <c r="K826" s="85">
        <v>298</v>
      </c>
    </row>
    <row r="827" spans="1:11" x14ac:dyDescent="0.2">
      <c r="A827" s="111" t="s">
        <v>896</v>
      </c>
      <c r="B827" s="111" t="s">
        <v>184</v>
      </c>
      <c r="C827" s="85"/>
      <c r="D827" s="86"/>
      <c r="E827" s="85"/>
      <c r="F827" s="85">
        <v>845.26</v>
      </c>
      <c r="G827" s="86">
        <v>1.7327378693390974E-2</v>
      </c>
      <c r="H827" s="85">
        <v>311</v>
      </c>
      <c r="I827" s="85">
        <v>884.5</v>
      </c>
      <c r="J827" s="86">
        <v>1.9222223955930581E-2</v>
      </c>
      <c r="K827" s="85">
        <v>286</v>
      </c>
    </row>
    <row r="828" spans="1:11" x14ac:dyDescent="0.2">
      <c r="A828" s="111" t="s">
        <v>897</v>
      </c>
      <c r="B828" s="111" t="s">
        <v>184</v>
      </c>
      <c r="C828" s="85"/>
      <c r="D828" s="86"/>
      <c r="E828" s="85"/>
      <c r="F828" s="85">
        <v>260.88</v>
      </c>
      <c r="G828" s="86">
        <v>5.3479007092868906E-3</v>
      </c>
      <c r="H828" s="85">
        <v>454</v>
      </c>
      <c r="I828" s="85"/>
      <c r="J828" s="86"/>
      <c r="K828" s="85"/>
    </row>
    <row r="829" spans="1:11" x14ac:dyDescent="0.2">
      <c r="A829" s="111" t="s">
        <v>898</v>
      </c>
      <c r="B829" s="111" t="s">
        <v>184</v>
      </c>
      <c r="C829" s="85"/>
      <c r="D829" s="86"/>
      <c r="E829" s="85"/>
      <c r="F829" s="85">
        <v>10.190000000000001</v>
      </c>
      <c r="G829" s="86">
        <v>2.0888955929022316E-4</v>
      </c>
      <c r="H829" s="85">
        <v>804</v>
      </c>
      <c r="I829" s="85">
        <v>56.42</v>
      </c>
      <c r="J829" s="86">
        <v>1.2261366598005691E-3</v>
      </c>
      <c r="K829" s="85">
        <v>704</v>
      </c>
    </row>
    <row r="830" spans="1:11" x14ac:dyDescent="0.2">
      <c r="A830" s="111" t="s">
        <v>899</v>
      </c>
      <c r="B830" s="111" t="s">
        <v>184</v>
      </c>
      <c r="C830" s="85"/>
      <c r="D830" s="86"/>
      <c r="E830" s="85"/>
      <c r="F830" s="85"/>
      <c r="G830" s="86"/>
      <c r="H830" s="85"/>
      <c r="I830" s="85">
        <v>16.420000000000002</v>
      </c>
      <c r="J830" s="86">
        <v>3.5684445150523477E-4</v>
      </c>
      <c r="K830" s="85">
        <v>893</v>
      </c>
    </row>
    <row r="831" spans="1:11" x14ac:dyDescent="0.2">
      <c r="A831" s="111" t="s">
        <v>900</v>
      </c>
      <c r="B831" s="111" t="s">
        <v>184</v>
      </c>
      <c r="C831" s="85"/>
      <c r="D831" s="86"/>
      <c r="E831" s="85"/>
      <c r="F831" s="85">
        <v>470.23</v>
      </c>
      <c r="G831" s="86">
        <v>9.6394639317999627E-3</v>
      </c>
      <c r="H831" s="85">
        <v>385</v>
      </c>
      <c r="I831" s="85">
        <v>273</v>
      </c>
      <c r="J831" s="86">
        <v>5.932919321615656E-3</v>
      </c>
      <c r="K831" s="85">
        <v>464</v>
      </c>
    </row>
    <row r="832" spans="1:11" x14ac:dyDescent="0.2">
      <c r="A832" s="111" t="s">
        <v>901</v>
      </c>
      <c r="B832" s="111" t="s">
        <v>187</v>
      </c>
      <c r="C832" s="85"/>
      <c r="D832" s="86"/>
      <c r="E832" s="85"/>
      <c r="F832" s="85">
        <v>8289.5499999999993</v>
      </c>
      <c r="G832" s="86">
        <v>0.16993134899060541</v>
      </c>
      <c r="H832" s="85">
        <v>79</v>
      </c>
      <c r="I832" s="85">
        <v>382.22</v>
      </c>
      <c r="J832" s="86">
        <v>8.3065216963660662E-3</v>
      </c>
      <c r="K832" s="85">
        <v>403</v>
      </c>
    </row>
    <row r="833" spans="1:11" x14ac:dyDescent="0.2">
      <c r="A833" s="111" t="s">
        <v>902</v>
      </c>
      <c r="B833" s="111" t="s">
        <v>184</v>
      </c>
      <c r="C833" s="85"/>
      <c r="D833" s="86"/>
      <c r="E833" s="85"/>
      <c r="F833" s="85"/>
      <c r="G833" s="86"/>
      <c r="H833" s="85"/>
      <c r="I833" s="85">
        <v>19.79</v>
      </c>
      <c r="J833" s="86">
        <v>4.300823200541166E-4</v>
      </c>
      <c r="K833" s="85">
        <v>871</v>
      </c>
    </row>
    <row r="834" spans="1:11" x14ac:dyDescent="0.2">
      <c r="A834" s="111" t="s">
        <v>903</v>
      </c>
      <c r="B834" s="111" t="s">
        <v>228</v>
      </c>
      <c r="C834" s="85"/>
      <c r="D834" s="86"/>
      <c r="E834" s="85"/>
      <c r="F834" s="85"/>
      <c r="G834" s="86"/>
      <c r="H834" s="85"/>
      <c r="I834" s="85">
        <v>29.2</v>
      </c>
      <c r="J834" s="86">
        <v>6.3458331205559402E-4</v>
      </c>
      <c r="K834" s="85">
        <v>811</v>
      </c>
    </row>
    <row r="835" spans="1:11" x14ac:dyDescent="0.2">
      <c r="A835" s="111" t="s">
        <v>904</v>
      </c>
      <c r="B835" s="111" t="s">
        <v>184</v>
      </c>
      <c r="C835" s="85"/>
      <c r="D835" s="86"/>
      <c r="E835" s="85"/>
      <c r="F835" s="85"/>
      <c r="G835" s="86"/>
      <c r="H835" s="85"/>
      <c r="I835" s="85">
        <v>152</v>
      </c>
      <c r="J835" s="86">
        <v>3.3033103915222702E-3</v>
      </c>
      <c r="K835" s="85">
        <v>550</v>
      </c>
    </row>
    <row r="836" spans="1:11" x14ac:dyDescent="0.2">
      <c r="A836" s="111" t="s">
        <v>905</v>
      </c>
      <c r="B836" s="111" t="s">
        <v>184</v>
      </c>
      <c r="C836" s="85"/>
      <c r="D836" s="86"/>
      <c r="E836" s="85"/>
      <c r="F836" s="85">
        <v>173.1909</v>
      </c>
      <c r="G836" s="86">
        <v>3.550320978810315E-3</v>
      </c>
      <c r="H836" s="85">
        <v>493</v>
      </c>
      <c r="I836" s="85">
        <v>343.61325800000003</v>
      </c>
      <c r="J836" s="86">
        <v>7.4675081961593608E-3</v>
      </c>
      <c r="K836" s="85">
        <v>428</v>
      </c>
    </row>
    <row r="837" spans="1:11" x14ac:dyDescent="0.2">
      <c r="A837" s="111" t="s">
        <v>906</v>
      </c>
      <c r="B837" s="111" t="s">
        <v>187</v>
      </c>
      <c r="C837" s="85"/>
      <c r="D837" s="86"/>
      <c r="E837" s="85"/>
      <c r="F837" s="85">
        <v>9.4</v>
      </c>
      <c r="G837" s="86">
        <v>1.926949810920606E-4</v>
      </c>
      <c r="H837" s="85">
        <v>812</v>
      </c>
      <c r="I837" s="85"/>
      <c r="J837" s="86"/>
      <c r="K837" s="85"/>
    </row>
    <row r="838" spans="1:11" x14ac:dyDescent="0.2">
      <c r="A838" s="111" t="s">
        <v>907</v>
      </c>
      <c r="B838" s="111" t="s">
        <v>184</v>
      </c>
      <c r="C838" s="85"/>
      <c r="D838" s="86"/>
      <c r="E838" s="85"/>
      <c r="F838" s="85"/>
      <c r="G838" s="86"/>
      <c r="H838" s="85"/>
      <c r="I838" s="85">
        <v>0.05</v>
      </c>
      <c r="J838" s="86">
        <v>1.0866152603691679E-6</v>
      </c>
      <c r="K838" s="85">
        <v>1263</v>
      </c>
    </row>
    <row r="839" spans="1:11" x14ac:dyDescent="0.2">
      <c r="A839" s="111" t="s">
        <v>908</v>
      </c>
      <c r="B839" s="111" t="s">
        <v>187</v>
      </c>
      <c r="C839" s="85"/>
      <c r="D839" s="86"/>
      <c r="E839" s="85"/>
      <c r="F839" s="85">
        <v>37.229999999999997</v>
      </c>
      <c r="G839" s="86">
        <v>7.6319512192100166E-4</v>
      </c>
      <c r="H839" s="85">
        <v>674</v>
      </c>
      <c r="I839" s="85">
        <v>24</v>
      </c>
      <c r="J839" s="86">
        <v>5.2157532497720057E-4</v>
      </c>
      <c r="K839" s="85">
        <v>838</v>
      </c>
    </row>
    <row r="840" spans="1:11" x14ac:dyDescent="0.2">
      <c r="A840" s="111" t="s">
        <v>909</v>
      </c>
      <c r="B840" s="111" t="s">
        <v>184</v>
      </c>
      <c r="C840" s="85"/>
      <c r="D840" s="86"/>
      <c r="E840" s="85"/>
      <c r="F840" s="85"/>
      <c r="G840" s="86"/>
      <c r="H840" s="85"/>
      <c r="I840" s="85">
        <v>87.610699999999994</v>
      </c>
      <c r="J840" s="86">
        <v>1.9039824718325008E-3</v>
      </c>
      <c r="K840" s="85">
        <v>631</v>
      </c>
    </row>
    <row r="841" spans="1:11" x14ac:dyDescent="0.2">
      <c r="A841" s="111" t="s">
        <v>910</v>
      </c>
      <c r="B841" s="111" t="s">
        <v>187</v>
      </c>
      <c r="C841" s="85"/>
      <c r="D841" s="86"/>
      <c r="E841" s="85"/>
      <c r="F841" s="85"/>
      <c r="G841" s="86"/>
      <c r="H841" s="85"/>
      <c r="I841" s="85">
        <v>10.74</v>
      </c>
      <c r="J841" s="86">
        <v>2.3340495792729724E-4</v>
      </c>
      <c r="K841" s="85">
        <v>944</v>
      </c>
    </row>
    <row r="842" spans="1:11" x14ac:dyDescent="0.2">
      <c r="A842" s="111" t="s">
        <v>911</v>
      </c>
      <c r="B842" s="111" t="s">
        <v>184</v>
      </c>
      <c r="C842" s="85"/>
      <c r="D842" s="86"/>
      <c r="E842" s="85"/>
      <c r="F842" s="85"/>
      <c r="G842" s="86"/>
      <c r="H842" s="85"/>
      <c r="I842" s="85">
        <v>1.982961</v>
      </c>
      <c r="J842" s="86">
        <v>4.3094313666338106E-5</v>
      </c>
      <c r="K842" s="85">
        <v>1114</v>
      </c>
    </row>
    <row r="843" spans="1:11" x14ac:dyDescent="0.2">
      <c r="A843" s="111" t="s">
        <v>912</v>
      </c>
      <c r="B843" s="111" t="s">
        <v>187</v>
      </c>
      <c r="C843" s="85"/>
      <c r="D843" s="86"/>
      <c r="E843" s="85"/>
      <c r="F843" s="85">
        <v>1512.34807</v>
      </c>
      <c r="G843" s="86">
        <v>3.1002327952474932E-2</v>
      </c>
      <c r="H843" s="85">
        <v>231</v>
      </c>
      <c r="I843" s="85">
        <v>1741.8272819999997</v>
      </c>
      <c r="J843" s="86">
        <v>3.7853922110970994E-2</v>
      </c>
      <c r="K843" s="85">
        <v>194</v>
      </c>
    </row>
    <row r="844" spans="1:11" x14ac:dyDescent="0.2">
      <c r="A844" s="111" t="s">
        <v>913</v>
      </c>
      <c r="B844" s="111" t="s">
        <v>184</v>
      </c>
      <c r="C844" s="85"/>
      <c r="D844" s="86"/>
      <c r="E844" s="85"/>
      <c r="F844" s="85">
        <v>175.67</v>
      </c>
      <c r="G844" s="86">
        <v>3.6011412051534341E-3</v>
      </c>
      <c r="H844" s="85">
        <v>491</v>
      </c>
      <c r="I844" s="85">
        <v>2496.96479</v>
      </c>
      <c r="J844" s="86">
        <v>5.4264800908369895E-2</v>
      </c>
      <c r="K844" s="85">
        <v>164</v>
      </c>
    </row>
    <row r="845" spans="1:11" x14ac:dyDescent="0.2">
      <c r="A845" s="111" t="s">
        <v>914</v>
      </c>
      <c r="B845" s="111" t="s">
        <v>184</v>
      </c>
      <c r="C845" s="85"/>
      <c r="D845" s="86"/>
      <c r="E845" s="85"/>
      <c r="F845" s="85">
        <v>6339.04</v>
      </c>
      <c r="G845" s="86">
        <v>0.1299469354193421</v>
      </c>
      <c r="H845" s="85">
        <v>101</v>
      </c>
      <c r="I845" s="85">
        <v>6578.75</v>
      </c>
      <c r="J845" s="86">
        <v>0.14297140288307325</v>
      </c>
      <c r="K845" s="85">
        <v>91</v>
      </c>
    </row>
    <row r="846" spans="1:11" x14ac:dyDescent="0.2">
      <c r="A846" s="111" t="s">
        <v>915</v>
      </c>
      <c r="B846" s="111" t="s">
        <v>187</v>
      </c>
      <c r="C846" s="85"/>
      <c r="D846" s="86"/>
      <c r="E846" s="85"/>
      <c r="F846" s="85">
        <v>78.2</v>
      </c>
      <c r="G846" s="86">
        <v>1.6030582469573555E-3</v>
      </c>
      <c r="H846" s="85">
        <v>588</v>
      </c>
      <c r="I846" s="85">
        <v>54.17</v>
      </c>
      <c r="J846" s="86">
        <v>1.1772389730839565E-3</v>
      </c>
      <c r="K846" s="85">
        <v>712</v>
      </c>
    </row>
    <row r="847" spans="1:11" x14ac:dyDescent="0.2">
      <c r="A847" s="111" t="s">
        <v>916</v>
      </c>
      <c r="B847" s="111" t="s">
        <v>184</v>
      </c>
      <c r="C847" s="85"/>
      <c r="D847" s="86"/>
      <c r="E847" s="85"/>
      <c r="F847" s="85">
        <v>994.1</v>
      </c>
      <c r="G847" s="86">
        <v>2.0378519223789093E-2</v>
      </c>
      <c r="H847" s="85">
        <v>291</v>
      </c>
      <c r="I847" s="85">
        <v>1090.6724999999999</v>
      </c>
      <c r="J847" s="86">
        <v>2.3702827651299822E-2</v>
      </c>
      <c r="K847" s="85">
        <v>257</v>
      </c>
    </row>
    <row r="848" spans="1:11" x14ac:dyDescent="0.2">
      <c r="A848" s="111" t="s">
        <v>917</v>
      </c>
      <c r="B848" s="111" t="s">
        <v>187</v>
      </c>
      <c r="C848" s="85"/>
      <c r="D848" s="86"/>
      <c r="E848" s="85"/>
      <c r="F848" s="85"/>
      <c r="G848" s="86"/>
      <c r="H848" s="85"/>
      <c r="I848" s="85">
        <v>274.7</v>
      </c>
      <c r="J848" s="86">
        <v>5.9698642404682079E-3</v>
      </c>
      <c r="K848" s="85">
        <v>463</v>
      </c>
    </row>
    <row r="849" spans="1:11" x14ac:dyDescent="0.2">
      <c r="A849" s="111" t="s">
        <v>918</v>
      </c>
      <c r="B849" s="111" t="s">
        <v>187</v>
      </c>
      <c r="C849" s="85"/>
      <c r="D849" s="86"/>
      <c r="E849" s="85"/>
      <c r="F849" s="85"/>
      <c r="G849" s="86"/>
      <c r="H849" s="85"/>
      <c r="I849" s="85">
        <v>66.726900000000001</v>
      </c>
      <c r="J849" s="86">
        <v>1.4501293563425484E-3</v>
      </c>
      <c r="K849" s="85">
        <v>678</v>
      </c>
    </row>
    <row r="850" spans="1:11" x14ac:dyDescent="0.2">
      <c r="A850" s="111" t="s">
        <v>919</v>
      </c>
      <c r="B850" s="111" t="s">
        <v>184</v>
      </c>
      <c r="C850" s="85"/>
      <c r="D850" s="86"/>
      <c r="E850" s="85"/>
      <c r="F850" s="85">
        <v>19.520974146399301</v>
      </c>
      <c r="G850" s="86">
        <v>4.0016954723819331E-4</v>
      </c>
      <c r="H850" s="85">
        <v>744</v>
      </c>
      <c r="I850" s="85">
        <v>27.951689999999999</v>
      </c>
      <c r="J850" s="86">
        <v>6.0745465814216523E-4</v>
      </c>
      <c r="K850" s="85">
        <v>818</v>
      </c>
    </row>
    <row r="851" spans="1:11" x14ac:dyDescent="0.2">
      <c r="A851" s="111" t="s">
        <v>920</v>
      </c>
      <c r="B851" s="111" t="s">
        <v>187</v>
      </c>
      <c r="C851" s="85"/>
      <c r="D851" s="86"/>
      <c r="E851" s="85"/>
      <c r="F851" s="85"/>
      <c r="G851" s="86"/>
      <c r="H851" s="85"/>
      <c r="I851" s="85">
        <v>17.600000000000001</v>
      </c>
      <c r="J851" s="86">
        <v>3.8248857164994716E-4</v>
      </c>
      <c r="K851" s="85">
        <v>886</v>
      </c>
    </row>
    <row r="852" spans="1:11" x14ac:dyDescent="0.2">
      <c r="A852" s="114" t="s">
        <v>921</v>
      </c>
      <c r="B852" s="114" t="s">
        <v>187</v>
      </c>
      <c r="C852" s="115"/>
      <c r="D852" s="116"/>
      <c r="E852" s="115"/>
      <c r="F852" s="115">
        <v>3251.4</v>
      </c>
      <c r="G852" s="116">
        <v>6.6651963991779348E-2</v>
      </c>
      <c r="H852" s="115">
        <v>150</v>
      </c>
      <c r="I852" s="115">
        <v>1990.636</v>
      </c>
      <c r="J852" s="116">
        <v>4.3261109108804777E-2</v>
      </c>
      <c r="K852" s="115">
        <v>182</v>
      </c>
    </row>
    <row r="853" spans="1:11" x14ac:dyDescent="0.2">
      <c r="A853" s="111"/>
      <c r="B853" s="111"/>
      <c r="C853" s="85"/>
      <c r="D853" s="86"/>
      <c r="E853" s="85"/>
      <c r="F853" s="85"/>
      <c r="G853" s="86"/>
      <c r="H853" s="85"/>
      <c r="I853" s="85"/>
      <c r="J853" s="86"/>
      <c r="K853" s="85"/>
    </row>
    <row r="854" spans="1:11" ht="31.5" customHeight="1" x14ac:dyDescent="0.2">
      <c r="A854" s="135" t="s">
        <v>1591</v>
      </c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</row>
    <row r="855" spans="1:11" x14ac:dyDescent="0.2">
      <c r="A855" s="105"/>
      <c r="B855" s="105"/>
      <c r="C855" s="136">
        <v>1990</v>
      </c>
      <c r="D855" s="136"/>
      <c r="E855" s="136"/>
      <c r="F855" s="136">
        <v>2000</v>
      </c>
      <c r="G855" s="136"/>
      <c r="H855" s="136"/>
      <c r="I855" s="136">
        <v>2010</v>
      </c>
      <c r="J855" s="136"/>
      <c r="K855" s="136"/>
    </row>
    <row r="856" spans="1:11" x14ac:dyDescent="0.2">
      <c r="A856" s="106" t="s">
        <v>177</v>
      </c>
      <c r="B856" s="107" t="s">
        <v>178</v>
      </c>
      <c r="C856" s="107" t="s">
        <v>179</v>
      </c>
      <c r="D856" s="107" t="s">
        <v>179</v>
      </c>
      <c r="E856" s="107" t="s">
        <v>179</v>
      </c>
      <c r="F856" s="107" t="s">
        <v>179</v>
      </c>
      <c r="G856" s="107" t="s">
        <v>179</v>
      </c>
      <c r="H856" s="107" t="s">
        <v>179</v>
      </c>
      <c r="I856" s="107" t="s">
        <v>179</v>
      </c>
      <c r="J856" s="107" t="s">
        <v>179</v>
      </c>
      <c r="K856" s="107" t="s">
        <v>179</v>
      </c>
    </row>
    <row r="857" spans="1:11" ht="25.5" x14ac:dyDescent="0.2">
      <c r="A857" s="108"/>
      <c r="B857" s="108"/>
      <c r="C857" s="109" t="s">
        <v>180</v>
      </c>
      <c r="D857" s="109" t="s">
        <v>181</v>
      </c>
      <c r="E857" s="109" t="s">
        <v>182</v>
      </c>
      <c r="F857" s="109" t="s">
        <v>180</v>
      </c>
      <c r="G857" s="109" t="s">
        <v>181</v>
      </c>
      <c r="H857" s="109" t="s">
        <v>182</v>
      </c>
      <c r="I857" s="109" t="s">
        <v>180</v>
      </c>
      <c r="J857" s="109" t="s">
        <v>181</v>
      </c>
      <c r="K857" s="109" t="s">
        <v>182</v>
      </c>
    </row>
    <row r="858" spans="1:11" x14ac:dyDescent="0.2">
      <c r="A858" s="111" t="s">
        <v>922</v>
      </c>
      <c r="B858" s="111" t="s">
        <v>184</v>
      </c>
      <c r="C858" s="85"/>
      <c r="D858" s="86"/>
      <c r="E858" s="85"/>
      <c r="F858" s="85">
        <v>9.83</v>
      </c>
      <c r="G858" s="86">
        <v>2.0150975150371868E-4</v>
      </c>
      <c r="H858" s="85">
        <v>809</v>
      </c>
      <c r="I858" s="85"/>
      <c r="J858" s="86"/>
      <c r="K858" s="85"/>
    </row>
    <row r="859" spans="1:11" x14ac:dyDescent="0.2">
      <c r="A859" s="111" t="s">
        <v>923</v>
      </c>
      <c r="B859" s="111" t="s">
        <v>187</v>
      </c>
      <c r="C859" s="85"/>
      <c r="D859" s="86"/>
      <c r="E859" s="85"/>
      <c r="F859" s="85">
        <v>58.79</v>
      </c>
      <c r="G859" s="86">
        <v>1.2051636104683237E-3</v>
      </c>
      <c r="H859" s="85">
        <v>627</v>
      </c>
      <c r="I859" s="85"/>
      <c r="J859" s="86"/>
      <c r="K859" s="85"/>
    </row>
    <row r="860" spans="1:11" x14ac:dyDescent="0.2">
      <c r="A860" s="111" t="s">
        <v>924</v>
      </c>
      <c r="B860" s="111" t="s">
        <v>184</v>
      </c>
      <c r="C860" s="85"/>
      <c r="D860" s="86"/>
      <c r="E860" s="85"/>
      <c r="F860" s="85">
        <v>10969.01403</v>
      </c>
      <c r="G860" s="86">
        <v>0.22485893096908485</v>
      </c>
      <c r="H860" s="85">
        <v>68</v>
      </c>
      <c r="I860" s="85">
        <v>3575</v>
      </c>
      <c r="J860" s="86">
        <v>7.7692991116395507E-2</v>
      </c>
      <c r="K860" s="85">
        <v>132</v>
      </c>
    </row>
    <row r="861" spans="1:11" x14ac:dyDescent="0.2">
      <c r="A861" s="111" t="s">
        <v>925</v>
      </c>
      <c r="B861" s="111" t="s">
        <v>184</v>
      </c>
      <c r="C861" s="85"/>
      <c r="D861" s="86"/>
      <c r="E861" s="85"/>
      <c r="F861" s="85">
        <v>3.19</v>
      </c>
      <c r="G861" s="86">
        <v>6.5393296774858854E-5</v>
      </c>
      <c r="H861" s="85">
        <v>873</v>
      </c>
      <c r="I861" s="85"/>
      <c r="J861" s="86"/>
      <c r="K861" s="85"/>
    </row>
    <row r="862" spans="1:11" x14ac:dyDescent="0.2">
      <c r="A862" s="111" t="s">
        <v>926</v>
      </c>
      <c r="B862" s="111" t="s">
        <v>184</v>
      </c>
      <c r="C862" s="85"/>
      <c r="D862" s="86"/>
      <c r="E862" s="85"/>
      <c r="F862" s="85">
        <v>536.94000000000005</v>
      </c>
      <c r="G862" s="86">
        <v>1.1006983313571387E-2</v>
      </c>
      <c r="H862" s="85">
        <v>372</v>
      </c>
      <c r="I862" s="85">
        <v>344.6</v>
      </c>
      <c r="J862" s="86">
        <v>7.4889523744643052E-3</v>
      </c>
      <c r="K862" s="85">
        <v>427</v>
      </c>
    </row>
    <row r="863" spans="1:11" x14ac:dyDescent="0.2">
      <c r="A863" s="111" t="s">
        <v>927</v>
      </c>
      <c r="B863" s="111" t="s">
        <v>184</v>
      </c>
      <c r="C863" s="85"/>
      <c r="D863" s="86"/>
      <c r="E863" s="85"/>
      <c r="F863" s="85">
        <v>349.08</v>
      </c>
      <c r="G863" s="86">
        <v>7.1559536169804802E-3</v>
      </c>
      <c r="H863" s="85">
        <v>418</v>
      </c>
      <c r="I863" s="85">
        <v>519.9</v>
      </c>
      <c r="J863" s="86">
        <v>1.1298625477318606E-2</v>
      </c>
      <c r="K863" s="85">
        <v>358</v>
      </c>
    </row>
    <row r="864" spans="1:11" x14ac:dyDescent="0.2">
      <c r="A864" s="111" t="s">
        <v>928</v>
      </c>
      <c r="B864" s="111" t="s">
        <v>184</v>
      </c>
      <c r="C864" s="85"/>
      <c r="D864" s="86"/>
      <c r="E864" s="85"/>
      <c r="F864" s="85">
        <v>647.49760000000003</v>
      </c>
      <c r="G864" s="86">
        <v>1.327335508395262E-2</v>
      </c>
      <c r="H864" s="85">
        <v>337</v>
      </c>
      <c r="I864" s="85">
        <v>1296</v>
      </c>
      <c r="J864" s="86">
        <v>2.8165067548768827E-2</v>
      </c>
      <c r="K864" s="85">
        <v>232</v>
      </c>
    </row>
    <row r="865" spans="1:11" x14ac:dyDescent="0.2">
      <c r="A865" s="111" t="s">
        <v>929</v>
      </c>
      <c r="B865" s="111" t="s">
        <v>184</v>
      </c>
      <c r="C865" s="85"/>
      <c r="D865" s="86"/>
      <c r="E865" s="85"/>
      <c r="F865" s="85">
        <v>3.87</v>
      </c>
      <c r="G865" s="86">
        <v>7.9332933704922832E-5</v>
      </c>
      <c r="H865" s="85">
        <v>860</v>
      </c>
      <c r="I865" s="85">
        <v>7.3</v>
      </c>
      <c r="J865" s="86">
        <v>1.586458280138985E-4</v>
      </c>
      <c r="K865" s="85">
        <v>990</v>
      </c>
    </row>
    <row r="866" spans="1:11" x14ac:dyDescent="0.2">
      <c r="A866" s="111" t="s">
        <v>930</v>
      </c>
      <c r="B866" s="111" t="s">
        <v>184</v>
      </c>
      <c r="C866" s="85">
        <v>202869.1</v>
      </c>
      <c r="D866" s="86">
        <v>3.8349546313799623</v>
      </c>
      <c r="E866" s="85">
        <v>6</v>
      </c>
      <c r="F866" s="85">
        <v>126650.23481884041</v>
      </c>
      <c r="G866" s="86">
        <v>2.5962621918852649</v>
      </c>
      <c r="H866" s="85">
        <v>7</v>
      </c>
      <c r="I866" s="85">
        <v>80177.928</v>
      </c>
      <c r="J866" s="86">
        <v>1.7424512021916079</v>
      </c>
      <c r="K866" s="85">
        <v>11</v>
      </c>
    </row>
    <row r="867" spans="1:11" x14ac:dyDescent="0.2">
      <c r="A867" s="111" t="s">
        <v>931</v>
      </c>
      <c r="B867" s="111" t="s">
        <v>184</v>
      </c>
      <c r="C867" s="85"/>
      <c r="D867" s="86"/>
      <c r="E867" s="85"/>
      <c r="F867" s="85">
        <v>79.819999999999993</v>
      </c>
      <c r="G867" s="86">
        <v>1.6362673819966251E-3</v>
      </c>
      <c r="H867" s="85">
        <v>584</v>
      </c>
      <c r="I867" s="85">
        <v>75.959999999999994</v>
      </c>
      <c r="J867" s="86">
        <v>1.6507859035528396E-3</v>
      </c>
      <c r="K867" s="85">
        <v>659</v>
      </c>
    </row>
    <row r="868" spans="1:11" x14ac:dyDescent="0.2">
      <c r="A868" s="111" t="s">
        <v>1627</v>
      </c>
      <c r="B868" s="111" t="s">
        <v>184</v>
      </c>
      <c r="C868" s="85"/>
      <c r="D868" s="86"/>
      <c r="E868" s="85"/>
      <c r="F868" s="85">
        <v>2.1</v>
      </c>
      <c r="G868" s="86">
        <v>4.3048878754609286E-5</v>
      </c>
      <c r="H868" s="85">
        <v>905</v>
      </c>
      <c r="I868" s="85"/>
      <c r="J868" s="86"/>
      <c r="K868" s="85"/>
    </row>
    <row r="869" spans="1:11" x14ac:dyDescent="0.2">
      <c r="A869" s="111" t="s">
        <v>932</v>
      </c>
      <c r="B869" s="111" t="s">
        <v>184</v>
      </c>
      <c r="C869" s="85"/>
      <c r="D869" s="86"/>
      <c r="E869" s="85"/>
      <c r="F869" s="85"/>
      <c r="G869" s="86"/>
      <c r="H869" s="85"/>
      <c r="I869" s="85">
        <v>159.4734</v>
      </c>
      <c r="J869" s="86">
        <v>3.4657246012591292E-3</v>
      </c>
      <c r="K869" s="85">
        <v>545</v>
      </c>
    </row>
    <row r="870" spans="1:11" x14ac:dyDescent="0.2">
      <c r="A870" s="111" t="s">
        <v>933</v>
      </c>
      <c r="B870" s="111" t="s">
        <v>187</v>
      </c>
      <c r="C870" s="85"/>
      <c r="D870" s="86"/>
      <c r="E870" s="85"/>
      <c r="F870" s="85">
        <v>12.94</v>
      </c>
      <c r="G870" s="86">
        <v>2.6526309099268768E-4</v>
      </c>
      <c r="H870" s="85">
        <v>788</v>
      </c>
      <c r="I870" s="85">
        <v>2.81</v>
      </c>
      <c r="J870" s="86">
        <v>6.1067777632747234E-5</v>
      </c>
      <c r="K870" s="85">
        <v>1084</v>
      </c>
    </row>
    <row r="871" spans="1:11" x14ac:dyDescent="0.2">
      <c r="A871" s="111" t="s">
        <v>934</v>
      </c>
      <c r="B871" s="111" t="s">
        <v>184</v>
      </c>
      <c r="C871" s="85"/>
      <c r="D871" s="86"/>
      <c r="E871" s="85"/>
      <c r="F871" s="85"/>
      <c r="G871" s="86"/>
      <c r="H871" s="85"/>
      <c r="I871" s="85">
        <v>0.06</v>
      </c>
      <c r="J871" s="86">
        <v>1.3039383124430014E-6</v>
      </c>
      <c r="K871" s="85">
        <v>1261</v>
      </c>
    </row>
    <row r="872" spans="1:11" x14ac:dyDescent="0.2">
      <c r="A872" s="111" t="s">
        <v>935</v>
      </c>
      <c r="B872" s="111" t="s">
        <v>187</v>
      </c>
      <c r="C872" s="85"/>
      <c r="D872" s="86"/>
      <c r="E872" s="117"/>
      <c r="F872" s="85">
        <v>13253.43</v>
      </c>
      <c r="G872" s="86">
        <v>0.27168823864414349</v>
      </c>
      <c r="H872" s="85">
        <v>59</v>
      </c>
      <c r="I872" s="85">
        <v>12364.95</v>
      </c>
      <c r="J872" s="86">
        <v>0.26871886727403482</v>
      </c>
      <c r="K872" s="85">
        <v>56</v>
      </c>
    </row>
    <row r="873" spans="1:11" x14ac:dyDescent="0.2">
      <c r="A873" s="111" t="s">
        <v>936</v>
      </c>
      <c r="B873" s="111" t="s">
        <v>184</v>
      </c>
      <c r="C873" s="85">
        <v>17320.560000000001</v>
      </c>
      <c r="D873" s="86">
        <v>0.32742079395085066</v>
      </c>
      <c r="E873" s="85">
        <v>51</v>
      </c>
      <c r="F873" s="85">
        <v>13137.53</v>
      </c>
      <c r="G873" s="86">
        <v>0.26931235052621055</v>
      </c>
      <c r="H873" s="85">
        <v>60</v>
      </c>
      <c r="I873" s="85">
        <v>10658.3135</v>
      </c>
      <c r="J873" s="86">
        <v>0.23162972197797432</v>
      </c>
      <c r="K873" s="85">
        <v>65</v>
      </c>
    </row>
    <row r="874" spans="1:11" x14ac:dyDescent="0.2">
      <c r="A874" s="111" t="s">
        <v>937</v>
      </c>
      <c r="B874" s="111" t="s">
        <v>184</v>
      </c>
      <c r="C874" s="85"/>
      <c r="D874" s="86"/>
      <c r="E874" s="85"/>
      <c r="F874" s="85"/>
      <c r="G874" s="86"/>
      <c r="H874" s="85"/>
      <c r="I874" s="85">
        <v>65.353800000000007</v>
      </c>
      <c r="J874" s="86">
        <v>1.4202887280622906E-3</v>
      </c>
      <c r="K874" s="85">
        <v>680</v>
      </c>
    </row>
    <row r="875" spans="1:11" x14ac:dyDescent="0.2">
      <c r="A875" s="111" t="s">
        <v>938</v>
      </c>
      <c r="B875" s="111" t="s">
        <v>187</v>
      </c>
      <c r="C875" s="85"/>
      <c r="D875" s="86"/>
      <c r="E875" s="85"/>
      <c r="F875" s="85">
        <v>379.67</v>
      </c>
      <c r="G875" s="86">
        <v>7.7830322841726234E-3</v>
      </c>
      <c r="H875" s="85">
        <v>407</v>
      </c>
      <c r="I875" s="85">
        <v>211.80090000000001</v>
      </c>
      <c r="J875" s="86">
        <v>4.6029218019984818E-3</v>
      </c>
      <c r="K875" s="85">
        <v>507</v>
      </c>
    </row>
    <row r="876" spans="1:11" x14ac:dyDescent="0.2">
      <c r="A876" s="111" t="s">
        <v>939</v>
      </c>
      <c r="B876" s="111" t="s">
        <v>184</v>
      </c>
      <c r="C876" s="85"/>
      <c r="D876" s="86"/>
      <c r="E876" s="85"/>
      <c r="F876" s="85">
        <v>130.94</v>
      </c>
      <c r="G876" s="86">
        <v>2.684200087680257E-3</v>
      </c>
      <c r="H876" s="85">
        <v>521</v>
      </c>
      <c r="I876" s="85"/>
      <c r="J876" s="86"/>
      <c r="K876" s="85"/>
    </row>
    <row r="877" spans="1:11" x14ac:dyDescent="0.2">
      <c r="A877" s="111" t="s">
        <v>940</v>
      </c>
      <c r="B877" s="111" t="s">
        <v>184</v>
      </c>
      <c r="C877" s="85"/>
      <c r="D877" s="86"/>
      <c r="E877" s="85"/>
      <c r="F877" s="85"/>
      <c r="G877" s="86"/>
      <c r="H877" s="85"/>
      <c r="I877" s="85">
        <v>14.49</v>
      </c>
      <c r="J877" s="86">
        <v>3.1490110245498484E-4</v>
      </c>
      <c r="K877" s="85">
        <v>909</v>
      </c>
    </row>
    <row r="878" spans="1:11" x14ac:dyDescent="0.2">
      <c r="A878" s="111" t="s">
        <v>941</v>
      </c>
      <c r="B878" s="111" t="s">
        <v>187</v>
      </c>
      <c r="C878" s="85"/>
      <c r="D878" s="86"/>
      <c r="E878" s="85"/>
      <c r="F878" s="85">
        <v>3.27</v>
      </c>
      <c r="G878" s="86">
        <v>6.7033254060748737E-5</v>
      </c>
      <c r="H878" s="85">
        <v>871</v>
      </c>
      <c r="I878" s="85"/>
      <c r="J878" s="86"/>
      <c r="K878" s="85"/>
    </row>
    <row r="879" spans="1:11" x14ac:dyDescent="0.2">
      <c r="A879" s="111" t="s">
        <v>942</v>
      </c>
      <c r="B879" s="111" t="s">
        <v>184</v>
      </c>
      <c r="C879" s="85">
        <v>154751.9</v>
      </c>
      <c r="D879" s="86">
        <v>2.9253667296786388</v>
      </c>
      <c r="E879" s="85">
        <v>7</v>
      </c>
      <c r="F879" s="85">
        <v>211967.36780826983</v>
      </c>
      <c r="G879" s="86">
        <v>4.3452178651008948</v>
      </c>
      <c r="H879" s="85">
        <v>4</v>
      </c>
      <c r="I879" s="85">
        <v>267169.45639200002</v>
      </c>
      <c r="J879" s="86">
        <v>5.8062081684016427</v>
      </c>
      <c r="K879" s="85">
        <v>2</v>
      </c>
    </row>
    <row r="880" spans="1:11" x14ac:dyDescent="0.2">
      <c r="A880" s="111" t="s">
        <v>943</v>
      </c>
      <c r="B880" s="111" t="s">
        <v>187</v>
      </c>
      <c r="C880" s="85"/>
      <c r="D880" s="86"/>
      <c r="E880" s="85"/>
      <c r="F880" s="85">
        <v>175.91</v>
      </c>
      <c r="G880" s="86">
        <v>3.6060610770111043E-3</v>
      </c>
      <c r="H880" s="85">
        <v>490</v>
      </c>
      <c r="I880" s="85">
        <v>31.205200000000001</v>
      </c>
      <c r="J880" s="86">
        <v>6.781609304574391E-4</v>
      </c>
      <c r="K880" s="85">
        <v>801</v>
      </c>
    </row>
    <row r="881" spans="1:11" x14ac:dyDescent="0.2">
      <c r="A881" s="111" t="s">
        <v>944</v>
      </c>
      <c r="B881" s="111" t="s">
        <v>187</v>
      </c>
      <c r="C881" s="85"/>
      <c r="D881" s="86"/>
      <c r="E881" s="85"/>
      <c r="F881" s="85">
        <v>7459.98</v>
      </c>
      <c r="G881" s="86">
        <v>0.15292560691990961</v>
      </c>
      <c r="H881" s="85">
        <v>85</v>
      </c>
      <c r="I881" s="85">
        <v>3946</v>
      </c>
      <c r="J881" s="86">
        <v>8.5755676348334725E-2</v>
      </c>
      <c r="K881" s="85">
        <v>126</v>
      </c>
    </row>
    <row r="882" spans="1:11" x14ac:dyDescent="0.2">
      <c r="A882" s="111" t="s">
        <v>945</v>
      </c>
      <c r="B882" s="111" t="s">
        <v>187</v>
      </c>
      <c r="C882" s="85"/>
      <c r="D882" s="86"/>
      <c r="E882" s="85"/>
      <c r="F882" s="85">
        <v>4.72</v>
      </c>
      <c r="G882" s="86">
        <v>9.6757479867502758E-5</v>
      </c>
      <c r="H882" s="85">
        <v>854</v>
      </c>
      <c r="I882" s="85"/>
      <c r="J882" s="86"/>
      <c r="K882" s="85"/>
    </row>
    <row r="883" spans="1:11" x14ac:dyDescent="0.2">
      <c r="A883" s="111" t="s">
        <v>946</v>
      </c>
      <c r="B883" s="111" t="s">
        <v>187</v>
      </c>
      <c r="C883" s="85"/>
      <c r="D883" s="86"/>
      <c r="E883" s="85"/>
      <c r="F883" s="85">
        <v>54.6</v>
      </c>
      <c r="G883" s="86">
        <v>1.1192708476198414E-3</v>
      </c>
      <c r="H883" s="85">
        <v>635</v>
      </c>
      <c r="I883" s="85"/>
      <c r="J883" s="86"/>
      <c r="K883" s="85"/>
    </row>
    <row r="884" spans="1:11" x14ac:dyDescent="0.2">
      <c r="A884" s="111" t="s">
        <v>947</v>
      </c>
      <c r="B884" s="111" t="s">
        <v>187</v>
      </c>
      <c r="C884" s="85"/>
      <c r="D884" s="86"/>
      <c r="E884" s="85"/>
      <c r="F884" s="85"/>
      <c r="G884" s="86"/>
      <c r="H884" s="85"/>
      <c r="I884" s="85">
        <v>2.3355999999999999</v>
      </c>
      <c r="J884" s="86">
        <v>5.0757972042364571E-5</v>
      </c>
      <c r="K884" s="85">
        <v>1097</v>
      </c>
    </row>
    <row r="885" spans="1:11" x14ac:dyDescent="0.2">
      <c r="A885" s="111" t="s">
        <v>948</v>
      </c>
      <c r="B885" s="111" t="s">
        <v>187</v>
      </c>
      <c r="C885" s="85"/>
      <c r="D885" s="86"/>
      <c r="E885" s="85"/>
      <c r="F885" s="85">
        <v>2.52</v>
      </c>
      <c r="G885" s="86">
        <v>5.1658654505531145E-5</v>
      </c>
      <c r="H885" s="85">
        <v>893</v>
      </c>
      <c r="I885" s="85">
        <v>1</v>
      </c>
      <c r="J885" s="86">
        <v>2.1732305207383355E-5</v>
      </c>
      <c r="K885" s="85">
        <v>1166</v>
      </c>
    </row>
    <row r="886" spans="1:11" x14ac:dyDescent="0.2">
      <c r="A886" s="111" t="s">
        <v>949</v>
      </c>
      <c r="B886" s="111" t="s">
        <v>184</v>
      </c>
      <c r="C886" s="85"/>
      <c r="D886" s="86"/>
      <c r="E886" s="85"/>
      <c r="F886" s="85"/>
      <c r="G886" s="86"/>
      <c r="H886" s="85"/>
      <c r="I886" s="85">
        <v>0.4048583</v>
      </c>
      <c r="J886" s="86">
        <v>8.7985041413423735E-6</v>
      </c>
      <c r="K886" s="85">
        <v>1214</v>
      </c>
    </row>
    <row r="887" spans="1:11" x14ac:dyDescent="0.2">
      <c r="A887" s="111" t="s">
        <v>1628</v>
      </c>
      <c r="B887" s="111" t="s">
        <v>184</v>
      </c>
      <c r="C887" s="85"/>
      <c r="D887" s="86"/>
      <c r="E887" s="85"/>
      <c r="F887" s="85">
        <v>1267.18</v>
      </c>
      <c r="G887" s="86">
        <v>2.5976513419174188E-2</v>
      </c>
      <c r="H887" s="85">
        <v>261</v>
      </c>
      <c r="I887" s="85">
        <v>468</v>
      </c>
      <c r="J887" s="86">
        <v>1.017071883705541E-2</v>
      </c>
      <c r="K887" s="85">
        <v>381</v>
      </c>
    </row>
    <row r="888" spans="1:11" x14ac:dyDescent="0.2">
      <c r="A888" s="111" t="s">
        <v>950</v>
      </c>
      <c r="B888" s="111" t="s">
        <v>184</v>
      </c>
      <c r="C888" s="85"/>
      <c r="D888" s="86"/>
      <c r="E888" s="85"/>
      <c r="F888" s="85">
        <v>2.2000000000000002</v>
      </c>
      <c r="G888" s="86">
        <v>4.5098825361971633E-5</v>
      </c>
      <c r="H888" s="85">
        <v>902</v>
      </c>
      <c r="I888" s="85"/>
      <c r="J888" s="86"/>
      <c r="K888" s="85"/>
    </row>
    <row r="889" spans="1:11" x14ac:dyDescent="0.2">
      <c r="A889" s="111" t="s">
        <v>951</v>
      </c>
      <c r="B889" s="111" t="s">
        <v>184</v>
      </c>
      <c r="C889" s="85"/>
      <c r="D889" s="86"/>
      <c r="E889" s="85"/>
      <c r="F889" s="85"/>
      <c r="G889" s="86"/>
      <c r="H889" s="85"/>
      <c r="I889" s="85">
        <v>1.36</v>
      </c>
      <c r="J889" s="86">
        <v>2.9555935082041367E-5</v>
      </c>
      <c r="K889" s="85">
        <v>1135</v>
      </c>
    </row>
    <row r="890" spans="1:11" x14ac:dyDescent="0.2">
      <c r="A890" s="111" t="s">
        <v>952</v>
      </c>
      <c r="B890" s="111" t="s">
        <v>184</v>
      </c>
      <c r="C890" s="85"/>
      <c r="D890" s="86"/>
      <c r="E890" s="85"/>
      <c r="F890" s="85"/>
      <c r="G890" s="86"/>
      <c r="H890" s="85"/>
      <c r="I890" s="85">
        <v>0.53</v>
      </c>
      <c r="J890" s="86">
        <v>1.1518121759913179E-5</v>
      </c>
      <c r="K890" s="85">
        <v>1202</v>
      </c>
    </row>
    <row r="891" spans="1:11" x14ac:dyDescent="0.2">
      <c r="A891" s="111" t="s">
        <v>953</v>
      </c>
      <c r="B891" s="111" t="s">
        <v>187</v>
      </c>
      <c r="C891" s="85"/>
      <c r="D891" s="86"/>
      <c r="E891" s="85"/>
      <c r="F891" s="85">
        <v>72.91</v>
      </c>
      <c r="G891" s="86">
        <v>1.4946160714278871E-3</v>
      </c>
      <c r="H891" s="85">
        <v>598</v>
      </c>
      <c r="I891" s="85">
        <v>65.25</v>
      </c>
      <c r="J891" s="86">
        <v>1.4180329147817641E-3</v>
      </c>
      <c r="K891" s="85">
        <v>681</v>
      </c>
    </row>
    <row r="892" spans="1:11" x14ac:dyDescent="0.2">
      <c r="A892" s="111" t="s">
        <v>954</v>
      </c>
      <c r="B892" s="111" t="s">
        <v>187</v>
      </c>
      <c r="C892" s="85"/>
      <c r="D892" s="86"/>
      <c r="E892" s="85"/>
      <c r="F892" s="85">
        <v>3763.58</v>
      </c>
      <c r="G892" s="86">
        <v>7.715138052536781E-2</v>
      </c>
      <c r="H892" s="85">
        <v>135</v>
      </c>
      <c r="I892" s="85"/>
      <c r="J892" s="86"/>
      <c r="K892" s="85"/>
    </row>
    <row r="893" spans="1:11" x14ac:dyDescent="0.2">
      <c r="A893" s="111" t="s">
        <v>955</v>
      </c>
      <c r="B893" s="111" t="s">
        <v>228</v>
      </c>
      <c r="C893" s="85"/>
      <c r="D893" s="86"/>
      <c r="E893" s="85"/>
      <c r="F893" s="85"/>
      <c r="G893" s="86"/>
      <c r="H893" s="85"/>
      <c r="I893" s="85">
        <v>4159</v>
      </c>
      <c r="J893" s="86">
        <v>9.0384657357507378E-2</v>
      </c>
      <c r="K893" s="85">
        <v>121</v>
      </c>
    </row>
    <row r="894" spans="1:11" x14ac:dyDescent="0.2">
      <c r="A894" s="111" t="s">
        <v>956</v>
      </c>
      <c r="B894" s="111" t="s">
        <v>187</v>
      </c>
      <c r="C894" s="85"/>
      <c r="D894" s="86"/>
      <c r="E894" s="85"/>
      <c r="F894" s="85"/>
      <c r="G894" s="86"/>
      <c r="H894" s="85"/>
      <c r="I894" s="85">
        <v>336</v>
      </c>
      <c r="J894" s="86">
        <v>7.3020545496808075E-3</v>
      </c>
      <c r="K894" s="85">
        <v>430</v>
      </c>
    </row>
    <row r="895" spans="1:11" x14ac:dyDescent="0.2">
      <c r="A895" s="111" t="s">
        <v>957</v>
      </c>
      <c r="B895" s="111" t="s">
        <v>187</v>
      </c>
      <c r="C895" s="85"/>
      <c r="D895" s="86"/>
      <c r="E895" s="85"/>
      <c r="F895" s="85">
        <v>29.78</v>
      </c>
      <c r="G895" s="86">
        <v>6.1047409967250686E-4</v>
      </c>
      <c r="H895" s="85">
        <v>694</v>
      </c>
      <c r="I895" s="85"/>
      <c r="J895" s="86"/>
      <c r="K895" s="85"/>
    </row>
    <row r="896" spans="1:11" x14ac:dyDescent="0.2">
      <c r="A896" s="111" t="s">
        <v>958</v>
      </c>
      <c r="B896" s="111" t="s">
        <v>184</v>
      </c>
      <c r="C896" s="85"/>
      <c r="D896" s="86"/>
      <c r="E896" s="85"/>
      <c r="F896" s="85">
        <v>1634.44</v>
      </c>
      <c r="G896" s="86">
        <v>3.3505147329373139E-2</v>
      </c>
      <c r="H896" s="85">
        <v>225</v>
      </c>
      <c r="I896" s="85">
        <v>716.69083330000001</v>
      </c>
      <c r="J896" s="86">
        <v>1.5575343928609509E-2</v>
      </c>
      <c r="K896" s="85">
        <v>316</v>
      </c>
    </row>
    <row r="897" spans="1:11" x14ac:dyDescent="0.2">
      <c r="A897" s="111" t="s">
        <v>959</v>
      </c>
      <c r="B897" s="111" t="s">
        <v>184</v>
      </c>
      <c r="C897" s="85"/>
      <c r="D897" s="86"/>
      <c r="E897" s="85"/>
      <c r="F897" s="85">
        <v>23.41</v>
      </c>
      <c r="G897" s="86">
        <v>4.7989250078352537E-4</v>
      </c>
      <c r="H897" s="85">
        <v>722</v>
      </c>
      <c r="I897" s="85"/>
      <c r="J897" s="86"/>
      <c r="K897" s="85"/>
    </row>
    <row r="898" spans="1:11" x14ac:dyDescent="0.2">
      <c r="A898" s="111" t="s">
        <v>960</v>
      </c>
      <c r="B898" s="111" t="s">
        <v>184</v>
      </c>
      <c r="C898" s="85">
        <v>108213</v>
      </c>
      <c r="D898" s="86">
        <v>2.0456143667296787</v>
      </c>
      <c r="E898" s="85">
        <v>9</v>
      </c>
      <c r="F898" s="85">
        <v>76303.989923907837</v>
      </c>
      <c r="G898" s="86">
        <v>1.5641910527272558</v>
      </c>
      <c r="H898" s="85">
        <v>12</v>
      </c>
      <c r="I898" s="85">
        <v>69850.329059000011</v>
      </c>
      <c r="J898" s="86">
        <v>1.5180086699463469</v>
      </c>
      <c r="K898" s="85">
        <v>14</v>
      </c>
    </row>
    <row r="899" spans="1:11" x14ac:dyDescent="0.2">
      <c r="A899" s="111" t="s">
        <v>961</v>
      </c>
      <c r="B899" s="111" t="s">
        <v>187</v>
      </c>
      <c r="C899" s="85"/>
      <c r="D899" s="86"/>
      <c r="E899" s="85"/>
      <c r="F899" s="85">
        <v>0.25</v>
      </c>
      <c r="G899" s="86">
        <v>5.1248665184058674E-6</v>
      </c>
      <c r="H899" s="85">
        <v>986</v>
      </c>
      <c r="I899" s="85"/>
      <c r="J899" s="86"/>
      <c r="K899" s="85"/>
    </row>
    <row r="900" spans="1:11" x14ac:dyDescent="0.2">
      <c r="A900" s="111" t="s">
        <v>962</v>
      </c>
      <c r="B900" s="111" t="s">
        <v>184</v>
      </c>
      <c r="C900" s="85"/>
      <c r="D900" s="86"/>
      <c r="E900" s="85"/>
      <c r="F900" s="85"/>
      <c r="G900" s="86"/>
      <c r="H900" s="85"/>
      <c r="I900" s="85">
        <v>0.33</v>
      </c>
      <c r="J900" s="86">
        <v>7.1716607184365086E-6</v>
      </c>
      <c r="K900" s="85">
        <v>1227</v>
      </c>
    </row>
    <row r="901" spans="1:11" x14ac:dyDescent="0.2">
      <c r="A901" s="111" t="s">
        <v>963</v>
      </c>
      <c r="B901" s="111" t="s">
        <v>187</v>
      </c>
      <c r="C901" s="85"/>
      <c r="D901" s="86"/>
      <c r="E901" s="85"/>
      <c r="F901" s="85">
        <v>21.84</v>
      </c>
      <c r="G901" s="86">
        <v>4.4770833904793654E-4</v>
      </c>
      <c r="H901" s="85">
        <v>731</v>
      </c>
      <c r="I901" s="85"/>
      <c r="J901" s="86"/>
      <c r="K901" s="85"/>
    </row>
    <row r="902" spans="1:11" x14ac:dyDescent="0.2">
      <c r="A902" s="111" t="s">
        <v>964</v>
      </c>
      <c r="B902" s="111" t="s">
        <v>187</v>
      </c>
      <c r="C902" s="85"/>
      <c r="D902" s="86"/>
      <c r="E902" s="85"/>
      <c r="F902" s="85">
        <v>0.46</v>
      </c>
      <c r="G902" s="86">
        <v>9.4297543938667967E-6</v>
      </c>
      <c r="H902" s="85">
        <v>970</v>
      </c>
      <c r="I902" s="85"/>
      <c r="J902" s="86"/>
      <c r="K902" s="85"/>
    </row>
    <row r="903" spans="1:11" x14ac:dyDescent="0.2">
      <c r="A903" s="111" t="s">
        <v>965</v>
      </c>
      <c r="B903" s="111" t="s">
        <v>184</v>
      </c>
      <c r="C903" s="85"/>
      <c r="D903" s="86"/>
      <c r="E903" s="85"/>
      <c r="F903" s="85">
        <v>1403.5170000000001</v>
      </c>
      <c r="G903" s="86">
        <v>2.8771349125253792E-2</v>
      </c>
      <c r="H903" s="85">
        <v>245</v>
      </c>
      <c r="I903" s="85">
        <v>305.96289999999999</v>
      </c>
      <c r="J903" s="86">
        <v>6.6492791249361128E-3</v>
      </c>
      <c r="K903" s="85">
        <v>450</v>
      </c>
    </row>
    <row r="904" spans="1:11" x14ac:dyDescent="0.2">
      <c r="A904" s="111" t="s">
        <v>966</v>
      </c>
      <c r="B904" s="111" t="s">
        <v>187</v>
      </c>
      <c r="C904" s="85"/>
      <c r="D904" s="86"/>
      <c r="E904" s="85"/>
      <c r="F904" s="85">
        <v>418.35</v>
      </c>
      <c r="G904" s="86">
        <v>8.5759516319003793E-3</v>
      </c>
      <c r="H904" s="85">
        <v>397</v>
      </c>
      <c r="I904" s="85">
        <v>480.7</v>
      </c>
      <c r="J904" s="86">
        <v>1.044671911318918E-2</v>
      </c>
      <c r="K904" s="85">
        <v>377</v>
      </c>
    </row>
    <row r="905" spans="1:11" x14ac:dyDescent="0.2">
      <c r="A905" s="111" t="s">
        <v>967</v>
      </c>
      <c r="B905" s="111" t="s">
        <v>184</v>
      </c>
      <c r="C905" s="85"/>
      <c r="D905" s="86"/>
      <c r="E905" s="85"/>
      <c r="F905" s="85">
        <v>1.5</v>
      </c>
      <c r="G905" s="86">
        <v>3.0749199110435205E-5</v>
      </c>
      <c r="H905" s="85">
        <v>923</v>
      </c>
      <c r="I905" s="85"/>
      <c r="J905" s="86"/>
      <c r="K905" s="85"/>
    </row>
    <row r="906" spans="1:11" x14ac:dyDescent="0.2">
      <c r="A906" s="111" t="s">
        <v>968</v>
      </c>
      <c r="B906" s="111" t="s">
        <v>184</v>
      </c>
      <c r="C906" s="85"/>
      <c r="D906" s="86"/>
      <c r="E906" s="85"/>
      <c r="F906" s="85">
        <v>2834.92</v>
      </c>
      <c r="G906" s="86">
        <v>5.8114346361436642E-2</v>
      </c>
      <c r="H906" s="85">
        <v>166</v>
      </c>
      <c r="I906" s="85">
        <v>1403.57</v>
      </c>
      <c r="J906" s="86">
        <v>3.0502811619927059E-2</v>
      </c>
      <c r="K906" s="85">
        <v>219</v>
      </c>
    </row>
    <row r="907" spans="1:11" x14ac:dyDescent="0.2">
      <c r="A907" s="111" t="s">
        <v>969</v>
      </c>
      <c r="B907" s="111" t="s">
        <v>187</v>
      </c>
      <c r="C907" s="85"/>
      <c r="D907" s="86"/>
      <c r="E907" s="85"/>
      <c r="F907" s="85">
        <v>2.2400000000000002</v>
      </c>
      <c r="G907" s="86">
        <v>4.5918804004916575E-5</v>
      </c>
      <c r="H907" s="85">
        <v>899</v>
      </c>
      <c r="I907" s="85">
        <v>1</v>
      </c>
      <c r="J907" s="86">
        <v>2.1732305207383355E-5</v>
      </c>
      <c r="K907" s="85">
        <v>1167</v>
      </c>
    </row>
    <row r="908" spans="1:11" x14ac:dyDescent="0.2">
      <c r="A908" s="111" t="s">
        <v>970</v>
      </c>
      <c r="B908" s="111" t="s">
        <v>184</v>
      </c>
      <c r="C908" s="85">
        <v>32981.910000000003</v>
      </c>
      <c r="D908" s="86">
        <v>0.62347655954631387</v>
      </c>
      <c r="E908" s="85">
        <v>37</v>
      </c>
      <c r="F908" s="85">
        <v>28679.23</v>
      </c>
      <c r="G908" s="86">
        <v>0.58790890240264437</v>
      </c>
      <c r="H908" s="85">
        <v>33</v>
      </c>
      <c r="I908" s="85">
        <v>34946.981390000001</v>
      </c>
      <c r="J908" s="86">
        <v>0.75947846564422627</v>
      </c>
      <c r="K908" s="85">
        <v>27</v>
      </c>
    </row>
    <row r="909" spans="1:11" x14ac:dyDescent="0.2">
      <c r="A909" s="114" t="s">
        <v>971</v>
      </c>
      <c r="B909" s="114" t="s">
        <v>187</v>
      </c>
      <c r="C909" s="115"/>
      <c r="D909" s="116"/>
      <c r="E909" s="115"/>
      <c r="F909" s="115">
        <v>131.24</v>
      </c>
      <c r="G909" s="116">
        <v>2.6903499275023439E-3</v>
      </c>
      <c r="H909" s="115">
        <v>520</v>
      </c>
      <c r="I909" s="115"/>
      <c r="J909" s="116"/>
      <c r="K909" s="115"/>
    </row>
    <row r="910" spans="1:11" x14ac:dyDescent="0.2">
      <c r="A910" s="111"/>
      <c r="B910" s="111"/>
      <c r="C910" s="85"/>
      <c r="D910" s="86"/>
      <c r="E910" s="85"/>
      <c r="F910" s="85"/>
      <c r="G910" s="86"/>
      <c r="H910" s="85"/>
      <c r="I910" s="85"/>
      <c r="J910" s="86"/>
      <c r="K910" s="85"/>
    </row>
    <row r="911" spans="1:11" ht="30" customHeight="1" x14ac:dyDescent="0.2">
      <c r="A911" s="135" t="s">
        <v>1590</v>
      </c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</row>
    <row r="912" spans="1:11" x14ac:dyDescent="0.2">
      <c r="A912" s="105"/>
      <c r="B912" s="105"/>
      <c r="C912" s="136">
        <v>1990</v>
      </c>
      <c r="D912" s="136"/>
      <c r="E912" s="136"/>
      <c r="F912" s="136">
        <v>2000</v>
      </c>
      <c r="G912" s="136"/>
      <c r="H912" s="136"/>
      <c r="I912" s="136">
        <v>2010</v>
      </c>
      <c r="J912" s="136"/>
      <c r="K912" s="136"/>
    </row>
    <row r="913" spans="1:11" x14ac:dyDescent="0.2">
      <c r="A913" s="106" t="s">
        <v>177</v>
      </c>
      <c r="B913" s="107" t="s">
        <v>178</v>
      </c>
      <c r="C913" s="107" t="s">
        <v>179</v>
      </c>
      <c r="D913" s="107" t="s">
        <v>179</v>
      </c>
      <c r="E913" s="107" t="s">
        <v>179</v>
      </c>
      <c r="F913" s="107" t="s">
        <v>179</v>
      </c>
      <c r="G913" s="107" t="s">
        <v>179</v>
      </c>
      <c r="H913" s="107" t="s">
        <v>179</v>
      </c>
      <c r="I913" s="107" t="s">
        <v>179</v>
      </c>
      <c r="J913" s="107" t="s">
        <v>179</v>
      </c>
      <c r="K913" s="107" t="s">
        <v>179</v>
      </c>
    </row>
    <row r="914" spans="1:11" ht="25.5" x14ac:dyDescent="0.2">
      <c r="A914" s="108"/>
      <c r="B914" s="108"/>
      <c r="C914" s="109" t="s">
        <v>180</v>
      </c>
      <c r="D914" s="109" t="s">
        <v>181</v>
      </c>
      <c r="E914" s="109" t="s">
        <v>182</v>
      </c>
      <c r="F914" s="109" t="s">
        <v>180</v>
      </c>
      <c r="G914" s="109" t="s">
        <v>181</v>
      </c>
      <c r="H914" s="109" t="s">
        <v>182</v>
      </c>
      <c r="I914" s="109" t="s">
        <v>180</v>
      </c>
      <c r="J914" s="109" t="s">
        <v>181</v>
      </c>
      <c r="K914" s="109" t="s">
        <v>182</v>
      </c>
    </row>
    <row r="915" spans="1:11" x14ac:dyDescent="0.2">
      <c r="A915" s="111" t="s">
        <v>972</v>
      </c>
      <c r="B915" s="111" t="s">
        <v>187</v>
      </c>
      <c r="C915" s="85"/>
      <c r="D915" s="86"/>
      <c r="E915" s="85"/>
      <c r="F915" s="85">
        <v>656.37246399999992</v>
      </c>
      <c r="G915" s="86">
        <v>1.3455285057428641E-2</v>
      </c>
      <c r="H915" s="85">
        <v>334</v>
      </c>
      <c r="I915" s="85">
        <v>734.42</v>
      </c>
      <c r="J915" s="86">
        <v>1.5960639590406483E-2</v>
      </c>
      <c r="K915" s="85">
        <v>310</v>
      </c>
    </row>
    <row r="916" spans="1:11" x14ac:dyDescent="0.2">
      <c r="A916" s="111" t="s">
        <v>973</v>
      </c>
      <c r="B916" s="111" t="s">
        <v>187</v>
      </c>
      <c r="C916" s="85"/>
      <c r="D916" s="86"/>
      <c r="E916" s="85"/>
      <c r="F916" s="85">
        <v>1091.25</v>
      </c>
      <c r="G916" s="86">
        <v>2.237004235284161E-2</v>
      </c>
      <c r="H916" s="85">
        <v>281</v>
      </c>
      <c r="I916" s="85"/>
      <c r="J916" s="86"/>
      <c r="K916" s="85"/>
    </row>
    <row r="917" spans="1:11" x14ac:dyDescent="0.2">
      <c r="A917" s="111" t="s">
        <v>974</v>
      </c>
      <c r="B917" s="111" t="s">
        <v>184</v>
      </c>
      <c r="C917" s="85"/>
      <c r="D917" s="86"/>
      <c r="E917" s="85"/>
      <c r="F917" s="85">
        <v>13.72</v>
      </c>
      <c r="G917" s="86">
        <v>2.8125267453011401E-4</v>
      </c>
      <c r="H917" s="85">
        <v>779</v>
      </c>
      <c r="I917" s="85">
        <v>5.66</v>
      </c>
      <c r="J917" s="86">
        <v>1.2300484747378981E-4</v>
      </c>
      <c r="K917" s="85">
        <v>1020</v>
      </c>
    </row>
    <row r="918" spans="1:11" x14ac:dyDescent="0.2">
      <c r="A918" s="111" t="s">
        <v>1670</v>
      </c>
      <c r="B918" s="111" t="s">
        <v>187</v>
      </c>
      <c r="C918" s="85"/>
      <c r="D918" s="86"/>
      <c r="E918" s="85"/>
      <c r="F918" s="85">
        <v>19.020240000000001</v>
      </c>
      <c r="G918" s="86">
        <v>3.8990476459217608E-4</v>
      </c>
      <c r="H918" s="85">
        <v>748</v>
      </c>
      <c r="I918" s="85">
        <v>42.087339999999998</v>
      </c>
      <c r="J918" s="86">
        <v>9.1465491824691372E-4</v>
      </c>
      <c r="K918" s="85">
        <v>753</v>
      </c>
    </row>
    <row r="919" spans="1:11" x14ac:dyDescent="0.2">
      <c r="A919" s="111" t="s">
        <v>975</v>
      </c>
      <c r="B919" s="111" t="s">
        <v>184</v>
      </c>
      <c r="C919" s="85"/>
      <c r="D919" s="86"/>
      <c r="E919" s="85"/>
      <c r="F919" s="85"/>
      <c r="G919" s="86"/>
      <c r="H919" s="85"/>
      <c r="I919" s="85">
        <v>5.77</v>
      </c>
      <c r="J919" s="86">
        <v>1.2539540104660195E-4</v>
      </c>
      <c r="K919" s="85">
        <v>1019</v>
      </c>
    </row>
    <row r="920" spans="1:11" x14ac:dyDescent="0.2">
      <c r="A920" s="111" t="s">
        <v>976</v>
      </c>
      <c r="B920" s="111" t="s">
        <v>184</v>
      </c>
      <c r="C920" s="85"/>
      <c r="D920" s="86"/>
      <c r="E920" s="85"/>
      <c r="F920" s="85">
        <v>1092.2</v>
      </c>
      <c r="G920" s="86">
        <v>2.2389516845611555E-2</v>
      </c>
      <c r="H920" s="85">
        <v>280</v>
      </c>
      <c r="I920" s="85">
        <v>550</v>
      </c>
      <c r="J920" s="86">
        <v>1.1952767864060847E-2</v>
      </c>
      <c r="K920" s="85">
        <v>353</v>
      </c>
    </row>
    <row r="921" spans="1:11" x14ac:dyDescent="0.2">
      <c r="A921" s="111" t="s">
        <v>977</v>
      </c>
      <c r="B921" s="111" t="s">
        <v>184</v>
      </c>
      <c r="C921" s="85"/>
      <c r="D921" s="86"/>
      <c r="E921" s="85"/>
      <c r="F921" s="85">
        <v>38.85</v>
      </c>
      <c r="G921" s="86">
        <v>7.9640425696027187E-4</v>
      </c>
      <c r="H921" s="85">
        <v>670</v>
      </c>
      <c r="I921" s="85"/>
      <c r="J921" s="86"/>
      <c r="K921" s="85"/>
    </row>
    <row r="922" spans="1:11" x14ac:dyDescent="0.2">
      <c r="A922" s="111" t="s">
        <v>978</v>
      </c>
      <c r="B922" s="111" t="s">
        <v>184</v>
      </c>
      <c r="C922" s="85"/>
      <c r="D922" s="86"/>
      <c r="E922" s="85"/>
      <c r="F922" s="85">
        <v>1052.79</v>
      </c>
      <c r="G922" s="86">
        <v>2.1581632887650051E-2</v>
      </c>
      <c r="H922" s="85">
        <v>286</v>
      </c>
      <c r="I922" s="85">
        <v>900.12</v>
      </c>
      <c r="J922" s="86">
        <v>1.9561682563269907E-2</v>
      </c>
      <c r="K922" s="85">
        <v>283</v>
      </c>
    </row>
    <row r="923" spans="1:11" x14ac:dyDescent="0.2">
      <c r="A923" s="111" t="s">
        <v>979</v>
      </c>
      <c r="B923" s="111" t="s">
        <v>187</v>
      </c>
      <c r="C923" s="85"/>
      <c r="D923" s="86"/>
      <c r="E923" s="85"/>
      <c r="F923" s="85">
        <v>1187.6599999999999</v>
      </c>
      <c r="G923" s="86">
        <v>2.4346395876999646E-2</v>
      </c>
      <c r="H923" s="85">
        <v>271</v>
      </c>
      <c r="I923" s="85">
        <v>509.21</v>
      </c>
      <c r="J923" s="86">
        <v>1.1066307134651678E-2</v>
      </c>
      <c r="K923" s="85">
        <v>365</v>
      </c>
    </row>
    <row r="924" spans="1:11" x14ac:dyDescent="0.2">
      <c r="A924" s="111" t="s">
        <v>980</v>
      </c>
      <c r="B924" s="111" t="s">
        <v>184</v>
      </c>
      <c r="C924" s="85"/>
      <c r="D924" s="86"/>
      <c r="E924" s="85"/>
      <c r="F924" s="85"/>
      <c r="G924" s="86"/>
      <c r="H924" s="85"/>
      <c r="I924" s="85">
        <v>112</v>
      </c>
      <c r="J924" s="86">
        <v>2.4340181832269358E-3</v>
      </c>
      <c r="K924" s="85">
        <v>592</v>
      </c>
    </row>
    <row r="925" spans="1:11" x14ac:dyDescent="0.2">
      <c r="A925" s="111" t="s">
        <v>981</v>
      </c>
      <c r="B925" s="111" t="s">
        <v>184</v>
      </c>
      <c r="C925" s="85"/>
      <c r="D925" s="86"/>
      <c r="E925" s="85"/>
      <c r="F925" s="85">
        <v>0.89</v>
      </c>
      <c r="G925" s="86">
        <v>1.8244524805524887E-5</v>
      </c>
      <c r="H925" s="85">
        <v>947</v>
      </c>
      <c r="I925" s="85"/>
      <c r="J925" s="86"/>
      <c r="K925" s="85"/>
    </row>
    <row r="926" spans="1:11" x14ac:dyDescent="0.2">
      <c r="A926" s="111" t="s">
        <v>982</v>
      </c>
      <c r="B926" s="111" t="s">
        <v>184</v>
      </c>
      <c r="C926" s="85"/>
      <c r="D926" s="86"/>
      <c r="E926" s="85"/>
      <c r="F926" s="85">
        <v>21.95</v>
      </c>
      <c r="G926" s="86">
        <v>4.4996328031603514E-4</v>
      </c>
      <c r="H926" s="85">
        <v>730</v>
      </c>
      <c r="I926" s="85">
        <v>12.85</v>
      </c>
      <c r="J926" s="86">
        <v>2.7926012191487612E-4</v>
      </c>
      <c r="K926" s="85">
        <v>922</v>
      </c>
    </row>
    <row r="927" spans="1:11" x14ac:dyDescent="0.2">
      <c r="A927" s="111" t="s">
        <v>983</v>
      </c>
      <c r="B927" s="111" t="s">
        <v>184</v>
      </c>
      <c r="C927" s="85"/>
      <c r="D927" s="86"/>
      <c r="E927" s="85"/>
      <c r="F927" s="85">
        <v>0.75</v>
      </c>
      <c r="G927" s="86">
        <v>1.5374599555217602E-5</v>
      </c>
      <c r="H927" s="85">
        <v>951</v>
      </c>
      <c r="I927" s="85"/>
      <c r="J927" s="86"/>
      <c r="K927" s="85"/>
    </row>
    <row r="928" spans="1:11" x14ac:dyDescent="0.2">
      <c r="A928" s="111" t="s">
        <v>984</v>
      </c>
      <c r="B928" s="111" t="s">
        <v>187</v>
      </c>
      <c r="C928" s="85"/>
      <c r="D928" s="86"/>
      <c r="E928" s="85"/>
      <c r="F928" s="85"/>
      <c r="G928" s="86"/>
      <c r="H928" s="85"/>
      <c r="I928" s="85">
        <v>3.71</v>
      </c>
      <c r="J928" s="86">
        <v>8.0626852319392252E-5</v>
      </c>
      <c r="K928" s="85">
        <v>1058</v>
      </c>
    </row>
    <row r="929" spans="1:11" x14ac:dyDescent="0.2">
      <c r="A929" s="111" t="s">
        <v>985</v>
      </c>
      <c r="B929" s="111" t="s">
        <v>184</v>
      </c>
      <c r="C929" s="85"/>
      <c r="D929" s="86"/>
      <c r="E929" s="85"/>
      <c r="F929" s="85"/>
      <c r="G929" s="86"/>
      <c r="H929" s="85"/>
      <c r="I929" s="85">
        <v>0.15</v>
      </c>
      <c r="J929" s="86">
        <v>3.2598457811075029E-6</v>
      </c>
      <c r="K929" s="85">
        <v>1253</v>
      </c>
    </row>
    <row r="930" spans="1:11" x14ac:dyDescent="0.2">
      <c r="A930" s="111" t="s">
        <v>986</v>
      </c>
      <c r="B930" s="111" t="s">
        <v>187</v>
      </c>
      <c r="C930" s="85"/>
      <c r="D930" s="86"/>
      <c r="E930" s="85"/>
      <c r="F930" s="85">
        <v>1419.06</v>
      </c>
      <c r="G930" s="86">
        <v>2.9089972326436116E-2</v>
      </c>
      <c r="H930" s="85">
        <v>241</v>
      </c>
      <c r="I930" s="85">
        <v>29.97</v>
      </c>
      <c r="J930" s="86">
        <v>6.5131718706527917E-4</v>
      </c>
      <c r="K930" s="85">
        <v>808</v>
      </c>
    </row>
    <row r="931" spans="1:11" x14ac:dyDescent="0.2">
      <c r="A931" s="111" t="s">
        <v>987</v>
      </c>
      <c r="B931" s="111" t="s">
        <v>187</v>
      </c>
      <c r="C931" s="85"/>
      <c r="D931" s="86"/>
      <c r="E931" s="85"/>
      <c r="F931" s="85"/>
      <c r="G931" s="86"/>
      <c r="H931" s="85"/>
      <c r="I931" s="85">
        <v>0.01</v>
      </c>
      <c r="J931" s="86">
        <v>2.1732305207383358E-7</v>
      </c>
      <c r="K931" s="85">
        <v>1269</v>
      </c>
    </row>
    <row r="932" spans="1:11" x14ac:dyDescent="0.2">
      <c r="A932" s="111" t="s">
        <v>988</v>
      </c>
      <c r="B932" s="111" t="s">
        <v>228</v>
      </c>
      <c r="C932" s="85"/>
      <c r="D932" s="86"/>
      <c r="E932" s="85"/>
      <c r="F932" s="85">
        <v>10655.6</v>
      </c>
      <c r="G932" s="86">
        <v>0.21843411069410223</v>
      </c>
      <c r="H932" s="85">
        <v>73</v>
      </c>
      <c r="I932" s="85">
        <v>7328.9800000000005</v>
      </c>
      <c r="J932" s="86">
        <v>0.15927563021880847</v>
      </c>
      <c r="K932" s="85">
        <v>89</v>
      </c>
    </row>
    <row r="933" spans="1:11" x14ac:dyDescent="0.2">
      <c r="A933" s="111" t="s">
        <v>989</v>
      </c>
      <c r="B933" s="111" t="s">
        <v>187</v>
      </c>
      <c r="C933" s="85"/>
      <c r="D933" s="86"/>
      <c r="E933" s="85"/>
      <c r="F933" s="85">
        <v>105.26</v>
      </c>
      <c r="G933" s="86">
        <v>2.1577737989096064E-3</v>
      </c>
      <c r="H933" s="85">
        <v>553</v>
      </c>
      <c r="I933" s="85">
        <v>34.75</v>
      </c>
      <c r="J933" s="86">
        <v>7.5519760595657169E-4</v>
      </c>
      <c r="K933" s="85">
        <v>780</v>
      </c>
    </row>
    <row r="934" spans="1:11" x14ac:dyDescent="0.2">
      <c r="A934" s="111" t="s">
        <v>1629</v>
      </c>
      <c r="B934" s="111" t="s">
        <v>184</v>
      </c>
      <c r="C934" s="85"/>
      <c r="D934" s="86"/>
      <c r="E934" s="85"/>
      <c r="F934" s="85">
        <v>72.61</v>
      </c>
      <c r="G934" s="86">
        <v>1.4884662316058E-3</v>
      </c>
      <c r="H934" s="85">
        <v>599</v>
      </c>
      <c r="I934" s="85">
        <v>53.18</v>
      </c>
      <c r="J934" s="86">
        <v>1.1557239909286469E-3</v>
      </c>
      <c r="K934" s="85">
        <v>717</v>
      </c>
    </row>
    <row r="935" spans="1:11" x14ac:dyDescent="0.2">
      <c r="A935" s="111" t="s">
        <v>1630</v>
      </c>
      <c r="B935" s="111" t="s">
        <v>187</v>
      </c>
      <c r="C935" s="85"/>
      <c r="D935" s="86"/>
      <c r="E935" s="85"/>
      <c r="F935" s="85">
        <v>229.31</v>
      </c>
      <c r="G935" s="86">
        <v>4.7007325653425974E-3</v>
      </c>
      <c r="H935" s="85">
        <v>471</v>
      </c>
      <c r="I935" s="85">
        <v>138.43</v>
      </c>
      <c r="J935" s="86">
        <v>3.0084030098580781E-3</v>
      </c>
      <c r="K935" s="85">
        <v>563</v>
      </c>
    </row>
    <row r="936" spans="1:11" x14ac:dyDescent="0.2">
      <c r="A936" s="111" t="s">
        <v>990</v>
      </c>
      <c r="B936" s="111" t="s">
        <v>187</v>
      </c>
      <c r="C936" s="85"/>
      <c r="D936" s="86"/>
      <c r="E936" s="85"/>
      <c r="F936" s="85"/>
      <c r="G936" s="86"/>
      <c r="H936" s="85"/>
      <c r="I936" s="85">
        <v>861.79283333333331</v>
      </c>
      <c r="J936" s="86">
        <v>1.8728744879535658E-2</v>
      </c>
      <c r="K936" s="85">
        <v>289</v>
      </c>
    </row>
    <row r="937" spans="1:11" x14ac:dyDescent="0.2">
      <c r="A937" s="111" t="s">
        <v>991</v>
      </c>
      <c r="B937" s="111" t="s">
        <v>187</v>
      </c>
      <c r="C937" s="85"/>
      <c r="D937" s="86"/>
      <c r="E937" s="85"/>
      <c r="F937" s="85">
        <v>409.9</v>
      </c>
      <c r="G937" s="86">
        <v>8.4027311435782605E-3</v>
      </c>
      <c r="H937" s="85">
        <v>398</v>
      </c>
      <c r="I937" s="85">
        <v>1469.6149</v>
      </c>
      <c r="J937" s="86">
        <v>3.1938119544118175E-2</v>
      </c>
      <c r="K937" s="85">
        <v>210</v>
      </c>
    </row>
    <row r="938" spans="1:11" x14ac:dyDescent="0.2">
      <c r="A938" s="111" t="s">
        <v>992</v>
      </c>
      <c r="B938" s="111" t="s">
        <v>187</v>
      </c>
      <c r="C938" s="85"/>
      <c r="D938" s="86"/>
      <c r="E938" s="85"/>
      <c r="F938" s="85"/>
      <c r="G938" s="86"/>
      <c r="H938" s="85"/>
      <c r="I938" s="85">
        <v>67.534000000000006</v>
      </c>
      <c r="J938" s="86">
        <v>1.4676694998754277E-3</v>
      </c>
      <c r="K938" s="85">
        <v>677</v>
      </c>
    </row>
    <row r="939" spans="1:11" x14ac:dyDescent="0.2">
      <c r="A939" s="111" t="s">
        <v>1631</v>
      </c>
      <c r="B939" s="111" t="s">
        <v>184</v>
      </c>
      <c r="C939" s="85"/>
      <c r="D939" s="86"/>
      <c r="E939" s="85"/>
      <c r="F939" s="85">
        <v>93.14</v>
      </c>
      <c r="G939" s="86">
        <v>1.9093202700972897E-3</v>
      </c>
      <c r="H939" s="85">
        <v>569</v>
      </c>
      <c r="I939" s="85">
        <v>81.117208333333338</v>
      </c>
      <c r="J939" s="86">
        <v>1.7628639290709009E-3</v>
      </c>
      <c r="K939" s="85">
        <v>646</v>
      </c>
    </row>
    <row r="940" spans="1:11" x14ac:dyDescent="0.2">
      <c r="A940" s="111" t="s">
        <v>993</v>
      </c>
      <c r="B940" s="111" t="s">
        <v>184</v>
      </c>
      <c r="C940" s="85"/>
      <c r="D940" s="86"/>
      <c r="E940" s="85"/>
      <c r="F940" s="85"/>
      <c r="G940" s="86"/>
      <c r="H940" s="85"/>
      <c r="I940" s="85">
        <v>61.3</v>
      </c>
      <c r="J940" s="86">
        <v>1.3321903092125998E-3</v>
      </c>
      <c r="K940" s="85">
        <v>689</v>
      </c>
    </row>
    <row r="941" spans="1:11" x14ac:dyDescent="0.2">
      <c r="A941" s="111" t="s">
        <v>994</v>
      </c>
      <c r="B941" s="111" t="s">
        <v>184</v>
      </c>
      <c r="C941" s="85"/>
      <c r="D941" s="86"/>
      <c r="E941" s="85"/>
      <c r="F941" s="85">
        <v>422.78000000000003</v>
      </c>
      <c r="G941" s="86">
        <v>8.6667642666065307E-3</v>
      </c>
      <c r="H941" s="85">
        <v>395</v>
      </c>
      <c r="I941" s="85">
        <v>934.09999999999991</v>
      </c>
      <c r="J941" s="86">
        <v>2.0300146294216791E-2</v>
      </c>
      <c r="K941" s="85">
        <v>272</v>
      </c>
    </row>
    <row r="942" spans="1:11" x14ac:dyDescent="0.2">
      <c r="A942" s="111" t="s">
        <v>994</v>
      </c>
      <c r="B942" s="111" t="s">
        <v>228</v>
      </c>
      <c r="C942" s="85"/>
      <c r="D942" s="86"/>
      <c r="E942" s="85"/>
      <c r="F942" s="85">
        <v>45.64</v>
      </c>
      <c r="G942" s="86">
        <v>9.3559563160017516E-4</v>
      </c>
      <c r="H942" s="85">
        <v>651</v>
      </c>
      <c r="I942" s="85">
        <v>79.7</v>
      </c>
      <c r="J942" s="86">
        <v>1.7320647250284535E-3</v>
      </c>
      <c r="K942" s="85">
        <v>651</v>
      </c>
    </row>
    <row r="943" spans="1:11" x14ac:dyDescent="0.2">
      <c r="A943" s="111" t="s">
        <v>995</v>
      </c>
      <c r="B943" s="111" t="s">
        <v>184</v>
      </c>
      <c r="C943" s="85"/>
      <c r="D943" s="86"/>
      <c r="E943" s="85"/>
      <c r="F943" s="85">
        <v>2304.5300000000002</v>
      </c>
      <c r="G943" s="86">
        <v>4.7241634550647497E-2</v>
      </c>
      <c r="H943" s="85">
        <v>190</v>
      </c>
      <c r="I943" s="85">
        <v>1427.6000000000001</v>
      </c>
      <c r="J943" s="86">
        <v>3.1025038914060481E-2</v>
      </c>
      <c r="K943" s="85">
        <v>215</v>
      </c>
    </row>
    <row r="944" spans="1:11" x14ac:dyDescent="0.2">
      <c r="A944" s="111" t="s">
        <v>996</v>
      </c>
      <c r="B944" s="111" t="s">
        <v>187</v>
      </c>
      <c r="C944" s="85"/>
      <c r="D944" s="86"/>
      <c r="E944" s="85"/>
      <c r="F944" s="85">
        <v>94.87</v>
      </c>
      <c r="G944" s="86">
        <v>1.9447843464046584E-3</v>
      </c>
      <c r="H944" s="85">
        <v>566</v>
      </c>
      <c r="I944" s="85">
        <v>23.79</v>
      </c>
      <c r="J944" s="86">
        <v>5.1701154088364999E-4</v>
      </c>
      <c r="K944" s="85">
        <v>842</v>
      </c>
    </row>
    <row r="945" spans="1:11" x14ac:dyDescent="0.2">
      <c r="A945" s="111" t="s">
        <v>1632</v>
      </c>
      <c r="B945" s="111" t="s">
        <v>184</v>
      </c>
      <c r="C945" s="85"/>
      <c r="D945" s="86"/>
      <c r="E945" s="85"/>
      <c r="F945" s="85"/>
      <c r="G945" s="86"/>
      <c r="H945" s="85"/>
      <c r="I945" s="85">
        <v>60.16</v>
      </c>
      <c r="J945" s="86">
        <v>1.3074154812761827E-3</v>
      </c>
      <c r="K945" s="85">
        <v>694</v>
      </c>
    </row>
    <row r="946" spans="1:11" x14ac:dyDescent="0.2">
      <c r="A946" s="111" t="s">
        <v>1633</v>
      </c>
      <c r="B946" s="111" t="s">
        <v>184</v>
      </c>
      <c r="C946" s="85"/>
      <c r="D946" s="86"/>
      <c r="E946" s="85"/>
      <c r="F946" s="85"/>
      <c r="G946" s="86"/>
      <c r="H946" s="85"/>
      <c r="I946" s="85">
        <v>1.97</v>
      </c>
      <c r="J946" s="86">
        <v>4.2812641258545216E-5</v>
      </c>
      <c r="K946" s="85">
        <v>1115</v>
      </c>
    </row>
    <row r="947" spans="1:11" x14ac:dyDescent="0.2">
      <c r="A947" s="111" t="s">
        <v>997</v>
      </c>
      <c r="B947" s="111" t="s">
        <v>184</v>
      </c>
      <c r="C947" s="85"/>
      <c r="D947" s="86"/>
      <c r="E947" s="85"/>
      <c r="F947" s="85">
        <v>8.81</v>
      </c>
      <c r="G947" s="86">
        <v>1.8060029610862278E-4</v>
      </c>
      <c r="H947" s="85">
        <v>818</v>
      </c>
      <c r="I947" s="85"/>
      <c r="J947" s="86"/>
      <c r="K947" s="85"/>
    </row>
    <row r="948" spans="1:11" x14ac:dyDescent="0.2">
      <c r="A948" s="111" t="s">
        <v>998</v>
      </c>
      <c r="B948" s="111" t="s">
        <v>184</v>
      </c>
      <c r="C948" s="85"/>
      <c r="D948" s="86"/>
      <c r="E948" s="85"/>
      <c r="F948" s="85">
        <v>0.05</v>
      </c>
      <c r="G948" s="86">
        <v>1.0249733036811735E-6</v>
      </c>
      <c r="H948" s="85">
        <v>1007</v>
      </c>
      <c r="I948" s="85"/>
      <c r="J948" s="86"/>
      <c r="K948" s="85"/>
    </row>
    <row r="949" spans="1:11" x14ac:dyDescent="0.2">
      <c r="A949" s="111" t="s">
        <v>999</v>
      </c>
      <c r="B949" s="111" t="s">
        <v>187</v>
      </c>
      <c r="C949" s="85"/>
      <c r="D949" s="86"/>
      <c r="E949" s="85"/>
      <c r="F949" s="85">
        <v>1092.652</v>
      </c>
      <c r="G949" s="86">
        <v>2.2398782604276832E-2</v>
      </c>
      <c r="H949" s="85">
        <v>279</v>
      </c>
      <c r="I949" s="85">
        <v>1092.652</v>
      </c>
      <c r="J949" s="86">
        <v>2.3745846749457841E-2</v>
      </c>
      <c r="K949" s="85">
        <v>256</v>
      </c>
    </row>
    <row r="950" spans="1:11" x14ac:dyDescent="0.2">
      <c r="A950" s="111" t="s">
        <v>1000</v>
      </c>
      <c r="B950" s="111" t="s">
        <v>187</v>
      </c>
      <c r="C950" s="85"/>
      <c r="D950" s="86"/>
      <c r="E950" s="85"/>
      <c r="F950" s="85">
        <v>249</v>
      </c>
      <c r="G950" s="86">
        <v>5.1043670523322439E-3</v>
      </c>
      <c r="H950" s="85">
        <v>463</v>
      </c>
      <c r="I950" s="85">
        <v>319.41719999999998</v>
      </c>
      <c r="J950" s="86">
        <v>6.9416720788878098E-3</v>
      </c>
      <c r="K950" s="85">
        <v>440</v>
      </c>
    </row>
    <row r="951" spans="1:11" x14ac:dyDescent="0.2">
      <c r="A951" s="111" t="s">
        <v>1001</v>
      </c>
      <c r="B951" s="111" t="s">
        <v>187</v>
      </c>
      <c r="C951" s="85">
        <v>36381.269999999997</v>
      </c>
      <c r="D951" s="86">
        <v>0.68773667296786378</v>
      </c>
      <c r="E951" s="85">
        <v>33</v>
      </c>
      <c r="F951" s="85">
        <v>33572.067617187276</v>
      </c>
      <c r="G951" s="86">
        <v>0.68820946113992365</v>
      </c>
      <c r="H951" s="85">
        <v>28</v>
      </c>
      <c r="I951" s="85">
        <v>22753.352598999998</v>
      </c>
      <c r="J951" s="86">
        <v>0.49448280317267734</v>
      </c>
      <c r="K951" s="85">
        <v>37</v>
      </c>
    </row>
    <row r="952" spans="1:11" x14ac:dyDescent="0.2">
      <c r="A952" s="111" t="s">
        <v>1002</v>
      </c>
      <c r="B952" s="111" t="s">
        <v>184</v>
      </c>
      <c r="C952" s="85"/>
      <c r="D952" s="86"/>
      <c r="E952" s="85"/>
      <c r="F952" s="85">
        <v>360.41</v>
      </c>
      <c r="G952" s="86">
        <v>7.3882125675946344E-3</v>
      </c>
      <c r="H952" s="85">
        <v>413</v>
      </c>
      <c r="I952" s="85">
        <v>371.07</v>
      </c>
      <c r="J952" s="86">
        <v>8.0642064933037407E-3</v>
      </c>
      <c r="K952" s="85">
        <v>410</v>
      </c>
    </row>
    <row r="953" spans="1:11" x14ac:dyDescent="0.2">
      <c r="A953" s="111" t="s">
        <v>1003</v>
      </c>
      <c r="B953" s="111" t="s">
        <v>187</v>
      </c>
      <c r="C953" s="85"/>
      <c r="D953" s="86"/>
      <c r="E953" s="85"/>
      <c r="F953" s="85">
        <v>2206.9899999999998</v>
      </c>
      <c r="G953" s="86">
        <v>4.5242116629826253E-2</v>
      </c>
      <c r="H953" s="85">
        <v>197</v>
      </c>
      <c r="I953" s="85">
        <v>1655.962</v>
      </c>
      <c r="J953" s="86">
        <v>3.5987871595828953E-2</v>
      </c>
      <c r="K953" s="85">
        <v>199</v>
      </c>
    </row>
    <row r="954" spans="1:11" x14ac:dyDescent="0.2">
      <c r="A954" s="111" t="s">
        <v>1004</v>
      </c>
      <c r="B954" s="111" t="s">
        <v>184</v>
      </c>
      <c r="C954" s="85"/>
      <c r="D954" s="86"/>
      <c r="E954" s="85"/>
      <c r="F954" s="85">
        <v>19.010000000000002</v>
      </c>
      <c r="G954" s="86">
        <v>3.8969485005958219E-4</v>
      </c>
      <c r="H954" s="85">
        <v>749</v>
      </c>
      <c r="I954" s="85"/>
      <c r="J954" s="86"/>
      <c r="K954" s="85"/>
    </row>
    <row r="955" spans="1:11" x14ac:dyDescent="0.2">
      <c r="A955" s="111" t="s">
        <v>1643</v>
      </c>
      <c r="B955" s="111" t="s">
        <v>184</v>
      </c>
      <c r="C955" s="85"/>
      <c r="D955" s="86"/>
      <c r="E955" s="85"/>
      <c r="F955" s="85"/>
      <c r="G955" s="86"/>
      <c r="H955" s="85"/>
      <c r="I955" s="85">
        <v>107.53</v>
      </c>
      <c r="J955" s="86">
        <v>2.3368747789499324E-3</v>
      </c>
      <c r="K955" s="85">
        <v>600</v>
      </c>
    </row>
    <row r="956" spans="1:11" x14ac:dyDescent="0.2">
      <c r="A956" s="111" t="s">
        <v>1646</v>
      </c>
      <c r="B956" s="111" t="s">
        <v>184</v>
      </c>
      <c r="C956" s="85"/>
      <c r="D956" s="86"/>
      <c r="E956" s="85"/>
      <c r="F956" s="85">
        <v>115.9</v>
      </c>
      <c r="G956" s="86">
        <v>2.3758881179329603E-3</v>
      </c>
      <c r="H956" s="85">
        <v>540</v>
      </c>
      <c r="I956" s="85"/>
      <c r="J956" s="86"/>
      <c r="K956" s="85"/>
    </row>
    <row r="957" spans="1:11" x14ac:dyDescent="0.2">
      <c r="A957" s="111" t="s">
        <v>1642</v>
      </c>
      <c r="B957" s="111" t="s">
        <v>184</v>
      </c>
      <c r="C957" s="85"/>
      <c r="D957" s="86"/>
      <c r="E957" s="85"/>
      <c r="F957" s="85">
        <v>500.07000000000005</v>
      </c>
      <c r="G957" s="86">
        <v>1.0251167999436889E-2</v>
      </c>
      <c r="H957" s="85">
        <v>379</v>
      </c>
      <c r="I957" s="85">
        <v>612.52740000000006</v>
      </c>
      <c r="J957" s="86">
        <v>1.3311632404684989E-2</v>
      </c>
      <c r="K957" s="85">
        <v>341</v>
      </c>
    </row>
    <row r="958" spans="1:11" x14ac:dyDescent="0.2">
      <c r="A958" s="111" t="s">
        <v>1005</v>
      </c>
      <c r="B958" s="111" t="s">
        <v>228</v>
      </c>
      <c r="C958" s="85"/>
      <c r="D958" s="86"/>
      <c r="E958" s="85"/>
      <c r="F958" s="85"/>
      <c r="G958" s="86"/>
      <c r="H958" s="85"/>
      <c r="I958" s="85">
        <v>21</v>
      </c>
      <c r="J958" s="86">
        <v>4.5637840935505047E-4</v>
      </c>
      <c r="K958" s="85">
        <v>862</v>
      </c>
    </row>
    <row r="959" spans="1:11" x14ac:dyDescent="0.2">
      <c r="A959" s="111" t="s">
        <v>1006</v>
      </c>
      <c r="B959" s="111" t="s">
        <v>184</v>
      </c>
      <c r="C959" s="85"/>
      <c r="D959" s="86"/>
      <c r="E959" s="85"/>
      <c r="F959" s="85">
        <v>71.723893790865901</v>
      </c>
      <c r="G959" s="86">
        <v>1.4703015274340283E-3</v>
      </c>
      <c r="H959" s="85">
        <v>602</v>
      </c>
      <c r="I959" s="85">
        <v>122.04719</v>
      </c>
      <c r="J959" s="86">
        <v>2.6523667827835057E-3</v>
      </c>
      <c r="K959" s="85">
        <v>580</v>
      </c>
    </row>
    <row r="960" spans="1:11" x14ac:dyDescent="0.2">
      <c r="A960" s="111" t="s">
        <v>1565</v>
      </c>
      <c r="B960" s="111" t="s">
        <v>187</v>
      </c>
      <c r="C960" s="85">
        <v>17806.18</v>
      </c>
      <c r="D960" s="86">
        <v>0.3366007561436673</v>
      </c>
      <c r="E960" s="85">
        <v>50</v>
      </c>
      <c r="F960" s="85">
        <v>28400.991866636912</v>
      </c>
      <c r="G960" s="86">
        <v>0.58220516922737942</v>
      </c>
      <c r="H960" s="85">
        <v>34</v>
      </c>
      <c r="I960" s="85">
        <v>31112.293579000001</v>
      </c>
      <c r="J960" s="86">
        <v>0.67614185976054153</v>
      </c>
      <c r="K960" s="85">
        <v>33</v>
      </c>
    </row>
    <row r="961" spans="1:11" x14ac:dyDescent="0.2">
      <c r="A961" s="111" t="s">
        <v>1645</v>
      </c>
      <c r="B961" s="111" t="s">
        <v>187</v>
      </c>
      <c r="C961" s="85"/>
      <c r="D961" s="86"/>
      <c r="E961" s="85"/>
      <c r="F961" s="85">
        <v>20</v>
      </c>
      <c r="G961" s="86">
        <v>4.0998932147246939E-4</v>
      </c>
      <c r="H961" s="85">
        <v>742</v>
      </c>
      <c r="I961" s="85">
        <v>20</v>
      </c>
      <c r="J961" s="86">
        <v>4.3464610414766712E-4</v>
      </c>
      <c r="K961" s="85">
        <v>870</v>
      </c>
    </row>
    <row r="962" spans="1:11" x14ac:dyDescent="0.2">
      <c r="A962" s="111" t="s">
        <v>1647</v>
      </c>
      <c r="B962" s="111" t="s">
        <v>187</v>
      </c>
      <c r="C962" s="85"/>
      <c r="D962" s="86"/>
      <c r="E962" s="85"/>
      <c r="F962" s="85">
        <v>36.42174</v>
      </c>
      <c r="G962" s="86">
        <v>7.4662622347233484E-4</v>
      </c>
      <c r="H962" s="85">
        <v>676</v>
      </c>
      <c r="I962" s="85">
        <v>91.054349999999999</v>
      </c>
      <c r="J962" s="86">
        <v>1.9788209246599064E-3</v>
      </c>
      <c r="K962" s="85">
        <v>626</v>
      </c>
    </row>
    <row r="963" spans="1:11" x14ac:dyDescent="0.2">
      <c r="A963" s="111" t="s">
        <v>1639</v>
      </c>
      <c r="B963" s="111" t="s">
        <v>187</v>
      </c>
      <c r="C963" s="85">
        <v>64223.67</v>
      </c>
      <c r="D963" s="86">
        <v>1.2140580340264651</v>
      </c>
      <c r="E963" s="85">
        <v>17</v>
      </c>
      <c r="F963" s="85">
        <v>29410.649999999998</v>
      </c>
      <c r="G963" s="86">
        <v>0.60290262187821408</v>
      </c>
      <c r="H963" s="85">
        <v>32</v>
      </c>
      <c r="I963" s="85">
        <v>26335.582693999997</v>
      </c>
      <c r="J963" s="86">
        <v>0.57233292092029109</v>
      </c>
      <c r="K963" s="85">
        <v>35</v>
      </c>
    </row>
    <row r="964" spans="1:11" x14ac:dyDescent="0.2">
      <c r="A964" s="111" t="s">
        <v>1641</v>
      </c>
      <c r="B964" s="111" t="s">
        <v>184</v>
      </c>
      <c r="C964" s="85"/>
      <c r="D964" s="86"/>
      <c r="E964" s="85"/>
      <c r="F964" s="85">
        <v>10.67</v>
      </c>
      <c r="G964" s="86">
        <v>2.187293030055624E-4</v>
      </c>
      <c r="H964" s="85">
        <v>800</v>
      </c>
      <c r="I964" s="85">
        <v>5.82</v>
      </c>
      <c r="J964" s="86">
        <v>1.2648201630697113E-4</v>
      </c>
      <c r="K964" s="85">
        <v>1017</v>
      </c>
    </row>
    <row r="965" spans="1:11" x14ac:dyDescent="0.2">
      <c r="A965" s="111" t="s">
        <v>1640</v>
      </c>
      <c r="B965" s="111" t="s">
        <v>184</v>
      </c>
      <c r="C965" s="85"/>
      <c r="D965" s="86"/>
      <c r="E965" s="85"/>
      <c r="F965" s="85">
        <v>7065.56441</v>
      </c>
      <c r="G965" s="86">
        <v>0.14484029791379641</v>
      </c>
      <c r="H965" s="85">
        <v>93</v>
      </c>
      <c r="I965" s="85">
        <v>8137.2311200000004</v>
      </c>
      <c r="J965" s="86">
        <v>0.17684079024285793</v>
      </c>
      <c r="K965" s="85">
        <v>81</v>
      </c>
    </row>
    <row r="966" spans="1:11" x14ac:dyDescent="0.2">
      <c r="A966" s="114" t="s">
        <v>1007</v>
      </c>
      <c r="B966" s="114" t="s">
        <v>187</v>
      </c>
      <c r="C966" s="115"/>
      <c r="D966" s="116"/>
      <c r="E966" s="115"/>
      <c r="F966" s="115">
        <v>12259.08</v>
      </c>
      <c r="G966" s="116">
        <v>0.25130459455383602</v>
      </c>
      <c r="H966" s="115">
        <v>64</v>
      </c>
      <c r="I966" s="115">
        <v>10234.085000000001</v>
      </c>
      <c r="J966" s="116">
        <v>0.22241025873830392</v>
      </c>
      <c r="K966" s="115">
        <v>68</v>
      </c>
    </row>
    <row r="967" spans="1:11" x14ac:dyDescent="0.2">
      <c r="A967" s="111"/>
      <c r="B967" s="111"/>
      <c r="C967" s="85"/>
      <c r="D967" s="86"/>
      <c r="E967" s="85"/>
      <c r="F967" s="85"/>
      <c r="G967" s="86"/>
      <c r="H967" s="85"/>
      <c r="I967" s="85"/>
      <c r="J967" s="86"/>
      <c r="K967" s="85"/>
    </row>
    <row r="968" spans="1:11" ht="30.75" customHeight="1" x14ac:dyDescent="0.2">
      <c r="A968" s="135" t="s">
        <v>1590</v>
      </c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</row>
    <row r="969" spans="1:11" x14ac:dyDescent="0.2">
      <c r="A969" s="105"/>
      <c r="B969" s="105"/>
      <c r="C969" s="136">
        <v>1990</v>
      </c>
      <c r="D969" s="136"/>
      <c r="E969" s="136"/>
      <c r="F969" s="136">
        <v>2000</v>
      </c>
      <c r="G969" s="136"/>
      <c r="H969" s="136"/>
      <c r="I969" s="136">
        <v>2010</v>
      </c>
      <c r="J969" s="136"/>
      <c r="K969" s="136"/>
    </row>
    <row r="970" spans="1:11" x14ac:dyDescent="0.2">
      <c r="A970" s="106" t="s">
        <v>177</v>
      </c>
      <c r="B970" s="107" t="s">
        <v>178</v>
      </c>
      <c r="C970" s="107" t="s">
        <v>179</v>
      </c>
      <c r="D970" s="107" t="s">
        <v>179</v>
      </c>
      <c r="E970" s="107" t="s">
        <v>179</v>
      </c>
      <c r="F970" s="107" t="s">
        <v>179</v>
      </c>
      <c r="G970" s="107" t="s">
        <v>179</v>
      </c>
      <c r="H970" s="107" t="s">
        <v>179</v>
      </c>
      <c r="I970" s="107" t="s">
        <v>179</v>
      </c>
      <c r="J970" s="107" t="s">
        <v>179</v>
      </c>
      <c r="K970" s="107" t="s">
        <v>179</v>
      </c>
    </row>
    <row r="971" spans="1:11" ht="25.5" x14ac:dyDescent="0.2">
      <c r="A971" s="108"/>
      <c r="B971" s="108"/>
      <c r="C971" s="109" t="s">
        <v>180</v>
      </c>
      <c r="D971" s="109" t="s">
        <v>181</v>
      </c>
      <c r="E971" s="109" t="s">
        <v>182</v>
      </c>
      <c r="F971" s="109" t="s">
        <v>180</v>
      </c>
      <c r="G971" s="109" t="s">
        <v>181</v>
      </c>
      <c r="H971" s="109" t="s">
        <v>182</v>
      </c>
      <c r="I971" s="109" t="s">
        <v>180</v>
      </c>
      <c r="J971" s="109" t="s">
        <v>181</v>
      </c>
      <c r="K971" s="109" t="s">
        <v>182</v>
      </c>
    </row>
    <row r="972" spans="1:11" x14ac:dyDescent="0.2">
      <c r="A972" s="111" t="s">
        <v>1008</v>
      </c>
      <c r="B972" s="111" t="s">
        <v>228</v>
      </c>
      <c r="C972" s="85"/>
      <c r="D972" s="86"/>
      <c r="E972" s="85"/>
      <c r="F972" s="85">
        <v>158.73810655220734</v>
      </c>
      <c r="G972" s="86">
        <v>3.2540464298582011E-3</v>
      </c>
      <c r="H972" s="85">
        <v>507</v>
      </c>
      <c r="I972" s="85">
        <v>227.29390000000001</v>
      </c>
      <c r="J972" s="86">
        <v>4.9396204065764717E-3</v>
      </c>
      <c r="K972" s="85">
        <v>497</v>
      </c>
    </row>
    <row r="973" spans="1:11" x14ac:dyDescent="0.2">
      <c r="A973" s="111" t="s">
        <v>1009</v>
      </c>
      <c r="B973" s="111" t="s">
        <v>187</v>
      </c>
      <c r="C973" s="85"/>
      <c r="D973" s="86"/>
      <c r="E973" s="85"/>
      <c r="F973" s="85"/>
      <c r="G973" s="86"/>
      <c r="H973" s="85"/>
      <c r="I973" s="85">
        <v>24.481606000000003</v>
      </c>
      <c r="J973" s="86">
        <v>5.3204173355890765E-4</v>
      </c>
      <c r="K973" s="85">
        <v>836</v>
      </c>
    </row>
    <row r="974" spans="1:11" x14ac:dyDescent="0.2">
      <c r="A974" s="111" t="s">
        <v>1010</v>
      </c>
      <c r="B974" s="111" t="s">
        <v>184</v>
      </c>
      <c r="C974" s="85"/>
      <c r="D974" s="86"/>
      <c r="E974" s="85"/>
      <c r="F974" s="85">
        <v>19.054000615890416</v>
      </c>
      <c r="G974" s="86">
        <v>3.9059683919224629E-4</v>
      </c>
      <c r="H974" s="85">
        <v>747</v>
      </c>
      <c r="I974" s="85">
        <v>27.28304</v>
      </c>
      <c r="J974" s="86">
        <v>5.9292335226524841E-4</v>
      </c>
      <c r="K974" s="85">
        <v>821</v>
      </c>
    </row>
    <row r="975" spans="1:11" x14ac:dyDescent="0.2">
      <c r="A975" s="111" t="s">
        <v>1011</v>
      </c>
      <c r="B975" s="111" t="s">
        <v>187</v>
      </c>
      <c r="C975" s="85"/>
      <c r="D975" s="86"/>
      <c r="E975" s="85"/>
      <c r="F975" s="85"/>
      <c r="G975" s="86"/>
      <c r="H975" s="85"/>
      <c r="I975" s="85">
        <v>513.56999999999994</v>
      </c>
      <c r="J975" s="86">
        <v>1.1161059985355869E-2</v>
      </c>
      <c r="K975" s="85">
        <v>362</v>
      </c>
    </row>
    <row r="976" spans="1:11" x14ac:dyDescent="0.2">
      <c r="A976" s="111" t="s">
        <v>1648</v>
      </c>
      <c r="B976" s="111" t="s">
        <v>187</v>
      </c>
      <c r="C976" s="85"/>
      <c r="D976" s="86"/>
      <c r="E976" s="85"/>
      <c r="F976" s="85"/>
      <c r="G976" s="86"/>
      <c r="H976" s="85"/>
      <c r="I976" s="85">
        <v>255</v>
      </c>
      <c r="J976" s="86">
        <v>5.541737827882756E-3</v>
      </c>
      <c r="K976" s="85">
        <v>476</v>
      </c>
    </row>
    <row r="977" spans="1:11" x14ac:dyDescent="0.2">
      <c r="A977" s="111" t="s">
        <v>1012</v>
      </c>
      <c r="B977" s="111" t="s">
        <v>187</v>
      </c>
      <c r="C977" s="85"/>
      <c r="D977" s="86"/>
      <c r="E977" s="85"/>
      <c r="F977" s="85"/>
      <c r="G977" s="86"/>
      <c r="H977" s="85"/>
      <c r="I977" s="85">
        <v>0.46</v>
      </c>
      <c r="J977" s="86">
        <v>9.9968603953963449E-6</v>
      </c>
      <c r="K977" s="85">
        <v>1211</v>
      </c>
    </row>
    <row r="978" spans="1:11" x14ac:dyDescent="0.2">
      <c r="A978" s="111" t="s">
        <v>1013</v>
      </c>
      <c r="B978" s="111" t="s">
        <v>184</v>
      </c>
      <c r="C978" s="85"/>
      <c r="D978" s="86"/>
      <c r="E978" s="85"/>
      <c r="F978" s="85">
        <v>0.31</v>
      </c>
      <c r="G978" s="86">
        <v>6.3548344828232754E-6</v>
      </c>
      <c r="H978" s="85">
        <v>982</v>
      </c>
      <c r="I978" s="85">
        <v>1</v>
      </c>
      <c r="J978" s="86">
        <v>2.1732305207383355E-5</v>
      </c>
      <c r="K978" s="85">
        <v>1168</v>
      </c>
    </row>
    <row r="979" spans="1:11" x14ac:dyDescent="0.2">
      <c r="A979" s="111" t="s">
        <v>1014</v>
      </c>
      <c r="B979" s="111" t="s">
        <v>187</v>
      </c>
      <c r="C979" s="85"/>
      <c r="D979" s="86"/>
      <c r="E979" s="85"/>
      <c r="F979" s="85">
        <v>536.88162952023526</v>
      </c>
      <c r="G979" s="86">
        <v>1.1005786749901747E-2</v>
      </c>
      <c r="H979" s="85">
        <v>373</v>
      </c>
      <c r="I979" s="85">
        <v>768.75</v>
      </c>
      <c r="J979" s="86">
        <v>1.6706709628175956E-2</v>
      </c>
      <c r="K979" s="85">
        <v>305</v>
      </c>
    </row>
    <row r="980" spans="1:11" x14ac:dyDescent="0.2">
      <c r="A980" s="111" t="s">
        <v>1015</v>
      </c>
      <c r="B980" s="111" t="s">
        <v>187</v>
      </c>
      <c r="C980" s="85"/>
      <c r="D980" s="86"/>
      <c r="E980" s="85"/>
      <c r="F980" s="85"/>
      <c r="G980" s="86"/>
      <c r="H980" s="85"/>
      <c r="I980" s="85">
        <v>21.08</v>
      </c>
      <c r="J980" s="86">
        <v>4.581169937716411E-4</v>
      </c>
      <c r="K980" s="85">
        <v>860</v>
      </c>
    </row>
    <row r="981" spans="1:11" x14ac:dyDescent="0.2">
      <c r="A981" s="111" t="s">
        <v>1016</v>
      </c>
      <c r="B981" s="111" t="s">
        <v>187</v>
      </c>
      <c r="C981" s="85"/>
      <c r="D981" s="86"/>
      <c r="E981" s="85"/>
      <c r="F981" s="85">
        <v>166.06</v>
      </c>
      <c r="G981" s="86">
        <v>3.4041413361859136E-3</v>
      </c>
      <c r="H981" s="85">
        <v>502</v>
      </c>
      <c r="I981" s="85">
        <v>141.4</v>
      </c>
      <c r="J981" s="86">
        <v>3.0729479563240069E-3</v>
      </c>
      <c r="K981" s="85">
        <v>558</v>
      </c>
    </row>
    <row r="982" spans="1:11" x14ac:dyDescent="0.2">
      <c r="A982" s="111" t="s">
        <v>1017</v>
      </c>
      <c r="B982" s="111" t="s">
        <v>184</v>
      </c>
      <c r="C982" s="85"/>
      <c r="D982" s="86"/>
      <c r="E982" s="85"/>
      <c r="F982" s="85">
        <v>19.579999999999998</v>
      </c>
      <c r="G982" s="86">
        <v>4.0137954572154748E-4</v>
      </c>
      <c r="H982" s="85">
        <v>743</v>
      </c>
      <c r="I982" s="85">
        <v>12.15</v>
      </c>
      <c r="J982" s="86">
        <v>2.6404750826970779E-4</v>
      </c>
      <c r="K982" s="85">
        <v>934</v>
      </c>
    </row>
    <row r="983" spans="1:11" x14ac:dyDescent="0.2">
      <c r="A983" s="111" t="s">
        <v>1018</v>
      </c>
      <c r="B983" s="111" t="s">
        <v>184</v>
      </c>
      <c r="C983" s="85"/>
      <c r="D983" s="86"/>
      <c r="E983" s="85"/>
      <c r="F983" s="85">
        <v>5046.6236093510788</v>
      </c>
      <c r="G983" s="86">
        <v>0.10345308946623966</v>
      </c>
      <c r="H983" s="85">
        <v>112</v>
      </c>
      <c r="I983" s="85">
        <v>5992.3731471000001</v>
      </c>
      <c r="J983" s="86">
        <v>0.13022808214930554</v>
      </c>
      <c r="K983" s="85">
        <v>99</v>
      </c>
    </row>
    <row r="984" spans="1:11" x14ac:dyDescent="0.2">
      <c r="A984" s="111" t="s">
        <v>1019</v>
      </c>
      <c r="B984" s="111" t="s">
        <v>184</v>
      </c>
      <c r="C984" s="85"/>
      <c r="D984" s="86"/>
      <c r="E984" s="85"/>
      <c r="F984" s="85">
        <v>96.13</v>
      </c>
      <c r="G984" s="86">
        <v>1.9706136736574241E-3</v>
      </c>
      <c r="H984" s="85">
        <v>564</v>
      </c>
      <c r="I984" s="85">
        <v>142.5</v>
      </c>
      <c r="J984" s="86">
        <v>3.0968534920521283E-3</v>
      </c>
      <c r="K984" s="85">
        <v>557</v>
      </c>
    </row>
    <row r="985" spans="1:11" x14ac:dyDescent="0.2">
      <c r="A985" s="111" t="s">
        <v>1020</v>
      </c>
      <c r="B985" s="111" t="s">
        <v>184</v>
      </c>
      <c r="C985" s="85"/>
      <c r="D985" s="86"/>
      <c r="E985" s="85"/>
      <c r="F985" s="85">
        <v>3556.6950245975077</v>
      </c>
      <c r="G985" s="86">
        <v>7.2910348990961993E-2</v>
      </c>
      <c r="H985" s="85">
        <v>139</v>
      </c>
      <c r="I985" s="85">
        <v>3192.9700000000003</v>
      </c>
      <c r="J985" s="86">
        <v>6.9390598558018837E-2</v>
      </c>
      <c r="K985" s="85">
        <v>139</v>
      </c>
    </row>
    <row r="986" spans="1:11" x14ac:dyDescent="0.2">
      <c r="A986" s="111" t="s">
        <v>1021</v>
      </c>
      <c r="B986" s="111" t="s">
        <v>184</v>
      </c>
      <c r="C986" s="85"/>
      <c r="D986" s="86"/>
      <c r="E986" s="85"/>
      <c r="F986" s="85">
        <v>1319.42</v>
      </c>
      <c r="G986" s="86">
        <v>2.7047405526860278E-2</v>
      </c>
      <c r="H986" s="85">
        <v>252</v>
      </c>
      <c r="I986" s="85">
        <v>1228.4884999999999</v>
      </c>
      <c r="J986" s="86">
        <v>2.6697887025760567E-2</v>
      </c>
      <c r="K986" s="85">
        <v>237</v>
      </c>
    </row>
    <row r="987" spans="1:11" x14ac:dyDescent="0.2">
      <c r="A987" s="112" t="s">
        <v>1022</v>
      </c>
      <c r="B987" s="112" t="s">
        <v>184</v>
      </c>
      <c r="C987" s="113"/>
      <c r="D987" s="86"/>
      <c r="E987" s="113"/>
      <c r="F987" s="113">
        <v>279.88</v>
      </c>
      <c r="G987" s="86">
        <v>5.7373905646857359E-3</v>
      </c>
      <c r="H987" s="113">
        <v>446</v>
      </c>
      <c r="I987" s="113">
        <v>75.489999999999995</v>
      </c>
      <c r="J987" s="86">
        <v>1.6405717201053696E-3</v>
      </c>
      <c r="K987" s="85">
        <v>660</v>
      </c>
    </row>
    <row r="988" spans="1:11" x14ac:dyDescent="0.2">
      <c r="A988" s="111" t="s">
        <v>1023</v>
      </c>
      <c r="B988" s="111" t="s">
        <v>184</v>
      </c>
      <c r="C988" s="85">
        <v>40063.910000000003</v>
      </c>
      <c r="D988" s="86">
        <v>0.75735179584120993</v>
      </c>
      <c r="E988" s="85">
        <v>31</v>
      </c>
      <c r="F988" s="85">
        <v>16618.87</v>
      </c>
      <c r="G988" s="86">
        <v>0.34067796174695886</v>
      </c>
      <c r="H988" s="85">
        <v>48</v>
      </c>
      <c r="I988" s="85">
        <v>11460.06</v>
      </c>
      <c r="J988" s="86">
        <v>0.24905352161492567</v>
      </c>
      <c r="K988" s="85">
        <v>60</v>
      </c>
    </row>
    <row r="989" spans="1:11" x14ac:dyDescent="0.2">
      <c r="A989" s="111" t="s">
        <v>1024</v>
      </c>
      <c r="B989" s="111" t="s">
        <v>184</v>
      </c>
      <c r="C989" s="85"/>
      <c r="D989" s="86"/>
      <c r="E989" s="85"/>
      <c r="F989" s="85"/>
      <c r="G989" s="86"/>
      <c r="H989" s="85"/>
      <c r="I989" s="85">
        <v>31.54</v>
      </c>
      <c r="J989" s="86">
        <v>6.8543690624087096E-4</v>
      </c>
      <c r="K989" s="85">
        <v>797</v>
      </c>
    </row>
    <row r="990" spans="1:11" x14ac:dyDescent="0.2">
      <c r="A990" s="111" t="s">
        <v>1644</v>
      </c>
      <c r="B990" s="111" t="s">
        <v>184</v>
      </c>
      <c r="C990" s="85"/>
      <c r="D990" s="86"/>
      <c r="E990" s="85"/>
      <c r="F990" s="85">
        <v>15</v>
      </c>
      <c r="G990" s="86">
        <v>3.0749199110435203E-4</v>
      </c>
      <c r="H990" s="85">
        <v>772</v>
      </c>
      <c r="I990" s="85">
        <v>15</v>
      </c>
      <c r="J990" s="86">
        <v>3.2598457811075033E-4</v>
      </c>
      <c r="K990" s="85">
        <v>902</v>
      </c>
    </row>
    <row r="991" spans="1:11" x14ac:dyDescent="0.2">
      <c r="A991" s="111" t="s">
        <v>1025</v>
      </c>
      <c r="B991" s="111" t="s">
        <v>187</v>
      </c>
      <c r="C991" s="85"/>
      <c r="D991" s="86"/>
      <c r="E991" s="85"/>
      <c r="F991" s="85"/>
      <c r="G991" s="86"/>
      <c r="H991" s="85"/>
      <c r="I991" s="85">
        <v>21.241900000000001</v>
      </c>
      <c r="J991" s="86">
        <v>4.6163545398471658E-4</v>
      </c>
      <c r="K991" s="85">
        <v>859</v>
      </c>
    </row>
    <row r="992" spans="1:11" x14ac:dyDescent="0.2">
      <c r="A992" s="111" t="s">
        <v>1634</v>
      </c>
      <c r="B992" s="111" t="s">
        <v>184</v>
      </c>
      <c r="C992" s="85"/>
      <c r="D992" s="86"/>
      <c r="E992" s="85"/>
      <c r="F992" s="85">
        <v>7.77</v>
      </c>
      <c r="G992" s="86">
        <v>1.5928085139205433E-4</v>
      </c>
      <c r="H992" s="85">
        <v>827</v>
      </c>
      <c r="I992" s="85">
        <v>30.13</v>
      </c>
      <c r="J992" s="86">
        <v>6.5479435589846054E-4</v>
      </c>
      <c r="K992" s="85">
        <v>806</v>
      </c>
    </row>
    <row r="993" spans="1:11" x14ac:dyDescent="0.2">
      <c r="A993" s="111" t="s">
        <v>1026</v>
      </c>
      <c r="B993" s="111" t="s">
        <v>184</v>
      </c>
      <c r="C993" s="85"/>
      <c r="D993" s="86"/>
      <c r="E993" s="85"/>
      <c r="F993" s="85">
        <v>1501.13</v>
      </c>
      <c r="G993" s="86">
        <v>3.0772363507098402E-2</v>
      </c>
      <c r="H993" s="85">
        <v>233</v>
      </c>
      <c r="I993" s="85">
        <v>508.06</v>
      </c>
      <c r="J993" s="86">
        <v>1.1041314983663189E-2</v>
      </c>
      <c r="K993" s="85">
        <v>366</v>
      </c>
    </row>
    <row r="994" spans="1:11" x14ac:dyDescent="0.2">
      <c r="A994" s="111" t="s">
        <v>1027</v>
      </c>
      <c r="B994" s="111" t="s">
        <v>184</v>
      </c>
      <c r="C994" s="85"/>
      <c r="D994" s="86"/>
      <c r="E994" s="85"/>
      <c r="F994" s="85">
        <v>4167.18</v>
      </c>
      <c r="G994" s="86">
        <v>8.5424965032682251E-2</v>
      </c>
      <c r="H994" s="85">
        <v>124</v>
      </c>
      <c r="I994" s="85">
        <v>2883.32</v>
      </c>
      <c r="J994" s="86">
        <v>6.2661190250552584E-2</v>
      </c>
      <c r="K994" s="85">
        <v>152</v>
      </c>
    </row>
    <row r="995" spans="1:11" x14ac:dyDescent="0.2">
      <c r="A995" s="111" t="s">
        <v>1028</v>
      </c>
      <c r="B995" s="111" t="s">
        <v>184</v>
      </c>
      <c r="C995" s="85"/>
      <c r="D995" s="86"/>
      <c r="E995" s="85"/>
      <c r="F995" s="85">
        <v>373.92</v>
      </c>
      <c r="G995" s="86">
        <v>7.6651603542492877E-3</v>
      </c>
      <c r="H995" s="85">
        <v>409</v>
      </c>
      <c r="I995" s="85">
        <v>131.56</v>
      </c>
      <c r="J995" s="86">
        <v>2.8591020730833546E-3</v>
      </c>
      <c r="K995" s="85">
        <v>574</v>
      </c>
    </row>
    <row r="996" spans="1:11" x14ac:dyDescent="0.2">
      <c r="A996" s="111" t="s">
        <v>1635</v>
      </c>
      <c r="B996" s="111" t="s">
        <v>184</v>
      </c>
      <c r="C996" s="85"/>
      <c r="D996" s="86"/>
      <c r="E996" s="85"/>
      <c r="F996" s="85">
        <v>52.51</v>
      </c>
      <c r="G996" s="86">
        <v>1.0764269635259681E-3</v>
      </c>
      <c r="H996" s="85">
        <v>642</v>
      </c>
      <c r="I996" s="85">
        <v>33.950000000000003</v>
      </c>
      <c r="J996" s="86">
        <v>7.3781176179066506E-4</v>
      </c>
      <c r="K996" s="85">
        <v>785</v>
      </c>
    </row>
    <row r="997" spans="1:11" x14ac:dyDescent="0.2">
      <c r="A997" s="111" t="s">
        <v>1029</v>
      </c>
      <c r="B997" s="111" t="s">
        <v>184</v>
      </c>
      <c r="C997" s="85"/>
      <c r="D997" s="86"/>
      <c r="E997" s="85"/>
      <c r="F997" s="85"/>
      <c r="G997" s="86"/>
      <c r="H997" s="85"/>
      <c r="I997" s="85">
        <v>50.491599999999998</v>
      </c>
      <c r="J997" s="86">
        <v>1.0972988616091174E-3</v>
      </c>
      <c r="K997" s="85">
        <v>728</v>
      </c>
    </row>
    <row r="998" spans="1:11" x14ac:dyDescent="0.2">
      <c r="A998" s="111" t="s">
        <v>1636</v>
      </c>
      <c r="B998" s="111" t="s">
        <v>184</v>
      </c>
      <c r="C998" s="85"/>
      <c r="D998" s="86"/>
      <c r="E998" s="85"/>
      <c r="F998" s="85">
        <v>113.78</v>
      </c>
      <c r="G998" s="86">
        <v>2.3324292498568783E-3</v>
      </c>
      <c r="H998" s="85">
        <v>541</v>
      </c>
      <c r="I998" s="85">
        <v>134.84</v>
      </c>
      <c r="J998" s="86">
        <v>2.930384034163572E-3</v>
      </c>
      <c r="K998" s="85">
        <v>569</v>
      </c>
    </row>
    <row r="999" spans="1:11" x14ac:dyDescent="0.2">
      <c r="A999" s="111" t="s">
        <v>1637</v>
      </c>
      <c r="B999" s="111" t="s">
        <v>184</v>
      </c>
      <c r="C999" s="85"/>
      <c r="D999" s="86"/>
      <c r="E999" s="117"/>
      <c r="F999" s="85">
        <v>11318.14</v>
      </c>
      <c r="G999" s="86">
        <v>0.23201582694652073</v>
      </c>
      <c r="H999" s="85">
        <v>66</v>
      </c>
      <c r="I999" s="85">
        <v>16595.509999999998</v>
      </c>
      <c r="J999" s="86">
        <v>0.36065868839218251</v>
      </c>
      <c r="K999" s="85">
        <v>45</v>
      </c>
    </row>
    <row r="1000" spans="1:11" x14ac:dyDescent="0.2">
      <c r="A1000" s="111" t="s">
        <v>1638</v>
      </c>
      <c r="B1000" s="111" t="s">
        <v>184</v>
      </c>
      <c r="C1000" s="85"/>
      <c r="D1000" s="86"/>
      <c r="E1000" s="85"/>
      <c r="F1000" s="85">
        <v>1765.38</v>
      </c>
      <c r="G1000" s="86">
        <v>3.6189347417053402E-2</v>
      </c>
      <c r="H1000" s="85">
        <v>215</v>
      </c>
      <c r="I1000" s="85">
        <v>2572.48</v>
      </c>
      <c r="J1000" s="86">
        <v>5.5905920499889537E-2</v>
      </c>
      <c r="K1000" s="85">
        <v>162</v>
      </c>
    </row>
    <row r="1001" spans="1:11" x14ac:dyDescent="0.2">
      <c r="A1001" s="111" t="s">
        <v>1030</v>
      </c>
      <c r="B1001" s="111" t="s">
        <v>184</v>
      </c>
      <c r="C1001" s="85"/>
      <c r="D1001" s="86"/>
      <c r="E1001" s="85"/>
      <c r="F1001" s="85"/>
      <c r="G1001" s="86"/>
      <c r="H1001" s="85"/>
      <c r="I1001" s="85">
        <v>72.02000000000001</v>
      </c>
      <c r="J1001" s="86">
        <v>1.5651606210357496E-3</v>
      </c>
      <c r="K1001" s="85">
        <v>664</v>
      </c>
    </row>
    <row r="1002" spans="1:11" x14ac:dyDescent="0.2">
      <c r="A1002" s="111" t="s">
        <v>1031</v>
      </c>
      <c r="B1002" s="111" t="s">
        <v>187</v>
      </c>
      <c r="C1002" s="85"/>
      <c r="D1002" s="86"/>
      <c r="E1002" s="85"/>
      <c r="F1002" s="85">
        <v>1433.7761999999998</v>
      </c>
      <c r="G1002" s="86">
        <v>2.9391646569068775E-2</v>
      </c>
      <c r="H1002" s="85">
        <v>239</v>
      </c>
      <c r="I1002" s="85">
        <v>963.87</v>
      </c>
      <c r="J1002" s="86">
        <v>2.0947117020240595E-2</v>
      </c>
      <c r="K1002" s="85">
        <v>270</v>
      </c>
    </row>
    <row r="1003" spans="1:11" x14ac:dyDescent="0.2">
      <c r="A1003" s="111" t="s">
        <v>1032</v>
      </c>
      <c r="B1003" s="111" t="s">
        <v>184</v>
      </c>
      <c r="C1003" s="85"/>
      <c r="D1003" s="86"/>
      <c r="E1003" s="85"/>
      <c r="F1003" s="85"/>
      <c r="G1003" s="86"/>
      <c r="H1003" s="85"/>
      <c r="I1003" s="85">
        <v>0.38</v>
      </c>
      <c r="J1003" s="86">
        <v>8.2582759788056767E-6</v>
      </c>
      <c r="K1003" s="85">
        <v>1220</v>
      </c>
    </row>
    <row r="1004" spans="1:11" x14ac:dyDescent="0.2">
      <c r="A1004" s="111" t="s">
        <v>1033</v>
      </c>
      <c r="B1004" s="111" t="s">
        <v>184</v>
      </c>
      <c r="C1004" s="85"/>
      <c r="D1004" s="86"/>
      <c r="E1004" s="85"/>
      <c r="F1004" s="85"/>
      <c r="G1004" s="86"/>
      <c r="H1004" s="85"/>
      <c r="I1004" s="85">
        <v>4.8717949999999997</v>
      </c>
      <c r="J1004" s="86">
        <v>1.0587533584780418E-4</v>
      </c>
      <c r="K1004" s="85">
        <v>1035</v>
      </c>
    </row>
    <row r="1005" spans="1:11" x14ac:dyDescent="0.2">
      <c r="A1005" s="111" t="s">
        <v>1034</v>
      </c>
      <c r="B1005" s="111" t="s">
        <v>184</v>
      </c>
      <c r="C1005" s="85"/>
      <c r="D1005" s="86"/>
      <c r="E1005" s="85"/>
      <c r="F1005" s="85">
        <v>75.819999999999993</v>
      </c>
      <c r="G1005" s="86">
        <v>1.5542695177021312E-3</v>
      </c>
      <c r="H1005" s="85">
        <v>592</v>
      </c>
      <c r="I1005" s="85">
        <v>40.909999999999997</v>
      </c>
      <c r="J1005" s="86">
        <v>8.8906860603405315E-4</v>
      </c>
      <c r="K1005" s="85">
        <v>755</v>
      </c>
    </row>
    <row r="1006" spans="1:11" x14ac:dyDescent="0.2">
      <c r="A1006" s="111" t="s">
        <v>1035</v>
      </c>
      <c r="B1006" s="111" t="s">
        <v>187</v>
      </c>
      <c r="C1006" s="85"/>
      <c r="D1006" s="86"/>
      <c r="E1006" s="85"/>
      <c r="F1006" s="85">
        <v>15342.821973760767</v>
      </c>
      <c r="G1006" s="86">
        <v>0.3145196585247535</v>
      </c>
      <c r="H1006" s="85">
        <v>52</v>
      </c>
      <c r="I1006" s="85">
        <v>4669.627162888889</v>
      </c>
      <c r="J1006" s="86">
        <v>0.10148176270858897</v>
      </c>
      <c r="K1006" s="85">
        <v>112</v>
      </c>
    </row>
    <row r="1007" spans="1:11" x14ac:dyDescent="0.2">
      <c r="A1007" s="111" t="s">
        <v>1036</v>
      </c>
      <c r="B1007" s="111" t="s">
        <v>184</v>
      </c>
      <c r="C1007" s="85"/>
      <c r="D1007" s="86"/>
      <c r="E1007" s="85"/>
      <c r="F1007" s="85">
        <v>58.19</v>
      </c>
      <c r="G1007" s="86">
        <v>1.1928639308241497E-3</v>
      </c>
      <c r="H1007" s="85">
        <v>629</v>
      </c>
      <c r="I1007" s="85">
        <v>106.73</v>
      </c>
      <c r="J1007" s="86">
        <v>2.3194889347840256E-3</v>
      </c>
      <c r="K1007" s="85">
        <v>602</v>
      </c>
    </row>
    <row r="1008" spans="1:11" x14ac:dyDescent="0.2">
      <c r="A1008" s="111" t="s">
        <v>1037</v>
      </c>
      <c r="B1008" s="111" t="s">
        <v>184</v>
      </c>
      <c r="C1008" s="85"/>
      <c r="D1008" s="86"/>
      <c r="E1008" s="85"/>
      <c r="F1008" s="85">
        <v>7.17</v>
      </c>
      <c r="G1008" s="86">
        <v>1.4698117174788026E-4</v>
      </c>
      <c r="H1008" s="85">
        <v>832</v>
      </c>
      <c r="I1008" s="85">
        <v>2.5</v>
      </c>
      <c r="J1008" s="86">
        <v>5.433076301845839E-5</v>
      </c>
      <c r="K1008" s="85">
        <v>1092</v>
      </c>
    </row>
    <row r="1009" spans="1:11" x14ac:dyDescent="0.2">
      <c r="A1009" s="111" t="s">
        <v>1038</v>
      </c>
      <c r="B1009" s="111" t="s">
        <v>184</v>
      </c>
      <c r="C1009" s="85"/>
      <c r="D1009" s="86"/>
      <c r="E1009" s="85"/>
      <c r="F1009" s="85"/>
      <c r="G1009" s="86"/>
      <c r="H1009" s="85"/>
      <c r="I1009" s="85">
        <v>16.55</v>
      </c>
      <c r="J1009" s="86">
        <v>3.5966965118219455E-4</v>
      </c>
      <c r="K1009" s="85">
        <v>892</v>
      </c>
    </row>
    <row r="1010" spans="1:11" x14ac:dyDescent="0.2">
      <c r="A1010" s="111" t="s">
        <v>1039</v>
      </c>
      <c r="B1010" s="111" t="s">
        <v>187</v>
      </c>
      <c r="C1010" s="85"/>
      <c r="D1010" s="86"/>
      <c r="E1010" s="85"/>
      <c r="F1010" s="85">
        <v>71</v>
      </c>
      <c r="G1010" s="86">
        <v>1.4554620912272662E-3</v>
      </c>
      <c r="H1010" s="85">
        <v>605</v>
      </c>
      <c r="I1010" s="85">
        <v>71</v>
      </c>
      <c r="J1010" s="86">
        <v>1.5429936697242182E-3</v>
      </c>
      <c r="K1010" s="85">
        <v>666</v>
      </c>
    </row>
    <row r="1011" spans="1:11" x14ac:dyDescent="0.2">
      <c r="A1011" s="111" t="s">
        <v>1040</v>
      </c>
      <c r="B1011" s="111" t="s">
        <v>187</v>
      </c>
      <c r="C1011" s="85"/>
      <c r="D1011" s="86"/>
      <c r="E1011" s="85"/>
      <c r="F1011" s="85">
        <v>102.09</v>
      </c>
      <c r="G1011" s="86">
        <v>2.0927904914562201E-3</v>
      </c>
      <c r="H1011" s="85">
        <v>559</v>
      </c>
      <c r="I1011" s="85">
        <v>50</v>
      </c>
      <c r="J1011" s="86">
        <v>1.0866152603691678E-3</v>
      </c>
      <c r="K1011" s="85">
        <v>731</v>
      </c>
    </row>
    <row r="1012" spans="1:11" x14ac:dyDescent="0.2">
      <c r="A1012" s="111" t="s">
        <v>1041</v>
      </c>
      <c r="B1012" s="111" t="s">
        <v>184</v>
      </c>
      <c r="C1012" s="85"/>
      <c r="D1012" s="86"/>
      <c r="E1012" s="85"/>
      <c r="F1012" s="85">
        <v>26.94</v>
      </c>
      <c r="G1012" s="86">
        <v>5.5225561602341628E-4</v>
      </c>
      <c r="H1012" s="85">
        <v>703</v>
      </c>
      <c r="I1012" s="85">
        <v>14.78</v>
      </c>
      <c r="J1012" s="86">
        <v>3.21203470965126E-4</v>
      </c>
      <c r="K1012" s="85">
        <v>904</v>
      </c>
    </row>
    <row r="1013" spans="1:11" x14ac:dyDescent="0.2">
      <c r="A1013" s="112" t="s">
        <v>1042</v>
      </c>
      <c r="B1013" s="112" t="s">
        <v>184</v>
      </c>
      <c r="C1013" s="113"/>
      <c r="D1013" s="86"/>
      <c r="E1013" s="113"/>
      <c r="F1013" s="113">
        <v>0.14000000000000001</v>
      </c>
      <c r="G1013" s="86">
        <v>2.8699252503072859E-6</v>
      </c>
      <c r="H1013" s="113">
        <v>996</v>
      </c>
      <c r="I1013" s="113"/>
      <c r="J1013" s="86"/>
      <c r="K1013" s="112"/>
    </row>
    <row r="1014" spans="1:11" x14ac:dyDescent="0.2">
      <c r="A1014" s="111" t="s">
        <v>1043</v>
      </c>
      <c r="B1014" s="111" t="s">
        <v>184</v>
      </c>
      <c r="C1014" s="85"/>
      <c r="D1014" s="86"/>
      <c r="E1014" s="85"/>
      <c r="F1014" s="85"/>
      <c r="G1014" s="86"/>
      <c r="H1014" s="85"/>
      <c r="I1014" s="85">
        <v>33.103312000000003</v>
      </c>
      <c r="J1014" s="86">
        <v>7.1941127975923595E-4</v>
      </c>
      <c r="K1014" s="85">
        <v>791</v>
      </c>
    </row>
    <row r="1015" spans="1:11" x14ac:dyDescent="0.2">
      <c r="A1015" s="111" t="s">
        <v>1044</v>
      </c>
      <c r="B1015" s="111" t="s">
        <v>187</v>
      </c>
      <c r="C1015" s="85"/>
      <c r="D1015" s="86"/>
      <c r="E1015" s="85"/>
      <c r="F1015" s="85"/>
      <c r="G1015" s="86"/>
      <c r="H1015" s="85"/>
      <c r="I1015" s="85">
        <v>1.36</v>
      </c>
      <c r="J1015" s="86">
        <v>2.9555935082041367E-5</v>
      </c>
      <c r="K1015" s="85">
        <v>1136</v>
      </c>
    </row>
    <row r="1016" spans="1:11" x14ac:dyDescent="0.2">
      <c r="A1016" s="111" t="s">
        <v>1045</v>
      </c>
      <c r="B1016" s="111" t="s">
        <v>184</v>
      </c>
      <c r="C1016" s="85"/>
      <c r="D1016" s="86"/>
      <c r="E1016" s="85"/>
      <c r="F1016" s="85">
        <v>0.25</v>
      </c>
      <c r="G1016" s="86">
        <f>F1016/[1]OLD_Glbl_A_S_changedTable_5!F$1476*100</f>
        <v>5.1248665184058674E-6</v>
      </c>
      <c r="H1016" s="85">
        <v>985</v>
      </c>
      <c r="I1016" s="85">
        <v>329.49267222222227</v>
      </c>
      <c r="J1016" s="86">
        <v>7.160635316329658E-3</v>
      </c>
      <c r="K1016" s="85">
        <v>433</v>
      </c>
    </row>
    <row r="1017" spans="1:11" x14ac:dyDescent="0.2">
      <c r="A1017" s="111" t="s">
        <v>1046</v>
      </c>
      <c r="B1017" s="111" t="s">
        <v>187</v>
      </c>
      <c r="C1017" s="85"/>
      <c r="D1017" s="86"/>
      <c r="E1017" s="85"/>
      <c r="F1017" s="85">
        <v>191.31</v>
      </c>
      <c r="G1017" s="86">
        <v>3.9217528545449059E-3</v>
      </c>
      <c r="H1017" s="85">
        <v>481</v>
      </c>
      <c r="I1017" s="85">
        <v>79.260000000000005</v>
      </c>
      <c r="J1017" s="86">
        <v>1.7225025107372048E-3</v>
      </c>
      <c r="K1017" s="85">
        <v>652</v>
      </c>
    </row>
    <row r="1018" spans="1:11" x14ac:dyDescent="0.2">
      <c r="A1018" s="111" t="s">
        <v>1047</v>
      </c>
      <c r="B1018" s="111" t="s">
        <v>187</v>
      </c>
      <c r="C1018" s="85"/>
      <c r="D1018" s="86"/>
      <c r="E1018" s="85"/>
      <c r="F1018" s="85"/>
      <c r="G1018" s="86"/>
      <c r="H1018" s="85"/>
      <c r="I1018" s="85">
        <v>0.62090000000000001</v>
      </c>
      <c r="J1018" s="86">
        <v>1.3493588303264325E-5</v>
      </c>
      <c r="K1018" s="85">
        <v>1193</v>
      </c>
    </row>
    <row r="1019" spans="1:11" x14ac:dyDescent="0.2">
      <c r="A1019" s="111" t="s">
        <v>1048</v>
      </c>
      <c r="B1019" s="111" t="s">
        <v>184</v>
      </c>
      <c r="C1019" s="85"/>
      <c r="D1019" s="86"/>
      <c r="E1019" s="85"/>
      <c r="F1019" s="85">
        <v>13.13</v>
      </c>
      <c r="G1019" s="86">
        <v>2.6915798954667617E-4</v>
      </c>
      <c r="H1019" s="85">
        <v>787</v>
      </c>
      <c r="I1019" s="85">
        <v>9.66</v>
      </c>
      <c r="J1019" s="86">
        <v>2.0993406830332323E-4</v>
      </c>
      <c r="K1019" s="85">
        <v>963</v>
      </c>
    </row>
    <row r="1020" spans="1:11" x14ac:dyDescent="0.2">
      <c r="A1020" s="111" t="s">
        <v>1049</v>
      </c>
      <c r="B1020" s="111" t="s">
        <v>187</v>
      </c>
      <c r="C1020" s="85"/>
      <c r="D1020" s="86"/>
      <c r="E1020" s="85"/>
      <c r="F1020" s="85">
        <v>0.5</v>
      </c>
      <c r="G1020" s="86">
        <v>1.0249733036811735E-5</v>
      </c>
      <c r="H1020" s="85">
        <v>966</v>
      </c>
      <c r="I1020" s="85"/>
      <c r="J1020" s="86"/>
      <c r="K1020" s="85"/>
    </row>
    <row r="1021" spans="1:11" x14ac:dyDescent="0.2">
      <c r="A1021" s="111" t="s">
        <v>1050</v>
      </c>
      <c r="B1021" s="111" t="s">
        <v>187</v>
      </c>
      <c r="C1021" s="85"/>
      <c r="D1021" s="86"/>
      <c r="E1021" s="85"/>
      <c r="F1021" s="85">
        <v>1.89</v>
      </c>
      <c r="G1021" s="86">
        <v>3.8743990879148357E-5</v>
      </c>
      <c r="H1021" s="85">
        <v>914</v>
      </c>
      <c r="I1021" s="85">
        <v>422.25</v>
      </c>
      <c r="J1021" s="86">
        <v>9.1764658738176224E-3</v>
      </c>
      <c r="K1021" s="85">
        <v>394</v>
      </c>
    </row>
    <row r="1022" spans="1:11" x14ac:dyDescent="0.2">
      <c r="A1022" s="111" t="s">
        <v>1051</v>
      </c>
      <c r="B1022" s="111" t="s">
        <v>187</v>
      </c>
      <c r="C1022" s="85"/>
      <c r="D1022" s="86"/>
      <c r="E1022" s="85"/>
      <c r="F1022" s="85">
        <v>3185.85</v>
      </c>
      <c r="G1022" s="86">
        <v>6.5308223990653322E-2</v>
      </c>
      <c r="H1022" s="85">
        <v>152</v>
      </c>
      <c r="I1022" s="85">
        <v>1345.32</v>
      </c>
      <c r="J1022" s="86">
        <v>2.9236904841596974E-2</v>
      </c>
      <c r="K1022" s="85">
        <v>225</v>
      </c>
    </row>
    <row r="1023" spans="1:11" x14ac:dyDescent="0.2">
      <c r="A1023" s="114" t="s">
        <v>1052</v>
      </c>
      <c r="B1023" s="114" t="s">
        <v>184</v>
      </c>
      <c r="C1023" s="115"/>
      <c r="D1023" s="116"/>
      <c r="E1023" s="115"/>
      <c r="F1023" s="115">
        <v>0.14000000000000001</v>
      </c>
      <c r="G1023" s="116">
        <v>2.8699252503072859E-6</v>
      </c>
      <c r="H1023" s="115">
        <v>997</v>
      </c>
      <c r="I1023" s="115"/>
      <c r="J1023" s="116"/>
      <c r="K1023" s="115"/>
    </row>
    <row r="1024" spans="1:11" x14ac:dyDescent="0.2">
      <c r="A1024" s="111"/>
      <c r="B1024" s="111"/>
      <c r="C1024" s="85"/>
      <c r="D1024" s="86"/>
      <c r="E1024" s="85"/>
      <c r="F1024" s="85"/>
      <c r="G1024" s="86"/>
      <c r="H1024" s="85"/>
      <c r="I1024" s="85"/>
      <c r="J1024" s="86"/>
      <c r="K1024" s="85"/>
    </row>
    <row r="1025" spans="1:11" ht="30.75" customHeight="1" x14ac:dyDescent="0.2">
      <c r="A1025" s="135" t="s">
        <v>1590</v>
      </c>
      <c r="B1025" s="135"/>
      <c r="C1025" s="135"/>
      <c r="D1025" s="135"/>
      <c r="E1025" s="135"/>
      <c r="F1025" s="135"/>
      <c r="G1025" s="135"/>
      <c r="H1025" s="135"/>
      <c r="I1025" s="135"/>
      <c r="J1025" s="135"/>
      <c r="K1025" s="135"/>
    </row>
    <row r="1026" spans="1:11" x14ac:dyDescent="0.2">
      <c r="A1026" s="105"/>
      <c r="B1026" s="105"/>
      <c r="C1026" s="136">
        <v>1990</v>
      </c>
      <c r="D1026" s="136"/>
      <c r="E1026" s="136"/>
      <c r="F1026" s="136">
        <v>2000</v>
      </c>
      <c r="G1026" s="136"/>
      <c r="H1026" s="136"/>
      <c r="I1026" s="136">
        <v>2010</v>
      </c>
      <c r="J1026" s="136"/>
      <c r="K1026" s="136"/>
    </row>
    <row r="1027" spans="1:11" x14ac:dyDescent="0.2">
      <c r="A1027" s="106" t="s">
        <v>177</v>
      </c>
      <c r="B1027" s="107" t="s">
        <v>178</v>
      </c>
      <c r="C1027" s="107" t="s">
        <v>179</v>
      </c>
      <c r="D1027" s="107" t="s">
        <v>179</v>
      </c>
      <c r="E1027" s="107" t="s">
        <v>179</v>
      </c>
      <c r="F1027" s="107" t="s">
        <v>179</v>
      </c>
      <c r="G1027" s="107" t="s">
        <v>179</v>
      </c>
      <c r="H1027" s="107" t="s">
        <v>179</v>
      </c>
      <c r="I1027" s="107" t="s">
        <v>179</v>
      </c>
      <c r="J1027" s="107" t="s">
        <v>179</v>
      </c>
      <c r="K1027" s="107" t="s">
        <v>179</v>
      </c>
    </row>
    <row r="1028" spans="1:11" ht="25.5" x14ac:dyDescent="0.2">
      <c r="A1028" s="108"/>
      <c r="B1028" s="108"/>
      <c r="C1028" s="109" t="s">
        <v>180</v>
      </c>
      <c r="D1028" s="109" t="s">
        <v>181</v>
      </c>
      <c r="E1028" s="109" t="s">
        <v>182</v>
      </c>
      <c r="F1028" s="109" t="s">
        <v>180</v>
      </c>
      <c r="G1028" s="109" t="s">
        <v>181</v>
      </c>
      <c r="H1028" s="109" t="s">
        <v>182</v>
      </c>
      <c r="I1028" s="109" t="s">
        <v>180</v>
      </c>
      <c r="J1028" s="109" t="s">
        <v>181</v>
      </c>
      <c r="K1028" s="109" t="s">
        <v>182</v>
      </c>
    </row>
    <row r="1029" spans="1:11" x14ac:dyDescent="0.2">
      <c r="A1029" s="112" t="s">
        <v>1053</v>
      </c>
      <c r="B1029" s="112" t="s">
        <v>187</v>
      </c>
      <c r="C1029" s="113"/>
      <c r="D1029" s="86"/>
      <c r="E1029" s="113"/>
      <c r="F1029" s="113">
        <v>0.9</v>
      </c>
      <c r="G1029" s="86">
        <v>1.8449519466261123E-5</v>
      </c>
      <c r="H1029" s="113">
        <v>946</v>
      </c>
      <c r="I1029" s="113"/>
      <c r="J1029" s="86"/>
      <c r="K1029" s="112"/>
    </row>
    <row r="1030" spans="1:11" x14ac:dyDescent="0.2">
      <c r="A1030" s="111" t="s">
        <v>1054</v>
      </c>
      <c r="B1030" s="111" t="s">
        <v>184</v>
      </c>
      <c r="C1030" s="85"/>
      <c r="D1030" s="86"/>
      <c r="E1030" s="85"/>
      <c r="F1030" s="85">
        <v>1694.4857205918006</v>
      </c>
      <c r="G1030" s="86">
        <v>3.4736052541511034E-2</v>
      </c>
      <c r="H1030" s="85">
        <v>218</v>
      </c>
      <c r="I1030" s="85">
        <v>2685.9257000000002</v>
      </c>
      <c r="J1030" s="86">
        <v>5.8371357076754796E-2</v>
      </c>
      <c r="K1030" s="85">
        <v>158</v>
      </c>
    </row>
    <row r="1031" spans="1:11" x14ac:dyDescent="0.2">
      <c r="A1031" s="111" t="s">
        <v>1055</v>
      </c>
      <c r="B1031" s="111" t="s">
        <v>184</v>
      </c>
      <c r="C1031" s="85"/>
      <c r="D1031" s="86"/>
      <c r="E1031" s="85"/>
      <c r="F1031" s="85">
        <v>1.43</v>
      </c>
      <c r="G1031" s="86">
        <v>2.9314236485281557E-5</v>
      </c>
      <c r="H1031" s="85">
        <v>928</v>
      </c>
      <c r="I1031" s="85"/>
      <c r="J1031" s="86"/>
      <c r="K1031" s="85"/>
    </row>
    <row r="1032" spans="1:11" x14ac:dyDescent="0.2">
      <c r="A1032" s="111" t="s">
        <v>1056</v>
      </c>
      <c r="B1032" s="111" t="s">
        <v>187</v>
      </c>
      <c r="C1032" s="85"/>
      <c r="D1032" s="86"/>
      <c r="E1032" s="85"/>
      <c r="F1032" s="85"/>
      <c r="G1032" s="86"/>
      <c r="H1032" s="85"/>
      <c r="I1032" s="85">
        <v>4.4393000000000002</v>
      </c>
      <c r="J1032" s="86">
        <v>9.6476222507136945E-5</v>
      </c>
      <c r="K1032" s="85">
        <v>1043</v>
      </c>
    </row>
    <row r="1033" spans="1:11" x14ac:dyDescent="0.2">
      <c r="A1033" s="111" t="s">
        <v>1057</v>
      </c>
      <c r="B1033" s="111" t="s">
        <v>184</v>
      </c>
      <c r="C1033" s="85"/>
      <c r="D1033" s="86"/>
      <c r="E1033" s="85"/>
      <c r="F1033" s="85">
        <v>10.16</v>
      </c>
      <c r="G1033" s="86">
        <v>2.0827457530801444E-4</v>
      </c>
      <c r="H1033" s="85">
        <v>805</v>
      </c>
      <c r="I1033" s="85"/>
      <c r="J1033" s="86"/>
      <c r="K1033" s="85"/>
    </row>
    <row r="1034" spans="1:11" x14ac:dyDescent="0.2">
      <c r="A1034" s="111" t="s">
        <v>1058</v>
      </c>
      <c r="B1034" s="111" t="s">
        <v>184</v>
      </c>
      <c r="C1034" s="85"/>
      <c r="D1034" s="86"/>
      <c r="E1034" s="85"/>
      <c r="F1034" s="85"/>
      <c r="G1034" s="86"/>
      <c r="H1034" s="85"/>
      <c r="I1034" s="85">
        <v>141</v>
      </c>
      <c r="J1034" s="86">
        <v>3.0642550342410537E-3</v>
      </c>
      <c r="K1034" s="85">
        <v>559</v>
      </c>
    </row>
    <row r="1035" spans="1:11" x14ac:dyDescent="0.2">
      <c r="A1035" s="111" t="s">
        <v>1059</v>
      </c>
      <c r="B1035" s="111" t="s">
        <v>187</v>
      </c>
      <c r="C1035" s="85"/>
      <c r="D1035" s="86"/>
      <c r="E1035" s="85"/>
      <c r="F1035" s="85">
        <v>0.45</v>
      </c>
      <c r="G1035" s="86">
        <v>9.2247597331305614E-6</v>
      </c>
      <c r="H1035" s="85">
        <v>971</v>
      </c>
      <c r="I1035" s="85">
        <v>1</v>
      </c>
      <c r="J1035" s="86">
        <v>2.1732305207383355E-5</v>
      </c>
      <c r="K1035" s="85">
        <v>1169</v>
      </c>
    </row>
    <row r="1036" spans="1:11" x14ac:dyDescent="0.2">
      <c r="A1036" s="111" t="s">
        <v>1060</v>
      </c>
      <c r="B1036" s="111" t="s">
        <v>184</v>
      </c>
      <c r="C1036" s="85"/>
      <c r="D1036" s="86"/>
      <c r="E1036" s="85"/>
      <c r="F1036" s="85">
        <v>25</v>
      </c>
      <c r="G1036" s="86">
        <v>5.1248665184058676E-4</v>
      </c>
      <c r="H1036" s="85">
        <v>713</v>
      </c>
      <c r="I1036" s="85">
        <v>32.07</v>
      </c>
      <c r="J1036" s="86">
        <v>6.9695502800078428E-4</v>
      </c>
      <c r="K1036" s="85">
        <v>794</v>
      </c>
    </row>
    <row r="1037" spans="1:11" x14ac:dyDescent="0.2">
      <c r="A1037" s="111" t="s">
        <v>1061</v>
      </c>
      <c r="B1037" s="111" t="s">
        <v>184</v>
      </c>
      <c r="C1037" s="85"/>
      <c r="D1037" s="86"/>
      <c r="E1037" s="85"/>
      <c r="F1037" s="85">
        <v>1032.733280849493</v>
      </c>
      <c r="G1037" s="86">
        <v>2.1170480853876038E-2</v>
      </c>
      <c r="H1037" s="85">
        <v>288</v>
      </c>
      <c r="I1037" s="85">
        <v>1478.75</v>
      </c>
      <c r="J1037" s="86">
        <v>3.2136646325418142E-2</v>
      </c>
      <c r="K1037" s="85">
        <v>209</v>
      </c>
    </row>
    <row r="1038" spans="1:11" x14ac:dyDescent="0.2">
      <c r="A1038" s="111" t="s">
        <v>1062</v>
      </c>
      <c r="B1038" s="111" t="s">
        <v>184</v>
      </c>
      <c r="C1038" s="85"/>
      <c r="D1038" s="86"/>
      <c r="E1038" s="85"/>
      <c r="F1038" s="85">
        <v>0.44</v>
      </c>
      <c r="G1038" s="86">
        <v>9.019765072394326E-6</v>
      </c>
      <c r="H1038" s="85">
        <v>975</v>
      </c>
      <c r="I1038" s="85"/>
      <c r="J1038" s="86"/>
      <c r="K1038" s="85"/>
    </row>
    <row r="1039" spans="1:11" x14ac:dyDescent="0.2">
      <c r="A1039" s="111" t="s">
        <v>1063</v>
      </c>
      <c r="B1039" s="111" t="s">
        <v>187</v>
      </c>
      <c r="C1039" s="85"/>
      <c r="D1039" s="86"/>
      <c r="E1039" s="85"/>
      <c r="F1039" s="85">
        <v>188.75</v>
      </c>
      <c r="G1039" s="86">
        <v>3.8692742213964296E-3</v>
      </c>
      <c r="H1039" s="85">
        <v>482</v>
      </c>
      <c r="I1039" s="85">
        <v>492</v>
      </c>
      <c r="J1039" s="86">
        <v>1.0692294162032611E-2</v>
      </c>
      <c r="K1039" s="85">
        <v>373</v>
      </c>
    </row>
    <row r="1040" spans="1:11" x14ac:dyDescent="0.2">
      <c r="A1040" s="111" t="s">
        <v>1064</v>
      </c>
      <c r="B1040" s="111" t="s">
        <v>187</v>
      </c>
      <c r="C1040" s="85"/>
      <c r="D1040" s="86"/>
      <c r="E1040" s="85"/>
      <c r="F1040" s="85">
        <v>12.08</v>
      </c>
      <c r="G1040" s="86">
        <v>2.4763355016937152E-4</v>
      </c>
      <c r="H1040" s="85">
        <v>792</v>
      </c>
      <c r="I1040" s="85"/>
      <c r="J1040" s="86"/>
      <c r="K1040" s="85"/>
    </row>
    <row r="1041" spans="1:11" x14ac:dyDescent="0.2">
      <c r="A1041" s="111" t="s">
        <v>1065</v>
      </c>
      <c r="B1041" s="111" t="s">
        <v>187</v>
      </c>
      <c r="C1041" s="85"/>
      <c r="D1041" s="86"/>
      <c r="E1041" s="85"/>
      <c r="F1041" s="85">
        <v>5</v>
      </c>
      <c r="G1041" s="86">
        <v>1.0249733036811735E-4</v>
      </c>
      <c r="H1041" s="85">
        <v>847</v>
      </c>
      <c r="I1041" s="85">
        <v>71</v>
      </c>
      <c r="J1041" s="86">
        <v>1.5429936697242182E-3</v>
      </c>
      <c r="K1041" s="85">
        <v>667</v>
      </c>
    </row>
    <row r="1042" spans="1:11" x14ac:dyDescent="0.2">
      <c r="A1042" s="111" t="s">
        <v>1066</v>
      </c>
      <c r="B1042" s="111" t="s">
        <v>187</v>
      </c>
      <c r="C1042" s="85"/>
      <c r="D1042" s="86"/>
      <c r="E1042" s="85"/>
      <c r="F1042" s="85">
        <v>239.41</v>
      </c>
      <c r="G1042" s="86">
        <v>4.9077771726861947E-3</v>
      </c>
      <c r="H1042" s="85">
        <v>468</v>
      </c>
      <c r="I1042" s="85">
        <v>36.672065000000003</v>
      </c>
      <c r="J1042" s="86">
        <v>7.9696850916500096E-4</v>
      </c>
      <c r="K1042" s="85">
        <v>770</v>
      </c>
    </row>
    <row r="1043" spans="1:11" x14ac:dyDescent="0.2">
      <c r="A1043" s="111" t="s">
        <v>1067</v>
      </c>
      <c r="B1043" s="111" t="s">
        <v>187</v>
      </c>
      <c r="C1043" s="85"/>
      <c r="D1043" s="86"/>
      <c r="E1043" s="85"/>
      <c r="F1043" s="85"/>
      <c r="G1043" s="86"/>
      <c r="H1043" s="85"/>
      <c r="I1043" s="85">
        <v>0.33708333333333335</v>
      </c>
      <c r="J1043" s="86">
        <v>7.3255978803221399E-6</v>
      </c>
      <c r="K1043" s="85">
        <v>1225</v>
      </c>
    </row>
    <row r="1044" spans="1:11" x14ac:dyDescent="0.2">
      <c r="A1044" s="111" t="s">
        <v>1068</v>
      </c>
      <c r="B1044" s="111" t="s">
        <v>187</v>
      </c>
      <c r="C1044" s="85"/>
      <c r="D1044" s="86"/>
      <c r="E1044" s="85"/>
      <c r="F1044" s="85"/>
      <c r="G1044" s="86"/>
      <c r="H1044" s="85"/>
      <c r="I1044" s="85">
        <v>2.6194329999999999</v>
      </c>
      <c r="J1044" s="86">
        <v>5.6926317426291812E-5</v>
      </c>
      <c r="K1044" s="85">
        <v>1086</v>
      </c>
    </row>
    <row r="1045" spans="1:11" x14ac:dyDescent="0.2">
      <c r="A1045" s="111" t="s">
        <v>1069</v>
      </c>
      <c r="B1045" s="111" t="s">
        <v>187</v>
      </c>
      <c r="C1045" s="85"/>
      <c r="D1045" s="86"/>
      <c r="E1045" s="85"/>
      <c r="F1045" s="85">
        <v>8.33</v>
      </c>
      <c r="G1045" s="86">
        <v>1.7076055239328351E-4</v>
      </c>
      <c r="H1045" s="85">
        <v>821</v>
      </c>
      <c r="I1045" s="85">
        <v>10</v>
      </c>
      <c r="J1045" s="86">
        <v>2.1732305207383356E-4</v>
      </c>
      <c r="K1045" s="85">
        <v>957</v>
      </c>
    </row>
    <row r="1046" spans="1:11" x14ac:dyDescent="0.2">
      <c r="A1046" s="111" t="s">
        <v>1070</v>
      </c>
      <c r="B1046" s="111" t="s">
        <v>187</v>
      </c>
      <c r="C1046" s="85"/>
      <c r="D1046" s="86"/>
      <c r="E1046" s="85"/>
      <c r="F1046" s="85"/>
      <c r="G1046" s="86"/>
      <c r="H1046" s="85"/>
      <c r="I1046" s="85">
        <v>0.32500000000000001</v>
      </c>
      <c r="J1046" s="86">
        <v>7.0629991923995908E-6</v>
      </c>
      <c r="K1046" s="85">
        <v>1228</v>
      </c>
    </row>
    <row r="1047" spans="1:11" x14ac:dyDescent="0.2">
      <c r="A1047" s="111" t="s">
        <v>1071</v>
      </c>
      <c r="B1047" s="111" t="s">
        <v>187</v>
      </c>
      <c r="C1047" s="85"/>
      <c r="D1047" s="86"/>
      <c r="E1047" s="85"/>
      <c r="F1047" s="85"/>
      <c r="G1047" s="86"/>
      <c r="H1047" s="85"/>
      <c r="I1047" s="85">
        <v>0.5</v>
      </c>
      <c r="J1047" s="86">
        <v>1.0866152603691677E-5</v>
      </c>
      <c r="K1047" s="85">
        <v>1205</v>
      </c>
    </row>
    <row r="1048" spans="1:11" x14ac:dyDescent="0.2">
      <c r="A1048" s="111" t="s">
        <v>1072</v>
      </c>
      <c r="B1048" s="111" t="s">
        <v>187</v>
      </c>
      <c r="C1048" s="85"/>
      <c r="D1048" s="86"/>
      <c r="E1048" s="85"/>
      <c r="F1048" s="85">
        <v>1053.57</v>
      </c>
      <c r="G1048" s="86">
        <v>2.1597622471187478E-2</v>
      </c>
      <c r="H1048" s="85">
        <v>285</v>
      </c>
      <c r="I1048" s="85">
        <v>636.70444999999995</v>
      </c>
      <c r="J1048" s="86">
        <v>1.3837055434299157E-2</v>
      </c>
      <c r="K1048" s="85">
        <v>336</v>
      </c>
    </row>
    <row r="1049" spans="1:11" x14ac:dyDescent="0.2">
      <c r="A1049" s="111" t="s">
        <v>1073</v>
      </c>
      <c r="B1049" s="111" t="s">
        <v>187</v>
      </c>
      <c r="C1049" s="85"/>
      <c r="D1049" s="86"/>
      <c r="E1049" s="85"/>
      <c r="F1049" s="85">
        <v>485.02</v>
      </c>
      <c r="G1049" s="86">
        <v>9.9426510350288533E-3</v>
      </c>
      <c r="H1049" s="85">
        <v>381</v>
      </c>
      <c r="I1049" s="85">
        <v>610.89</v>
      </c>
      <c r="J1049" s="86">
        <v>1.3276047928138419E-2</v>
      </c>
      <c r="K1049" s="85">
        <v>342</v>
      </c>
    </row>
    <row r="1050" spans="1:11" x14ac:dyDescent="0.2">
      <c r="A1050" s="111" t="s">
        <v>1074</v>
      </c>
      <c r="B1050" s="111" t="s">
        <v>184</v>
      </c>
      <c r="C1050" s="85"/>
      <c r="D1050" s="86"/>
      <c r="E1050" s="85"/>
      <c r="F1050" s="85"/>
      <c r="G1050" s="86"/>
      <c r="H1050" s="85"/>
      <c r="I1050" s="85">
        <v>14.74</v>
      </c>
      <c r="J1050" s="86">
        <v>3.2033417875683071E-4</v>
      </c>
      <c r="K1050" s="85">
        <v>906</v>
      </c>
    </row>
    <row r="1051" spans="1:11" x14ac:dyDescent="0.2">
      <c r="A1051" s="111" t="s">
        <v>1075</v>
      </c>
      <c r="B1051" s="111" t="s">
        <v>187</v>
      </c>
      <c r="C1051" s="85"/>
      <c r="D1051" s="86"/>
      <c r="E1051" s="85"/>
      <c r="F1051" s="85">
        <v>3.4</v>
      </c>
      <c r="G1051" s="86">
        <v>6.9698184650319783E-5</v>
      </c>
      <c r="H1051" s="85">
        <v>868</v>
      </c>
      <c r="I1051" s="85">
        <v>1</v>
      </c>
      <c r="J1051" s="86">
        <v>2.1732305207383355E-5</v>
      </c>
      <c r="K1051" s="85">
        <v>1170</v>
      </c>
    </row>
    <row r="1052" spans="1:11" x14ac:dyDescent="0.2">
      <c r="A1052" s="111" t="s">
        <v>1076</v>
      </c>
      <c r="B1052" s="111" t="s">
        <v>184</v>
      </c>
      <c r="C1052" s="85"/>
      <c r="D1052" s="86"/>
      <c r="E1052" s="85"/>
      <c r="F1052" s="85">
        <v>5</v>
      </c>
      <c r="G1052" s="86">
        <v>1.0249733036811735E-4</v>
      </c>
      <c r="H1052" s="85">
        <v>848</v>
      </c>
      <c r="I1052" s="85">
        <v>6.4139999999999997</v>
      </c>
      <c r="J1052" s="86">
        <v>1.3939100560015683E-4</v>
      </c>
      <c r="K1052" s="85">
        <v>1005</v>
      </c>
    </row>
    <row r="1053" spans="1:11" x14ac:dyDescent="0.2">
      <c r="A1053" s="111" t="s">
        <v>1077</v>
      </c>
      <c r="B1053" s="111" t="s">
        <v>184</v>
      </c>
      <c r="C1053" s="85"/>
      <c r="D1053" s="86"/>
      <c r="E1053" s="85"/>
      <c r="F1053" s="85"/>
      <c r="G1053" s="86"/>
      <c r="H1053" s="85"/>
      <c r="I1053" s="85">
        <v>86.01</v>
      </c>
      <c r="J1053" s="86">
        <v>1.8691955708870424E-3</v>
      </c>
      <c r="K1053" s="85">
        <v>635</v>
      </c>
    </row>
    <row r="1054" spans="1:11" x14ac:dyDescent="0.2">
      <c r="A1054" s="111" t="s">
        <v>1078</v>
      </c>
      <c r="B1054" s="111" t="s">
        <v>187</v>
      </c>
      <c r="C1054" s="85"/>
      <c r="D1054" s="86"/>
      <c r="E1054" s="85"/>
      <c r="F1054" s="85"/>
      <c r="G1054" s="86"/>
      <c r="H1054" s="85"/>
      <c r="I1054" s="85">
        <v>5.9377000000000004</v>
      </c>
      <c r="J1054" s="86">
        <v>1.2903990862988017E-4</v>
      </c>
      <c r="K1054" s="85">
        <v>1016</v>
      </c>
    </row>
    <row r="1055" spans="1:11" x14ac:dyDescent="0.2">
      <c r="A1055" s="111" t="s">
        <v>1079</v>
      </c>
      <c r="B1055" s="111" t="s">
        <v>228</v>
      </c>
      <c r="C1055" s="85"/>
      <c r="D1055" s="86"/>
      <c r="E1055" s="85"/>
      <c r="F1055" s="85"/>
      <c r="G1055" s="86"/>
      <c r="H1055" s="85"/>
      <c r="I1055" s="85">
        <v>229.52</v>
      </c>
      <c r="J1055" s="86">
        <v>4.9879986911986283E-3</v>
      </c>
      <c r="K1055" s="85">
        <v>494</v>
      </c>
    </row>
    <row r="1056" spans="1:11" x14ac:dyDescent="0.2">
      <c r="A1056" s="111" t="s">
        <v>1080</v>
      </c>
      <c r="B1056" s="111" t="s">
        <v>187</v>
      </c>
      <c r="C1056" s="85"/>
      <c r="D1056" s="86"/>
      <c r="E1056" s="85"/>
      <c r="F1056" s="85"/>
      <c r="G1056" s="86"/>
      <c r="H1056" s="85"/>
      <c r="I1056" s="85">
        <v>54.52</v>
      </c>
      <c r="J1056" s="86">
        <v>1.1848452799065406E-3</v>
      </c>
      <c r="K1056" s="85">
        <v>709</v>
      </c>
    </row>
    <row r="1057" spans="1:11" x14ac:dyDescent="0.2">
      <c r="A1057" s="111" t="s">
        <v>1081</v>
      </c>
      <c r="B1057" s="111" t="s">
        <v>184</v>
      </c>
      <c r="C1057" s="85"/>
      <c r="D1057" s="86"/>
      <c r="E1057" s="85"/>
      <c r="F1057" s="85"/>
      <c r="G1057" s="86"/>
      <c r="H1057" s="85"/>
      <c r="I1057" s="85">
        <v>169.27</v>
      </c>
      <c r="J1057" s="86">
        <v>3.6786273024537811E-3</v>
      </c>
      <c r="K1057" s="85">
        <v>537</v>
      </c>
    </row>
    <row r="1058" spans="1:11" x14ac:dyDescent="0.2">
      <c r="A1058" s="111" t="s">
        <v>1082</v>
      </c>
      <c r="B1058" s="111" t="s">
        <v>187</v>
      </c>
      <c r="C1058" s="85">
        <v>50545.279999999999</v>
      </c>
      <c r="D1058" s="86">
        <v>0.95548733459357282</v>
      </c>
      <c r="E1058" s="85">
        <v>22</v>
      </c>
      <c r="F1058" s="85">
        <v>30297.030904218154</v>
      </c>
      <c r="G1058" s="86">
        <v>0.62107295715254185</v>
      </c>
      <c r="H1058" s="85">
        <v>31</v>
      </c>
      <c r="I1058" s="85">
        <v>22510.4804</v>
      </c>
      <c r="J1058" s="86">
        <v>0.48920463041762102</v>
      </c>
      <c r="K1058" s="85">
        <v>38</v>
      </c>
    </row>
    <row r="1059" spans="1:11" x14ac:dyDescent="0.2">
      <c r="A1059" s="111" t="s">
        <v>1083</v>
      </c>
      <c r="B1059" s="111" t="s">
        <v>187</v>
      </c>
      <c r="C1059" s="85"/>
      <c r="D1059" s="86"/>
      <c r="E1059" s="85"/>
      <c r="F1059" s="85">
        <v>3.63</v>
      </c>
      <c r="G1059" s="86">
        <v>7.4413061847253197E-5</v>
      </c>
      <c r="H1059" s="85">
        <v>865</v>
      </c>
      <c r="I1059" s="85"/>
      <c r="J1059" s="86"/>
      <c r="K1059" s="85"/>
    </row>
    <row r="1060" spans="1:11" x14ac:dyDescent="0.2">
      <c r="A1060" s="111" t="s">
        <v>1084</v>
      </c>
      <c r="B1060" s="111" t="s">
        <v>184</v>
      </c>
      <c r="C1060" s="85"/>
      <c r="D1060" s="86"/>
      <c r="E1060" s="85"/>
      <c r="F1060" s="85">
        <v>22718.005799999999</v>
      </c>
      <c r="G1060" s="86">
        <v>0.46570698915748121</v>
      </c>
      <c r="H1060" s="85">
        <v>42</v>
      </c>
      <c r="I1060" s="85">
        <v>9826.7036000000007</v>
      </c>
      <c r="J1060" s="86">
        <v>0.21355692181769279</v>
      </c>
      <c r="K1060" s="85">
        <v>73</v>
      </c>
    </row>
    <row r="1061" spans="1:11" x14ac:dyDescent="0.2">
      <c r="A1061" s="111" t="s">
        <v>1085</v>
      </c>
      <c r="B1061" s="111" t="s">
        <v>187</v>
      </c>
      <c r="C1061" s="85"/>
      <c r="D1061" s="86"/>
      <c r="E1061" s="85"/>
      <c r="F1061" s="85"/>
      <c r="G1061" s="86"/>
      <c r="H1061" s="85"/>
      <c r="I1061" s="85">
        <v>4.58</v>
      </c>
      <c r="J1061" s="86">
        <v>9.9533957849815764E-5</v>
      </c>
      <c r="K1061" s="85">
        <v>1041</v>
      </c>
    </row>
    <row r="1062" spans="1:11" x14ac:dyDescent="0.2">
      <c r="A1062" s="111" t="s">
        <v>1086</v>
      </c>
      <c r="B1062" s="111" t="s">
        <v>187</v>
      </c>
      <c r="C1062" s="85"/>
      <c r="D1062" s="86"/>
      <c r="E1062" s="85"/>
      <c r="F1062" s="85">
        <v>277.45</v>
      </c>
      <c r="G1062" s="86">
        <v>5.6875768621268306E-3</v>
      </c>
      <c r="H1062" s="85">
        <v>448</v>
      </c>
      <c r="I1062" s="85">
        <v>355.73</v>
      </c>
      <c r="J1062" s="86">
        <v>7.7308329314224817E-3</v>
      </c>
      <c r="K1062" s="85">
        <v>420</v>
      </c>
    </row>
    <row r="1063" spans="1:11" x14ac:dyDescent="0.2">
      <c r="A1063" s="111" t="s">
        <v>1087</v>
      </c>
      <c r="B1063" s="111" t="s">
        <v>184</v>
      </c>
      <c r="C1063" s="85"/>
      <c r="D1063" s="86"/>
      <c r="E1063" s="85"/>
      <c r="F1063" s="85"/>
      <c r="G1063" s="86"/>
      <c r="H1063" s="85"/>
      <c r="I1063" s="85">
        <v>15.97</v>
      </c>
      <c r="J1063" s="86">
        <v>3.4706491416191225E-4</v>
      </c>
      <c r="K1063" s="85">
        <v>895</v>
      </c>
    </row>
    <row r="1064" spans="1:11" x14ac:dyDescent="0.2">
      <c r="A1064" s="111" t="s">
        <v>1088</v>
      </c>
      <c r="B1064" s="111" t="s">
        <v>187</v>
      </c>
      <c r="C1064" s="85"/>
      <c r="D1064" s="86"/>
      <c r="E1064" s="85"/>
      <c r="F1064" s="85">
        <v>648.92999999999995</v>
      </c>
      <c r="G1064" s="86">
        <v>1.3302718519156478E-2</v>
      </c>
      <c r="H1064" s="85">
        <v>336</v>
      </c>
      <c r="I1064" s="85">
        <v>1</v>
      </c>
      <c r="J1064" s="86">
        <v>2.1732305207383355E-5</v>
      </c>
      <c r="K1064" s="85">
        <v>1171</v>
      </c>
    </row>
    <row r="1065" spans="1:11" x14ac:dyDescent="0.2">
      <c r="A1065" s="111" t="s">
        <v>1089</v>
      </c>
      <c r="B1065" s="111" t="s">
        <v>187</v>
      </c>
      <c r="C1065" s="85"/>
      <c r="D1065" s="86"/>
      <c r="E1065" s="85"/>
      <c r="F1065" s="85"/>
      <c r="G1065" s="86"/>
      <c r="H1065" s="85"/>
      <c r="I1065" s="85">
        <v>1.4</v>
      </c>
      <c r="J1065" s="86">
        <v>3.0425227290336696E-5</v>
      </c>
      <c r="K1065" s="85">
        <v>1134</v>
      </c>
    </row>
    <row r="1066" spans="1:11" x14ac:dyDescent="0.2">
      <c r="A1066" s="111" t="s">
        <v>1090</v>
      </c>
      <c r="B1066" s="111" t="s">
        <v>184</v>
      </c>
      <c r="C1066" s="85"/>
      <c r="D1066" s="86"/>
      <c r="E1066" s="85"/>
      <c r="F1066" s="85">
        <v>122.21695631354949</v>
      </c>
      <c r="G1066" s="86">
        <v>2.5053823495711294E-3</v>
      </c>
      <c r="H1066" s="85">
        <v>529</v>
      </c>
      <c r="I1066" s="85">
        <v>175</v>
      </c>
      <c r="J1066" s="86">
        <v>3.8031534112920873E-3</v>
      </c>
      <c r="K1066" s="85">
        <v>533</v>
      </c>
    </row>
    <row r="1067" spans="1:11" x14ac:dyDescent="0.2">
      <c r="A1067" s="111" t="s">
        <v>1091</v>
      </c>
      <c r="B1067" s="111" t="s">
        <v>187</v>
      </c>
      <c r="C1067" s="85"/>
      <c r="D1067" s="86"/>
      <c r="E1067" s="85"/>
      <c r="F1067" s="85">
        <v>7272</v>
      </c>
      <c r="G1067" s="86">
        <v>0.14907211728738987</v>
      </c>
      <c r="H1067" s="85">
        <v>87</v>
      </c>
      <c r="I1067" s="85">
        <v>4364</v>
      </c>
      <c r="J1067" s="86">
        <v>9.4839779925020962E-2</v>
      </c>
      <c r="K1067" s="85">
        <v>119</v>
      </c>
    </row>
    <row r="1068" spans="1:11" x14ac:dyDescent="0.2">
      <c r="A1068" s="111" t="s">
        <v>1092</v>
      </c>
      <c r="B1068" s="111" t="s">
        <v>187</v>
      </c>
      <c r="C1068" s="85"/>
      <c r="D1068" s="86"/>
      <c r="E1068" s="85"/>
      <c r="F1068" s="85">
        <v>11188.17</v>
      </c>
      <c r="G1068" s="86">
        <v>0.22935151134093187</v>
      </c>
      <c r="H1068" s="85">
        <v>67</v>
      </c>
      <c r="I1068" s="85">
        <v>8847</v>
      </c>
      <c r="J1068" s="86">
        <v>0.19226570416972055</v>
      </c>
      <c r="K1068" s="85">
        <v>77</v>
      </c>
    </row>
    <row r="1069" spans="1:11" x14ac:dyDescent="0.2">
      <c r="A1069" s="111" t="s">
        <v>1093</v>
      </c>
      <c r="B1069" s="111" t="s">
        <v>184</v>
      </c>
      <c r="C1069" s="85"/>
      <c r="D1069" s="86"/>
      <c r="E1069" s="85"/>
      <c r="F1069" s="85">
        <v>166.68</v>
      </c>
      <c r="G1069" s="86">
        <v>3.41685100515156E-3</v>
      </c>
      <c r="H1069" s="85">
        <v>500</v>
      </c>
      <c r="I1069" s="85">
        <v>345.76</v>
      </c>
      <c r="J1069" s="86">
        <v>7.5141618485048689E-3</v>
      </c>
      <c r="K1069" s="85">
        <v>424</v>
      </c>
    </row>
    <row r="1070" spans="1:11" x14ac:dyDescent="0.2">
      <c r="A1070" s="111" t="s">
        <v>1094</v>
      </c>
      <c r="B1070" s="111" t="s">
        <v>184</v>
      </c>
      <c r="C1070" s="85"/>
      <c r="D1070" s="86"/>
      <c r="E1070" s="85"/>
      <c r="F1070" s="85"/>
      <c r="G1070" s="86"/>
      <c r="H1070" s="85"/>
      <c r="I1070" s="85">
        <v>0.7</v>
      </c>
      <c r="J1070" s="86">
        <v>1.5212613645168348E-5</v>
      </c>
      <c r="K1070" s="85">
        <v>1188</v>
      </c>
    </row>
    <row r="1071" spans="1:11" x14ac:dyDescent="0.2">
      <c r="A1071" s="111" t="s">
        <v>1095</v>
      </c>
      <c r="B1071" s="111" t="s">
        <v>187</v>
      </c>
      <c r="C1071" s="85"/>
      <c r="D1071" s="86"/>
      <c r="E1071" s="85"/>
      <c r="F1071" s="85">
        <v>0.15</v>
      </c>
      <c r="G1071" s="86">
        <v>3.0749199110435205E-6</v>
      </c>
      <c r="H1071" s="85">
        <v>994</v>
      </c>
      <c r="I1071" s="85"/>
      <c r="J1071" s="86"/>
      <c r="K1071" s="85"/>
    </row>
    <row r="1072" spans="1:11" x14ac:dyDescent="0.2">
      <c r="A1072" s="111" t="s">
        <v>1096</v>
      </c>
      <c r="B1072" s="111" t="s">
        <v>184</v>
      </c>
      <c r="C1072" s="85"/>
      <c r="D1072" s="86"/>
      <c r="E1072" s="85"/>
      <c r="F1072" s="85">
        <v>1572.78</v>
      </c>
      <c r="G1072" s="86">
        <v>3.2241150251273519E-2</v>
      </c>
      <c r="H1072" s="85">
        <v>229</v>
      </c>
      <c r="I1072" s="85">
        <v>375.14</v>
      </c>
      <c r="J1072" s="86">
        <v>8.1526569754977914E-3</v>
      </c>
      <c r="K1072" s="85">
        <v>406</v>
      </c>
    </row>
    <row r="1073" spans="1:11" x14ac:dyDescent="0.2">
      <c r="A1073" s="111" t="s">
        <v>1097</v>
      </c>
      <c r="B1073" s="111" t="s">
        <v>184</v>
      </c>
      <c r="C1073" s="85"/>
      <c r="D1073" s="86"/>
      <c r="E1073" s="85"/>
      <c r="F1073" s="85">
        <v>11.97</v>
      </c>
      <c r="G1073" s="86">
        <v>2.4537860890127292E-4</v>
      </c>
      <c r="H1073" s="85">
        <v>793</v>
      </c>
      <c r="I1073" s="85">
        <v>5.17</v>
      </c>
      <c r="J1073" s="86">
        <v>1.1235601792217196E-4</v>
      </c>
      <c r="K1073" s="85">
        <v>1024</v>
      </c>
    </row>
    <row r="1074" spans="1:11" x14ac:dyDescent="0.2">
      <c r="A1074" s="111" t="s">
        <v>1098</v>
      </c>
      <c r="B1074" s="111" t="s">
        <v>187</v>
      </c>
      <c r="C1074" s="85"/>
      <c r="D1074" s="86"/>
      <c r="E1074" s="85"/>
      <c r="F1074" s="85">
        <v>715.33</v>
      </c>
      <c r="G1074" s="86">
        <v>1.4663883066445076E-2</v>
      </c>
      <c r="H1074" s="85">
        <v>325</v>
      </c>
      <c r="I1074" s="85">
        <v>894.21</v>
      </c>
      <c r="J1074" s="86">
        <v>1.9433244639494272E-2</v>
      </c>
      <c r="K1074" s="85">
        <v>285</v>
      </c>
    </row>
    <row r="1075" spans="1:11" x14ac:dyDescent="0.2">
      <c r="A1075" s="111" t="s">
        <v>1099</v>
      </c>
      <c r="B1075" s="111" t="s">
        <v>187</v>
      </c>
      <c r="C1075" s="85"/>
      <c r="D1075" s="86"/>
      <c r="E1075" s="85"/>
      <c r="F1075" s="85"/>
      <c r="G1075" s="86"/>
      <c r="H1075" s="85"/>
      <c r="I1075" s="85">
        <v>23.6</v>
      </c>
      <c r="J1075" s="86">
        <v>5.1288240289424725E-4</v>
      </c>
      <c r="K1075" s="85">
        <v>847</v>
      </c>
    </row>
    <row r="1076" spans="1:11" x14ac:dyDescent="0.2">
      <c r="A1076" s="111" t="s">
        <v>1100</v>
      </c>
      <c r="B1076" s="111" t="s">
        <v>184</v>
      </c>
      <c r="C1076" s="85"/>
      <c r="D1076" s="86"/>
      <c r="E1076" s="85"/>
      <c r="F1076" s="85"/>
      <c r="G1076" s="86"/>
      <c r="H1076" s="85"/>
      <c r="I1076" s="85">
        <v>9.86</v>
      </c>
      <c r="J1076" s="86">
        <v>2.1428052934479989E-4</v>
      </c>
      <c r="K1076" s="85">
        <v>960</v>
      </c>
    </row>
    <row r="1077" spans="1:11" x14ac:dyDescent="0.2">
      <c r="A1077" s="111" t="s">
        <v>1101</v>
      </c>
      <c r="B1077" s="111" t="s">
        <v>187</v>
      </c>
      <c r="C1077" s="85"/>
      <c r="D1077" s="86"/>
      <c r="E1077" s="85"/>
      <c r="F1077" s="85"/>
      <c r="G1077" s="86"/>
      <c r="H1077" s="85"/>
      <c r="I1077" s="85">
        <v>2.9165999999999999</v>
      </c>
      <c r="J1077" s="86">
        <v>6.3384441367854294E-5</v>
      </c>
      <c r="K1077" s="85">
        <v>1077</v>
      </c>
    </row>
    <row r="1078" spans="1:11" x14ac:dyDescent="0.2">
      <c r="A1078" s="111" t="s">
        <v>1102</v>
      </c>
      <c r="B1078" s="111" t="s">
        <v>184</v>
      </c>
      <c r="C1078" s="85"/>
      <c r="D1078" s="86"/>
      <c r="E1078" s="85"/>
      <c r="F1078" s="85"/>
      <c r="G1078" s="86"/>
      <c r="H1078" s="85"/>
      <c r="I1078" s="85">
        <v>0.92638888888888882</v>
      </c>
      <c r="J1078" s="86">
        <v>2.0132566074062079E-5</v>
      </c>
      <c r="K1078" s="85">
        <v>1180</v>
      </c>
    </row>
    <row r="1079" spans="1:11" x14ac:dyDescent="0.2">
      <c r="A1079" s="111" t="s">
        <v>1103</v>
      </c>
      <c r="B1079" s="111" t="s">
        <v>184</v>
      </c>
      <c r="C1079" s="85"/>
      <c r="D1079" s="86"/>
      <c r="E1079" s="85"/>
      <c r="F1079" s="85">
        <v>68.55</v>
      </c>
      <c r="G1079" s="86">
        <v>1.4052383993468887E-3</v>
      </c>
      <c r="H1079" s="85">
        <v>612</v>
      </c>
      <c r="I1079" s="85">
        <v>31.98</v>
      </c>
      <c r="J1079" s="86">
        <v>6.9499912053211973E-4</v>
      </c>
      <c r="K1079" s="85">
        <v>795</v>
      </c>
    </row>
    <row r="1080" spans="1:11" x14ac:dyDescent="0.2">
      <c r="A1080" s="114" t="s">
        <v>1104</v>
      </c>
      <c r="B1080" s="114" t="s">
        <v>187</v>
      </c>
      <c r="C1080" s="115"/>
      <c r="D1080" s="116"/>
      <c r="E1080" s="115"/>
      <c r="F1080" s="115"/>
      <c r="G1080" s="116"/>
      <c r="H1080" s="115"/>
      <c r="I1080" s="115">
        <v>1.06</v>
      </c>
      <c r="J1080" s="116">
        <v>2.3036243519826358E-5</v>
      </c>
      <c r="K1080" s="115">
        <v>1153</v>
      </c>
    </row>
    <row r="1081" spans="1:11" x14ac:dyDescent="0.2">
      <c r="A1081" s="111"/>
      <c r="B1081" s="111"/>
      <c r="C1081" s="85"/>
      <c r="D1081" s="86"/>
      <c r="E1081" s="85"/>
      <c r="F1081" s="85"/>
      <c r="G1081" s="86"/>
      <c r="H1081" s="85"/>
      <c r="I1081" s="85"/>
      <c r="J1081" s="86"/>
      <c r="K1081" s="85"/>
    </row>
    <row r="1082" spans="1:11" ht="30" customHeight="1" x14ac:dyDescent="0.2">
      <c r="A1082" s="135" t="s">
        <v>1590</v>
      </c>
      <c r="B1082" s="135"/>
      <c r="C1082" s="135"/>
      <c r="D1082" s="135"/>
      <c r="E1082" s="135"/>
      <c r="F1082" s="135"/>
      <c r="G1082" s="135"/>
      <c r="H1082" s="135"/>
      <c r="I1082" s="135"/>
      <c r="J1082" s="135"/>
      <c r="K1082" s="135"/>
    </row>
    <row r="1083" spans="1:11" x14ac:dyDescent="0.2">
      <c r="A1083" s="105"/>
      <c r="B1083" s="105"/>
      <c r="C1083" s="136">
        <v>1990</v>
      </c>
      <c r="D1083" s="136"/>
      <c r="E1083" s="136"/>
      <c r="F1083" s="136">
        <v>2000</v>
      </c>
      <c r="G1083" s="136"/>
      <c r="H1083" s="136"/>
      <c r="I1083" s="136">
        <v>2010</v>
      </c>
      <c r="J1083" s="136"/>
      <c r="K1083" s="136"/>
    </row>
    <row r="1084" spans="1:11" x14ac:dyDescent="0.2">
      <c r="A1084" s="106" t="s">
        <v>177</v>
      </c>
      <c r="B1084" s="107" t="s">
        <v>178</v>
      </c>
      <c r="C1084" s="107" t="s">
        <v>179</v>
      </c>
      <c r="D1084" s="107" t="s">
        <v>179</v>
      </c>
      <c r="E1084" s="107" t="s">
        <v>179</v>
      </c>
      <c r="F1084" s="107" t="s">
        <v>179</v>
      </c>
      <c r="G1084" s="107" t="s">
        <v>179</v>
      </c>
      <c r="H1084" s="107" t="s">
        <v>179</v>
      </c>
      <c r="I1084" s="107" t="s">
        <v>179</v>
      </c>
      <c r="J1084" s="107" t="s">
        <v>179</v>
      </c>
      <c r="K1084" s="107" t="s">
        <v>179</v>
      </c>
    </row>
    <row r="1085" spans="1:11" ht="25.5" x14ac:dyDescent="0.2">
      <c r="A1085" s="108"/>
      <c r="B1085" s="108"/>
      <c r="C1085" s="109" t="s">
        <v>180</v>
      </c>
      <c r="D1085" s="109" t="s">
        <v>181</v>
      </c>
      <c r="E1085" s="109" t="s">
        <v>182</v>
      </c>
      <c r="F1085" s="109" t="s">
        <v>180</v>
      </c>
      <c r="G1085" s="109" t="s">
        <v>181</v>
      </c>
      <c r="H1085" s="109" t="s">
        <v>182</v>
      </c>
      <c r="I1085" s="109" t="s">
        <v>180</v>
      </c>
      <c r="J1085" s="109" t="s">
        <v>181</v>
      </c>
      <c r="K1085" s="109" t="s">
        <v>182</v>
      </c>
    </row>
    <row r="1086" spans="1:11" x14ac:dyDescent="0.2">
      <c r="A1086" s="111" t="s">
        <v>1105</v>
      </c>
      <c r="B1086" s="111" t="s">
        <v>184</v>
      </c>
      <c r="C1086" s="85"/>
      <c r="D1086" s="86"/>
      <c r="E1086" s="85"/>
      <c r="F1086" s="85">
        <v>16.38</v>
      </c>
      <c r="G1086" s="86">
        <v>3.3578125428595238E-4</v>
      </c>
      <c r="H1086" s="85">
        <v>762</v>
      </c>
      <c r="I1086" s="85">
        <v>33.75</v>
      </c>
      <c r="J1086" s="86">
        <v>7.3346530074918823E-4</v>
      </c>
      <c r="K1086" s="85">
        <v>786</v>
      </c>
    </row>
    <row r="1087" spans="1:11" x14ac:dyDescent="0.2">
      <c r="A1087" s="111" t="s">
        <v>1106</v>
      </c>
      <c r="B1087" s="111" t="s">
        <v>187</v>
      </c>
      <c r="C1087" s="85"/>
      <c r="D1087" s="86"/>
      <c r="E1087" s="85"/>
      <c r="F1087" s="85">
        <v>166.12561725568366</v>
      </c>
      <c r="G1087" s="86">
        <v>3.4054864548926449E-3</v>
      </c>
      <c r="H1087" s="85">
        <v>501</v>
      </c>
      <c r="I1087" s="85">
        <v>1227.72</v>
      </c>
      <c r="J1087" s="86">
        <v>2.6681185749208691E-2</v>
      </c>
      <c r="K1087" s="85">
        <v>238</v>
      </c>
    </row>
    <row r="1088" spans="1:11" x14ac:dyDescent="0.2">
      <c r="A1088" s="111" t="s">
        <v>1107</v>
      </c>
      <c r="B1088" s="111" t="s">
        <v>187</v>
      </c>
      <c r="C1088" s="85"/>
      <c r="D1088" s="86"/>
      <c r="E1088" s="85"/>
      <c r="F1088" s="85"/>
      <c r="G1088" s="86"/>
      <c r="H1088" s="85"/>
      <c r="I1088" s="85">
        <v>1.0524</v>
      </c>
      <c r="J1088" s="86">
        <v>2.2871078000250242E-5</v>
      </c>
      <c r="K1088" s="85">
        <v>1154</v>
      </c>
    </row>
    <row r="1089" spans="1:11" x14ac:dyDescent="0.2">
      <c r="A1089" s="111" t="s">
        <v>1108</v>
      </c>
      <c r="B1089" s="111" t="s">
        <v>184</v>
      </c>
      <c r="C1089" s="85"/>
      <c r="D1089" s="86"/>
      <c r="E1089" s="85"/>
      <c r="F1089" s="85">
        <v>179.02</v>
      </c>
      <c r="G1089" s="86">
        <v>3.669814416500074E-3</v>
      </c>
      <c r="H1089" s="85">
        <v>488</v>
      </c>
      <c r="I1089" s="85">
        <v>151.29</v>
      </c>
      <c r="J1089" s="86">
        <v>3.2878804548250279E-3</v>
      </c>
      <c r="K1089" s="85">
        <v>551</v>
      </c>
    </row>
    <row r="1090" spans="1:11" x14ac:dyDescent="0.2">
      <c r="A1090" s="111" t="s">
        <v>1109</v>
      </c>
      <c r="B1090" s="111" t="s">
        <v>187</v>
      </c>
      <c r="C1090" s="85"/>
      <c r="D1090" s="86"/>
      <c r="E1090" s="117"/>
      <c r="F1090" s="85">
        <v>15101</v>
      </c>
      <c r="G1090" s="86">
        <v>0.30956243717778803</v>
      </c>
      <c r="H1090" s="85">
        <v>54</v>
      </c>
      <c r="I1090" s="85">
        <v>12249.83</v>
      </c>
      <c r="J1090" s="86">
        <v>0.26621704429856086</v>
      </c>
      <c r="K1090" s="85">
        <v>57</v>
      </c>
    </row>
    <row r="1091" spans="1:11" x14ac:dyDescent="0.2">
      <c r="A1091" s="111" t="s">
        <v>1110</v>
      </c>
      <c r="B1091" s="111" t="s">
        <v>187</v>
      </c>
      <c r="C1091" s="85">
        <v>47914.82</v>
      </c>
      <c r="D1091" s="86">
        <v>0.90576219281663506</v>
      </c>
      <c r="E1091" s="85">
        <v>23</v>
      </c>
      <c r="F1091" s="85">
        <v>17271.618382607503</v>
      </c>
      <c r="G1091" s="86">
        <v>0.35405895507083396</v>
      </c>
      <c r="H1091" s="85">
        <v>46</v>
      </c>
      <c r="I1091" s="85">
        <v>9243.24</v>
      </c>
      <c r="J1091" s="86">
        <v>0.20087691278509412</v>
      </c>
      <c r="K1091" s="85">
        <v>76</v>
      </c>
    </row>
    <row r="1092" spans="1:11" x14ac:dyDescent="0.2">
      <c r="A1092" s="111" t="s">
        <v>1111</v>
      </c>
      <c r="B1092" s="111" t="s">
        <v>184</v>
      </c>
      <c r="C1092" s="85"/>
      <c r="D1092" s="86"/>
      <c r="E1092" s="85"/>
      <c r="F1092" s="85">
        <v>27.54</v>
      </c>
      <c r="G1092" s="86">
        <v>5.6455529566759035E-4</v>
      </c>
      <c r="H1092" s="85">
        <v>699</v>
      </c>
      <c r="I1092" s="85">
        <v>54.78</v>
      </c>
      <c r="J1092" s="86">
        <v>1.1904956792604601E-3</v>
      </c>
      <c r="K1092" s="85">
        <v>708</v>
      </c>
    </row>
    <row r="1093" spans="1:11" x14ac:dyDescent="0.2">
      <c r="A1093" s="111" t="s">
        <v>1112</v>
      </c>
      <c r="B1093" s="111" t="s">
        <v>184</v>
      </c>
      <c r="C1093" s="85"/>
      <c r="D1093" s="86"/>
      <c r="E1093" s="85"/>
      <c r="F1093" s="85">
        <v>23.72</v>
      </c>
      <c r="G1093" s="86">
        <v>4.8624733526634863E-4</v>
      </c>
      <c r="H1093" s="85">
        <v>719</v>
      </c>
      <c r="I1093" s="85">
        <v>5.78</v>
      </c>
      <c r="J1093" s="86">
        <v>1.2561272409867581E-4</v>
      </c>
      <c r="K1093" s="85">
        <v>1018</v>
      </c>
    </row>
    <row r="1094" spans="1:11" x14ac:dyDescent="0.2">
      <c r="A1094" s="111" t="s">
        <v>1113</v>
      </c>
      <c r="B1094" s="111" t="s">
        <v>184</v>
      </c>
      <c r="C1094" s="85"/>
      <c r="D1094" s="86"/>
      <c r="E1094" s="85"/>
      <c r="F1094" s="85">
        <v>0.49</v>
      </c>
      <c r="G1094" s="86">
        <v>1.0044738376075499E-5</v>
      </c>
      <c r="H1094" s="85">
        <v>968</v>
      </c>
      <c r="I1094" s="85"/>
      <c r="J1094" s="86"/>
      <c r="K1094" s="85"/>
    </row>
    <row r="1095" spans="1:11" x14ac:dyDescent="0.2">
      <c r="A1095" s="111" t="s">
        <v>1114</v>
      </c>
      <c r="B1095" s="111" t="s">
        <v>187</v>
      </c>
      <c r="C1095" s="85"/>
      <c r="D1095" s="86"/>
      <c r="E1095" s="85"/>
      <c r="F1095" s="85"/>
      <c r="G1095" s="86"/>
      <c r="H1095" s="85"/>
      <c r="I1095" s="85">
        <v>0.66800000000000004</v>
      </c>
      <c r="J1095" s="86">
        <v>1.4517179878532083E-5</v>
      </c>
      <c r="K1095" s="85">
        <v>1191</v>
      </c>
    </row>
    <row r="1096" spans="1:11" x14ac:dyDescent="0.2">
      <c r="A1096" s="111" t="s">
        <v>1115</v>
      </c>
      <c r="B1096" s="111" t="s">
        <v>187</v>
      </c>
      <c r="C1096" s="85"/>
      <c r="D1096" s="86"/>
      <c r="E1096" s="85"/>
      <c r="F1096" s="85"/>
      <c r="G1096" s="86"/>
      <c r="H1096" s="85"/>
      <c r="I1096" s="85">
        <v>2.91</v>
      </c>
      <c r="J1096" s="86">
        <v>6.3241008153485563E-5</v>
      </c>
      <c r="K1096" s="85">
        <v>1078</v>
      </c>
    </row>
    <row r="1097" spans="1:11" x14ac:dyDescent="0.2">
      <c r="A1097" s="111" t="s">
        <v>1116</v>
      </c>
      <c r="B1097" s="111" t="s">
        <v>187</v>
      </c>
      <c r="C1097" s="85"/>
      <c r="D1097" s="86"/>
      <c r="E1097" s="85"/>
      <c r="F1097" s="85">
        <v>13.28</v>
      </c>
      <c r="G1097" s="86">
        <v>2.7223290945771966E-4</v>
      </c>
      <c r="H1097" s="85">
        <v>785</v>
      </c>
      <c r="I1097" s="85"/>
      <c r="J1097" s="86"/>
      <c r="K1097" s="85"/>
    </row>
    <row r="1098" spans="1:11" x14ac:dyDescent="0.2">
      <c r="A1098" s="111" t="s">
        <v>1117</v>
      </c>
      <c r="B1098" s="111" t="s">
        <v>187</v>
      </c>
      <c r="C1098" s="85"/>
      <c r="D1098" s="86"/>
      <c r="E1098" s="85"/>
      <c r="F1098" s="85">
        <v>24.72</v>
      </c>
      <c r="G1098" s="86">
        <v>5.0674680133997211E-4</v>
      </c>
      <c r="H1098" s="85">
        <v>715</v>
      </c>
      <c r="I1098" s="85">
        <v>3.8</v>
      </c>
      <c r="J1098" s="86">
        <v>8.258275978805676E-5</v>
      </c>
      <c r="K1098" s="85">
        <v>1052</v>
      </c>
    </row>
    <row r="1099" spans="1:11" x14ac:dyDescent="0.2">
      <c r="A1099" s="111" t="s">
        <v>1118</v>
      </c>
      <c r="B1099" s="111" t="s">
        <v>187</v>
      </c>
      <c r="C1099" s="85"/>
      <c r="D1099" s="86"/>
      <c r="E1099" s="85"/>
      <c r="F1099" s="85"/>
      <c r="G1099" s="86"/>
      <c r="H1099" s="85"/>
      <c r="I1099" s="85">
        <v>4.01</v>
      </c>
      <c r="J1099" s="86">
        <v>8.7146543881607254E-5</v>
      </c>
      <c r="K1099" s="85">
        <v>1050</v>
      </c>
    </row>
    <row r="1100" spans="1:11" x14ac:dyDescent="0.2">
      <c r="A1100" s="111" t="s">
        <v>1649</v>
      </c>
      <c r="B1100" s="111" t="s">
        <v>184</v>
      </c>
      <c r="C1100" s="85"/>
      <c r="D1100" s="86"/>
      <c r="E1100" s="85"/>
      <c r="F1100" s="85"/>
      <c r="G1100" s="86"/>
      <c r="H1100" s="85"/>
      <c r="I1100" s="85">
        <v>0.74</v>
      </c>
      <c r="J1100" s="86">
        <v>1.6081905853463682E-5</v>
      </c>
      <c r="K1100" s="85">
        <v>1186</v>
      </c>
    </row>
    <row r="1101" spans="1:11" x14ac:dyDescent="0.2">
      <c r="A1101" s="111" t="s">
        <v>1119</v>
      </c>
      <c r="B1101" s="111" t="s">
        <v>228</v>
      </c>
      <c r="C1101" s="85"/>
      <c r="D1101" s="86"/>
      <c r="E1101" s="85"/>
      <c r="F1101" s="85">
        <v>121.32</v>
      </c>
      <c r="G1101" s="86">
        <v>2.4869952240519993E-3</v>
      </c>
      <c r="H1101" s="85">
        <v>531</v>
      </c>
      <c r="I1101" s="85">
        <v>21</v>
      </c>
      <c r="J1101" s="86">
        <v>4.5637840935505047E-4</v>
      </c>
      <c r="K1101" s="85">
        <v>863</v>
      </c>
    </row>
    <row r="1102" spans="1:11" x14ac:dyDescent="0.2">
      <c r="A1102" s="111" t="s">
        <v>1120</v>
      </c>
      <c r="B1102" s="111" t="s">
        <v>187</v>
      </c>
      <c r="C1102" s="85"/>
      <c r="D1102" s="86"/>
      <c r="E1102" s="85"/>
      <c r="F1102" s="85">
        <v>0.69838260750599701</v>
      </c>
      <c r="G1102" s="86">
        <v>1.4316470568977881E-5</v>
      </c>
      <c r="H1102" s="85">
        <v>956</v>
      </c>
      <c r="I1102" s="85">
        <v>1</v>
      </c>
      <c r="J1102" s="86">
        <v>2.1732305207383355E-5</v>
      </c>
      <c r="K1102" s="85">
        <v>1172</v>
      </c>
    </row>
    <row r="1103" spans="1:11" x14ac:dyDescent="0.2">
      <c r="A1103" s="111" t="s">
        <v>1121</v>
      </c>
      <c r="B1103" s="111" t="s">
        <v>187</v>
      </c>
      <c r="C1103" s="85"/>
      <c r="D1103" s="86"/>
      <c r="E1103" s="85"/>
      <c r="F1103" s="85">
        <v>1.25</v>
      </c>
      <c r="G1103" s="86">
        <v>2.5624332592029337E-5</v>
      </c>
      <c r="H1103" s="85">
        <v>934</v>
      </c>
      <c r="I1103" s="85">
        <v>1</v>
      </c>
      <c r="J1103" s="86">
        <v>2.1732305207383355E-5</v>
      </c>
      <c r="K1103" s="85">
        <v>1173</v>
      </c>
    </row>
    <row r="1104" spans="1:11" x14ac:dyDescent="0.2">
      <c r="A1104" s="111" t="s">
        <v>1122</v>
      </c>
      <c r="B1104" s="111" t="s">
        <v>187</v>
      </c>
      <c r="C1104" s="85"/>
      <c r="D1104" s="86"/>
      <c r="E1104" s="85"/>
      <c r="F1104" s="85">
        <v>67.61</v>
      </c>
      <c r="G1104" s="86">
        <v>1.3859689012376828E-3</v>
      </c>
      <c r="H1104" s="85">
        <v>615</v>
      </c>
      <c r="I1104" s="85"/>
      <c r="J1104" s="86"/>
      <c r="K1104" s="85"/>
    </row>
    <row r="1105" spans="1:11" x14ac:dyDescent="0.2">
      <c r="A1105" s="111" t="s">
        <v>1123</v>
      </c>
      <c r="B1105" s="111" t="s">
        <v>184</v>
      </c>
      <c r="C1105" s="85"/>
      <c r="D1105" s="86"/>
      <c r="E1105" s="85"/>
      <c r="F1105" s="85">
        <v>579.63</v>
      </c>
      <c r="G1105" s="86">
        <v>1.1882105520254371E-2</v>
      </c>
      <c r="H1105" s="85">
        <v>360</v>
      </c>
      <c r="I1105" s="85">
        <v>228.44</v>
      </c>
      <c r="J1105" s="86">
        <v>4.9645278015746537E-3</v>
      </c>
      <c r="K1105" s="85">
        <v>495</v>
      </c>
    </row>
    <row r="1106" spans="1:11" x14ac:dyDescent="0.2">
      <c r="A1106" s="111" t="s">
        <v>1124</v>
      </c>
      <c r="B1106" s="111" t="s">
        <v>187</v>
      </c>
      <c r="C1106" s="85"/>
      <c r="D1106" s="86"/>
      <c r="E1106" s="85"/>
      <c r="F1106" s="85">
        <v>2831</v>
      </c>
      <c r="G1106" s="86">
        <v>5.8033988454428038E-2</v>
      </c>
      <c r="H1106" s="85">
        <v>167</v>
      </c>
      <c r="I1106" s="85">
        <v>1509</v>
      </c>
      <c r="J1106" s="86">
        <v>3.2794048557941491E-2</v>
      </c>
      <c r="K1106" s="85">
        <v>207</v>
      </c>
    </row>
    <row r="1107" spans="1:11" x14ac:dyDescent="0.2">
      <c r="A1107" s="111" t="s">
        <v>1125</v>
      </c>
      <c r="B1107" s="111" t="s">
        <v>184</v>
      </c>
      <c r="C1107" s="85"/>
      <c r="D1107" s="86"/>
      <c r="E1107" s="85"/>
      <c r="F1107" s="85">
        <v>2.88</v>
      </c>
      <c r="G1107" s="86">
        <v>5.9038462292035585E-5</v>
      </c>
      <c r="H1107" s="85">
        <v>876</v>
      </c>
      <c r="I1107" s="85">
        <v>3</v>
      </c>
      <c r="J1107" s="86">
        <v>6.5196915622150071E-5</v>
      </c>
      <c r="K1107" s="85">
        <v>1073</v>
      </c>
    </row>
    <row r="1108" spans="1:11" x14ac:dyDescent="0.2">
      <c r="A1108" s="111" t="s">
        <v>1126</v>
      </c>
      <c r="B1108" s="111" t="s">
        <v>187</v>
      </c>
      <c r="C1108" s="85"/>
      <c r="D1108" s="86"/>
      <c r="E1108" s="85"/>
      <c r="F1108" s="85">
        <v>2836.5673401048548</v>
      </c>
      <c r="G1108" s="86">
        <v>5.8148115954027836E-2</v>
      </c>
      <c r="H1108" s="85">
        <v>165</v>
      </c>
      <c r="I1108" s="85">
        <v>2880.8</v>
      </c>
      <c r="J1108" s="86">
        <v>6.2606424841429975E-2</v>
      </c>
      <c r="K1108" s="85">
        <v>153</v>
      </c>
    </row>
    <row r="1109" spans="1:11" x14ac:dyDescent="0.2">
      <c r="A1109" s="111" t="s">
        <v>1127</v>
      </c>
      <c r="B1109" s="111" t="s">
        <v>184</v>
      </c>
      <c r="C1109" s="85"/>
      <c r="D1109" s="86"/>
      <c r="E1109" s="85"/>
      <c r="F1109" s="85">
        <v>64</v>
      </c>
      <c r="G1109" s="86">
        <v>1.3119658287119021E-3</v>
      </c>
      <c r="H1109" s="85">
        <v>619</v>
      </c>
      <c r="I1109" s="85">
        <v>64</v>
      </c>
      <c r="J1109" s="86">
        <v>1.3908675332725347E-3</v>
      </c>
      <c r="K1109" s="85">
        <v>684</v>
      </c>
    </row>
    <row r="1110" spans="1:11" x14ac:dyDescent="0.2">
      <c r="A1110" s="111" t="s">
        <v>1128</v>
      </c>
      <c r="B1110" s="111" t="s">
        <v>184</v>
      </c>
      <c r="C1110" s="85"/>
      <c r="D1110" s="86"/>
      <c r="E1110" s="85"/>
      <c r="F1110" s="85">
        <v>0.55000000000000004</v>
      </c>
      <c r="G1110" s="86">
        <v>1.1274706340492908E-5</v>
      </c>
      <c r="H1110" s="85">
        <v>964</v>
      </c>
      <c r="I1110" s="85">
        <v>15.39</v>
      </c>
      <c r="J1110" s="86">
        <v>3.3446017714162989E-4</v>
      </c>
      <c r="K1110" s="85">
        <v>899</v>
      </c>
    </row>
    <row r="1111" spans="1:11" x14ac:dyDescent="0.2">
      <c r="A1111" s="111" t="s">
        <v>1129</v>
      </c>
      <c r="B1111" s="111" t="s">
        <v>187</v>
      </c>
      <c r="C1111" s="85"/>
      <c r="D1111" s="86"/>
      <c r="E1111" s="85"/>
      <c r="F1111" s="85">
        <v>74.680000000000007</v>
      </c>
      <c r="G1111" s="86">
        <v>1.5309001263782008E-3</v>
      </c>
      <c r="H1111" s="85">
        <v>595</v>
      </c>
      <c r="I1111" s="85">
        <v>36</v>
      </c>
      <c r="J1111" s="86">
        <v>7.8236298746580085E-4</v>
      </c>
      <c r="K1111" s="85">
        <v>776</v>
      </c>
    </row>
    <row r="1112" spans="1:11" x14ac:dyDescent="0.2">
      <c r="A1112" s="111" t="s">
        <v>1130</v>
      </c>
      <c r="B1112" s="111" t="s">
        <v>187</v>
      </c>
      <c r="C1112" s="85"/>
      <c r="D1112" s="86"/>
      <c r="E1112" s="85"/>
      <c r="F1112" s="85">
        <v>612.62</v>
      </c>
      <c r="G1112" s="86">
        <v>1.2558382906023211E-2</v>
      </c>
      <c r="H1112" s="85">
        <v>347</v>
      </c>
      <c r="I1112" s="85">
        <v>1326.60175</v>
      </c>
      <c r="J1112" s="86">
        <v>2.8830114119648871E-2</v>
      </c>
      <c r="K1112" s="85">
        <v>228</v>
      </c>
    </row>
    <row r="1113" spans="1:11" x14ac:dyDescent="0.2">
      <c r="A1113" s="111" t="s">
        <v>1131</v>
      </c>
      <c r="B1113" s="111" t="s">
        <v>187</v>
      </c>
      <c r="C1113" s="85"/>
      <c r="D1113" s="86"/>
      <c r="E1113" s="85"/>
      <c r="F1113" s="85">
        <v>3.4</v>
      </c>
      <c r="G1113" s="86">
        <v>6.9698184650319783E-5</v>
      </c>
      <c r="H1113" s="85">
        <v>869</v>
      </c>
      <c r="I1113" s="85"/>
      <c r="J1113" s="86"/>
      <c r="K1113" s="85"/>
    </row>
    <row r="1114" spans="1:11" x14ac:dyDescent="0.2">
      <c r="A1114" s="111" t="s">
        <v>1132</v>
      </c>
      <c r="B1114" s="111" t="s">
        <v>184</v>
      </c>
      <c r="C1114" s="85"/>
      <c r="D1114" s="86"/>
      <c r="E1114" s="85"/>
      <c r="F1114" s="85">
        <v>100.33</v>
      </c>
      <c r="G1114" s="86">
        <v>2.0567114311666429E-3</v>
      </c>
      <c r="H1114" s="85">
        <v>560</v>
      </c>
      <c r="I1114" s="85">
        <v>83.88</v>
      </c>
      <c r="J1114" s="86">
        <v>1.8229057607953157E-3</v>
      </c>
      <c r="K1114" s="85">
        <v>640</v>
      </c>
    </row>
    <row r="1115" spans="1:11" x14ac:dyDescent="0.2">
      <c r="A1115" s="111" t="s">
        <v>1133</v>
      </c>
      <c r="B1115" s="111" t="s">
        <v>184</v>
      </c>
      <c r="C1115" s="85"/>
      <c r="D1115" s="86"/>
      <c r="E1115" s="85"/>
      <c r="F1115" s="85">
        <v>1480.8669745075467</v>
      </c>
      <c r="G1115" s="86">
        <v>3.0356982303466885E-2</v>
      </c>
      <c r="H1115" s="85">
        <v>235</v>
      </c>
      <c r="I1115" s="85">
        <v>7202.4707989999997</v>
      </c>
      <c r="J1115" s="86">
        <v>0.15652629365113427</v>
      </c>
      <c r="K1115" s="85">
        <v>90</v>
      </c>
    </row>
    <row r="1116" spans="1:11" x14ac:dyDescent="0.2">
      <c r="A1116" s="111" t="s">
        <v>1134</v>
      </c>
      <c r="B1116" s="111" t="s">
        <v>184</v>
      </c>
      <c r="C1116" s="85"/>
      <c r="D1116" s="86"/>
      <c r="E1116" s="85"/>
      <c r="F1116" s="85"/>
      <c r="G1116" s="86"/>
      <c r="H1116" s="85"/>
      <c r="I1116" s="85">
        <v>2.52</v>
      </c>
      <c r="J1116" s="86">
        <v>5.4765409122606054E-5</v>
      </c>
      <c r="K1116" s="85">
        <v>1089</v>
      </c>
    </row>
    <row r="1117" spans="1:11" x14ac:dyDescent="0.2">
      <c r="A1117" s="111" t="s">
        <v>1135</v>
      </c>
      <c r="B1117" s="111" t="s">
        <v>187</v>
      </c>
      <c r="C1117" s="85"/>
      <c r="D1117" s="86"/>
      <c r="E1117" s="85"/>
      <c r="F1117" s="85">
        <v>24.25</v>
      </c>
      <c r="G1117" s="86">
        <v>4.9711205228536903E-4</v>
      </c>
      <c r="H1117" s="85">
        <v>718</v>
      </c>
      <c r="I1117" s="85">
        <v>51</v>
      </c>
      <c r="J1117" s="86">
        <v>1.1083475655765511E-3</v>
      </c>
      <c r="K1117" s="85">
        <v>726</v>
      </c>
    </row>
    <row r="1118" spans="1:11" x14ac:dyDescent="0.2">
      <c r="A1118" s="111" t="s">
        <v>1136</v>
      </c>
      <c r="B1118" s="111" t="s">
        <v>187</v>
      </c>
      <c r="C1118" s="85"/>
      <c r="D1118" s="86"/>
      <c r="E1118" s="85"/>
      <c r="F1118" s="85">
        <v>34.17</v>
      </c>
      <c r="G1118" s="86">
        <v>7.0046675573571398E-4</v>
      </c>
      <c r="H1118" s="85">
        <v>683</v>
      </c>
      <c r="I1118" s="85">
        <v>37</v>
      </c>
      <c r="J1118" s="86">
        <v>8.040952926731843E-4</v>
      </c>
      <c r="K1118" s="85">
        <v>768</v>
      </c>
    </row>
    <row r="1119" spans="1:11" x14ac:dyDescent="0.2">
      <c r="A1119" s="111" t="s">
        <v>1137</v>
      </c>
      <c r="B1119" s="111" t="s">
        <v>228</v>
      </c>
      <c r="C1119" s="85"/>
      <c r="D1119" s="86"/>
      <c r="E1119" s="85"/>
      <c r="F1119" s="85">
        <v>17.190000000000001</v>
      </c>
      <c r="G1119" s="86">
        <v>3.5238582180558748E-4</v>
      </c>
      <c r="H1119" s="85">
        <v>755</v>
      </c>
      <c r="I1119" s="85">
        <v>17.190000000000001</v>
      </c>
      <c r="J1119" s="86">
        <v>3.7357832651491993E-4</v>
      </c>
      <c r="K1119" s="85">
        <v>888</v>
      </c>
    </row>
    <row r="1120" spans="1:11" x14ac:dyDescent="0.2">
      <c r="A1120" s="111" t="s">
        <v>1138</v>
      </c>
      <c r="B1120" s="111" t="s">
        <v>187</v>
      </c>
      <c r="C1120" s="85"/>
      <c r="D1120" s="86"/>
      <c r="E1120" s="85"/>
      <c r="F1120" s="85">
        <v>92.85</v>
      </c>
      <c r="G1120" s="86">
        <v>1.903375424935939E-3</v>
      </c>
      <c r="H1120" s="85">
        <v>570</v>
      </c>
      <c r="I1120" s="85">
        <v>127.57</v>
      </c>
      <c r="J1120" s="86">
        <v>2.7723901753058948E-3</v>
      </c>
      <c r="K1120" s="85">
        <v>577</v>
      </c>
    </row>
    <row r="1121" spans="1:11" x14ac:dyDescent="0.2">
      <c r="A1121" s="111" t="s">
        <v>1139</v>
      </c>
      <c r="B1121" s="111" t="s">
        <v>184</v>
      </c>
      <c r="C1121" s="85"/>
      <c r="D1121" s="86"/>
      <c r="E1121" s="85"/>
      <c r="F1121" s="85">
        <v>126.17</v>
      </c>
      <c r="G1121" s="86">
        <v>2.586417634509073E-3</v>
      </c>
      <c r="H1121" s="85">
        <v>527</v>
      </c>
      <c r="I1121" s="85">
        <v>21.73</v>
      </c>
      <c r="J1121" s="86">
        <v>4.7224299215644039E-4</v>
      </c>
      <c r="K1121" s="85">
        <v>857</v>
      </c>
    </row>
    <row r="1122" spans="1:11" x14ac:dyDescent="0.2">
      <c r="A1122" s="111" t="s">
        <v>1140</v>
      </c>
      <c r="B1122" s="111" t="s">
        <v>184</v>
      </c>
      <c r="C1122" s="85"/>
      <c r="D1122" s="86"/>
      <c r="E1122" s="85"/>
      <c r="F1122" s="85">
        <v>896.14</v>
      </c>
      <c r="G1122" s="86">
        <v>1.8370391527216933E-2</v>
      </c>
      <c r="H1122" s="85">
        <v>303</v>
      </c>
      <c r="I1122" s="85">
        <v>698.61</v>
      </c>
      <c r="J1122" s="86">
        <v>1.5182405740930086E-2</v>
      </c>
      <c r="K1122" s="85">
        <v>320</v>
      </c>
    </row>
    <row r="1123" spans="1:11" x14ac:dyDescent="0.2">
      <c r="A1123" s="111" t="s">
        <v>1141</v>
      </c>
      <c r="B1123" s="111" t="s">
        <v>184</v>
      </c>
      <c r="C1123" s="85"/>
      <c r="D1123" s="86"/>
      <c r="E1123" s="85"/>
      <c r="F1123" s="85">
        <v>69.94</v>
      </c>
      <c r="G1123" s="86">
        <v>1.4337326571892254E-3</v>
      </c>
      <c r="H1123" s="85">
        <v>609</v>
      </c>
      <c r="I1123" s="85">
        <v>48.56</v>
      </c>
      <c r="J1123" s="86">
        <v>1.0553207408705359E-3</v>
      </c>
      <c r="K1123" s="85">
        <v>738</v>
      </c>
    </row>
    <row r="1124" spans="1:11" x14ac:dyDescent="0.2">
      <c r="A1124" s="111" t="s">
        <v>1142</v>
      </c>
      <c r="B1124" s="111" t="s">
        <v>187</v>
      </c>
      <c r="C1124" s="85"/>
      <c r="D1124" s="86"/>
      <c r="E1124" s="85"/>
      <c r="F1124" s="85">
        <v>6009.44</v>
      </c>
      <c r="G1124" s="86">
        <v>0.12319031140147581</v>
      </c>
      <c r="H1124" s="85">
        <v>104</v>
      </c>
      <c r="I1124" s="85">
        <v>1707.25</v>
      </c>
      <c r="J1124" s="86">
        <v>3.7102478065305235E-2</v>
      </c>
      <c r="K1124" s="85">
        <v>197</v>
      </c>
    </row>
    <row r="1125" spans="1:11" x14ac:dyDescent="0.2">
      <c r="A1125" s="111" t="s">
        <v>1143</v>
      </c>
      <c r="B1125" s="111" t="s">
        <v>184</v>
      </c>
      <c r="C1125" s="85"/>
      <c r="D1125" s="86"/>
      <c r="E1125" s="85"/>
      <c r="F1125" s="85">
        <v>18.43</v>
      </c>
      <c r="G1125" s="86">
        <v>3.7780515973688051E-4</v>
      </c>
      <c r="H1125" s="85">
        <v>752</v>
      </c>
      <c r="I1125" s="85">
        <v>93.41</v>
      </c>
      <c r="J1125" s="86">
        <v>2.0300146294216794E-3</v>
      </c>
      <c r="K1125" s="85">
        <v>622</v>
      </c>
    </row>
    <row r="1126" spans="1:11" x14ac:dyDescent="0.2">
      <c r="A1126" s="111" t="s">
        <v>1650</v>
      </c>
      <c r="B1126" s="111" t="s">
        <v>184</v>
      </c>
      <c r="C1126" s="85"/>
      <c r="D1126" s="86"/>
      <c r="E1126" s="85"/>
      <c r="F1126" s="85">
        <v>429.72</v>
      </c>
      <c r="G1126" s="86">
        <v>8.8090305611574771E-3</v>
      </c>
      <c r="H1126" s="85">
        <v>392</v>
      </c>
      <c r="I1126" s="85">
        <v>434.608</v>
      </c>
      <c r="J1126" s="86">
        <v>9.4450337015704652E-3</v>
      </c>
      <c r="K1126" s="85">
        <v>392</v>
      </c>
    </row>
    <row r="1127" spans="1:11" x14ac:dyDescent="0.2">
      <c r="A1127" s="111" t="s">
        <v>1144</v>
      </c>
      <c r="B1127" s="111" t="s">
        <v>187</v>
      </c>
      <c r="C1127" s="85"/>
      <c r="D1127" s="86"/>
      <c r="E1127" s="85"/>
      <c r="F1127" s="85">
        <v>66.209999999999994</v>
      </c>
      <c r="G1127" s="86">
        <v>1.3572696487346098E-3</v>
      </c>
      <c r="H1127" s="85">
        <v>617</v>
      </c>
      <c r="I1127" s="85">
        <v>71.59</v>
      </c>
      <c r="J1127" s="86">
        <v>1.5558157297965746E-3</v>
      </c>
      <c r="K1127" s="85">
        <v>665</v>
      </c>
    </row>
    <row r="1128" spans="1:11" x14ac:dyDescent="0.2">
      <c r="A1128" s="111" t="s">
        <v>1145</v>
      </c>
      <c r="B1128" s="111" t="s">
        <v>187</v>
      </c>
      <c r="C1128" s="85"/>
      <c r="D1128" s="86"/>
      <c r="E1128" s="117"/>
      <c r="F1128" s="85">
        <v>16990.09546307354</v>
      </c>
      <c r="G1128" s="86">
        <v>0.34828788553290002</v>
      </c>
      <c r="H1128" s="85">
        <v>47</v>
      </c>
      <c r="I1128" s="85">
        <v>14723.748761000003</v>
      </c>
      <c r="J1128" s="86">
        <v>0.31998100187088463</v>
      </c>
      <c r="K1128" s="85">
        <v>52</v>
      </c>
    </row>
    <row r="1129" spans="1:11" x14ac:dyDescent="0.2">
      <c r="A1129" s="111" t="s">
        <v>1146</v>
      </c>
      <c r="B1129" s="111" t="s">
        <v>228</v>
      </c>
      <c r="C1129" s="85"/>
      <c r="D1129" s="86"/>
      <c r="E1129" s="117"/>
      <c r="F1129" s="85">
        <v>18879.090534399624</v>
      </c>
      <c r="G1129" s="86">
        <v>0.38701127591079104</v>
      </c>
      <c r="H1129" s="85">
        <v>44</v>
      </c>
      <c r="I1129" s="85">
        <v>43562.973306000007</v>
      </c>
      <c r="J1129" s="86">
        <v>0.94672383162708618</v>
      </c>
      <c r="K1129" s="85">
        <v>19</v>
      </c>
    </row>
    <row r="1130" spans="1:11" x14ac:dyDescent="0.2">
      <c r="A1130" s="111" t="s">
        <v>1147</v>
      </c>
      <c r="B1130" s="111" t="s">
        <v>184</v>
      </c>
      <c r="C1130" s="85"/>
      <c r="D1130" s="86"/>
      <c r="E1130" s="117"/>
      <c r="F1130" s="85">
        <v>10831.54783</v>
      </c>
      <c r="G1130" s="86">
        <v>0.22204094726591489</v>
      </c>
      <c r="H1130" s="85">
        <v>70</v>
      </c>
      <c r="I1130" s="85">
        <v>11266.566185</v>
      </c>
      <c r="J1130" s="86">
        <v>0.24484845497160473</v>
      </c>
      <c r="K1130" s="85">
        <v>63</v>
      </c>
    </row>
    <row r="1131" spans="1:11" x14ac:dyDescent="0.2">
      <c r="A1131" s="111" t="s">
        <v>1148</v>
      </c>
      <c r="B1131" s="111" t="s">
        <v>184</v>
      </c>
      <c r="C1131" s="85">
        <v>41538.560142762726</v>
      </c>
      <c r="D1131" s="86">
        <v>0.78522798001441818</v>
      </c>
      <c r="E1131" s="85">
        <v>30</v>
      </c>
      <c r="F1131" s="85">
        <v>60099.445027343434</v>
      </c>
      <c r="G1131" s="86">
        <v>1.2320065343816256</v>
      </c>
      <c r="H1131" s="85">
        <v>16</v>
      </c>
      <c r="I1131" s="85">
        <v>86662.264943762726</v>
      </c>
      <c r="J1131" s="86">
        <v>1.883370791720971</v>
      </c>
      <c r="K1131" s="85">
        <v>10</v>
      </c>
    </row>
    <row r="1132" spans="1:11" x14ac:dyDescent="0.2">
      <c r="A1132" s="111" t="s">
        <v>1149</v>
      </c>
      <c r="B1132" s="111" t="s">
        <v>184</v>
      </c>
      <c r="C1132" s="85"/>
      <c r="D1132" s="86"/>
      <c r="E1132" s="85"/>
      <c r="F1132" s="85">
        <v>85.58</v>
      </c>
      <c r="G1132" s="86">
        <v>1.7543443065806965E-3</v>
      </c>
      <c r="H1132" s="85">
        <v>577</v>
      </c>
      <c r="I1132" s="85">
        <v>209</v>
      </c>
      <c r="J1132" s="86">
        <v>4.5420517883431218E-3</v>
      </c>
      <c r="K1132" s="85">
        <v>511</v>
      </c>
    </row>
    <row r="1133" spans="1:11" x14ac:dyDescent="0.2">
      <c r="A1133" s="111" t="s">
        <v>1150</v>
      </c>
      <c r="B1133" s="111" t="s">
        <v>184</v>
      </c>
      <c r="C1133" s="85"/>
      <c r="D1133" s="86"/>
      <c r="E1133" s="85"/>
      <c r="F1133" s="85">
        <v>6573.81</v>
      </c>
      <c r="G1133" s="86">
        <v>0.13475959506944671</v>
      </c>
      <c r="H1133" s="85">
        <v>98</v>
      </c>
      <c r="I1133" s="85">
        <v>6403.7540909999989</v>
      </c>
      <c r="J1133" s="86">
        <v>0.13916833837864176</v>
      </c>
      <c r="K1133" s="85">
        <v>93</v>
      </c>
    </row>
    <row r="1134" spans="1:11" x14ac:dyDescent="0.2">
      <c r="A1134" s="111" t="s">
        <v>1151</v>
      </c>
      <c r="B1134" s="111" t="s">
        <v>187</v>
      </c>
      <c r="C1134" s="85"/>
      <c r="D1134" s="86"/>
      <c r="E1134" s="85"/>
      <c r="F1134" s="85"/>
      <c r="G1134" s="86"/>
      <c r="H1134" s="85"/>
      <c r="I1134" s="85">
        <v>2.6886999999999999</v>
      </c>
      <c r="J1134" s="86">
        <v>5.8431649011091624E-5</v>
      </c>
      <c r="K1134" s="85">
        <v>1085</v>
      </c>
    </row>
    <row r="1135" spans="1:11" x14ac:dyDescent="0.2">
      <c r="A1135" s="111" t="s">
        <v>1152</v>
      </c>
      <c r="B1135" s="111" t="s">
        <v>187</v>
      </c>
      <c r="C1135" s="85"/>
      <c r="D1135" s="86"/>
      <c r="E1135" s="85"/>
      <c r="F1135" s="85"/>
      <c r="G1135" s="86"/>
      <c r="H1135" s="85"/>
      <c r="I1135" s="85">
        <v>1.82</v>
      </c>
      <c r="J1135" s="86">
        <v>3.9552795477437708E-5</v>
      </c>
      <c r="K1135" s="85">
        <v>1121</v>
      </c>
    </row>
    <row r="1136" spans="1:11" x14ac:dyDescent="0.2">
      <c r="A1136" s="112" t="s">
        <v>1153</v>
      </c>
      <c r="B1136" s="112" t="s">
        <v>187</v>
      </c>
      <c r="C1136" s="113"/>
      <c r="D1136" s="86"/>
      <c r="E1136" s="113"/>
      <c r="F1136" s="113">
        <v>975.49</v>
      </c>
      <c r="G1136" s="86">
        <v>1.9997024160158958E-2</v>
      </c>
      <c r="H1136" s="113">
        <v>294</v>
      </c>
      <c r="I1136" s="113">
        <v>1455.019</v>
      </c>
      <c r="J1136" s="86">
        <v>3.1620916990541724E-2</v>
      </c>
      <c r="K1136" s="85">
        <v>212</v>
      </c>
    </row>
    <row r="1137" spans="1:11" x14ac:dyDescent="0.2">
      <c r="A1137" s="114" t="s">
        <v>1154</v>
      </c>
      <c r="B1137" s="114" t="s">
        <v>184</v>
      </c>
      <c r="C1137" s="115"/>
      <c r="D1137" s="116"/>
      <c r="E1137" s="115"/>
      <c r="F1137" s="115">
        <v>0.45</v>
      </c>
      <c r="G1137" s="116">
        <v>9.2247597331305614E-6</v>
      </c>
      <c r="H1137" s="115">
        <v>972</v>
      </c>
      <c r="I1137" s="115"/>
      <c r="J1137" s="116"/>
      <c r="K1137" s="115"/>
    </row>
    <row r="1138" spans="1:11" x14ac:dyDescent="0.2">
      <c r="A1138" s="111"/>
      <c r="B1138" s="111"/>
      <c r="C1138" s="85"/>
      <c r="D1138" s="86"/>
      <c r="E1138" s="85"/>
      <c r="F1138" s="85"/>
      <c r="G1138" s="86"/>
      <c r="H1138" s="85"/>
      <c r="I1138" s="85"/>
      <c r="J1138" s="86"/>
      <c r="K1138" s="85"/>
    </row>
    <row r="1139" spans="1:11" ht="27.75" customHeight="1" x14ac:dyDescent="0.2">
      <c r="A1139" s="135" t="s">
        <v>1591</v>
      </c>
      <c r="B1139" s="135"/>
      <c r="C1139" s="135"/>
      <c r="D1139" s="135"/>
      <c r="E1139" s="135"/>
      <c r="F1139" s="135"/>
      <c r="G1139" s="135"/>
      <c r="H1139" s="135"/>
      <c r="I1139" s="135"/>
      <c r="J1139" s="135"/>
      <c r="K1139" s="135"/>
    </row>
    <row r="1140" spans="1:11" x14ac:dyDescent="0.2">
      <c r="A1140" s="105"/>
      <c r="B1140" s="105"/>
      <c r="C1140" s="136">
        <v>1990</v>
      </c>
      <c r="D1140" s="136"/>
      <c r="E1140" s="136"/>
      <c r="F1140" s="136">
        <v>2000</v>
      </c>
      <c r="G1140" s="136"/>
      <c r="H1140" s="136"/>
      <c r="I1140" s="136">
        <v>2010</v>
      </c>
      <c r="J1140" s="136"/>
      <c r="K1140" s="136"/>
    </row>
    <row r="1141" spans="1:11" x14ac:dyDescent="0.2">
      <c r="A1141" s="106" t="s">
        <v>177</v>
      </c>
      <c r="B1141" s="107" t="s">
        <v>178</v>
      </c>
      <c r="C1141" s="107" t="s">
        <v>179</v>
      </c>
      <c r="D1141" s="107" t="s">
        <v>179</v>
      </c>
      <c r="E1141" s="107" t="s">
        <v>179</v>
      </c>
      <c r="F1141" s="107" t="s">
        <v>179</v>
      </c>
      <c r="G1141" s="107" t="s">
        <v>179</v>
      </c>
      <c r="H1141" s="107" t="s">
        <v>179</v>
      </c>
      <c r="I1141" s="107" t="s">
        <v>179</v>
      </c>
      <c r="J1141" s="107" t="s">
        <v>179</v>
      </c>
      <c r="K1141" s="107" t="s">
        <v>179</v>
      </c>
    </row>
    <row r="1142" spans="1:11" ht="25.5" x14ac:dyDescent="0.2">
      <c r="A1142" s="108"/>
      <c r="B1142" s="108"/>
      <c r="C1142" s="109" t="s">
        <v>180</v>
      </c>
      <c r="D1142" s="109" t="s">
        <v>181</v>
      </c>
      <c r="E1142" s="109" t="s">
        <v>182</v>
      </c>
      <c r="F1142" s="109" t="s">
        <v>180</v>
      </c>
      <c r="G1142" s="109" t="s">
        <v>181</v>
      </c>
      <c r="H1142" s="109" t="s">
        <v>182</v>
      </c>
      <c r="I1142" s="109" t="s">
        <v>180</v>
      </c>
      <c r="J1142" s="109" t="s">
        <v>181</v>
      </c>
      <c r="K1142" s="109" t="s">
        <v>182</v>
      </c>
    </row>
    <row r="1143" spans="1:11" x14ac:dyDescent="0.2">
      <c r="A1143" s="111" t="s">
        <v>1155</v>
      </c>
      <c r="B1143" s="111" t="s">
        <v>187</v>
      </c>
      <c r="C1143" s="85"/>
      <c r="D1143" s="86"/>
      <c r="E1143" s="85"/>
      <c r="F1143" s="85">
        <v>9.4</v>
      </c>
      <c r="G1143" s="86">
        <v>1.926949810920606E-4</v>
      </c>
      <c r="H1143" s="85">
        <v>813</v>
      </c>
      <c r="I1143" s="85"/>
      <c r="J1143" s="86"/>
      <c r="K1143" s="85"/>
    </row>
    <row r="1144" spans="1:11" x14ac:dyDescent="0.2">
      <c r="A1144" s="111" t="s">
        <v>1156</v>
      </c>
      <c r="B1144" s="111" t="s">
        <v>184</v>
      </c>
      <c r="C1144" s="85"/>
      <c r="D1144" s="86"/>
      <c r="E1144" s="85"/>
      <c r="F1144" s="85">
        <v>103.44</v>
      </c>
      <c r="G1144" s="86">
        <v>2.1204647706556117E-3</v>
      </c>
      <c r="H1144" s="85">
        <v>556</v>
      </c>
      <c r="I1144" s="85">
        <v>9.5599999999999987</v>
      </c>
      <c r="J1144" s="86">
        <v>2.0776083778258487E-4</v>
      </c>
      <c r="K1144" s="85">
        <v>964</v>
      </c>
    </row>
    <row r="1145" spans="1:11" x14ac:dyDescent="0.2">
      <c r="A1145" s="111" t="s">
        <v>1157</v>
      </c>
      <c r="B1145" s="111" t="s">
        <v>184</v>
      </c>
      <c r="C1145" s="85"/>
      <c r="D1145" s="86"/>
      <c r="E1145" s="85"/>
      <c r="F1145" s="85">
        <v>39.590000000000003</v>
      </c>
      <c r="G1145" s="86">
        <v>8.1157386185475326E-4</v>
      </c>
      <c r="H1145" s="85">
        <v>668</v>
      </c>
      <c r="I1145" s="85"/>
      <c r="J1145" s="86"/>
      <c r="K1145" s="85"/>
    </row>
    <row r="1146" spans="1:11" x14ac:dyDescent="0.2">
      <c r="A1146" s="111" t="s">
        <v>1158</v>
      </c>
      <c r="B1146" s="111" t="s">
        <v>184</v>
      </c>
      <c r="C1146" s="85"/>
      <c r="D1146" s="86"/>
      <c r="E1146" s="85"/>
      <c r="F1146" s="85">
        <v>1.18</v>
      </c>
      <c r="G1146" s="86">
        <v>2.4189369966875689E-5</v>
      </c>
      <c r="H1146" s="85">
        <v>935</v>
      </c>
      <c r="I1146" s="85">
        <v>24</v>
      </c>
      <c r="J1146" s="86">
        <v>5.2157532497720057E-4</v>
      </c>
      <c r="K1146" s="85">
        <v>839</v>
      </c>
    </row>
    <row r="1147" spans="1:11" x14ac:dyDescent="0.2">
      <c r="A1147" s="111" t="s">
        <v>1159</v>
      </c>
      <c r="B1147" s="111" t="s">
        <v>187</v>
      </c>
      <c r="C1147" s="85"/>
      <c r="D1147" s="86"/>
      <c r="E1147" s="85"/>
      <c r="F1147" s="85">
        <v>2029.13</v>
      </c>
      <c r="G1147" s="86">
        <v>4.1596081593971587E-2</v>
      </c>
      <c r="H1147" s="85">
        <v>206</v>
      </c>
      <c r="I1147" s="85">
        <v>1394.83</v>
      </c>
      <c r="J1147" s="86">
        <v>3.0312871272414527E-2</v>
      </c>
      <c r="K1147" s="85">
        <v>220</v>
      </c>
    </row>
    <row r="1148" spans="1:11" x14ac:dyDescent="0.2">
      <c r="A1148" s="111" t="s">
        <v>1160</v>
      </c>
      <c r="B1148" s="111" t="s">
        <v>184</v>
      </c>
      <c r="C1148" s="85"/>
      <c r="D1148" s="86"/>
      <c r="E1148" s="85"/>
      <c r="F1148" s="85">
        <v>209</v>
      </c>
      <c r="G1148" s="86">
        <v>4.2843884093873054E-3</v>
      </c>
      <c r="H1148" s="85">
        <v>477</v>
      </c>
      <c r="I1148" s="85">
        <v>1104.7629999999999</v>
      </c>
      <c r="J1148" s="86">
        <v>2.4009046697824457E-2</v>
      </c>
      <c r="K1148" s="85">
        <v>254</v>
      </c>
    </row>
    <row r="1149" spans="1:11" x14ac:dyDescent="0.2">
      <c r="A1149" s="111" t="s">
        <v>1161</v>
      </c>
      <c r="B1149" s="111" t="s">
        <v>184</v>
      </c>
      <c r="C1149" s="85"/>
      <c r="D1149" s="86"/>
      <c r="E1149" s="85"/>
      <c r="F1149" s="85">
        <v>40.74</v>
      </c>
      <c r="G1149" s="86">
        <v>8.3514824783942018E-4</v>
      </c>
      <c r="H1149" s="85">
        <v>662</v>
      </c>
      <c r="I1149" s="85">
        <v>91.18</v>
      </c>
      <c r="J1149" s="86">
        <v>1.9815515888092147E-3</v>
      </c>
      <c r="K1149" s="85">
        <v>624</v>
      </c>
    </row>
    <row r="1150" spans="1:11" x14ac:dyDescent="0.2">
      <c r="A1150" s="111" t="s">
        <v>1162</v>
      </c>
      <c r="B1150" s="111" t="s">
        <v>184</v>
      </c>
      <c r="C1150" s="85"/>
      <c r="D1150" s="86"/>
      <c r="E1150" s="85"/>
      <c r="F1150" s="85">
        <v>6539.3209999999999</v>
      </c>
      <c r="G1150" s="86">
        <v>0.13405258898403349</v>
      </c>
      <c r="H1150" s="85">
        <v>99</v>
      </c>
      <c r="I1150" s="85">
        <v>1569.1</v>
      </c>
      <c r="J1150" s="86">
        <v>3.4100160100905219E-2</v>
      </c>
      <c r="K1150" s="85">
        <v>205</v>
      </c>
    </row>
    <row r="1151" spans="1:11" x14ac:dyDescent="0.2">
      <c r="A1151" s="111" t="s">
        <v>1163</v>
      </c>
      <c r="B1151" s="111" t="s">
        <v>187</v>
      </c>
      <c r="C1151" s="85"/>
      <c r="D1151" s="86"/>
      <c r="E1151" s="85"/>
      <c r="F1151" s="85"/>
      <c r="G1151" s="86"/>
      <c r="H1151" s="85"/>
      <c r="I1151" s="85">
        <v>60.37</v>
      </c>
      <c r="J1151" s="86">
        <v>1.3119792653697331E-3</v>
      </c>
      <c r="K1151" s="85">
        <v>693</v>
      </c>
    </row>
    <row r="1152" spans="1:11" x14ac:dyDescent="0.2">
      <c r="A1152" s="111" t="s">
        <v>1164</v>
      </c>
      <c r="B1152" s="111" t="s">
        <v>187</v>
      </c>
      <c r="C1152" s="85"/>
      <c r="D1152" s="86"/>
      <c r="E1152" s="85"/>
      <c r="F1152" s="85"/>
      <c r="G1152" s="86"/>
      <c r="H1152" s="85"/>
      <c r="I1152" s="85">
        <v>12.99</v>
      </c>
      <c r="J1152" s="86">
        <v>2.8230264464390982E-4</v>
      </c>
      <c r="K1152" s="85">
        <v>921</v>
      </c>
    </row>
    <row r="1153" spans="1:11" x14ac:dyDescent="0.2">
      <c r="A1153" s="111" t="s">
        <v>1165</v>
      </c>
      <c r="B1153" s="111" t="s">
        <v>184</v>
      </c>
      <c r="C1153" s="85"/>
      <c r="D1153" s="86"/>
      <c r="E1153" s="85"/>
      <c r="F1153" s="85"/>
      <c r="G1153" s="86"/>
      <c r="H1153" s="85"/>
      <c r="I1153" s="85">
        <v>643.39</v>
      </c>
      <c r="J1153" s="86">
        <v>1.3982347847378378E-2</v>
      </c>
      <c r="K1153" s="85">
        <v>333</v>
      </c>
    </row>
    <row r="1154" spans="1:11" x14ac:dyDescent="0.2">
      <c r="A1154" s="111" t="s">
        <v>1166</v>
      </c>
      <c r="B1154" s="111" t="s">
        <v>187</v>
      </c>
      <c r="C1154" s="85"/>
      <c r="D1154" s="86"/>
      <c r="E1154" s="85"/>
      <c r="F1154" s="85">
        <v>148.05711279127135</v>
      </c>
      <c r="G1154" s="86">
        <v>3.0350917606233102E-3</v>
      </c>
      <c r="H1154" s="85">
        <v>514</v>
      </c>
      <c r="I1154" s="85">
        <v>504</v>
      </c>
      <c r="J1154" s="86">
        <v>1.0953081824521212E-2</v>
      </c>
      <c r="K1154" s="85">
        <v>369</v>
      </c>
    </row>
    <row r="1155" spans="1:11" x14ac:dyDescent="0.2">
      <c r="A1155" s="111" t="s">
        <v>1167</v>
      </c>
      <c r="B1155" s="111" t="s">
        <v>187</v>
      </c>
      <c r="C1155" s="85"/>
      <c r="D1155" s="86"/>
      <c r="E1155" s="85"/>
      <c r="F1155" s="85"/>
      <c r="G1155" s="86"/>
      <c r="H1155" s="85"/>
      <c r="I1155" s="85">
        <v>102.8935</v>
      </c>
      <c r="J1155" s="86">
        <v>2.2361129458558994E-3</v>
      </c>
      <c r="K1155" s="85">
        <v>609</v>
      </c>
    </row>
    <row r="1156" spans="1:11" x14ac:dyDescent="0.2">
      <c r="A1156" s="111" t="s">
        <v>1168</v>
      </c>
      <c r="B1156" s="111" t="s">
        <v>184</v>
      </c>
      <c r="C1156" s="85"/>
      <c r="D1156" s="86"/>
      <c r="E1156" s="85"/>
      <c r="F1156" s="85">
        <v>19.23</v>
      </c>
      <c r="G1156" s="86">
        <v>3.9420473259577928E-4</v>
      </c>
      <c r="H1156" s="85">
        <v>745</v>
      </c>
      <c r="I1156" s="85">
        <v>54.37</v>
      </c>
      <c r="J1156" s="86">
        <v>1.1815854341254331E-3</v>
      </c>
      <c r="K1156" s="85">
        <v>710</v>
      </c>
    </row>
    <row r="1157" spans="1:11" x14ac:dyDescent="0.2">
      <c r="A1157" s="111" t="s">
        <v>1169</v>
      </c>
      <c r="B1157" s="111" t="s">
        <v>184</v>
      </c>
      <c r="C1157" s="85"/>
      <c r="D1157" s="86"/>
      <c r="E1157" s="85"/>
      <c r="F1157" s="85">
        <v>367.73</v>
      </c>
      <c r="G1157" s="86">
        <v>7.5382686592535587E-3</v>
      </c>
      <c r="H1157" s="85">
        <v>411</v>
      </c>
      <c r="I1157" s="85">
        <v>311.279</v>
      </c>
      <c r="J1157" s="86">
        <v>6.7648102326490845E-3</v>
      </c>
      <c r="K1157" s="85">
        <v>445</v>
      </c>
    </row>
    <row r="1158" spans="1:11" x14ac:dyDescent="0.2">
      <c r="A1158" s="111" t="s">
        <v>1170</v>
      </c>
      <c r="B1158" s="111" t="s">
        <v>187</v>
      </c>
      <c r="C1158" s="85"/>
      <c r="D1158" s="86"/>
      <c r="E1158" s="85"/>
      <c r="F1158" s="85">
        <v>8.659944333074364</v>
      </c>
      <c r="G1158" s="86">
        <v>1.7752423505532574E-4</v>
      </c>
      <c r="H1158" s="85">
        <v>819</v>
      </c>
      <c r="I1158" s="85">
        <v>12.4</v>
      </c>
      <c r="J1158" s="86">
        <v>2.694805845715536E-4</v>
      </c>
      <c r="K1158" s="85">
        <v>927</v>
      </c>
    </row>
    <row r="1159" spans="1:11" x14ac:dyDescent="0.2">
      <c r="A1159" s="111" t="s">
        <v>1171</v>
      </c>
      <c r="B1159" s="111" t="s">
        <v>187</v>
      </c>
      <c r="C1159" s="85"/>
      <c r="D1159" s="86"/>
      <c r="E1159" s="85"/>
      <c r="F1159" s="85">
        <v>6539.3209999999999</v>
      </c>
      <c r="G1159" s="86">
        <v>0.13405258898403349</v>
      </c>
      <c r="H1159" s="85">
        <v>100</v>
      </c>
      <c r="I1159" s="85">
        <v>252.53</v>
      </c>
      <c r="J1159" s="86">
        <v>5.488059034020519E-3</v>
      </c>
      <c r="K1159" s="85">
        <v>479</v>
      </c>
    </row>
    <row r="1160" spans="1:11" x14ac:dyDescent="0.2">
      <c r="A1160" s="111" t="s">
        <v>1172</v>
      </c>
      <c r="B1160" s="111" t="s">
        <v>184</v>
      </c>
      <c r="C1160" s="85"/>
      <c r="D1160" s="86"/>
      <c r="E1160" s="85"/>
      <c r="F1160" s="85">
        <v>0.37</v>
      </c>
      <c r="G1160" s="86">
        <v>7.5848024472406834E-6</v>
      </c>
      <c r="H1160" s="85">
        <v>979</v>
      </c>
      <c r="I1160" s="85"/>
      <c r="J1160" s="86"/>
      <c r="K1160" s="85"/>
    </row>
    <row r="1161" spans="1:11" x14ac:dyDescent="0.2">
      <c r="A1161" s="111" t="s">
        <v>1173</v>
      </c>
      <c r="B1161" s="111" t="s">
        <v>184</v>
      </c>
      <c r="C1161" s="85"/>
      <c r="D1161" s="86"/>
      <c r="E1161" s="85"/>
      <c r="F1161" s="85">
        <v>295.13</v>
      </c>
      <c r="G1161" s="86">
        <v>6.0500074223084942E-3</v>
      </c>
      <c r="H1161" s="85">
        <v>440</v>
      </c>
      <c r="I1161" s="85">
        <v>310.62279999999998</v>
      </c>
      <c r="J1161" s="86">
        <v>6.7505494939719985E-3</v>
      </c>
      <c r="K1161" s="85">
        <v>446</v>
      </c>
    </row>
    <row r="1162" spans="1:11" x14ac:dyDescent="0.2">
      <c r="A1162" s="111" t="s">
        <v>1174</v>
      </c>
      <c r="B1162" s="111" t="s">
        <v>187</v>
      </c>
      <c r="C1162" s="85"/>
      <c r="D1162" s="86"/>
      <c r="E1162" s="85"/>
      <c r="F1162" s="85">
        <v>13.61</v>
      </c>
      <c r="G1162" s="86">
        <v>2.7899773326201536E-4</v>
      </c>
      <c r="H1162" s="85">
        <v>781</v>
      </c>
      <c r="I1162" s="85"/>
      <c r="J1162" s="86"/>
      <c r="K1162" s="85"/>
    </row>
    <row r="1163" spans="1:11" x14ac:dyDescent="0.2">
      <c r="A1163" s="111" t="s">
        <v>1175</v>
      </c>
      <c r="B1163" s="111" t="s">
        <v>187</v>
      </c>
      <c r="C1163" s="85"/>
      <c r="D1163" s="86"/>
      <c r="E1163" s="85"/>
      <c r="F1163" s="85"/>
      <c r="G1163" s="86"/>
      <c r="H1163" s="85"/>
      <c r="I1163" s="85">
        <v>10.362</v>
      </c>
      <c r="J1163" s="86">
        <v>2.2519014655890632E-4</v>
      </c>
      <c r="K1163" s="85">
        <v>949</v>
      </c>
    </row>
    <row r="1164" spans="1:11" x14ac:dyDescent="0.2">
      <c r="A1164" s="111" t="s">
        <v>1176</v>
      </c>
      <c r="B1164" s="111" t="s">
        <v>187</v>
      </c>
      <c r="C1164" s="85"/>
      <c r="D1164" s="86"/>
      <c r="E1164" s="85"/>
      <c r="F1164" s="85"/>
      <c r="G1164" s="86"/>
      <c r="H1164" s="85"/>
      <c r="I1164" s="85">
        <v>166.33</v>
      </c>
      <c r="J1164" s="86">
        <v>3.6147343251440736E-3</v>
      </c>
      <c r="K1164" s="85">
        <v>539</v>
      </c>
    </row>
    <row r="1165" spans="1:11" x14ac:dyDescent="0.2">
      <c r="A1165" s="111" t="s">
        <v>1177</v>
      </c>
      <c r="B1165" s="111" t="s">
        <v>187</v>
      </c>
      <c r="C1165" s="85"/>
      <c r="D1165" s="86"/>
      <c r="E1165" s="85"/>
      <c r="F1165" s="85"/>
      <c r="G1165" s="86"/>
      <c r="H1165" s="85"/>
      <c r="I1165" s="85">
        <v>21.059950000000001</v>
      </c>
      <c r="J1165" s="86">
        <v>4.5768126105223309E-4</v>
      </c>
      <c r="K1165" s="85">
        <v>861</v>
      </c>
    </row>
    <row r="1166" spans="1:11" x14ac:dyDescent="0.2">
      <c r="A1166" s="111" t="s">
        <v>1691</v>
      </c>
      <c r="B1166" s="111" t="s">
        <v>187</v>
      </c>
      <c r="C1166" s="85"/>
      <c r="D1166" s="86"/>
      <c r="E1166" s="85"/>
      <c r="F1166" s="85">
        <v>2.64</v>
      </c>
      <c r="G1166" s="86">
        <v>5.4118590434365963E-5</v>
      </c>
      <c r="H1166" s="85">
        <v>885</v>
      </c>
      <c r="I1166" s="85"/>
      <c r="J1166" s="86"/>
      <c r="K1166" s="85"/>
    </row>
    <row r="1167" spans="1:11" x14ac:dyDescent="0.2">
      <c r="A1167" s="111" t="s">
        <v>1178</v>
      </c>
      <c r="B1167" s="111" t="s">
        <v>187</v>
      </c>
      <c r="C1167" s="85"/>
      <c r="D1167" s="86"/>
      <c r="E1167" s="85"/>
      <c r="F1167" s="85">
        <v>113.64</v>
      </c>
      <c r="G1167" s="86">
        <v>2.3295593246065709E-3</v>
      </c>
      <c r="H1167" s="85">
        <v>542</v>
      </c>
      <c r="I1167" s="85">
        <v>105</v>
      </c>
      <c r="J1167" s="86">
        <v>2.2818920467752527E-3</v>
      </c>
      <c r="K1167" s="85">
        <v>607</v>
      </c>
    </row>
    <row r="1168" spans="1:11" x14ac:dyDescent="0.2">
      <c r="A1168" s="111" t="s">
        <v>1179</v>
      </c>
      <c r="B1168" s="111" t="s">
        <v>184</v>
      </c>
      <c r="C1168" s="85"/>
      <c r="D1168" s="86"/>
      <c r="E1168" s="85"/>
      <c r="F1168" s="85"/>
      <c r="G1168" s="86"/>
      <c r="H1168" s="85"/>
      <c r="I1168" s="85">
        <v>4.74</v>
      </c>
      <c r="J1168" s="86">
        <v>1.0301112668299711E-4</v>
      </c>
      <c r="K1168" s="85">
        <v>1038</v>
      </c>
    </row>
    <row r="1169" spans="1:11" x14ac:dyDescent="0.2">
      <c r="A1169" s="111" t="s">
        <v>1180</v>
      </c>
      <c r="B1169" s="111" t="s">
        <v>184</v>
      </c>
      <c r="C1169" s="85"/>
      <c r="D1169" s="86"/>
      <c r="E1169" s="85"/>
      <c r="F1169" s="85">
        <v>427.92</v>
      </c>
      <c r="G1169" s="86">
        <v>8.772131522224955E-3</v>
      </c>
      <c r="H1169" s="85">
        <v>394</v>
      </c>
      <c r="I1169" s="85">
        <v>163.4</v>
      </c>
      <c r="J1169" s="86">
        <v>3.5510586708864403E-3</v>
      </c>
      <c r="K1169" s="85">
        <v>543</v>
      </c>
    </row>
    <row r="1170" spans="1:11" x14ac:dyDescent="0.2">
      <c r="A1170" s="111" t="s">
        <v>1181</v>
      </c>
      <c r="B1170" s="111" t="s">
        <v>187</v>
      </c>
      <c r="C1170" s="85"/>
      <c r="D1170" s="86"/>
      <c r="E1170" s="85"/>
      <c r="F1170" s="85">
        <v>35.78</v>
      </c>
      <c r="G1170" s="86">
        <v>7.3347089611424765E-4</v>
      </c>
      <c r="H1170" s="85">
        <v>679</v>
      </c>
      <c r="I1170" s="85">
        <v>33.299999999999997</v>
      </c>
      <c r="J1170" s="86">
        <v>7.2368576340586571E-4</v>
      </c>
      <c r="K1170" s="85">
        <v>790</v>
      </c>
    </row>
    <row r="1171" spans="1:11" x14ac:dyDescent="0.2">
      <c r="A1171" s="111" t="s">
        <v>1182</v>
      </c>
      <c r="B1171" s="111" t="s">
        <v>184</v>
      </c>
      <c r="C1171" s="85"/>
      <c r="D1171" s="86"/>
      <c r="E1171" s="85"/>
      <c r="F1171" s="85">
        <v>3256.1</v>
      </c>
      <c r="G1171" s="86">
        <v>6.6748311482325379E-2</v>
      </c>
      <c r="H1171" s="85">
        <v>149</v>
      </c>
      <c r="I1171" s="85">
        <v>4587</v>
      </c>
      <c r="J1171" s="86">
        <v>9.9686083986267465E-2</v>
      </c>
      <c r="K1171" s="85">
        <v>114</v>
      </c>
    </row>
    <row r="1172" spans="1:11" x14ac:dyDescent="0.2">
      <c r="A1172" s="111" t="s">
        <v>1183</v>
      </c>
      <c r="B1172" s="111" t="s">
        <v>184</v>
      </c>
      <c r="C1172" s="85"/>
      <c r="D1172" s="86"/>
      <c r="E1172" s="85"/>
      <c r="F1172" s="85"/>
      <c r="G1172" s="86"/>
      <c r="H1172" s="85"/>
      <c r="I1172" s="85">
        <v>39.78</v>
      </c>
      <c r="J1172" s="86">
        <v>8.6451110114971002E-4</v>
      </c>
      <c r="K1172" s="85">
        <v>760</v>
      </c>
    </row>
    <row r="1173" spans="1:11" x14ac:dyDescent="0.2">
      <c r="A1173" s="111" t="s">
        <v>1184</v>
      </c>
      <c r="B1173" s="111" t="s">
        <v>184</v>
      </c>
      <c r="C1173" s="85"/>
      <c r="D1173" s="86"/>
      <c r="E1173" s="85"/>
      <c r="F1173" s="85">
        <v>17.25</v>
      </c>
      <c r="G1173" s="86">
        <v>3.5361578977000481E-4</v>
      </c>
      <c r="H1173" s="85">
        <v>754</v>
      </c>
      <c r="I1173" s="85">
        <v>23.63</v>
      </c>
      <c r="J1173" s="86">
        <v>5.1353437205046873E-4</v>
      </c>
      <c r="K1173" s="85">
        <v>845</v>
      </c>
    </row>
    <row r="1174" spans="1:11" x14ac:dyDescent="0.2">
      <c r="A1174" s="111" t="s">
        <v>1185</v>
      </c>
      <c r="B1174" s="111" t="s">
        <v>184</v>
      </c>
      <c r="C1174" s="85"/>
      <c r="D1174" s="86"/>
      <c r="E1174" s="85"/>
      <c r="F1174" s="85">
        <v>2.39</v>
      </c>
      <c r="G1174" s="86">
        <v>4.8993723915960099E-5</v>
      </c>
      <c r="H1174" s="85">
        <v>895</v>
      </c>
      <c r="I1174" s="85"/>
      <c r="J1174" s="86"/>
      <c r="K1174" s="85"/>
    </row>
    <row r="1175" spans="1:11" x14ac:dyDescent="0.2">
      <c r="A1175" s="111" t="s">
        <v>1186</v>
      </c>
      <c r="B1175" s="111" t="s">
        <v>184</v>
      </c>
      <c r="C1175" s="85"/>
      <c r="D1175" s="86"/>
      <c r="E1175" s="117"/>
      <c r="F1175" s="85">
        <v>15179.77</v>
      </c>
      <c r="G1175" s="86">
        <v>0.31117718012040735</v>
      </c>
      <c r="H1175" s="85">
        <v>53</v>
      </c>
      <c r="I1175" s="85">
        <v>15179.77</v>
      </c>
      <c r="J1175" s="86">
        <v>0.32989139461788169</v>
      </c>
      <c r="K1175" s="85">
        <v>51</v>
      </c>
    </row>
    <row r="1176" spans="1:11" x14ac:dyDescent="0.2">
      <c r="A1176" s="111" t="s">
        <v>1187</v>
      </c>
      <c r="B1176" s="111" t="s">
        <v>187</v>
      </c>
      <c r="C1176" s="85"/>
      <c r="D1176" s="86"/>
      <c r="E1176" s="85"/>
      <c r="F1176" s="85"/>
      <c r="G1176" s="86"/>
      <c r="H1176" s="85"/>
      <c r="I1176" s="85">
        <v>6.12</v>
      </c>
      <c r="J1176" s="86">
        <v>1.3300170786918614E-4</v>
      </c>
      <c r="K1176" s="85">
        <v>1008</v>
      </c>
    </row>
    <row r="1177" spans="1:11" x14ac:dyDescent="0.2">
      <c r="A1177" s="111" t="s">
        <v>1188</v>
      </c>
      <c r="B1177" s="111" t="s">
        <v>187</v>
      </c>
      <c r="C1177" s="85"/>
      <c r="D1177" s="86"/>
      <c r="E1177" s="117"/>
      <c r="F1177" s="85">
        <v>7498.01</v>
      </c>
      <c r="G1177" s="86">
        <v>0.15370520161468951</v>
      </c>
      <c r="H1177" s="85">
        <v>84</v>
      </c>
      <c r="I1177" s="85">
        <v>18437.303500000002</v>
      </c>
      <c r="J1177" s="86">
        <v>0.40068510686315739</v>
      </c>
      <c r="K1177" s="85">
        <v>42</v>
      </c>
    </row>
    <row r="1178" spans="1:11" x14ac:dyDescent="0.2">
      <c r="A1178" s="111" t="s">
        <v>1189</v>
      </c>
      <c r="B1178" s="111" t="s">
        <v>187</v>
      </c>
      <c r="C1178" s="85"/>
      <c r="D1178" s="86"/>
      <c r="E1178" s="85"/>
      <c r="F1178" s="85"/>
      <c r="G1178" s="86"/>
      <c r="H1178" s="85"/>
      <c r="I1178" s="85">
        <v>1366.68</v>
      </c>
      <c r="J1178" s="86">
        <v>2.9701106880826687E-2</v>
      </c>
      <c r="K1178" s="85">
        <v>223</v>
      </c>
    </row>
    <row r="1179" spans="1:11" x14ac:dyDescent="0.2">
      <c r="A1179" s="111" t="s">
        <v>1190</v>
      </c>
      <c r="B1179" s="111" t="s">
        <v>184</v>
      </c>
      <c r="C1179" s="85"/>
      <c r="D1179" s="86"/>
      <c r="E1179" s="85"/>
      <c r="F1179" s="85">
        <v>1.91</v>
      </c>
      <c r="G1179" s="86">
        <v>3.9153980200620821E-5</v>
      </c>
      <c r="H1179" s="85">
        <v>913</v>
      </c>
      <c r="I1179" s="85"/>
      <c r="J1179" s="86"/>
      <c r="K1179" s="85"/>
    </row>
    <row r="1180" spans="1:11" x14ac:dyDescent="0.2">
      <c r="A1180" s="111" t="s">
        <v>1191</v>
      </c>
      <c r="B1180" s="111" t="s">
        <v>184</v>
      </c>
      <c r="C1180" s="85"/>
      <c r="D1180" s="86"/>
      <c r="E1180" s="85"/>
      <c r="F1180" s="85">
        <v>2.19</v>
      </c>
      <c r="G1180" s="86">
        <v>4.4893830701235398E-5</v>
      </c>
      <c r="H1180" s="85">
        <v>903</v>
      </c>
      <c r="I1180" s="85"/>
      <c r="J1180" s="86"/>
      <c r="K1180" s="85"/>
    </row>
    <row r="1181" spans="1:11" x14ac:dyDescent="0.2">
      <c r="A1181" s="111" t="s">
        <v>1192</v>
      </c>
      <c r="B1181" s="111" t="s">
        <v>184</v>
      </c>
      <c r="C1181" s="85"/>
      <c r="D1181" s="86"/>
      <c r="E1181" s="85"/>
      <c r="F1181" s="85">
        <v>92.45</v>
      </c>
      <c r="G1181" s="86">
        <v>1.8951756385064899E-3</v>
      </c>
      <c r="H1181" s="85">
        <v>571</v>
      </c>
      <c r="I1181" s="85">
        <v>36.18</v>
      </c>
      <c r="J1181" s="86">
        <v>7.8627480240312984E-4</v>
      </c>
      <c r="K1181" s="85">
        <v>775</v>
      </c>
    </row>
    <row r="1182" spans="1:11" x14ac:dyDescent="0.2">
      <c r="A1182" s="111" t="s">
        <v>1193</v>
      </c>
      <c r="B1182" s="111" t="s">
        <v>184</v>
      </c>
      <c r="C1182" s="85"/>
      <c r="D1182" s="86"/>
      <c r="E1182" s="85"/>
      <c r="F1182" s="85"/>
      <c r="G1182" s="86"/>
      <c r="H1182" s="85"/>
      <c r="I1182" s="85">
        <v>28.46</v>
      </c>
      <c r="J1182" s="86">
        <v>6.1850140620213034E-4</v>
      </c>
      <c r="K1182" s="85">
        <v>814</v>
      </c>
    </row>
    <row r="1183" spans="1:11" x14ac:dyDescent="0.2">
      <c r="A1183" s="111" t="s">
        <v>1194</v>
      </c>
      <c r="B1183" s="111" t="s">
        <v>187</v>
      </c>
      <c r="C1183" s="85"/>
      <c r="D1183" s="86"/>
      <c r="E1183" s="85"/>
      <c r="F1183" s="85">
        <v>0.04</v>
      </c>
      <c r="G1183" s="86">
        <v>8.1997864294493874E-7</v>
      </c>
      <c r="H1183" s="85">
        <v>1009</v>
      </c>
      <c r="I1183" s="85"/>
      <c r="J1183" s="86"/>
      <c r="K1183" s="85"/>
    </row>
    <row r="1184" spans="1:11" x14ac:dyDescent="0.2">
      <c r="A1184" s="111" t="s">
        <v>1195</v>
      </c>
      <c r="B1184" s="111" t="s">
        <v>184</v>
      </c>
      <c r="C1184" s="85"/>
      <c r="D1184" s="86"/>
      <c r="E1184" s="85"/>
      <c r="F1184" s="85">
        <v>8.27</v>
      </c>
      <c r="G1184" s="86">
        <v>1.6953058442886607E-4</v>
      </c>
      <c r="H1184" s="85">
        <v>823</v>
      </c>
      <c r="I1184" s="85">
        <v>9.14</v>
      </c>
      <c r="J1184" s="86">
        <v>1.9863326959548391E-4</v>
      </c>
      <c r="K1184" s="85">
        <v>971</v>
      </c>
    </row>
    <row r="1185" spans="1:11" x14ac:dyDescent="0.2">
      <c r="A1185" s="111" t="s">
        <v>1196</v>
      </c>
      <c r="B1185" s="111" t="s">
        <v>184</v>
      </c>
      <c r="C1185" s="85"/>
      <c r="D1185" s="86"/>
      <c r="E1185" s="85"/>
      <c r="F1185" s="85">
        <v>230.46626047697902</v>
      </c>
      <c r="G1185" s="86">
        <v>4.7244352877627007E-3</v>
      </c>
      <c r="H1185" s="85">
        <v>470</v>
      </c>
      <c r="I1185" s="85">
        <v>345</v>
      </c>
      <c r="J1185" s="86">
        <v>7.4976452965472579E-3</v>
      </c>
      <c r="K1185" s="85">
        <v>425</v>
      </c>
    </row>
    <row r="1186" spans="1:11" x14ac:dyDescent="0.2">
      <c r="A1186" s="111" t="s">
        <v>1197</v>
      </c>
      <c r="B1186" s="111" t="s">
        <v>187</v>
      </c>
      <c r="C1186" s="85"/>
      <c r="D1186" s="86"/>
      <c r="E1186" s="85"/>
      <c r="F1186" s="85">
        <v>1133.24</v>
      </c>
      <c r="G1186" s="86">
        <v>2.3230814933273058E-2</v>
      </c>
      <c r="H1186" s="85">
        <v>277</v>
      </c>
      <c r="I1186" s="85">
        <v>1272.6500000000001</v>
      </c>
      <c r="J1186" s="86">
        <v>2.7657618222176432E-2</v>
      </c>
      <c r="K1186" s="85">
        <v>233</v>
      </c>
    </row>
    <row r="1187" spans="1:11" x14ac:dyDescent="0.2">
      <c r="A1187" s="111" t="s">
        <v>1198</v>
      </c>
      <c r="B1187" s="111" t="s">
        <v>187</v>
      </c>
      <c r="C1187" s="85"/>
      <c r="D1187" s="86"/>
      <c r="E1187" s="85"/>
      <c r="F1187" s="85"/>
      <c r="G1187" s="86"/>
      <c r="H1187" s="85"/>
      <c r="I1187" s="85">
        <v>0.89</v>
      </c>
      <c r="J1187" s="86">
        <v>1.9341751634571186E-5</v>
      </c>
      <c r="K1187" s="85">
        <v>1181</v>
      </c>
    </row>
    <row r="1188" spans="1:11" x14ac:dyDescent="0.2">
      <c r="A1188" s="111" t="s">
        <v>1651</v>
      </c>
      <c r="B1188" s="111" t="s">
        <v>184</v>
      </c>
      <c r="C1188" s="85"/>
      <c r="D1188" s="86"/>
      <c r="E1188" s="85"/>
      <c r="F1188" s="85"/>
      <c r="G1188" s="86"/>
      <c r="H1188" s="85"/>
      <c r="I1188" s="85">
        <v>99.35</v>
      </c>
      <c r="J1188" s="86">
        <v>2.1591045223535361E-3</v>
      </c>
      <c r="K1188" s="85">
        <v>613</v>
      </c>
    </row>
    <row r="1189" spans="1:11" x14ac:dyDescent="0.2">
      <c r="A1189" s="111" t="s">
        <v>1652</v>
      </c>
      <c r="B1189" s="111" t="s">
        <v>184</v>
      </c>
      <c r="C1189" s="85"/>
      <c r="D1189" s="86"/>
      <c r="E1189" s="85"/>
      <c r="F1189" s="85"/>
      <c r="G1189" s="86"/>
      <c r="H1189" s="85"/>
      <c r="I1189" s="85">
        <v>3.25</v>
      </c>
      <c r="J1189" s="86">
        <v>7.0629991923995908E-5</v>
      </c>
      <c r="K1189" s="85">
        <v>1065</v>
      </c>
    </row>
    <row r="1190" spans="1:11" x14ac:dyDescent="0.2">
      <c r="A1190" s="111" t="s">
        <v>1653</v>
      </c>
      <c r="B1190" s="111" t="s">
        <v>187</v>
      </c>
      <c r="C1190" s="85"/>
      <c r="D1190" s="86"/>
      <c r="E1190" s="85"/>
      <c r="F1190" s="85">
        <v>2330.13</v>
      </c>
      <c r="G1190" s="86">
        <v>4.776642088213226E-2</v>
      </c>
      <c r="H1190" s="85">
        <v>188</v>
      </c>
      <c r="I1190" s="85">
        <v>908.16</v>
      </c>
      <c r="J1190" s="86">
        <v>1.9736410297137269E-2</v>
      </c>
      <c r="K1190" s="85">
        <v>281</v>
      </c>
    </row>
    <row r="1191" spans="1:11" x14ac:dyDescent="0.2">
      <c r="A1191" s="111" t="s">
        <v>1199</v>
      </c>
      <c r="B1191" s="111" t="s">
        <v>184</v>
      </c>
      <c r="C1191" s="85"/>
      <c r="D1191" s="86"/>
      <c r="E1191" s="85"/>
      <c r="F1191" s="85">
        <v>1269.73</v>
      </c>
      <c r="G1191" s="86">
        <v>2.6028787057661925E-2</v>
      </c>
      <c r="H1191" s="85">
        <v>259</v>
      </c>
      <c r="I1191" s="85">
        <v>770.56999999999994</v>
      </c>
      <c r="J1191" s="86">
        <v>1.6746262423653391E-2</v>
      </c>
      <c r="K1191" s="85">
        <v>304</v>
      </c>
    </row>
    <row r="1192" spans="1:11" x14ac:dyDescent="0.2">
      <c r="A1192" s="111" t="s">
        <v>1200</v>
      </c>
      <c r="B1192" s="111" t="s">
        <v>184</v>
      </c>
      <c r="C1192" s="85"/>
      <c r="D1192" s="86"/>
      <c r="E1192" s="85"/>
      <c r="F1192" s="85">
        <v>306.55</v>
      </c>
      <c r="G1192" s="86">
        <v>6.2841113248692749E-3</v>
      </c>
      <c r="H1192" s="85">
        <v>433</v>
      </c>
      <c r="I1192" s="85">
        <v>276.87</v>
      </c>
      <c r="J1192" s="86">
        <v>6.0170233427682303E-3</v>
      </c>
      <c r="K1192" s="85">
        <v>461</v>
      </c>
    </row>
    <row r="1193" spans="1:11" x14ac:dyDescent="0.2">
      <c r="A1193" s="111" t="s">
        <v>1654</v>
      </c>
      <c r="B1193" s="111" t="s">
        <v>187</v>
      </c>
      <c r="C1193" s="85"/>
      <c r="D1193" s="86"/>
      <c r="E1193" s="85"/>
      <c r="F1193" s="85">
        <v>16.39</v>
      </c>
      <c r="G1193" s="86">
        <v>3.3598624894668865E-4</v>
      </c>
      <c r="H1193" s="85">
        <v>761</v>
      </c>
      <c r="I1193" s="85"/>
      <c r="J1193" s="86"/>
      <c r="K1193" s="85"/>
    </row>
    <row r="1194" spans="1:11" x14ac:dyDescent="0.2">
      <c r="A1194" s="114" t="s">
        <v>1201</v>
      </c>
      <c r="B1194" s="114" t="s">
        <v>187</v>
      </c>
      <c r="C1194" s="115"/>
      <c r="D1194" s="116"/>
      <c r="E1194" s="115"/>
      <c r="F1194" s="115">
        <v>1.1200000000000001</v>
      </c>
      <c r="G1194" s="116">
        <v>2.2959402002458287E-5</v>
      </c>
      <c r="H1194" s="115">
        <v>937</v>
      </c>
      <c r="I1194" s="115"/>
      <c r="J1194" s="116"/>
      <c r="K1194" s="115"/>
    </row>
    <row r="1195" spans="1:11" x14ac:dyDescent="0.2">
      <c r="A1195" s="111"/>
      <c r="B1195" s="111"/>
      <c r="C1195" s="85"/>
      <c r="D1195" s="86"/>
      <c r="E1195" s="85"/>
      <c r="F1195" s="85"/>
      <c r="G1195" s="86"/>
      <c r="H1195" s="85"/>
      <c r="I1195" s="85"/>
      <c r="J1195" s="86"/>
      <c r="K1195" s="85"/>
    </row>
    <row r="1196" spans="1:11" ht="29.25" customHeight="1" x14ac:dyDescent="0.2">
      <c r="A1196" s="135" t="s">
        <v>1591</v>
      </c>
      <c r="B1196" s="135"/>
      <c r="C1196" s="135"/>
      <c r="D1196" s="135"/>
      <c r="E1196" s="135"/>
      <c r="F1196" s="135"/>
      <c r="G1196" s="135"/>
      <c r="H1196" s="135"/>
      <c r="I1196" s="135"/>
      <c r="J1196" s="135"/>
      <c r="K1196" s="135"/>
    </row>
    <row r="1197" spans="1:11" x14ac:dyDescent="0.2">
      <c r="A1197" s="105"/>
      <c r="B1197" s="105"/>
      <c r="C1197" s="136">
        <v>1990</v>
      </c>
      <c r="D1197" s="136"/>
      <c r="E1197" s="136"/>
      <c r="F1197" s="136">
        <v>2000</v>
      </c>
      <c r="G1197" s="136"/>
      <c r="H1197" s="136"/>
      <c r="I1197" s="136">
        <v>2010</v>
      </c>
      <c r="J1197" s="136"/>
      <c r="K1197" s="136"/>
    </row>
    <row r="1198" spans="1:11" x14ac:dyDescent="0.2">
      <c r="A1198" s="106" t="s">
        <v>177</v>
      </c>
      <c r="B1198" s="107" t="s">
        <v>178</v>
      </c>
      <c r="C1198" s="107" t="s">
        <v>179</v>
      </c>
      <c r="D1198" s="107" t="s">
        <v>179</v>
      </c>
      <c r="E1198" s="107" t="s">
        <v>179</v>
      </c>
      <c r="F1198" s="107" t="s">
        <v>179</v>
      </c>
      <c r="G1198" s="107" t="s">
        <v>179</v>
      </c>
      <c r="H1198" s="107" t="s">
        <v>179</v>
      </c>
      <c r="I1198" s="107" t="s">
        <v>179</v>
      </c>
      <c r="J1198" s="107" t="s">
        <v>179</v>
      </c>
      <c r="K1198" s="107" t="s">
        <v>179</v>
      </c>
    </row>
    <row r="1199" spans="1:11" ht="25.5" x14ac:dyDescent="0.2">
      <c r="A1199" s="108"/>
      <c r="B1199" s="108"/>
      <c r="C1199" s="109" t="s">
        <v>180</v>
      </c>
      <c r="D1199" s="109" t="s">
        <v>181</v>
      </c>
      <c r="E1199" s="109" t="s">
        <v>182</v>
      </c>
      <c r="F1199" s="109" t="s">
        <v>180</v>
      </c>
      <c r="G1199" s="109" t="s">
        <v>181</v>
      </c>
      <c r="H1199" s="109" t="s">
        <v>182</v>
      </c>
      <c r="I1199" s="109" t="s">
        <v>180</v>
      </c>
      <c r="J1199" s="109" t="s">
        <v>181</v>
      </c>
      <c r="K1199" s="109" t="s">
        <v>182</v>
      </c>
    </row>
    <row r="1200" spans="1:11" x14ac:dyDescent="0.2">
      <c r="A1200" s="111" t="s">
        <v>1202</v>
      </c>
      <c r="B1200" s="111" t="s">
        <v>184</v>
      </c>
      <c r="C1200" s="85"/>
      <c r="D1200" s="86"/>
      <c r="E1200" s="85"/>
      <c r="F1200" s="85">
        <v>71.59</v>
      </c>
      <c r="G1200" s="86">
        <v>1.4675567762107043E-3</v>
      </c>
      <c r="H1200" s="85">
        <v>603</v>
      </c>
      <c r="I1200" s="85">
        <v>33.74</v>
      </c>
      <c r="J1200" s="86">
        <v>7.3324797769711448E-4</v>
      </c>
      <c r="K1200" s="85">
        <v>787</v>
      </c>
    </row>
    <row r="1201" spans="1:11" x14ac:dyDescent="0.2">
      <c r="A1201" s="111" t="s">
        <v>1203</v>
      </c>
      <c r="B1201" s="111" t="s">
        <v>187</v>
      </c>
      <c r="C1201" s="85"/>
      <c r="D1201" s="86"/>
      <c r="E1201" s="85"/>
      <c r="F1201" s="85"/>
      <c r="G1201" s="86"/>
      <c r="H1201" s="85"/>
      <c r="I1201" s="85">
        <v>133.55000000000001</v>
      </c>
      <c r="J1201" s="86">
        <v>2.9023493604460478E-3</v>
      </c>
      <c r="K1201" s="85">
        <v>572</v>
      </c>
    </row>
    <row r="1202" spans="1:11" x14ac:dyDescent="0.2">
      <c r="A1202" s="111" t="s">
        <v>1204</v>
      </c>
      <c r="B1202" s="111" t="s">
        <v>184</v>
      </c>
      <c r="C1202" s="85"/>
      <c r="D1202" s="86"/>
      <c r="E1202" s="85"/>
      <c r="F1202" s="85"/>
      <c r="G1202" s="86"/>
      <c r="H1202" s="85"/>
      <c r="I1202" s="85">
        <v>249</v>
      </c>
      <c r="J1202" s="86">
        <v>5.4113439966384565E-3</v>
      </c>
      <c r="K1202" s="85">
        <v>482</v>
      </c>
    </row>
    <row r="1203" spans="1:11" x14ac:dyDescent="0.2">
      <c r="A1203" s="111" t="s">
        <v>1205</v>
      </c>
      <c r="B1203" s="111" t="s">
        <v>184</v>
      </c>
      <c r="C1203" s="85"/>
      <c r="D1203" s="86"/>
      <c r="E1203" s="85"/>
      <c r="F1203" s="85"/>
      <c r="G1203" s="86"/>
      <c r="H1203" s="85"/>
      <c r="I1203" s="85">
        <v>8.73</v>
      </c>
      <c r="J1203" s="86">
        <v>1.897230244604567E-4</v>
      </c>
      <c r="K1203" s="85">
        <v>977</v>
      </c>
    </row>
    <row r="1204" spans="1:11" x14ac:dyDescent="0.2">
      <c r="A1204" s="111" t="s">
        <v>1206</v>
      </c>
      <c r="B1204" s="111" t="s">
        <v>187</v>
      </c>
      <c r="C1204" s="85"/>
      <c r="D1204" s="86"/>
      <c r="E1204" s="85"/>
      <c r="F1204" s="85"/>
      <c r="G1204" s="86"/>
      <c r="H1204" s="85"/>
      <c r="I1204" s="85">
        <v>84.43</v>
      </c>
      <c r="J1204" s="86">
        <v>1.8348585286593769E-3</v>
      </c>
      <c r="K1204" s="85">
        <v>638</v>
      </c>
    </row>
    <row r="1205" spans="1:11" x14ac:dyDescent="0.2">
      <c r="A1205" s="111" t="s">
        <v>1207</v>
      </c>
      <c r="B1205" s="111" t="s">
        <v>187</v>
      </c>
      <c r="C1205" s="85"/>
      <c r="D1205" s="86"/>
      <c r="E1205" s="85"/>
      <c r="F1205" s="85">
        <v>23.27</v>
      </c>
      <c r="G1205" s="86">
        <v>4.770225755332181E-4</v>
      </c>
      <c r="H1205" s="85">
        <v>723</v>
      </c>
      <c r="I1205" s="85">
        <v>22.86</v>
      </c>
      <c r="J1205" s="86">
        <v>4.9680049704078346E-4</v>
      </c>
      <c r="K1205" s="85">
        <v>854</v>
      </c>
    </row>
    <row r="1206" spans="1:11" x14ac:dyDescent="0.2">
      <c r="A1206" s="111" t="s">
        <v>1208</v>
      </c>
      <c r="B1206" s="111" t="s">
        <v>184</v>
      </c>
      <c r="C1206" s="85"/>
      <c r="D1206" s="86"/>
      <c r="E1206" s="85"/>
      <c r="F1206" s="85">
        <v>0.88</v>
      </c>
      <c r="G1206" s="86">
        <v>1.8039530144788652E-5</v>
      </c>
      <c r="H1206" s="85">
        <v>948</v>
      </c>
      <c r="I1206" s="85"/>
      <c r="J1206" s="86"/>
      <c r="K1206" s="85"/>
    </row>
    <row r="1207" spans="1:11" x14ac:dyDescent="0.2">
      <c r="A1207" s="111" t="s">
        <v>1209</v>
      </c>
      <c r="B1207" s="111" t="s">
        <v>187</v>
      </c>
      <c r="C1207" s="85"/>
      <c r="D1207" s="86"/>
      <c r="E1207" s="85"/>
      <c r="F1207" s="85">
        <v>2.06</v>
      </c>
      <c r="G1207" s="86">
        <v>4.2228900111664345E-5</v>
      </c>
      <c r="H1207" s="85">
        <v>906</v>
      </c>
      <c r="I1207" s="85"/>
      <c r="J1207" s="86"/>
      <c r="K1207" s="85"/>
    </row>
    <row r="1208" spans="1:11" x14ac:dyDescent="0.2">
      <c r="A1208" s="111" t="s">
        <v>1655</v>
      </c>
      <c r="B1208" s="111" t="s">
        <v>187</v>
      </c>
      <c r="C1208" s="85"/>
      <c r="D1208" s="86"/>
      <c r="E1208" s="85"/>
      <c r="F1208" s="85">
        <v>0.8</v>
      </c>
      <c r="G1208" s="86">
        <v>1.6399572858898776E-5</v>
      </c>
      <c r="H1208" s="85">
        <v>950</v>
      </c>
      <c r="I1208" s="85"/>
      <c r="J1208" s="86"/>
      <c r="K1208" s="85"/>
    </row>
    <row r="1209" spans="1:11" x14ac:dyDescent="0.2">
      <c r="A1209" s="111" t="s">
        <v>1210</v>
      </c>
      <c r="B1209" s="111" t="s">
        <v>184</v>
      </c>
      <c r="C1209" s="85"/>
      <c r="D1209" s="86"/>
      <c r="E1209" s="85"/>
      <c r="F1209" s="85">
        <v>37.01</v>
      </c>
      <c r="G1209" s="86">
        <v>7.5868523938480456E-4</v>
      </c>
      <c r="H1209" s="85">
        <v>675</v>
      </c>
      <c r="I1209" s="85">
        <v>119.9008333</v>
      </c>
      <c r="J1209" s="86">
        <v>2.6057215038951939E-3</v>
      </c>
      <c r="K1209" s="85">
        <v>582</v>
      </c>
    </row>
    <row r="1210" spans="1:11" x14ac:dyDescent="0.2">
      <c r="A1210" s="111" t="s">
        <v>1211</v>
      </c>
      <c r="B1210" s="111" t="s">
        <v>184</v>
      </c>
      <c r="C1210" s="85"/>
      <c r="D1210" s="86"/>
      <c r="E1210" s="85"/>
      <c r="F1210" s="85"/>
      <c r="G1210" s="86"/>
      <c r="H1210" s="85"/>
      <c r="I1210" s="85">
        <v>9.3800000000000008</v>
      </c>
      <c r="J1210" s="86">
        <v>2.0384902284525589E-4</v>
      </c>
      <c r="K1210" s="85">
        <v>968</v>
      </c>
    </row>
    <row r="1211" spans="1:11" x14ac:dyDescent="0.2">
      <c r="A1211" s="111" t="s">
        <v>1212</v>
      </c>
      <c r="B1211" s="111" t="s">
        <v>184</v>
      </c>
      <c r="C1211" s="85"/>
      <c r="D1211" s="86"/>
      <c r="E1211" s="85"/>
      <c r="F1211" s="85">
        <v>2068.2318258014393</v>
      </c>
      <c r="G1211" s="86">
        <v>4.2397648145404927E-2</v>
      </c>
      <c r="H1211" s="85">
        <v>205</v>
      </c>
      <c r="I1211" s="85">
        <v>240</v>
      </c>
      <c r="J1211" s="86">
        <v>5.2157532497720052E-3</v>
      </c>
      <c r="K1211" s="85">
        <v>487</v>
      </c>
    </row>
    <row r="1212" spans="1:11" x14ac:dyDescent="0.2">
      <c r="A1212" s="111" t="s">
        <v>1213</v>
      </c>
      <c r="B1212" s="111" t="s">
        <v>184</v>
      </c>
      <c r="C1212" s="85"/>
      <c r="D1212" s="86"/>
      <c r="E1212" s="85"/>
      <c r="F1212" s="85">
        <v>3.8</v>
      </c>
      <c r="G1212" s="86">
        <v>7.7897971079769171E-5</v>
      </c>
      <c r="H1212" s="85">
        <v>861</v>
      </c>
      <c r="I1212" s="85">
        <v>9.99</v>
      </c>
      <c r="J1212" s="86">
        <v>2.1710572902175975E-4</v>
      </c>
      <c r="K1212" s="85">
        <v>958</v>
      </c>
    </row>
    <row r="1213" spans="1:11" x14ac:dyDescent="0.2">
      <c r="A1213" s="111" t="s">
        <v>1214</v>
      </c>
      <c r="B1213" s="111" t="s">
        <v>184</v>
      </c>
      <c r="C1213" s="85"/>
      <c r="D1213" s="86"/>
      <c r="E1213" s="85"/>
      <c r="F1213" s="85">
        <v>1267.4770000000001</v>
      </c>
      <c r="G1213" s="86">
        <v>2.5982601760598054E-2</v>
      </c>
      <c r="H1213" s="85">
        <v>260</v>
      </c>
      <c r="I1213" s="85">
        <v>1420.1322500000001</v>
      </c>
      <c r="J1213" s="86">
        <v>3.0862747491848048E-2</v>
      </c>
      <c r="K1213" s="85">
        <v>216</v>
      </c>
    </row>
    <row r="1214" spans="1:11" x14ac:dyDescent="0.2">
      <c r="A1214" s="111" t="s">
        <v>1656</v>
      </c>
      <c r="B1214" s="111" t="s">
        <v>184</v>
      </c>
      <c r="C1214" s="85"/>
      <c r="D1214" s="86"/>
      <c r="E1214" s="85"/>
      <c r="F1214" s="85">
        <v>710.59</v>
      </c>
      <c r="G1214" s="86">
        <v>1.4566715597256103E-2</v>
      </c>
      <c r="H1214" s="85">
        <v>326</v>
      </c>
      <c r="I1214" s="85">
        <v>1075.81</v>
      </c>
      <c r="J1214" s="86">
        <v>2.3379831265155089E-2</v>
      </c>
      <c r="K1214" s="85">
        <v>259</v>
      </c>
    </row>
    <row r="1215" spans="1:11" x14ac:dyDescent="0.2">
      <c r="A1215" s="111" t="s">
        <v>1657</v>
      </c>
      <c r="B1215" s="111" t="s">
        <v>184</v>
      </c>
      <c r="C1215" s="85"/>
      <c r="D1215" s="86"/>
      <c r="E1215" s="85"/>
      <c r="F1215" s="85">
        <v>255.66</v>
      </c>
      <c r="G1215" s="86">
        <v>5.2408934963825756E-3</v>
      </c>
      <c r="H1215" s="85">
        <v>458</v>
      </c>
      <c r="I1215" s="85">
        <v>217.44</v>
      </c>
      <c r="J1215" s="86">
        <v>4.7254724442934368E-3</v>
      </c>
      <c r="K1215" s="85">
        <v>502</v>
      </c>
    </row>
    <row r="1216" spans="1:11" x14ac:dyDescent="0.2">
      <c r="A1216" s="111" t="s">
        <v>1215</v>
      </c>
      <c r="B1216" s="111" t="s">
        <v>187</v>
      </c>
      <c r="C1216" s="85"/>
      <c r="D1216" s="86"/>
      <c r="E1216" s="85"/>
      <c r="F1216" s="85"/>
      <c r="G1216" s="86"/>
      <c r="H1216" s="85"/>
      <c r="I1216" s="85">
        <v>0.39389999999999997</v>
      </c>
      <c r="J1216" s="86">
        <v>8.5603550211883043E-6</v>
      </c>
      <c r="K1216" s="85">
        <v>1217</v>
      </c>
    </row>
    <row r="1217" spans="1:11" x14ac:dyDescent="0.2">
      <c r="A1217" s="111" t="s">
        <v>1216</v>
      </c>
      <c r="B1217" s="111" t="s">
        <v>184</v>
      </c>
      <c r="C1217" s="85"/>
      <c r="D1217" s="86"/>
      <c r="E1217" s="85"/>
      <c r="F1217" s="85">
        <v>16.46</v>
      </c>
      <c r="G1217" s="86">
        <v>3.3742121157184231E-4</v>
      </c>
      <c r="H1217" s="85">
        <v>760</v>
      </c>
      <c r="I1217" s="85">
        <v>69.349999999999994</v>
      </c>
      <c r="J1217" s="86">
        <v>1.5071353661320357E-3</v>
      </c>
      <c r="K1217" s="85">
        <v>673</v>
      </c>
    </row>
    <row r="1218" spans="1:11" x14ac:dyDescent="0.2">
      <c r="A1218" s="111" t="s">
        <v>1217</v>
      </c>
      <c r="B1218" s="111" t="s">
        <v>187</v>
      </c>
      <c r="C1218" s="85"/>
      <c r="D1218" s="86"/>
      <c r="E1218" s="85"/>
      <c r="F1218" s="85">
        <v>1509.49</v>
      </c>
      <c r="G1218" s="86">
        <v>3.0943739043473889E-2</v>
      </c>
      <c r="H1218" s="85">
        <v>232</v>
      </c>
      <c r="I1218" s="85">
        <v>320.91000000000003</v>
      </c>
      <c r="J1218" s="86">
        <v>6.9741140641013943E-3</v>
      </c>
      <c r="K1218" s="85">
        <v>439</v>
      </c>
    </row>
    <row r="1219" spans="1:11" x14ac:dyDescent="0.2">
      <c r="A1219" s="111" t="s">
        <v>1218</v>
      </c>
      <c r="B1219" s="111" t="s">
        <v>187</v>
      </c>
      <c r="C1219" s="85"/>
      <c r="D1219" s="86"/>
      <c r="E1219" s="85"/>
      <c r="F1219" s="85">
        <v>150.16999999999999</v>
      </c>
      <c r="G1219" s="86">
        <v>3.0784048202760362E-3</v>
      </c>
      <c r="H1219" s="85">
        <v>511</v>
      </c>
      <c r="I1219" s="85">
        <v>44</v>
      </c>
      <c r="J1219" s="86">
        <v>9.5622142912486774E-4</v>
      </c>
      <c r="K1219" s="85">
        <v>748</v>
      </c>
    </row>
    <row r="1220" spans="1:11" x14ac:dyDescent="0.2">
      <c r="A1220" s="111" t="s">
        <v>1219</v>
      </c>
      <c r="B1220" s="111" t="s">
        <v>187</v>
      </c>
      <c r="C1220" s="85"/>
      <c r="D1220" s="86"/>
      <c r="E1220" s="85"/>
      <c r="F1220" s="85">
        <v>319.39</v>
      </c>
      <c r="G1220" s="86">
        <v>6.5473244692545998E-3</v>
      </c>
      <c r="H1220" s="85">
        <v>428</v>
      </c>
      <c r="I1220" s="85">
        <v>227.65586999999999</v>
      </c>
      <c r="J1220" s="86">
        <v>4.9474868490923885E-3</v>
      </c>
      <c r="K1220" s="85">
        <v>496</v>
      </c>
    </row>
    <row r="1221" spans="1:11" x14ac:dyDescent="0.2">
      <c r="A1221" s="111" t="s">
        <v>1220</v>
      </c>
      <c r="B1221" s="111" t="s">
        <v>184</v>
      </c>
      <c r="C1221" s="85"/>
      <c r="D1221" s="86"/>
      <c r="E1221" s="85"/>
      <c r="F1221" s="85"/>
      <c r="G1221" s="86"/>
      <c r="H1221" s="85"/>
      <c r="I1221" s="85">
        <v>3.5612370000000002</v>
      </c>
      <c r="J1221" s="86">
        <v>7.7393889399826284E-5</v>
      </c>
      <c r="K1221" s="85">
        <v>1061</v>
      </c>
    </row>
    <row r="1222" spans="1:11" x14ac:dyDescent="0.2">
      <c r="A1222" s="111" t="s">
        <v>1221</v>
      </c>
      <c r="B1222" s="111" t="s">
        <v>187</v>
      </c>
      <c r="C1222" s="85"/>
      <c r="D1222" s="86"/>
      <c r="E1222" s="85"/>
      <c r="F1222" s="85">
        <v>25.83</v>
      </c>
      <c r="G1222" s="86">
        <v>5.2950120868169414E-4</v>
      </c>
      <c r="H1222" s="85">
        <v>710</v>
      </c>
      <c r="I1222" s="85">
        <v>28.35</v>
      </c>
      <c r="J1222" s="86">
        <v>6.1611085262931818E-4</v>
      </c>
      <c r="K1222" s="85">
        <v>815</v>
      </c>
    </row>
    <row r="1223" spans="1:11" x14ac:dyDescent="0.2">
      <c r="A1223" s="111" t="s">
        <v>1222</v>
      </c>
      <c r="B1223" s="111" t="s">
        <v>187</v>
      </c>
      <c r="C1223" s="85"/>
      <c r="D1223" s="86"/>
      <c r="E1223" s="85"/>
      <c r="F1223" s="85">
        <v>0.7</v>
      </c>
      <c r="G1223" s="86">
        <v>1.4349626251536429E-5</v>
      </c>
      <c r="H1223" s="85">
        <v>953</v>
      </c>
      <c r="I1223" s="85"/>
      <c r="J1223" s="86"/>
      <c r="K1223" s="85"/>
    </row>
    <row r="1224" spans="1:11" x14ac:dyDescent="0.2">
      <c r="A1224" s="112" t="s">
        <v>1223</v>
      </c>
      <c r="B1224" s="112" t="s">
        <v>187</v>
      </c>
      <c r="C1224" s="113"/>
      <c r="D1224" s="86"/>
      <c r="E1224" s="113"/>
      <c r="F1224" s="113">
        <v>1406.4859999999999</v>
      </c>
      <c r="G1224" s="86">
        <v>2.8832212040026374E-2</v>
      </c>
      <c r="H1224" s="113">
        <v>244</v>
      </c>
      <c r="I1224" s="113">
        <v>1177.8599999999999</v>
      </c>
      <c r="J1224" s="86">
        <v>2.5597613011568557E-2</v>
      </c>
      <c r="K1224" s="85">
        <v>246</v>
      </c>
    </row>
    <row r="1225" spans="1:11" x14ac:dyDescent="0.2">
      <c r="A1225" s="111" t="s">
        <v>1224</v>
      </c>
      <c r="B1225" s="111" t="s">
        <v>187</v>
      </c>
      <c r="C1225" s="85"/>
      <c r="D1225" s="86"/>
      <c r="E1225" s="85"/>
      <c r="F1225" s="85">
        <v>70.05</v>
      </c>
      <c r="G1225" s="86">
        <v>1.4359875984573237E-3</v>
      </c>
      <c r="H1225" s="85">
        <v>608</v>
      </c>
      <c r="I1225" s="85">
        <v>60</v>
      </c>
      <c r="J1225" s="86">
        <v>1.3039383124430013E-3</v>
      </c>
      <c r="K1225" s="85">
        <v>696</v>
      </c>
    </row>
    <row r="1226" spans="1:11" x14ac:dyDescent="0.2">
      <c r="A1226" s="111" t="s">
        <v>1225</v>
      </c>
      <c r="B1226" s="111" t="s">
        <v>187</v>
      </c>
      <c r="C1226" s="85"/>
      <c r="D1226" s="86"/>
      <c r="E1226" s="85"/>
      <c r="F1226" s="85"/>
      <c r="G1226" s="86"/>
      <c r="H1226" s="85"/>
      <c r="I1226" s="85">
        <v>127</v>
      </c>
      <c r="J1226" s="86">
        <v>2.7600027613376862E-3</v>
      </c>
      <c r="K1226" s="85">
        <v>578</v>
      </c>
    </row>
    <row r="1227" spans="1:11" x14ac:dyDescent="0.2">
      <c r="A1227" s="111" t="s">
        <v>1226</v>
      </c>
      <c r="B1227" s="111" t="s">
        <v>187</v>
      </c>
      <c r="C1227" s="85">
        <v>52164.03</v>
      </c>
      <c r="D1227" s="86">
        <v>0.98608752362948948</v>
      </c>
      <c r="E1227" s="85">
        <v>21</v>
      </c>
      <c r="F1227" s="85">
        <v>43165.713256515992</v>
      </c>
      <c r="G1227" s="86">
        <v>0.88487407444570831</v>
      </c>
      <c r="H1227" s="85">
        <v>23</v>
      </c>
      <c r="I1227" s="85">
        <v>50059.73267421496</v>
      </c>
      <c r="J1227" s="86">
        <v>1.0879133890760606</v>
      </c>
      <c r="K1227" s="85">
        <v>18</v>
      </c>
    </row>
    <row r="1228" spans="1:11" x14ac:dyDescent="0.2">
      <c r="A1228" s="111" t="s">
        <v>1227</v>
      </c>
      <c r="B1228" s="111" t="s">
        <v>187</v>
      </c>
      <c r="C1228" s="85"/>
      <c r="D1228" s="86"/>
      <c r="E1228" s="85"/>
      <c r="F1228" s="85"/>
      <c r="G1228" s="86"/>
      <c r="H1228" s="85"/>
      <c r="I1228" s="85">
        <v>115</v>
      </c>
      <c r="J1228" s="86">
        <v>2.499215098849086E-3</v>
      </c>
      <c r="K1228" s="85">
        <v>587</v>
      </c>
    </row>
    <row r="1229" spans="1:11" x14ac:dyDescent="0.2">
      <c r="A1229" s="111" t="s">
        <v>1228</v>
      </c>
      <c r="B1229" s="111" t="s">
        <v>187</v>
      </c>
      <c r="C1229" s="85"/>
      <c r="D1229" s="86"/>
      <c r="E1229" s="85"/>
      <c r="F1229" s="85">
        <v>3.77</v>
      </c>
      <c r="G1229" s="86">
        <v>7.7282987097560479E-5</v>
      </c>
      <c r="H1229" s="85">
        <v>862</v>
      </c>
      <c r="I1229" s="85">
        <v>0.52</v>
      </c>
      <c r="J1229" s="86">
        <v>1.1300798707839347E-5</v>
      </c>
      <c r="K1229" s="85">
        <v>1203</v>
      </c>
    </row>
    <row r="1230" spans="1:11" x14ac:dyDescent="0.2">
      <c r="A1230" s="111" t="s">
        <v>1229</v>
      </c>
      <c r="B1230" s="111" t="s">
        <v>187</v>
      </c>
      <c r="C1230" s="85"/>
      <c r="D1230" s="86"/>
      <c r="E1230" s="85"/>
      <c r="F1230" s="85"/>
      <c r="G1230" s="86"/>
      <c r="H1230" s="85"/>
      <c r="I1230" s="85">
        <v>1.1499999999999999</v>
      </c>
      <c r="J1230" s="86">
        <v>2.4992150988490859E-5</v>
      </c>
      <c r="K1230" s="85">
        <v>1149</v>
      </c>
    </row>
    <row r="1231" spans="1:11" x14ac:dyDescent="0.2">
      <c r="A1231" s="111" t="s">
        <v>1230</v>
      </c>
      <c r="B1231" s="111" t="s">
        <v>187</v>
      </c>
      <c r="C1231" s="85"/>
      <c r="D1231" s="86"/>
      <c r="E1231" s="85"/>
      <c r="F1231" s="85">
        <v>2</v>
      </c>
      <c r="G1231" s="86">
        <v>4.0998932147246939E-5</v>
      </c>
      <c r="H1231" s="85">
        <v>911</v>
      </c>
      <c r="I1231" s="85">
        <v>257</v>
      </c>
      <c r="J1231" s="86">
        <v>5.5852024382975225E-3</v>
      </c>
      <c r="K1231" s="85">
        <v>474</v>
      </c>
    </row>
    <row r="1232" spans="1:11" x14ac:dyDescent="0.2">
      <c r="A1232" s="111" t="s">
        <v>1231</v>
      </c>
      <c r="B1232" s="111" t="s">
        <v>187</v>
      </c>
      <c r="C1232" s="85">
        <v>280568.8</v>
      </c>
      <c r="D1232" s="86">
        <v>5.3037580340264654</v>
      </c>
      <c r="E1232" s="85">
        <v>3</v>
      </c>
      <c r="F1232" s="85">
        <v>67353.759510413249</v>
      </c>
      <c r="G1232" s="86">
        <v>1.3807161080147103</v>
      </c>
      <c r="H1232" s="85">
        <v>14</v>
      </c>
      <c r="I1232" s="85">
        <v>58640.510999999999</v>
      </c>
      <c r="J1232" s="86">
        <v>1.2743934825689209</v>
      </c>
      <c r="K1232" s="85">
        <v>16</v>
      </c>
    </row>
    <row r="1233" spans="1:11" x14ac:dyDescent="0.2">
      <c r="A1233" s="111" t="s">
        <v>1232</v>
      </c>
      <c r="B1233" s="111" t="s">
        <v>187</v>
      </c>
      <c r="C1233" s="85"/>
      <c r="D1233" s="86"/>
      <c r="E1233" s="85"/>
      <c r="F1233" s="85">
        <v>355.79</v>
      </c>
      <c r="G1233" s="86">
        <v>7.2935050343344949E-3</v>
      </c>
      <c r="H1233" s="85">
        <v>415</v>
      </c>
      <c r="I1233" s="85">
        <v>465</v>
      </c>
      <c r="J1233" s="86">
        <v>1.0105521921433261E-2</v>
      </c>
      <c r="K1233" s="85">
        <v>383</v>
      </c>
    </row>
    <row r="1234" spans="1:11" x14ac:dyDescent="0.2">
      <c r="A1234" s="111" t="s">
        <v>1233</v>
      </c>
      <c r="B1234" s="111" t="s">
        <v>228</v>
      </c>
      <c r="C1234" s="85"/>
      <c r="D1234" s="86"/>
      <c r="E1234" s="85"/>
      <c r="F1234" s="85">
        <v>299.05</v>
      </c>
      <c r="G1234" s="86">
        <v>6.1303653293170992E-3</v>
      </c>
      <c r="H1234" s="85">
        <v>435</v>
      </c>
      <c r="I1234" s="85">
        <v>4660.8</v>
      </c>
      <c r="J1234" s="86">
        <v>0.10128992811057236</v>
      </c>
      <c r="K1234" s="85">
        <v>113</v>
      </c>
    </row>
    <row r="1235" spans="1:11" x14ac:dyDescent="0.2">
      <c r="A1235" s="112" t="s">
        <v>1234</v>
      </c>
      <c r="B1235" s="112" t="s">
        <v>184</v>
      </c>
      <c r="C1235" s="113"/>
      <c r="D1235" s="86"/>
      <c r="E1235" s="113"/>
      <c r="F1235" s="113">
        <v>6944.89</v>
      </c>
      <c r="G1235" s="86">
        <v>0.14236653694004689</v>
      </c>
      <c r="H1235" s="113">
        <v>94</v>
      </c>
      <c r="I1235" s="113">
        <v>3833.7</v>
      </c>
      <c r="J1235" s="86">
        <v>8.3315138473545575E-2</v>
      </c>
      <c r="K1235" s="112">
        <v>127</v>
      </c>
    </row>
    <row r="1236" spans="1:11" x14ac:dyDescent="0.2">
      <c r="A1236" s="111" t="s">
        <v>1235</v>
      </c>
      <c r="B1236" s="111" t="s">
        <v>184</v>
      </c>
      <c r="C1236" s="85"/>
      <c r="D1236" s="86"/>
      <c r="E1236" s="85"/>
      <c r="F1236" s="85"/>
      <c r="G1236" s="86"/>
      <c r="H1236" s="85"/>
      <c r="I1236" s="85">
        <v>160.43</v>
      </c>
      <c r="J1236" s="86">
        <v>3.4865137244205124E-3</v>
      </c>
      <c r="K1236" s="85">
        <v>544</v>
      </c>
    </row>
    <row r="1237" spans="1:11" x14ac:dyDescent="0.2">
      <c r="A1237" s="111" t="s">
        <v>1236</v>
      </c>
      <c r="B1237" s="111" t="s">
        <v>184</v>
      </c>
      <c r="C1237" s="85"/>
      <c r="D1237" s="86"/>
      <c r="E1237" s="85"/>
      <c r="F1237" s="85">
        <v>2845.37</v>
      </c>
      <c r="G1237" s="86">
        <v>5.8328565781906011E-2</v>
      </c>
      <c r="H1237" s="85">
        <v>162</v>
      </c>
      <c r="I1237" s="85">
        <v>1801</v>
      </c>
      <c r="J1237" s="86">
        <v>3.9139881678497426E-2</v>
      </c>
      <c r="K1237" s="85">
        <v>191</v>
      </c>
    </row>
    <row r="1238" spans="1:11" x14ac:dyDescent="0.2">
      <c r="A1238" s="111" t="s">
        <v>1237</v>
      </c>
      <c r="B1238" s="111" t="s">
        <v>187</v>
      </c>
      <c r="C1238" s="85"/>
      <c r="D1238" s="86"/>
      <c r="E1238" s="85"/>
      <c r="F1238" s="85">
        <v>117.4</v>
      </c>
      <c r="G1238" s="86">
        <v>2.4066373170433951E-3</v>
      </c>
      <c r="H1238" s="85">
        <v>538</v>
      </c>
      <c r="I1238" s="85">
        <v>50.55</v>
      </c>
      <c r="J1238" s="86">
        <v>1.0985680282332285E-3</v>
      </c>
      <c r="K1238" s="85">
        <v>727</v>
      </c>
    </row>
    <row r="1239" spans="1:11" x14ac:dyDescent="0.2">
      <c r="A1239" s="111" t="s">
        <v>1238</v>
      </c>
      <c r="B1239" s="111" t="s">
        <v>184</v>
      </c>
      <c r="C1239" s="85"/>
      <c r="D1239" s="86"/>
      <c r="E1239" s="85"/>
      <c r="F1239" s="85">
        <v>3.36</v>
      </c>
      <c r="G1239" s="86">
        <v>6.8878206007374855E-5</v>
      </c>
      <c r="H1239" s="85">
        <v>870</v>
      </c>
      <c r="I1239" s="85">
        <v>5.6000000000000227</v>
      </c>
      <c r="J1239" s="86">
        <v>1.217009091613473E-4</v>
      </c>
      <c r="K1239" s="85">
        <v>1021</v>
      </c>
    </row>
    <row r="1240" spans="1:11" x14ac:dyDescent="0.2">
      <c r="A1240" s="111" t="s">
        <v>1239</v>
      </c>
      <c r="B1240" s="111" t="s">
        <v>184</v>
      </c>
      <c r="C1240" s="85"/>
      <c r="D1240" s="86"/>
      <c r="E1240" s="85"/>
      <c r="F1240" s="85">
        <v>1.58</v>
      </c>
      <c r="G1240" s="86">
        <v>3.2389156396325081E-5</v>
      </c>
      <c r="H1240" s="85">
        <v>919</v>
      </c>
      <c r="I1240" s="85">
        <v>297</v>
      </c>
      <c r="J1240" s="86">
        <v>6.4544946465928564E-3</v>
      </c>
      <c r="K1240" s="85">
        <v>452</v>
      </c>
    </row>
    <row r="1241" spans="1:11" x14ac:dyDescent="0.2">
      <c r="A1241" s="111" t="s">
        <v>1240</v>
      </c>
      <c r="B1241" s="111" t="s">
        <v>184</v>
      </c>
      <c r="C1241" s="85"/>
      <c r="D1241" s="86"/>
      <c r="E1241" s="85"/>
      <c r="F1241" s="85">
        <v>382.39</v>
      </c>
      <c r="G1241" s="86">
        <v>7.8387908318928775E-3</v>
      </c>
      <c r="H1241" s="85">
        <v>406</v>
      </c>
      <c r="I1241" s="85">
        <v>1597</v>
      </c>
      <c r="J1241" s="86">
        <v>3.4706491416191219E-2</v>
      </c>
      <c r="K1241" s="85">
        <v>203</v>
      </c>
    </row>
    <row r="1242" spans="1:11" x14ac:dyDescent="0.2">
      <c r="A1242" s="111" t="s">
        <v>1241</v>
      </c>
      <c r="B1242" s="111" t="s">
        <v>187</v>
      </c>
      <c r="C1242" s="85"/>
      <c r="D1242" s="86"/>
      <c r="E1242" s="85"/>
      <c r="F1242" s="85">
        <v>80.739999999999995</v>
      </c>
      <c r="G1242" s="86">
        <v>1.6551268907843589E-3</v>
      </c>
      <c r="H1242" s="85">
        <v>582</v>
      </c>
      <c r="I1242" s="85"/>
      <c r="J1242" s="86"/>
      <c r="K1242" s="85"/>
    </row>
    <row r="1243" spans="1:11" x14ac:dyDescent="0.2">
      <c r="A1243" s="111" t="s">
        <v>1242</v>
      </c>
      <c r="B1243" s="111" t="s">
        <v>184</v>
      </c>
      <c r="C1243" s="85"/>
      <c r="D1243" s="86"/>
      <c r="E1243" s="85"/>
      <c r="F1243" s="85">
        <v>2797.26</v>
      </c>
      <c r="G1243" s="86">
        <v>5.7342336469103986E-2</v>
      </c>
      <c r="H1243" s="85">
        <v>168</v>
      </c>
      <c r="I1243" s="85">
        <v>2481.4327222000002</v>
      </c>
      <c r="J1243" s="86">
        <v>5.392725327043852E-2</v>
      </c>
      <c r="K1243" s="85">
        <v>165</v>
      </c>
    </row>
    <row r="1244" spans="1:11" x14ac:dyDescent="0.2">
      <c r="A1244" s="111" t="s">
        <v>1243</v>
      </c>
      <c r="B1244" s="111" t="s">
        <v>184</v>
      </c>
      <c r="C1244" s="85"/>
      <c r="D1244" s="86"/>
      <c r="E1244" s="85"/>
      <c r="F1244" s="85"/>
      <c r="G1244" s="86"/>
      <c r="H1244" s="85"/>
      <c r="I1244" s="85">
        <v>40</v>
      </c>
      <c r="J1244" s="86">
        <v>8.6929220829533424E-4</v>
      </c>
      <c r="K1244" s="85">
        <v>759</v>
      </c>
    </row>
    <row r="1245" spans="1:11" x14ac:dyDescent="0.2">
      <c r="A1245" s="111" t="s">
        <v>1244</v>
      </c>
      <c r="B1245" s="111" t="s">
        <v>184</v>
      </c>
      <c r="C1245" s="85"/>
      <c r="D1245" s="86"/>
      <c r="E1245" s="85"/>
      <c r="F1245" s="85">
        <v>77.56</v>
      </c>
      <c r="G1245" s="86">
        <v>1.5899385886702364E-3</v>
      </c>
      <c r="H1245" s="85">
        <v>589</v>
      </c>
      <c r="I1245" s="85">
        <v>139.04</v>
      </c>
      <c r="J1245" s="86">
        <v>3.0216597160345818E-3</v>
      </c>
      <c r="K1245" s="85">
        <v>562</v>
      </c>
    </row>
    <row r="1246" spans="1:11" x14ac:dyDescent="0.2">
      <c r="A1246" s="111" t="s">
        <v>1245</v>
      </c>
      <c r="B1246" s="111" t="s">
        <v>184</v>
      </c>
      <c r="C1246" s="85"/>
      <c r="D1246" s="86"/>
      <c r="E1246" s="85"/>
      <c r="F1246" s="85">
        <v>0.69838260750599701</v>
      </c>
      <c r="G1246" s="86">
        <v>1.4316470568977881E-5</v>
      </c>
      <c r="H1246" s="85">
        <v>957</v>
      </c>
      <c r="I1246" s="85">
        <v>1</v>
      </c>
      <c r="J1246" s="86">
        <v>2.1732305207383355E-5</v>
      </c>
      <c r="K1246" s="85">
        <v>1174</v>
      </c>
    </row>
    <row r="1247" spans="1:11" x14ac:dyDescent="0.2">
      <c r="A1247" s="111" t="s">
        <v>1246</v>
      </c>
      <c r="B1247" s="111" t="s">
        <v>228</v>
      </c>
      <c r="C1247" s="85"/>
      <c r="D1247" s="86"/>
      <c r="E1247" s="85"/>
      <c r="F1247" s="85"/>
      <c r="G1247" s="86"/>
      <c r="H1247" s="85"/>
      <c r="I1247" s="85">
        <v>2.34</v>
      </c>
      <c r="J1247" s="86">
        <v>5.0853594185277053E-5</v>
      </c>
      <c r="K1247" s="85">
        <v>1096</v>
      </c>
    </row>
    <row r="1248" spans="1:11" x14ac:dyDescent="0.2">
      <c r="A1248" s="111" t="s">
        <v>1671</v>
      </c>
      <c r="B1248" s="111" t="s">
        <v>228</v>
      </c>
      <c r="C1248" s="85"/>
      <c r="D1248" s="86"/>
      <c r="E1248" s="85"/>
      <c r="F1248" s="85">
        <v>129.21</v>
      </c>
      <c r="G1248" s="86">
        <v>2.6487360113728884E-3</v>
      </c>
      <c r="H1248" s="85">
        <v>523</v>
      </c>
      <c r="I1248" s="85"/>
      <c r="J1248" s="86"/>
      <c r="K1248" s="85"/>
    </row>
    <row r="1249" spans="1:11" x14ac:dyDescent="0.2">
      <c r="A1249" s="112" t="s">
        <v>1247</v>
      </c>
      <c r="B1249" s="112" t="s">
        <v>184</v>
      </c>
      <c r="C1249" s="113"/>
      <c r="D1249" s="86"/>
      <c r="E1249" s="113"/>
      <c r="F1249" s="113">
        <v>28.92</v>
      </c>
      <c r="G1249" s="86">
        <v>5.928445588491907E-4</v>
      </c>
      <c r="H1249" s="113">
        <v>696</v>
      </c>
      <c r="I1249" s="113">
        <v>7.77</v>
      </c>
      <c r="J1249" s="86">
        <v>1.6886001146136867E-4</v>
      </c>
      <c r="K1249" s="85">
        <v>984</v>
      </c>
    </row>
    <row r="1250" spans="1:11" x14ac:dyDescent="0.2">
      <c r="A1250" s="111" t="s">
        <v>1248</v>
      </c>
      <c r="B1250" s="111" t="s">
        <v>184</v>
      </c>
      <c r="C1250" s="85"/>
      <c r="D1250" s="86"/>
      <c r="E1250" s="85"/>
      <c r="F1250" s="85">
        <v>232.09</v>
      </c>
      <c r="G1250" s="86">
        <v>4.7577210810272712E-3</v>
      </c>
      <c r="H1250" s="85">
        <v>469</v>
      </c>
      <c r="I1250" s="85">
        <v>311.74</v>
      </c>
      <c r="J1250" s="86">
        <v>6.774828825349688E-3</v>
      </c>
      <c r="K1250" s="85">
        <v>443</v>
      </c>
    </row>
    <row r="1251" spans="1:11" x14ac:dyDescent="0.2">
      <c r="A1251" s="114" t="s">
        <v>1249</v>
      </c>
      <c r="B1251" s="114" t="s">
        <v>187</v>
      </c>
      <c r="C1251" s="115"/>
      <c r="D1251" s="116"/>
      <c r="E1251" s="115"/>
      <c r="F1251" s="115"/>
      <c r="G1251" s="116"/>
      <c r="H1251" s="115"/>
      <c r="I1251" s="115">
        <v>7.41</v>
      </c>
      <c r="J1251" s="116">
        <v>1.6103638158671067E-4</v>
      </c>
      <c r="K1251" s="115">
        <v>987</v>
      </c>
    </row>
    <row r="1252" spans="1:11" x14ac:dyDescent="0.2">
      <c r="A1252" s="111"/>
      <c r="B1252" s="111"/>
      <c r="C1252" s="85"/>
      <c r="D1252" s="86"/>
      <c r="E1252" s="85"/>
      <c r="F1252" s="85"/>
      <c r="G1252" s="86"/>
      <c r="H1252" s="85"/>
      <c r="I1252" s="85"/>
      <c r="J1252" s="86"/>
      <c r="K1252" s="85"/>
    </row>
    <row r="1253" spans="1:11" ht="29.25" customHeight="1" x14ac:dyDescent="0.2">
      <c r="A1253" s="135" t="s">
        <v>1591</v>
      </c>
      <c r="B1253" s="135"/>
      <c r="C1253" s="135"/>
      <c r="D1253" s="135"/>
      <c r="E1253" s="135"/>
      <c r="F1253" s="135"/>
      <c r="G1253" s="135"/>
      <c r="H1253" s="135"/>
      <c r="I1253" s="135"/>
      <c r="J1253" s="135"/>
      <c r="K1253" s="135"/>
    </row>
    <row r="1254" spans="1:11" x14ac:dyDescent="0.2">
      <c r="A1254" s="105"/>
      <c r="B1254" s="105"/>
      <c r="C1254" s="136">
        <v>1990</v>
      </c>
      <c r="D1254" s="136"/>
      <c r="E1254" s="136"/>
      <c r="F1254" s="136">
        <v>2000</v>
      </c>
      <c r="G1254" s="136"/>
      <c r="H1254" s="136"/>
      <c r="I1254" s="136">
        <v>2010</v>
      </c>
      <c r="J1254" s="136"/>
      <c r="K1254" s="136"/>
    </row>
    <row r="1255" spans="1:11" x14ac:dyDescent="0.2">
      <c r="A1255" s="106" t="s">
        <v>177</v>
      </c>
      <c r="B1255" s="107" t="s">
        <v>178</v>
      </c>
      <c r="C1255" s="107" t="s">
        <v>179</v>
      </c>
      <c r="D1255" s="107" t="s">
        <v>179</v>
      </c>
      <c r="E1255" s="107" t="s">
        <v>179</v>
      </c>
      <c r="F1255" s="107" t="s">
        <v>179</v>
      </c>
      <c r="G1255" s="107" t="s">
        <v>179</v>
      </c>
      <c r="H1255" s="107" t="s">
        <v>179</v>
      </c>
      <c r="I1255" s="107" t="s">
        <v>179</v>
      </c>
      <c r="J1255" s="107" t="s">
        <v>179</v>
      </c>
      <c r="K1255" s="107" t="s">
        <v>179</v>
      </c>
    </row>
    <row r="1256" spans="1:11" ht="25.5" x14ac:dyDescent="0.2">
      <c r="A1256" s="108"/>
      <c r="B1256" s="108"/>
      <c r="C1256" s="109" t="s">
        <v>180</v>
      </c>
      <c r="D1256" s="109" t="s">
        <v>181</v>
      </c>
      <c r="E1256" s="109" t="s">
        <v>182</v>
      </c>
      <c r="F1256" s="109" t="s">
        <v>180</v>
      </c>
      <c r="G1256" s="109" t="s">
        <v>181</v>
      </c>
      <c r="H1256" s="109" t="s">
        <v>182</v>
      </c>
      <c r="I1256" s="109" t="s">
        <v>180</v>
      </c>
      <c r="J1256" s="109" t="s">
        <v>181</v>
      </c>
      <c r="K1256" s="109" t="s">
        <v>182</v>
      </c>
    </row>
    <row r="1257" spans="1:11" x14ac:dyDescent="0.2">
      <c r="A1257" s="111" t="s">
        <v>1250</v>
      </c>
      <c r="B1257" s="111" t="s">
        <v>184</v>
      </c>
      <c r="C1257" s="85"/>
      <c r="D1257" s="86"/>
      <c r="E1257" s="85"/>
      <c r="F1257" s="85">
        <v>294.72000000000003</v>
      </c>
      <c r="G1257" s="86">
        <v>6.0416026412183094E-3</v>
      </c>
      <c r="H1257" s="85">
        <v>441</v>
      </c>
      <c r="I1257" s="85">
        <v>188.01</v>
      </c>
      <c r="J1257" s="86">
        <v>4.0858907020401448E-3</v>
      </c>
      <c r="K1257" s="85">
        <v>524</v>
      </c>
    </row>
    <row r="1258" spans="1:11" x14ac:dyDescent="0.2">
      <c r="A1258" s="111" t="s">
        <v>1251</v>
      </c>
      <c r="B1258" s="111" t="s">
        <v>184</v>
      </c>
      <c r="C1258" s="85"/>
      <c r="D1258" s="86"/>
      <c r="E1258" s="85"/>
      <c r="F1258" s="85">
        <v>102.46</v>
      </c>
      <c r="G1258" s="86">
        <v>2.1003752939034604E-3</v>
      </c>
      <c r="H1258" s="85">
        <v>558</v>
      </c>
      <c r="I1258" s="85">
        <v>86.17</v>
      </c>
      <c r="J1258" s="86">
        <v>1.8726727397202238E-3</v>
      </c>
      <c r="K1258" s="85">
        <v>634</v>
      </c>
    </row>
    <row r="1259" spans="1:11" x14ac:dyDescent="0.2">
      <c r="A1259" s="111" t="s">
        <v>1252</v>
      </c>
      <c r="B1259" s="111" t="s">
        <v>184</v>
      </c>
      <c r="C1259" s="85"/>
      <c r="D1259" s="86"/>
      <c r="E1259" s="85"/>
      <c r="F1259" s="85"/>
      <c r="G1259" s="86"/>
      <c r="H1259" s="85"/>
      <c r="I1259" s="85">
        <v>1.1943319999999999</v>
      </c>
      <c r="J1259" s="86">
        <v>2.5955587542944579E-5</v>
      </c>
      <c r="K1259" s="85">
        <v>1145</v>
      </c>
    </row>
    <row r="1260" spans="1:11" x14ac:dyDescent="0.2">
      <c r="A1260" s="111" t="s">
        <v>1253</v>
      </c>
      <c r="B1260" s="111" t="s">
        <v>228</v>
      </c>
      <c r="C1260" s="85"/>
      <c r="D1260" s="86"/>
      <c r="E1260" s="85"/>
      <c r="F1260" s="85">
        <v>257.67</v>
      </c>
      <c r="G1260" s="86">
        <v>5.2820974231905593E-3</v>
      </c>
      <c r="H1260" s="85">
        <v>456</v>
      </c>
      <c r="I1260" s="85">
        <v>198.93559999999999</v>
      </c>
      <c r="J1260" s="86">
        <v>4.3233291758139327E-3</v>
      </c>
      <c r="K1260" s="85">
        <v>517</v>
      </c>
    </row>
    <row r="1261" spans="1:11" x14ac:dyDescent="0.2">
      <c r="A1261" s="111" t="s">
        <v>1254</v>
      </c>
      <c r="B1261" s="111" t="s">
        <v>187</v>
      </c>
      <c r="C1261" s="85"/>
      <c r="D1261" s="86"/>
      <c r="E1261" s="85"/>
      <c r="F1261" s="85">
        <v>118.42</v>
      </c>
      <c r="G1261" s="86">
        <v>2.4275467724384913E-3</v>
      </c>
      <c r="H1261" s="85">
        <v>535</v>
      </c>
      <c r="I1261" s="85">
        <v>105.23</v>
      </c>
      <c r="J1261" s="86">
        <v>2.2868904769729505E-3</v>
      </c>
      <c r="K1261" s="85">
        <v>606</v>
      </c>
    </row>
    <row r="1262" spans="1:11" x14ac:dyDescent="0.2">
      <c r="A1262" s="111" t="s">
        <v>1255</v>
      </c>
      <c r="B1262" s="111" t="s">
        <v>187</v>
      </c>
      <c r="C1262" s="85"/>
      <c r="D1262" s="86"/>
      <c r="E1262" s="85"/>
      <c r="F1262" s="85">
        <v>0.45</v>
      </c>
      <c r="G1262" s="86">
        <v>9.2247597331305614E-6</v>
      </c>
      <c r="H1262" s="85">
        <v>973</v>
      </c>
      <c r="I1262" s="85"/>
      <c r="J1262" s="86"/>
      <c r="K1262" s="85"/>
    </row>
    <row r="1263" spans="1:11" x14ac:dyDescent="0.2">
      <c r="A1263" s="111" t="s">
        <v>1256</v>
      </c>
      <c r="B1263" s="111" t="s">
        <v>184</v>
      </c>
      <c r="C1263" s="85"/>
      <c r="D1263" s="86"/>
      <c r="E1263" s="85"/>
      <c r="F1263" s="85">
        <v>36.42174</v>
      </c>
      <c r="G1263" s="86">
        <v>7.4662622347233484E-4</v>
      </c>
      <c r="H1263" s="85">
        <v>677</v>
      </c>
      <c r="I1263" s="85">
        <v>42.492028000000005</v>
      </c>
      <c r="J1263" s="86">
        <v>9.2344972137667954E-4</v>
      </c>
      <c r="K1263" s="85">
        <v>752</v>
      </c>
    </row>
    <row r="1264" spans="1:11" x14ac:dyDescent="0.2">
      <c r="A1264" s="111" t="s">
        <v>1257</v>
      </c>
      <c r="B1264" s="111" t="s">
        <v>187</v>
      </c>
      <c r="C1264" s="85"/>
      <c r="D1264" s="86"/>
      <c r="E1264" s="85"/>
      <c r="F1264" s="85">
        <v>873.65899000000002</v>
      </c>
      <c r="G1264" s="86">
        <v>1.7909542825421145E-2</v>
      </c>
      <c r="H1264" s="85">
        <v>307</v>
      </c>
      <c r="I1264" s="85">
        <v>1746.4898780000003</v>
      </c>
      <c r="J1264" s="86">
        <v>3.7955251070301732E-2</v>
      </c>
      <c r="K1264" s="85">
        <v>193</v>
      </c>
    </row>
    <row r="1265" spans="1:11" x14ac:dyDescent="0.2">
      <c r="A1265" s="111" t="s">
        <v>1672</v>
      </c>
      <c r="B1265" s="111" t="s">
        <v>187</v>
      </c>
      <c r="C1265" s="85"/>
      <c r="D1265" s="86"/>
      <c r="E1265" s="85"/>
      <c r="F1265" s="85">
        <v>2.65</v>
      </c>
      <c r="G1265" s="86">
        <v>5.4323585095102184E-5</v>
      </c>
      <c r="H1265" s="85">
        <v>884</v>
      </c>
      <c r="I1265" s="85"/>
      <c r="J1265" s="86"/>
      <c r="K1265" s="85"/>
    </row>
    <row r="1266" spans="1:11" x14ac:dyDescent="0.2">
      <c r="A1266" s="111" t="s">
        <v>1258</v>
      </c>
      <c r="B1266" s="111" t="s">
        <v>184</v>
      </c>
      <c r="C1266" s="85"/>
      <c r="D1266" s="86"/>
      <c r="E1266" s="85"/>
      <c r="F1266" s="85">
        <v>2.74</v>
      </c>
      <c r="G1266" s="86">
        <v>5.616853704172831E-5</v>
      </c>
      <c r="H1266" s="85">
        <v>882</v>
      </c>
      <c r="I1266" s="85">
        <v>3.05</v>
      </c>
      <c r="J1266" s="86">
        <v>6.6283530882519235E-5</v>
      </c>
      <c r="K1266" s="85">
        <v>1068</v>
      </c>
    </row>
    <row r="1267" spans="1:11" x14ac:dyDescent="0.2">
      <c r="A1267" s="111" t="s">
        <v>1259</v>
      </c>
      <c r="B1267" s="111" t="s">
        <v>187</v>
      </c>
      <c r="C1267" s="85"/>
      <c r="D1267" s="86"/>
      <c r="E1267" s="85"/>
      <c r="F1267" s="85"/>
      <c r="G1267" s="86"/>
      <c r="H1267" s="85"/>
      <c r="I1267" s="85">
        <v>1.5</v>
      </c>
      <c r="J1267" s="86">
        <v>3.2598457811075035E-5</v>
      </c>
      <c r="K1267" s="85">
        <v>1130</v>
      </c>
    </row>
    <row r="1268" spans="1:11" x14ac:dyDescent="0.2">
      <c r="A1268" s="111" t="s">
        <v>1673</v>
      </c>
      <c r="B1268" s="111" t="s">
        <v>184</v>
      </c>
      <c r="C1268" s="85"/>
      <c r="D1268" s="86"/>
      <c r="E1268" s="85"/>
      <c r="F1268" s="85"/>
      <c r="G1268" s="86"/>
      <c r="H1268" s="85"/>
      <c r="I1268" s="85">
        <v>0.19</v>
      </c>
      <c r="J1268" s="86">
        <v>4.1291379894028383E-6</v>
      </c>
      <c r="K1268" s="85">
        <v>1244</v>
      </c>
    </row>
    <row r="1269" spans="1:11" x14ac:dyDescent="0.2">
      <c r="A1269" s="111" t="s">
        <v>1260</v>
      </c>
      <c r="B1269" s="111" t="s">
        <v>184</v>
      </c>
      <c r="C1269" s="85"/>
      <c r="D1269" s="86"/>
      <c r="E1269" s="85"/>
      <c r="F1269" s="85"/>
      <c r="G1269" s="86"/>
      <c r="H1269" s="85"/>
      <c r="I1269" s="85">
        <v>0.35</v>
      </c>
      <c r="J1269" s="86">
        <v>7.6063068225841739E-6</v>
      </c>
      <c r="K1269" s="85">
        <v>1223</v>
      </c>
    </row>
    <row r="1270" spans="1:11" x14ac:dyDescent="0.2">
      <c r="A1270" s="111" t="s">
        <v>1674</v>
      </c>
      <c r="B1270" s="111" t="s">
        <v>184</v>
      </c>
      <c r="C1270" s="85"/>
      <c r="D1270" s="86"/>
      <c r="E1270" s="85"/>
      <c r="F1270" s="85"/>
      <c r="G1270" s="86"/>
      <c r="H1270" s="85"/>
      <c r="I1270" s="85">
        <v>29</v>
      </c>
      <c r="J1270" s="86">
        <v>6.3023685101411741E-4</v>
      </c>
      <c r="K1270" s="85">
        <v>812</v>
      </c>
    </row>
    <row r="1271" spans="1:11" x14ac:dyDescent="0.2">
      <c r="A1271" s="111" t="s">
        <v>1261</v>
      </c>
      <c r="B1271" s="111" t="s">
        <v>184</v>
      </c>
      <c r="C1271" s="85"/>
      <c r="D1271" s="86"/>
      <c r="E1271" s="85"/>
      <c r="F1271" s="85">
        <v>338.3175</v>
      </c>
      <c r="G1271" s="86">
        <v>6.9353281133631072E-3</v>
      </c>
      <c r="H1271" s="85">
        <v>423</v>
      </c>
      <c r="I1271" s="85">
        <v>97.124639999999999</v>
      </c>
      <c r="J1271" s="86">
        <v>2.1107423196372339E-3</v>
      </c>
      <c r="K1271" s="85">
        <v>619</v>
      </c>
    </row>
    <row r="1272" spans="1:11" x14ac:dyDescent="0.2">
      <c r="A1272" s="111" t="s">
        <v>1262</v>
      </c>
      <c r="B1272" s="111" t="s">
        <v>187</v>
      </c>
      <c r="C1272" s="85"/>
      <c r="D1272" s="86"/>
      <c r="E1272" s="85"/>
      <c r="F1272" s="85"/>
      <c r="G1272" s="86"/>
      <c r="H1272" s="85"/>
      <c r="I1272" s="85">
        <v>1.5235000000000001</v>
      </c>
      <c r="J1272" s="86">
        <v>3.310916698344855E-5</v>
      </c>
      <c r="K1272" s="85">
        <v>1129</v>
      </c>
    </row>
    <row r="1273" spans="1:11" x14ac:dyDescent="0.2">
      <c r="A1273" s="111" t="s">
        <v>1263</v>
      </c>
      <c r="B1273" s="111" t="s">
        <v>187</v>
      </c>
      <c r="C1273" s="85"/>
      <c r="D1273" s="86"/>
      <c r="E1273" s="85"/>
      <c r="F1273" s="85"/>
      <c r="G1273" s="86"/>
      <c r="H1273" s="85"/>
      <c r="I1273" s="85">
        <v>18.5626</v>
      </c>
      <c r="J1273" s="86">
        <v>4.034080886425743E-4</v>
      </c>
      <c r="K1273" s="85">
        <v>878</v>
      </c>
    </row>
    <row r="1274" spans="1:11" x14ac:dyDescent="0.2">
      <c r="A1274" s="111" t="s">
        <v>1264</v>
      </c>
      <c r="B1274" s="111" t="s">
        <v>184</v>
      </c>
      <c r="C1274" s="85"/>
      <c r="D1274" s="86"/>
      <c r="E1274" s="85"/>
      <c r="F1274" s="85"/>
      <c r="G1274" s="86"/>
      <c r="H1274" s="85"/>
      <c r="I1274" s="85">
        <v>1.19</v>
      </c>
      <c r="J1274" s="86">
        <v>2.5861443196786191E-5</v>
      </c>
      <c r="K1274" s="85">
        <v>1146</v>
      </c>
    </row>
    <row r="1275" spans="1:11" x14ac:dyDescent="0.2">
      <c r="A1275" s="111" t="s">
        <v>1265</v>
      </c>
      <c r="B1275" s="111" t="s">
        <v>184</v>
      </c>
      <c r="C1275" s="85"/>
      <c r="D1275" s="86"/>
      <c r="E1275" s="85"/>
      <c r="F1275" s="85"/>
      <c r="G1275" s="86"/>
      <c r="H1275" s="85"/>
      <c r="I1275" s="85">
        <v>81.345555555555549</v>
      </c>
      <c r="J1275" s="86">
        <v>1.767826440597492E-3</v>
      </c>
      <c r="K1275" s="85">
        <v>645</v>
      </c>
    </row>
    <row r="1276" spans="1:11" x14ac:dyDescent="0.2">
      <c r="A1276" s="111" t="s">
        <v>1266</v>
      </c>
      <c r="B1276" s="111" t="s">
        <v>184</v>
      </c>
      <c r="C1276" s="85"/>
      <c r="D1276" s="86"/>
      <c r="E1276" s="85"/>
      <c r="F1276" s="85">
        <v>2.62</v>
      </c>
      <c r="G1276" s="86">
        <v>5.3708601112893492E-5</v>
      </c>
      <c r="H1276" s="85">
        <v>886</v>
      </c>
      <c r="I1276" s="85"/>
      <c r="J1276" s="86"/>
      <c r="K1276" s="85"/>
    </row>
    <row r="1277" spans="1:11" x14ac:dyDescent="0.2">
      <c r="A1277" s="111" t="s">
        <v>1267</v>
      </c>
      <c r="B1277" s="111" t="s">
        <v>184</v>
      </c>
      <c r="C1277" s="85"/>
      <c r="D1277" s="86"/>
      <c r="E1277" s="85"/>
      <c r="F1277" s="85"/>
      <c r="G1277" s="86"/>
      <c r="H1277" s="85"/>
      <c r="I1277" s="85">
        <v>82</v>
      </c>
      <c r="J1277" s="86">
        <v>1.7820490270054354E-3</v>
      </c>
      <c r="K1277" s="85">
        <v>643</v>
      </c>
    </row>
    <row r="1278" spans="1:11" x14ac:dyDescent="0.2">
      <c r="A1278" s="111" t="s">
        <v>1268</v>
      </c>
      <c r="B1278" s="111" t="s">
        <v>184</v>
      </c>
      <c r="C1278" s="85"/>
      <c r="D1278" s="86"/>
      <c r="E1278" s="85"/>
      <c r="F1278" s="85">
        <v>2</v>
      </c>
      <c r="G1278" s="86">
        <v>4.0998932147246939E-5</v>
      </c>
      <c r="H1278" s="85">
        <v>912</v>
      </c>
      <c r="I1278" s="85">
        <v>2</v>
      </c>
      <c r="J1278" s="86">
        <v>4.3464610414766709E-5</v>
      </c>
      <c r="K1278" s="85">
        <v>1110</v>
      </c>
    </row>
    <row r="1279" spans="1:11" x14ac:dyDescent="0.2">
      <c r="A1279" s="111" t="s">
        <v>1269</v>
      </c>
      <c r="B1279" s="111" t="s">
        <v>184</v>
      </c>
      <c r="C1279" s="85"/>
      <c r="D1279" s="86"/>
      <c r="E1279" s="85"/>
      <c r="F1279" s="85">
        <v>0.10750901859947318</v>
      </c>
      <c r="G1279" s="86">
        <v>2.2038774793884547E-6</v>
      </c>
      <c r="H1279" s="85">
        <v>999</v>
      </c>
      <c r="I1279" s="85">
        <v>0.15393999999999999</v>
      </c>
      <c r="J1279" s="86">
        <v>3.3454710636245938E-6</v>
      </c>
      <c r="K1279" s="85">
        <v>1251</v>
      </c>
    </row>
    <row r="1280" spans="1:11" x14ac:dyDescent="0.2">
      <c r="A1280" s="111" t="s">
        <v>1270</v>
      </c>
      <c r="B1280" s="111" t="s">
        <v>184</v>
      </c>
      <c r="C1280" s="85"/>
      <c r="D1280" s="86"/>
      <c r="E1280" s="85"/>
      <c r="F1280" s="85"/>
      <c r="G1280" s="86"/>
      <c r="H1280" s="85"/>
      <c r="I1280" s="85">
        <v>18.146899999999999</v>
      </c>
      <c r="J1280" s="86">
        <v>3.9437396936786506E-4</v>
      </c>
      <c r="K1280" s="85">
        <v>882</v>
      </c>
    </row>
    <row r="1281" spans="1:11" x14ac:dyDescent="0.2">
      <c r="A1281" s="111" t="s">
        <v>1271</v>
      </c>
      <c r="B1281" s="111" t="s">
        <v>184</v>
      </c>
      <c r="C1281" s="85"/>
      <c r="D1281" s="86"/>
      <c r="E1281" s="85"/>
      <c r="F1281" s="85">
        <v>4152.8879999999999</v>
      </c>
      <c r="G1281" s="86">
        <v>8.5131986663558021E-2</v>
      </c>
      <c r="H1281" s="85">
        <v>125</v>
      </c>
      <c r="I1281" s="85">
        <v>4555.55</v>
      </c>
      <c r="J1281" s="86">
        <v>9.9002602987495247E-2</v>
      </c>
      <c r="K1281" s="85">
        <v>116</v>
      </c>
    </row>
    <row r="1282" spans="1:11" x14ac:dyDescent="0.2">
      <c r="A1282" s="111" t="s">
        <v>1272</v>
      </c>
      <c r="B1282" s="111" t="s">
        <v>184</v>
      </c>
      <c r="C1282" s="85"/>
      <c r="D1282" s="86"/>
      <c r="E1282" s="85"/>
      <c r="F1282" s="85">
        <v>6.4435852251976327</v>
      </c>
      <c r="G1282" s="86">
        <v>1.3209005671644032E-4</v>
      </c>
      <c r="H1282" s="85">
        <v>837</v>
      </c>
      <c r="I1282" s="85">
        <v>9.2264400000000002</v>
      </c>
      <c r="J1282" s="86">
        <v>2.0051181005761011E-4</v>
      </c>
      <c r="K1282" s="85">
        <v>969</v>
      </c>
    </row>
    <row r="1283" spans="1:11" x14ac:dyDescent="0.2">
      <c r="A1283" s="111" t="s">
        <v>1273</v>
      </c>
      <c r="B1283" s="111" t="s">
        <v>184</v>
      </c>
      <c r="C1283" s="85"/>
      <c r="D1283" s="86"/>
      <c r="E1283" s="85"/>
      <c r="F1283" s="85">
        <v>7418.6043043002401</v>
      </c>
      <c r="G1283" s="86">
        <v>0.1520774272496398</v>
      </c>
      <c r="H1283" s="85">
        <v>86</v>
      </c>
      <c r="I1283" s="85">
        <v>5730.3726699999997</v>
      </c>
      <c r="J1283" s="86">
        <v>0.12453420781648825</v>
      </c>
      <c r="K1283" s="85">
        <v>101</v>
      </c>
    </row>
    <row r="1284" spans="1:11" x14ac:dyDescent="0.2">
      <c r="A1284" s="111" t="s">
        <v>1274</v>
      </c>
      <c r="B1284" s="111" t="s">
        <v>184</v>
      </c>
      <c r="C1284" s="85"/>
      <c r="D1284" s="86"/>
      <c r="E1284" s="85"/>
      <c r="F1284" s="85">
        <v>0.01</v>
      </c>
      <c r="G1284" s="86">
        <v>2.0499466073623469E-7</v>
      </c>
      <c r="H1284" s="85">
        <v>1012</v>
      </c>
      <c r="I1284" s="85"/>
      <c r="J1284" s="86"/>
      <c r="K1284" s="85"/>
    </row>
    <row r="1285" spans="1:11" x14ac:dyDescent="0.2">
      <c r="A1285" s="111" t="s">
        <v>1275</v>
      </c>
      <c r="B1285" s="111" t="s">
        <v>184</v>
      </c>
      <c r="C1285" s="85"/>
      <c r="D1285" s="86"/>
      <c r="E1285" s="85"/>
      <c r="F1285" s="85">
        <v>45.78</v>
      </c>
      <c r="G1285" s="86">
        <v>9.3846555685048248E-4</v>
      </c>
      <c r="H1285" s="85">
        <v>650</v>
      </c>
      <c r="I1285" s="85">
        <v>99.66</v>
      </c>
      <c r="J1285" s="86">
        <v>2.1658415369678252E-3</v>
      </c>
      <c r="K1285" s="85">
        <v>612</v>
      </c>
    </row>
    <row r="1286" spans="1:11" x14ac:dyDescent="0.2">
      <c r="A1286" s="111" t="s">
        <v>1276</v>
      </c>
      <c r="B1286" s="111" t="s">
        <v>184</v>
      </c>
      <c r="C1286" s="85"/>
      <c r="D1286" s="86"/>
      <c r="E1286" s="85"/>
      <c r="F1286" s="85">
        <v>3397.3599999999997</v>
      </c>
      <c r="G1286" s="86">
        <v>6.9644066059885421E-2</v>
      </c>
      <c r="H1286" s="85">
        <v>142</v>
      </c>
      <c r="I1286" s="85">
        <v>4833.2</v>
      </c>
      <c r="J1286" s="86">
        <v>0.10503657752832522</v>
      </c>
      <c r="K1286" s="85">
        <v>109</v>
      </c>
    </row>
    <row r="1287" spans="1:11" x14ac:dyDescent="0.2">
      <c r="A1287" s="111" t="s">
        <v>1277</v>
      </c>
      <c r="B1287" s="111" t="s">
        <v>187</v>
      </c>
      <c r="C1287" s="85"/>
      <c r="D1287" s="86"/>
      <c r="E1287" s="85"/>
      <c r="F1287" s="85"/>
      <c r="G1287" s="86"/>
      <c r="H1287" s="85"/>
      <c r="I1287" s="85">
        <v>1.45</v>
      </c>
      <c r="J1287" s="86">
        <v>3.1511842550705871E-5</v>
      </c>
      <c r="K1287" s="85">
        <v>1133</v>
      </c>
    </row>
    <row r="1288" spans="1:11" x14ac:dyDescent="0.2">
      <c r="A1288" s="111" t="s">
        <v>1278</v>
      </c>
      <c r="B1288" s="111" t="s">
        <v>187</v>
      </c>
      <c r="C1288" s="85"/>
      <c r="D1288" s="86"/>
      <c r="E1288" s="85"/>
      <c r="F1288" s="85"/>
      <c r="G1288" s="86"/>
      <c r="H1288" s="85"/>
      <c r="I1288" s="85">
        <v>0.61</v>
      </c>
      <c r="J1288" s="86">
        <v>1.3256706176503847E-5</v>
      </c>
      <c r="K1288" s="85">
        <v>1195</v>
      </c>
    </row>
    <row r="1289" spans="1:11" x14ac:dyDescent="0.2">
      <c r="A1289" s="111" t="s">
        <v>1279</v>
      </c>
      <c r="B1289" s="111" t="s">
        <v>184</v>
      </c>
      <c r="C1289" s="85"/>
      <c r="D1289" s="86"/>
      <c r="E1289" s="85"/>
      <c r="F1289" s="85"/>
      <c r="G1289" s="86"/>
      <c r="H1289" s="85"/>
      <c r="I1289" s="85">
        <v>28.589739999999999</v>
      </c>
      <c r="J1289" s="86">
        <v>6.2132095547973621E-4</v>
      </c>
      <c r="K1289" s="85">
        <v>813</v>
      </c>
    </row>
    <row r="1290" spans="1:11" x14ac:dyDescent="0.2">
      <c r="A1290" s="111" t="s">
        <v>1280</v>
      </c>
      <c r="B1290" s="111" t="s">
        <v>184</v>
      </c>
      <c r="C1290" s="85"/>
      <c r="D1290" s="86"/>
      <c r="E1290" s="85"/>
      <c r="F1290" s="85"/>
      <c r="G1290" s="86"/>
      <c r="H1290" s="85"/>
      <c r="I1290" s="85">
        <v>9.8976500000000005</v>
      </c>
      <c r="J1290" s="86">
        <v>2.1509875063585788E-4</v>
      </c>
      <c r="K1290" s="85">
        <v>959</v>
      </c>
    </row>
    <row r="1291" spans="1:11" x14ac:dyDescent="0.2">
      <c r="A1291" s="111" t="s">
        <v>1281</v>
      </c>
      <c r="B1291" s="111" t="s">
        <v>187</v>
      </c>
      <c r="C1291" s="85"/>
      <c r="D1291" s="86"/>
      <c r="E1291" s="85"/>
      <c r="F1291" s="85">
        <v>63.4</v>
      </c>
      <c r="G1291" s="86">
        <v>1.2996661490677279E-3</v>
      </c>
      <c r="H1291" s="85">
        <v>620</v>
      </c>
      <c r="I1291" s="85"/>
      <c r="J1291" s="86"/>
      <c r="K1291" s="85"/>
    </row>
    <row r="1292" spans="1:11" x14ac:dyDescent="0.2">
      <c r="A1292" s="111" t="s">
        <v>1282</v>
      </c>
      <c r="B1292" s="111" t="s">
        <v>184</v>
      </c>
      <c r="C1292" s="85"/>
      <c r="D1292" s="86"/>
      <c r="E1292" s="85"/>
      <c r="F1292" s="85">
        <v>351.33</v>
      </c>
      <c r="G1292" s="86">
        <v>7.2020774156461324E-3</v>
      </c>
      <c r="H1292" s="85">
        <v>417</v>
      </c>
      <c r="I1292" s="85">
        <v>995.15130000000011</v>
      </c>
      <c r="J1292" s="86">
        <v>2.1626931779124319E-2</v>
      </c>
      <c r="K1292" s="85">
        <v>267</v>
      </c>
    </row>
    <row r="1293" spans="1:11" x14ac:dyDescent="0.2">
      <c r="A1293" s="111" t="s">
        <v>1283</v>
      </c>
      <c r="B1293" s="111" t="s">
        <v>184</v>
      </c>
      <c r="C1293" s="85"/>
      <c r="D1293" s="86"/>
      <c r="E1293" s="85"/>
      <c r="F1293" s="85"/>
      <c r="G1293" s="86"/>
      <c r="H1293" s="85"/>
      <c r="I1293" s="85">
        <v>44.2</v>
      </c>
      <c r="J1293" s="86">
        <v>9.6056789016634434E-4</v>
      </c>
      <c r="K1293" s="85">
        <v>747</v>
      </c>
    </row>
    <row r="1294" spans="1:11" x14ac:dyDescent="0.2">
      <c r="A1294" s="111" t="s">
        <v>1284</v>
      </c>
      <c r="B1294" s="111" t="s">
        <v>184</v>
      </c>
      <c r="C1294" s="85"/>
      <c r="D1294" s="86"/>
      <c r="E1294" s="85"/>
      <c r="F1294" s="85">
        <v>0.52</v>
      </c>
      <c r="G1294" s="86">
        <v>1.0659722358284206E-5</v>
      </c>
      <c r="H1294" s="85">
        <v>965</v>
      </c>
      <c r="I1294" s="85"/>
      <c r="J1294" s="86"/>
      <c r="K1294" s="85"/>
    </row>
    <row r="1295" spans="1:11" x14ac:dyDescent="0.2">
      <c r="A1295" s="111" t="s">
        <v>1285</v>
      </c>
      <c r="B1295" s="111" t="s">
        <v>187</v>
      </c>
      <c r="C1295" s="85"/>
      <c r="D1295" s="86"/>
      <c r="E1295" s="85"/>
      <c r="F1295" s="85">
        <v>0.5</v>
      </c>
      <c r="G1295" s="86">
        <v>1.0249733036811735E-5</v>
      </c>
      <c r="H1295" s="85">
        <v>967</v>
      </c>
      <c r="I1295" s="85"/>
      <c r="J1295" s="86"/>
      <c r="K1295" s="85"/>
    </row>
    <row r="1296" spans="1:11" x14ac:dyDescent="0.2">
      <c r="A1296" s="111" t="s">
        <v>1286</v>
      </c>
      <c r="B1296" s="111" t="s">
        <v>184</v>
      </c>
      <c r="C1296" s="85"/>
      <c r="D1296" s="86"/>
      <c r="E1296" s="85"/>
      <c r="F1296" s="85">
        <v>572.20051262709899</v>
      </c>
      <c r="G1296" s="86">
        <v>1.1729804995909173E-2</v>
      </c>
      <c r="H1296" s="85">
        <v>362</v>
      </c>
      <c r="I1296" s="85">
        <v>393.89672000000002</v>
      </c>
      <c r="J1296" s="86">
        <v>8.5602837392272247E-3</v>
      </c>
      <c r="K1296" s="85">
        <v>400</v>
      </c>
    </row>
    <row r="1297" spans="1:11" x14ac:dyDescent="0.2">
      <c r="A1297" s="111" t="s">
        <v>1287</v>
      </c>
      <c r="B1297" s="111" t="s">
        <v>187</v>
      </c>
      <c r="C1297" s="85"/>
      <c r="D1297" s="86"/>
      <c r="E1297" s="85"/>
      <c r="F1297" s="85"/>
      <c r="G1297" s="86"/>
      <c r="H1297" s="85"/>
      <c r="I1297" s="85">
        <v>1.26</v>
      </c>
      <c r="J1297" s="86">
        <v>2.7382704561303027E-5</v>
      </c>
      <c r="K1297" s="85">
        <v>1139</v>
      </c>
    </row>
    <row r="1298" spans="1:11" x14ac:dyDescent="0.2">
      <c r="A1298" s="111" t="s">
        <v>1288</v>
      </c>
      <c r="B1298" s="111" t="s">
        <v>184</v>
      </c>
      <c r="C1298" s="85"/>
      <c r="D1298" s="86"/>
      <c r="E1298" s="85"/>
      <c r="F1298" s="85">
        <v>347.76</v>
      </c>
      <c r="G1298" s="86">
        <v>7.1288943217632968E-3</v>
      </c>
      <c r="H1298" s="85">
        <v>419</v>
      </c>
      <c r="I1298" s="85">
        <v>191.6</v>
      </c>
      <c r="J1298" s="86">
        <v>4.1639096777346509E-3</v>
      </c>
      <c r="K1298" s="85">
        <v>522</v>
      </c>
    </row>
    <row r="1299" spans="1:11" x14ac:dyDescent="0.2">
      <c r="A1299" s="111" t="s">
        <v>1289</v>
      </c>
      <c r="B1299" s="111" t="s">
        <v>187</v>
      </c>
      <c r="C1299" s="85"/>
      <c r="D1299" s="86"/>
      <c r="E1299" s="85"/>
      <c r="F1299" s="85">
        <v>21.75</v>
      </c>
      <c r="G1299" s="86">
        <v>4.4586338710131043E-4</v>
      </c>
      <c r="H1299" s="85">
        <v>733</v>
      </c>
      <c r="I1299" s="85">
        <v>9.5500000000000007</v>
      </c>
      <c r="J1299" s="86">
        <v>2.0754351473051106E-4</v>
      </c>
      <c r="K1299" s="85">
        <v>965</v>
      </c>
    </row>
    <row r="1300" spans="1:11" x14ac:dyDescent="0.2">
      <c r="A1300" s="111" t="s">
        <v>1290</v>
      </c>
      <c r="B1300" s="111" t="s">
        <v>184</v>
      </c>
      <c r="C1300" s="85"/>
      <c r="D1300" s="86"/>
      <c r="E1300" s="85"/>
      <c r="F1300" s="85">
        <v>44.21</v>
      </c>
      <c r="G1300" s="86">
        <v>9.0628139511489359E-4</v>
      </c>
      <c r="H1300" s="85">
        <v>653</v>
      </c>
      <c r="I1300" s="85">
        <v>20.56</v>
      </c>
      <c r="J1300" s="86">
        <v>4.4681619506380175E-4</v>
      </c>
      <c r="K1300" s="85">
        <v>865</v>
      </c>
    </row>
    <row r="1301" spans="1:11" x14ac:dyDescent="0.2">
      <c r="A1301" s="111" t="s">
        <v>1291</v>
      </c>
      <c r="B1301" s="111" t="s">
        <v>184</v>
      </c>
      <c r="C1301" s="85"/>
      <c r="D1301" s="86"/>
      <c r="E1301" s="85"/>
      <c r="F1301" s="85">
        <v>120.19</v>
      </c>
      <c r="G1301" s="86">
        <v>2.4638308273888044E-3</v>
      </c>
      <c r="H1301" s="85">
        <v>532</v>
      </c>
      <c r="I1301" s="85">
        <v>56.74</v>
      </c>
      <c r="J1301" s="86">
        <v>1.2330909974669316E-3</v>
      </c>
      <c r="K1301" s="85">
        <v>703</v>
      </c>
    </row>
    <row r="1302" spans="1:11" x14ac:dyDescent="0.2">
      <c r="A1302" s="111" t="s">
        <v>1292</v>
      </c>
      <c r="B1302" s="111" t="s">
        <v>184</v>
      </c>
      <c r="C1302" s="85"/>
      <c r="D1302" s="86"/>
      <c r="E1302" s="85"/>
      <c r="F1302" s="85"/>
      <c r="G1302" s="86"/>
      <c r="H1302" s="85"/>
      <c r="I1302" s="85">
        <v>0.52</v>
      </c>
      <c r="J1302" s="86">
        <v>1.1300798707839347E-5</v>
      </c>
      <c r="K1302" s="85">
        <v>1204</v>
      </c>
    </row>
    <row r="1303" spans="1:11" x14ac:dyDescent="0.2">
      <c r="A1303" s="111" t="s">
        <v>1293</v>
      </c>
      <c r="B1303" s="111" t="s">
        <v>184</v>
      </c>
      <c r="C1303" s="85">
        <v>98945.73</v>
      </c>
      <c r="D1303" s="86">
        <v>1.8704296786389414</v>
      </c>
      <c r="E1303" s="85">
        <v>11</v>
      </c>
      <c r="F1303" s="85">
        <v>68877.348501128305</v>
      </c>
      <c r="G1303" s="86">
        <v>1.4119488688400199</v>
      </c>
      <c r="H1303" s="85">
        <v>13</v>
      </c>
      <c r="I1303" s="85">
        <v>77709.429869</v>
      </c>
      <c r="J1303" s="86">
        <v>1.6888050474048604</v>
      </c>
      <c r="K1303" s="85">
        <v>13</v>
      </c>
    </row>
    <row r="1304" spans="1:11" x14ac:dyDescent="0.2">
      <c r="A1304" s="111" t="s">
        <v>1294</v>
      </c>
      <c r="B1304" s="111" t="s">
        <v>184</v>
      </c>
      <c r="C1304" s="85"/>
      <c r="D1304" s="86"/>
      <c r="E1304" s="85"/>
      <c r="F1304" s="85">
        <v>2369.6936000000001</v>
      </c>
      <c r="G1304" s="86">
        <v>4.857745355808267E-2</v>
      </c>
      <c r="H1304" s="85">
        <v>184</v>
      </c>
      <c r="I1304" s="85">
        <v>3007.4446724999998</v>
      </c>
      <c r="J1304" s="86">
        <v>6.5358705517089083E-2</v>
      </c>
      <c r="K1304" s="85">
        <v>147</v>
      </c>
    </row>
    <row r="1305" spans="1:11" x14ac:dyDescent="0.2">
      <c r="A1305" s="111" t="s">
        <v>1295</v>
      </c>
      <c r="B1305" s="111" t="s">
        <v>187</v>
      </c>
      <c r="C1305" s="85"/>
      <c r="D1305" s="86"/>
      <c r="E1305" s="85"/>
      <c r="F1305" s="85">
        <v>14.72</v>
      </c>
      <c r="G1305" s="86">
        <v>3.017521406037375E-4</v>
      </c>
      <c r="H1305" s="85">
        <v>774</v>
      </c>
      <c r="I1305" s="85">
        <v>2.88</v>
      </c>
      <c r="J1305" s="86">
        <v>6.2589038997264056E-5</v>
      </c>
      <c r="K1305" s="85">
        <v>1080</v>
      </c>
    </row>
    <row r="1306" spans="1:11" x14ac:dyDescent="0.2">
      <c r="A1306" s="111" t="s">
        <v>1296</v>
      </c>
      <c r="B1306" s="111" t="s">
        <v>184</v>
      </c>
      <c r="C1306" s="85"/>
      <c r="D1306" s="86"/>
      <c r="E1306" s="85"/>
      <c r="F1306" s="85"/>
      <c r="G1306" s="86"/>
      <c r="H1306" s="85"/>
      <c r="I1306" s="85">
        <v>739.33</v>
      </c>
      <c r="J1306" s="86">
        <v>1.6067345208974737E-2</v>
      </c>
      <c r="K1306" s="85">
        <v>309</v>
      </c>
    </row>
    <row r="1307" spans="1:11" x14ac:dyDescent="0.2">
      <c r="A1307" s="111" t="s">
        <v>1297</v>
      </c>
      <c r="B1307" s="111" t="s">
        <v>187</v>
      </c>
      <c r="C1307" s="85"/>
      <c r="D1307" s="86"/>
      <c r="E1307" s="85"/>
      <c r="F1307" s="85"/>
      <c r="G1307" s="86"/>
      <c r="H1307" s="85"/>
      <c r="I1307" s="85">
        <v>9.09</v>
      </c>
      <c r="J1307" s="86">
        <v>1.9754665433511471E-4</v>
      </c>
      <c r="K1307" s="85">
        <v>972</v>
      </c>
    </row>
    <row r="1308" spans="1:11" x14ac:dyDescent="0.2">
      <c r="A1308" s="114" t="s">
        <v>1298</v>
      </c>
      <c r="B1308" s="114" t="s">
        <v>184</v>
      </c>
      <c r="C1308" s="115"/>
      <c r="D1308" s="116"/>
      <c r="E1308" s="115"/>
      <c r="F1308" s="115"/>
      <c r="G1308" s="116"/>
      <c r="H1308" s="115"/>
      <c r="I1308" s="115">
        <v>0.95</v>
      </c>
      <c r="J1308" s="116">
        <v>2.064568994701419E-5</v>
      </c>
      <c r="K1308" s="115">
        <v>1178</v>
      </c>
    </row>
    <row r="1309" spans="1:11" x14ac:dyDescent="0.2">
      <c r="A1309" s="111"/>
      <c r="B1309" s="111"/>
      <c r="C1309" s="85"/>
      <c r="D1309" s="86"/>
      <c r="E1309" s="85"/>
      <c r="F1309" s="85"/>
      <c r="G1309" s="86"/>
      <c r="H1309" s="85"/>
      <c r="I1309" s="85"/>
      <c r="J1309" s="86"/>
      <c r="K1309" s="85"/>
    </row>
    <row r="1310" spans="1:11" ht="28.5" customHeight="1" x14ac:dyDescent="0.2">
      <c r="A1310" s="135" t="s">
        <v>1590</v>
      </c>
      <c r="B1310" s="135"/>
      <c r="C1310" s="135"/>
      <c r="D1310" s="135"/>
      <c r="E1310" s="135"/>
      <c r="F1310" s="135"/>
      <c r="G1310" s="135"/>
      <c r="H1310" s="135"/>
      <c r="I1310" s="135"/>
      <c r="J1310" s="135"/>
      <c r="K1310" s="135"/>
    </row>
    <row r="1311" spans="1:11" x14ac:dyDescent="0.2">
      <c r="A1311" s="105"/>
      <c r="B1311" s="105"/>
      <c r="C1311" s="136">
        <v>1990</v>
      </c>
      <c r="D1311" s="136"/>
      <c r="E1311" s="136"/>
      <c r="F1311" s="136">
        <v>2000</v>
      </c>
      <c r="G1311" s="136"/>
      <c r="H1311" s="136"/>
      <c r="I1311" s="136">
        <v>2010</v>
      </c>
      <c r="J1311" s="136"/>
      <c r="K1311" s="136"/>
    </row>
    <row r="1312" spans="1:11" x14ac:dyDescent="0.2">
      <c r="A1312" s="106" t="s">
        <v>177</v>
      </c>
      <c r="B1312" s="107" t="s">
        <v>178</v>
      </c>
      <c r="C1312" s="107" t="s">
        <v>179</v>
      </c>
      <c r="D1312" s="107" t="s">
        <v>179</v>
      </c>
      <c r="E1312" s="107" t="s">
        <v>179</v>
      </c>
      <c r="F1312" s="107" t="s">
        <v>179</v>
      </c>
      <c r="G1312" s="107" t="s">
        <v>179</v>
      </c>
      <c r="H1312" s="107" t="s">
        <v>179</v>
      </c>
      <c r="I1312" s="107" t="s">
        <v>179</v>
      </c>
      <c r="J1312" s="107" t="s">
        <v>179</v>
      </c>
      <c r="K1312" s="107" t="s">
        <v>179</v>
      </c>
    </row>
    <row r="1313" spans="1:11" ht="25.5" x14ac:dyDescent="0.2">
      <c r="A1313" s="108"/>
      <c r="B1313" s="108"/>
      <c r="C1313" s="109" t="s">
        <v>180</v>
      </c>
      <c r="D1313" s="109" t="s">
        <v>181</v>
      </c>
      <c r="E1313" s="109" t="s">
        <v>182</v>
      </c>
      <c r="F1313" s="109" t="s">
        <v>180</v>
      </c>
      <c r="G1313" s="109" t="s">
        <v>181</v>
      </c>
      <c r="H1313" s="109" t="s">
        <v>182</v>
      </c>
      <c r="I1313" s="109" t="s">
        <v>180</v>
      </c>
      <c r="J1313" s="109" t="s">
        <v>181</v>
      </c>
      <c r="K1313" s="109" t="s">
        <v>182</v>
      </c>
    </row>
    <row r="1314" spans="1:11" x14ac:dyDescent="0.2">
      <c r="A1314" s="111" t="s">
        <v>1299</v>
      </c>
      <c r="B1314" s="111" t="s">
        <v>184</v>
      </c>
      <c r="C1314" s="85"/>
      <c r="D1314" s="86"/>
      <c r="E1314" s="85"/>
      <c r="F1314" s="85">
        <v>6707.0684605087663</v>
      </c>
      <c r="G1314" s="86">
        <v>0.13749132235966946</v>
      </c>
      <c r="H1314" s="85">
        <v>96</v>
      </c>
      <c r="I1314" s="85">
        <v>8125.5362999999998</v>
      </c>
      <c r="J1314" s="86">
        <v>0.17658663484527248</v>
      </c>
      <c r="K1314" s="85">
        <v>82</v>
      </c>
    </row>
    <row r="1315" spans="1:11" x14ac:dyDescent="0.2">
      <c r="A1315" s="111" t="s">
        <v>1300</v>
      </c>
      <c r="B1315" s="111" t="s">
        <v>184</v>
      </c>
      <c r="C1315" s="85"/>
      <c r="D1315" s="86"/>
      <c r="E1315" s="85"/>
      <c r="F1315" s="85">
        <v>25</v>
      </c>
      <c r="G1315" s="86">
        <v>5.1248665184058676E-4</v>
      </c>
      <c r="H1315" s="85">
        <v>714</v>
      </c>
      <c r="I1315" s="85">
        <v>350</v>
      </c>
      <c r="J1315" s="86">
        <v>7.6063068225841746E-3</v>
      </c>
      <c r="K1315" s="85">
        <v>421</v>
      </c>
    </row>
    <row r="1316" spans="1:11" x14ac:dyDescent="0.2">
      <c r="A1316" s="111" t="s">
        <v>1301</v>
      </c>
      <c r="B1316" s="111" t="s">
        <v>187</v>
      </c>
      <c r="C1316" s="85">
        <v>44677.34</v>
      </c>
      <c r="D1316" s="86">
        <v>0.84456219281663514</v>
      </c>
      <c r="E1316" s="85">
        <v>25</v>
      </c>
      <c r="F1316" s="85">
        <v>64889.318321998049</v>
      </c>
      <c r="G1316" s="86">
        <v>1.3301963794823528</v>
      </c>
      <c r="H1316" s="85">
        <v>15</v>
      </c>
      <c r="I1316" s="85">
        <v>110137.77158499999</v>
      </c>
      <c r="J1316" s="86">
        <v>2.3935476669462941</v>
      </c>
      <c r="K1316" s="85">
        <v>8</v>
      </c>
    </row>
    <row r="1317" spans="1:11" x14ac:dyDescent="0.2">
      <c r="A1317" s="111" t="s">
        <v>1302</v>
      </c>
      <c r="B1317" s="111" t="s">
        <v>187</v>
      </c>
      <c r="C1317" s="85"/>
      <c r="D1317" s="86"/>
      <c r="E1317" s="85"/>
      <c r="F1317" s="85">
        <v>43.96</v>
      </c>
      <c r="G1317" s="86">
        <v>9.0115652859648772E-4</v>
      </c>
      <c r="H1317" s="85">
        <v>654</v>
      </c>
      <c r="I1317" s="85">
        <v>482.5342167</v>
      </c>
      <c r="J1317" s="86">
        <v>1.0486580870330059E-2</v>
      </c>
      <c r="K1317" s="85">
        <v>376</v>
      </c>
    </row>
    <row r="1318" spans="1:11" x14ac:dyDescent="0.2">
      <c r="A1318" s="111" t="s">
        <v>1303</v>
      </c>
      <c r="B1318" s="111" t="s">
        <v>228</v>
      </c>
      <c r="C1318" s="85"/>
      <c r="D1318" s="86"/>
      <c r="E1318" s="85"/>
      <c r="F1318" s="85">
        <v>26.16</v>
      </c>
      <c r="G1318" s="86">
        <v>5.362660324859899E-4</v>
      </c>
      <c r="H1318" s="85">
        <v>708</v>
      </c>
      <c r="I1318" s="85"/>
      <c r="J1318" s="86"/>
      <c r="K1318" s="85"/>
    </row>
    <row r="1319" spans="1:11" x14ac:dyDescent="0.2">
      <c r="A1319" s="111" t="s">
        <v>1304</v>
      </c>
      <c r="B1319" s="111" t="s">
        <v>187</v>
      </c>
      <c r="C1319" s="85"/>
      <c r="D1319" s="86"/>
      <c r="E1319" s="85"/>
      <c r="F1319" s="85">
        <v>5494.0035800000005</v>
      </c>
      <c r="G1319" s="86">
        <v>0.11262413999657589</v>
      </c>
      <c r="H1319" s="85">
        <v>110</v>
      </c>
      <c r="I1319" s="85">
        <v>4449.438259999999</v>
      </c>
      <c r="J1319" s="86">
        <v>9.669655026772872E-2</v>
      </c>
      <c r="K1319" s="85">
        <v>117</v>
      </c>
    </row>
    <row r="1320" spans="1:11" x14ac:dyDescent="0.2">
      <c r="A1320" s="111" t="s">
        <v>1305</v>
      </c>
      <c r="B1320" s="111" t="s">
        <v>187</v>
      </c>
      <c r="C1320" s="85"/>
      <c r="D1320" s="86"/>
      <c r="E1320" s="85"/>
      <c r="F1320" s="85">
        <v>429.55</v>
      </c>
      <c r="G1320" s="86">
        <v>8.8055456519249616E-3</v>
      </c>
      <c r="H1320" s="85">
        <v>393</v>
      </c>
      <c r="I1320" s="85">
        <v>1897.6184535</v>
      </c>
      <c r="J1320" s="86">
        <v>4.1239623398624803E-2</v>
      </c>
      <c r="K1320" s="85">
        <v>186</v>
      </c>
    </row>
    <row r="1321" spans="1:11" x14ac:dyDescent="0.2">
      <c r="A1321" s="111" t="s">
        <v>1306</v>
      </c>
      <c r="B1321" s="111" t="s">
        <v>187</v>
      </c>
      <c r="C1321" s="85"/>
      <c r="D1321" s="86"/>
      <c r="E1321" s="85"/>
      <c r="F1321" s="85">
        <v>35.31</v>
      </c>
      <c r="G1321" s="86">
        <v>7.2383614705964468E-4</v>
      </c>
      <c r="H1321" s="85">
        <v>681</v>
      </c>
      <c r="I1321" s="85"/>
      <c r="J1321" s="86"/>
      <c r="K1321" s="85"/>
    </row>
    <row r="1322" spans="1:11" x14ac:dyDescent="0.2">
      <c r="A1322" s="111" t="s">
        <v>1307</v>
      </c>
      <c r="B1322" s="111" t="s">
        <v>187</v>
      </c>
      <c r="C1322" s="85">
        <v>20396.169999999998</v>
      </c>
      <c r="D1322" s="86">
        <v>0.38556086956521735</v>
      </c>
      <c r="E1322" s="85">
        <v>44</v>
      </c>
      <c r="F1322" s="85">
        <v>12746.95</v>
      </c>
      <c r="G1322" s="86">
        <v>0.26130566906717467</v>
      </c>
      <c r="H1322" s="85">
        <v>63</v>
      </c>
      <c r="I1322" s="85">
        <v>9919.6</v>
      </c>
      <c r="J1322" s="86">
        <v>0.21557577473515993</v>
      </c>
      <c r="K1322" s="85">
        <v>70</v>
      </c>
    </row>
    <row r="1323" spans="1:11" x14ac:dyDescent="0.2">
      <c r="A1323" s="111" t="s">
        <v>1308</v>
      </c>
      <c r="B1323" s="111" t="s">
        <v>187</v>
      </c>
      <c r="C1323" s="85"/>
      <c r="D1323" s="86"/>
      <c r="E1323" s="85"/>
      <c r="F1323" s="85">
        <v>3655.2</v>
      </c>
      <c r="G1323" s="86">
        <v>7.4929648392308493E-2</v>
      </c>
      <c r="H1323" s="85">
        <v>137</v>
      </c>
      <c r="I1323" s="85">
        <v>1983.7964000000002</v>
      </c>
      <c r="J1323" s="86">
        <v>4.311246883410836E-2</v>
      </c>
      <c r="K1323" s="85">
        <v>183</v>
      </c>
    </row>
    <row r="1324" spans="1:11" x14ac:dyDescent="0.2">
      <c r="A1324" s="111" t="s">
        <v>1309</v>
      </c>
      <c r="B1324" s="111" t="s">
        <v>184</v>
      </c>
      <c r="C1324" s="85"/>
      <c r="D1324" s="86"/>
      <c r="E1324" s="85"/>
      <c r="F1324" s="85">
        <v>1230.67</v>
      </c>
      <c r="G1324" s="86">
        <v>2.5228077912826198E-2</v>
      </c>
      <c r="H1324" s="85">
        <v>265</v>
      </c>
      <c r="I1324" s="85">
        <v>516.64</v>
      </c>
      <c r="J1324" s="86">
        <v>1.1227778162342538E-2</v>
      </c>
      <c r="K1324" s="85">
        <v>360</v>
      </c>
    </row>
    <row r="1325" spans="1:11" x14ac:dyDescent="0.2">
      <c r="A1325" s="111" t="s">
        <v>1310</v>
      </c>
      <c r="B1325" s="111" t="s">
        <v>184</v>
      </c>
      <c r="C1325" s="85"/>
      <c r="D1325" s="86"/>
      <c r="E1325" s="85"/>
      <c r="F1325" s="85">
        <v>1158.4100000000001</v>
      </c>
      <c r="G1325" s="86">
        <v>2.3746786494346164E-2</v>
      </c>
      <c r="H1325" s="85">
        <v>273</v>
      </c>
      <c r="I1325" s="85">
        <v>693.9</v>
      </c>
      <c r="J1325" s="86">
        <v>1.5080046583403311E-2</v>
      </c>
      <c r="K1325" s="85">
        <v>322</v>
      </c>
    </row>
    <row r="1326" spans="1:11" x14ac:dyDescent="0.2">
      <c r="A1326" s="111" t="s">
        <v>1311</v>
      </c>
      <c r="B1326" s="111" t="s">
        <v>184</v>
      </c>
      <c r="C1326" s="85"/>
      <c r="D1326" s="86"/>
      <c r="E1326" s="85"/>
      <c r="F1326" s="85">
        <v>78.72</v>
      </c>
      <c r="G1326" s="86">
        <v>1.6137179693156392E-3</v>
      </c>
      <c r="H1326" s="85">
        <v>587</v>
      </c>
      <c r="I1326" s="85">
        <v>65.91</v>
      </c>
      <c r="J1326" s="86">
        <v>1.4323762362186371E-3</v>
      </c>
      <c r="K1326" s="85">
        <v>679</v>
      </c>
    </row>
    <row r="1327" spans="1:11" x14ac:dyDescent="0.2">
      <c r="A1327" s="111" t="s">
        <v>1312</v>
      </c>
      <c r="B1327" s="111" t="s">
        <v>184</v>
      </c>
      <c r="C1327" s="85"/>
      <c r="D1327" s="86"/>
      <c r="E1327" s="85"/>
      <c r="F1327" s="85">
        <v>1258.71</v>
      </c>
      <c r="G1327" s="86">
        <v>2.5802882941530596E-2</v>
      </c>
      <c r="H1327" s="85">
        <v>263</v>
      </c>
      <c r="I1327" s="85">
        <v>579.9</v>
      </c>
      <c r="J1327" s="86">
        <v>1.2602563789761609E-2</v>
      </c>
      <c r="K1327" s="85">
        <v>350</v>
      </c>
    </row>
    <row r="1328" spans="1:11" x14ac:dyDescent="0.2">
      <c r="A1328" s="111" t="s">
        <v>1313</v>
      </c>
      <c r="B1328" s="111" t="s">
        <v>184</v>
      </c>
      <c r="C1328" s="85"/>
      <c r="D1328" s="86"/>
      <c r="E1328" s="85"/>
      <c r="F1328" s="85">
        <v>93.28</v>
      </c>
      <c r="G1328" s="86">
        <v>1.9121901953475973E-3</v>
      </c>
      <c r="H1328" s="85">
        <v>567</v>
      </c>
      <c r="I1328" s="85">
        <v>153.81</v>
      </c>
      <c r="J1328" s="86">
        <v>3.3426458639476339E-3</v>
      </c>
      <c r="K1328" s="85">
        <v>548</v>
      </c>
    </row>
    <row r="1329" spans="1:11" x14ac:dyDescent="0.2">
      <c r="A1329" s="111" t="s">
        <v>1314</v>
      </c>
      <c r="B1329" s="111" t="s">
        <v>228</v>
      </c>
      <c r="C1329" s="85"/>
      <c r="D1329" s="86"/>
      <c r="E1329" s="85"/>
      <c r="F1329" s="85">
        <v>39.33</v>
      </c>
      <c r="G1329" s="86">
        <v>8.0624400067561095E-4</v>
      </c>
      <c r="H1329" s="85">
        <v>669</v>
      </c>
      <c r="I1329" s="85">
        <v>59.068246666666667</v>
      </c>
      <c r="J1329" s="86">
        <v>1.2836891646250046E-3</v>
      </c>
      <c r="K1329" s="85">
        <v>698</v>
      </c>
    </row>
    <row r="1330" spans="1:11" x14ac:dyDescent="0.2">
      <c r="A1330" s="111" t="s">
        <v>1315</v>
      </c>
      <c r="B1330" s="111" t="s">
        <v>187</v>
      </c>
      <c r="C1330" s="85"/>
      <c r="D1330" s="86"/>
      <c r="E1330" s="85"/>
      <c r="F1330" s="85">
        <v>3.65</v>
      </c>
      <c r="G1330" s="86">
        <v>7.4823051168725668E-5</v>
      </c>
      <c r="H1330" s="85">
        <v>864</v>
      </c>
      <c r="I1330" s="85">
        <v>6.3</v>
      </c>
      <c r="J1330" s="86">
        <v>1.3691352280651516E-4</v>
      </c>
      <c r="K1330" s="85">
        <v>1006</v>
      </c>
    </row>
    <row r="1331" spans="1:11" x14ac:dyDescent="0.2">
      <c r="A1331" s="111" t="s">
        <v>1316</v>
      </c>
      <c r="B1331" s="111" t="s">
        <v>184</v>
      </c>
      <c r="C1331" s="85"/>
      <c r="D1331" s="86"/>
      <c r="E1331" s="85"/>
      <c r="F1331" s="85">
        <v>252.81</v>
      </c>
      <c r="G1331" s="86">
        <v>5.1824700180727488E-3</v>
      </c>
      <c r="H1331" s="85">
        <v>459</v>
      </c>
      <c r="I1331" s="85">
        <v>93.5</v>
      </c>
      <c r="J1331" s="86">
        <v>2.0319705368903439E-3</v>
      </c>
      <c r="K1331" s="85">
        <v>621</v>
      </c>
    </row>
    <row r="1332" spans="1:11" x14ac:dyDescent="0.2">
      <c r="A1332" s="111" t="s">
        <v>1317</v>
      </c>
      <c r="B1332" s="111" t="s">
        <v>187</v>
      </c>
      <c r="C1332" s="85"/>
      <c r="D1332" s="86"/>
      <c r="E1332" s="85"/>
      <c r="F1332" s="85"/>
      <c r="G1332" s="86"/>
      <c r="H1332" s="85"/>
      <c r="I1332" s="85">
        <v>4.97</v>
      </c>
      <c r="J1332" s="86">
        <v>1.0800955688069527E-4</v>
      </c>
      <c r="K1332" s="85">
        <v>1034</v>
      </c>
    </row>
    <row r="1333" spans="1:11" x14ac:dyDescent="0.2">
      <c r="A1333" s="111" t="s">
        <v>1318</v>
      </c>
      <c r="B1333" s="111" t="s">
        <v>187</v>
      </c>
      <c r="C1333" s="85"/>
      <c r="D1333" s="86"/>
      <c r="E1333" s="85"/>
      <c r="F1333" s="85">
        <v>1213.26</v>
      </c>
      <c r="G1333" s="86">
        <v>2.4871182208484409E-2</v>
      </c>
      <c r="H1333" s="85">
        <v>268</v>
      </c>
      <c r="I1333" s="85">
        <v>681.29</v>
      </c>
      <c r="J1333" s="86">
        <v>1.4806002214738207E-2</v>
      </c>
      <c r="K1333" s="85">
        <v>328</v>
      </c>
    </row>
    <row r="1334" spans="1:11" x14ac:dyDescent="0.2">
      <c r="A1334" s="111" t="s">
        <v>1319</v>
      </c>
      <c r="B1334" s="111" t="s">
        <v>184</v>
      </c>
      <c r="C1334" s="85"/>
      <c r="D1334" s="86"/>
      <c r="E1334" s="85"/>
      <c r="F1334" s="85">
        <v>53.91</v>
      </c>
      <c r="G1334" s="86">
        <v>1.1051262160290411E-3</v>
      </c>
      <c r="H1334" s="85">
        <v>638</v>
      </c>
      <c r="I1334" s="85"/>
      <c r="J1334" s="86"/>
      <c r="K1334" s="85"/>
    </row>
    <row r="1335" spans="1:11" x14ac:dyDescent="0.2">
      <c r="A1335" s="111" t="s">
        <v>1320</v>
      </c>
      <c r="B1335" s="111" t="s">
        <v>184</v>
      </c>
      <c r="C1335" s="85"/>
      <c r="D1335" s="86"/>
      <c r="E1335" s="85"/>
      <c r="F1335" s="85">
        <v>1990.8639999999998</v>
      </c>
      <c r="G1335" s="86">
        <v>4.0811649025198307E-2</v>
      </c>
      <c r="H1335" s="85">
        <v>208</v>
      </c>
      <c r="I1335" s="85">
        <v>591.34569444444446</v>
      </c>
      <c r="J1335" s="86">
        <v>1.2851305114738726E-2</v>
      </c>
      <c r="K1335" s="85">
        <v>345</v>
      </c>
    </row>
    <row r="1336" spans="1:11" x14ac:dyDescent="0.2">
      <c r="A1336" s="111" t="s">
        <v>1321</v>
      </c>
      <c r="B1336" s="111" t="s">
        <v>187</v>
      </c>
      <c r="C1336" s="85"/>
      <c r="D1336" s="86"/>
      <c r="E1336" s="85"/>
      <c r="F1336" s="85">
        <v>14.96</v>
      </c>
      <c r="G1336" s="86">
        <v>3.0667201246140709E-4</v>
      </c>
      <c r="H1336" s="85">
        <v>773</v>
      </c>
      <c r="I1336" s="85"/>
      <c r="J1336" s="86"/>
      <c r="K1336" s="85"/>
    </row>
    <row r="1337" spans="1:11" x14ac:dyDescent="0.2">
      <c r="A1337" s="111" t="s">
        <v>1322</v>
      </c>
      <c r="B1337" s="111" t="s">
        <v>184</v>
      </c>
      <c r="C1337" s="85"/>
      <c r="D1337" s="86"/>
      <c r="E1337" s="85"/>
      <c r="F1337" s="85">
        <v>14.64</v>
      </c>
      <c r="G1337" s="86">
        <v>3.0011218331784761E-4</v>
      </c>
      <c r="H1337" s="85">
        <v>775</v>
      </c>
      <c r="I1337" s="85"/>
      <c r="J1337" s="86"/>
      <c r="K1337" s="85"/>
    </row>
    <row r="1338" spans="1:11" x14ac:dyDescent="0.2">
      <c r="A1338" s="111" t="s">
        <v>1323</v>
      </c>
      <c r="B1338" s="111" t="s">
        <v>187</v>
      </c>
      <c r="C1338" s="85"/>
      <c r="D1338" s="86"/>
      <c r="E1338" s="85"/>
      <c r="F1338" s="85">
        <v>7.58</v>
      </c>
      <c r="G1338" s="86">
        <v>1.553859528380659E-4</v>
      </c>
      <c r="H1338" s="85">
        <v>829</v>
      </c>
      <c r="I1338" s="85"/>
      <c r="J1338" s="86"/>
      <c r="K1338" s="85"/>
    </row>
    <row r="1339" spans="1:11" x14ac:dyDescent="0.2">
      <c r="A1339" s="111" t="s">
        <v>1324</v>
      </c>
      <c r="B1339" s="111" t="s">
        <v>184</v>
      </c>
      <c r="C1339" s="85"/>
      <c r="D1339" s="86"/>
      <c r="E1339" s="85"/>
      <c r="F1339" s="85">
        <v>2.2400000000000002</v>
      </c>
      <c r="G1339" s="86">
        <v>4.5918804004916575E-5</v>
      </c>
      <c r="H1339" s="85">
        <v>900</v>
      </c>
      <c r="I1339" s="85"/>
      <c r="J1339" s="86"/>
      <c r="K1339" s="85"/>
    </row>
    <row r="1340" spans="1:11" x14ac:dyDescent="0.2">
      <c r="A1340" s="112" t="s">
        <v>1325</v>
      </c>
      <c r="B1340" s="112" t="s">
        <v>187</v>
      </c>
      <c r="C1340" s="113"/>
      <c r="D1340" s="86"/>
      <c r="E1340" s="113"/>
      <c r="F1340" s="113">
        <v>48.33</v>
      </c>
      <c r="G1340" s="86">
        <v>9.9073919533822219E-4</v>
      </c>
      <c r="H1340" s="113">
        <v>646</v>
      </c>
      <c r="I1340" s="113">
        <v>36.43</v>
      </c>
      <c r="J1340" s="86">
        <v>7.9170787870497575E-4</v>
      </c>
      <c r="K1340" s="85">
        <v>772</v>
      </c>
    </row>
    <row r="1341" spans="1:11" x14ac:dyDescent="0.2">
      <c r="A1341" s="111" t="s">
        <v>1326</v>
      </c>
      <c r="B1341" s="111" t="s">
        <v>187</v>
      </c>
      <c r="C1341" s="85">
        <v>31686.91</v>
      </c>
      <c r="D1341" s="86">
        <v>0.59899640831758039</v>
      </c>
      <c r="E1341" s="85">
        <v>38</v>
      </c>
      <c r="F1341" s="85">
        <v>26229.980476908127</v>
      </c>
      <c r="G1341" s="86">
        <v>0.53770059489818411</v>
      </c>
      <c r="H1341" s="85">
        <v>37</v>
      </c>
      <c r="I1341" s="85">
        <v>22156.169576700006</v>
      </c>
      <c r="J1341" s="86">
        <v>0.4815046394673862</v>
      </c>
      <c r="K1341" s="85">
        <v>39</v>
      </c>
    </row>
    <row r="1342" spans="1:11" x14ac:dyDescent="0.2">
      <c r="A1342" s="111" t="s">
        <v>1327</v>
      </c>
      <c r="B1342" s="111" t="s">
        <v>184</v>
      </c>
      <c r="C1342" s="85"/>
      <c r="D1342" s="86"/>
      <c r="E1342" s="85"/>
      <c r="F1342" s="85"/>
      <c r="G1342" s="86"/>
      <c r="H1342" s="85"/>
      <c r="I1342" s="85">
        <v>10.130000000000001</v>
      </c>
      <c r="J1342" s="86">
        <v>2.2014825175079342E-4</v>
      </c>
      <c r="K1342" s="85">
        <v>952</v>
      </c>
    </row>
    <row r="1343" spans="1:11" x14ac:dyDescent="0.2">
      <c r="A1343" s="111" t="s">
        <v>1328</v>
      </c>
      <c r="B1343" s="111" t="s">
        <v>184</v>
      </c>
      <c r="C1343" s="85"/>
      <c r="D1343" s="86"/>
      <c r="E1343" s="85"/>
      <c r="F1343" s="85"/>
      <c r="G1343" s="86"/>
      <c r="H1343" s="85"/>
      <c r="I1343" s="85">
        <v>6.01</v>
      </c>
      <c r="J1343" s="86">
        <v>1.3061115429637398E-4</v>
      </c>
      <c r="K1343" s="85">
        <v>1011</v>
      </c>
    </row>
    <row r="1344" spans="1:11" x14ac:dyDescent="0.2">
      <c r="A1344" s="111" t="s">
        <v>1329</v>
      </c>
      <c r="B1344" s="111" t="s">
        <v>187</v>
      </c>
      <c r="C1344" s="85"/>
      <c r="D1344" s="86"/>
      <c r="E1344" s="85"/>
      <c r="F1344" s="85">
        <v>305.70999999999998</v>
      </c>
      <c r="G1344" s="86">
        <v>6.2668917733674293E-3</v>
      </c>
      <c r="H1344" s="85">
        <v>434</v>
      </c>
      <c r="I1344" s="85">
        <v>105.8</v>
      </c>
      <c r="J1344" s="86">
        <v>2.2992778909411591E-3</v>
      </c>
      <c r="K1344" s="85">
        <v>604</v>
      </c>
    </row>
    <row r="1345" spans="1:11" x14ac:dyDescent="0.2">
      <c r="A1345" s="111" t="s">
        <v>1330</v>
      </c>
      <c r="B1345" s="111" t="s">
        <v>187</v>
      </c>
      <c r="C1345" s="85"/>
      <c r="D1345" s="86"/>
      <c r="E1345" s="85"/>
      <c r="F1345" s="85"/>
      <c r="G1345" s="86"/>
      <c r="H1345" s="85"/>
      <c r="I1345" s="85">
        <v>8.7100000000000009</v>
      </c>
      <c r="J1345" s="86">
        <v>1.8928837835630906E-4</v>
      </c>
      <c r="K1345" s="85">
        <v>978</v>
      </c>
    </row>
    <row r="1346" spans="1:11" x14ac:dyDescent="0.2">
      <c r="A1346" s="111" t="s">
        <v>1331</v>
      </c>
      <c r="B1346" s="111" t="s">
        <v>228</v>
      </c>
      <c r="C1346" s="85"/>
      <c r="D1346" s="86"/>
      <c r="E1346" s="85"/>
      <c r="F1346" s="85"/>
      <c r="G1346" s="86"/>
      <c r="H1346" s="85"/>
      <c r="I1346" s="85">
        <v>9.8000000000000007</v>
      </c>
      <c r="J1346" s="86">
        <v>2.1297659103235693E-4</v>
      </c>
      <c r="K1346" s="85">
        <v>961</v>
      </c>
    </row>
    <row r="1347" spans="1:11" x14ac:dyDescent="0.2">
      <c r="A1347" s="111" t="s">
        <v>1332</v>
      </c>
      <c r="B1347" s="111" t="s">
        <v>184</v>
      </c>
      <c r="C1347" s="85"/>
      <c r="D1347" s="86"/>
      <c r="E1347" s="85"/>
      <c r="F1347" s="85">
        <v>0.27</v>
      </c>
      <c r="G1347" s="86">
        <v>5.5348558398783373E-6</v>
      </c>
      <c r="H1347" s="85">
        <v>984</v>
      </c>
      <c r="I1347" s="85"/>
      <c r="J1347" s="86"/>
      <c r="K1347" s="85"/>
    </row>
    <row r="1348" spans="1:11" x14ac:dyDescent="0.2">
      <c r="A1348" s="111" t="s">
        <v>1333</v>
      </c>
      <c r="B1348" s="111" t="s">
        <v>187</v>
      </c>
      <c r="C1348" s="85"/>
      <c r="D1348" s="86"/>
      <c r="E1348" s="85"/>
      <c r="F1348" s="85">
        <v>530.33000000000004</v>
      </c>
      <c r="G1348" s="86">
        <v>1.0871481842824734E-2</v>
      </c>
      <c r="H1348" s="85">
        <v>374</v>
      </c>
      <c r="I1348" s="85">
        <v>53.59</v>
      </c>
      <c r="J1348" s="86">
        <v>1.1646342360636741E-3</v>
      </c>
      <c r="K1348" s="85">
        <v>715</v>
      </c>
    </row>
    <row r="1349" spans="1:11" x14ac:dyDescent="0.2">
      <c r="A1349" s="111" t="s">
        <v>1334</v>
      </c>
      <c r="B1349" s="111" t="s">
        <v>184</v>
      </c>
      <c r="C1349" s="85"/>
      <c r="D1349" s="86"/>
      <c r="E1349" s="85"/>
      <c r="F1349" s="85"/>
      <c r="G1349" s="86"/>
      <c r="H1349" s="85"/>
      <c r="I1349" s="85">
        <v>14.03</v>
      </c>
      <c r="J1349" s="86">
        <v>3.0490424205958846E-4</v>
      </c>
      <c r="K1349" s="85">
        <v>912</v>
      </c>
    </row>
    <row r="1350" spans="1:11" x14ac:dyDescent="0.2">
      <c r="A1350" s="111" t="s">
        <v>1335</v>
      </c>
      <c r="B1350" s="111" t="s">
        <v>187</v>
      </c>
      <c r="C1350" s="85"/>
      <c r="D1350" s="86"/>
      <c r="E1350" s="85"/>
      <c r="F1350" s="85">
        <v>388.66880000000003</v>
      </c>
      <c r="G1350" s="86">
        <v>7.9675028794759465E-3</v>
      </c>
      <c r="H1350" s="85">
        <v>404</v>
      </c>
      <c r="I1350" s="85">
        <v>463.62842799999999</v>
      </c>
      <c r="J1350" s="86">
        <v>1.0075714500115358E-2</v>
      </c>
      <c r="K1350" s="85">
        <v>384</v>
      </c>
    </row>
    <row r="1351" spans="1:11" x14ac:dyDescent="0.2">
      <c r="A1351" s="111" t="s">
        <v>1336</v>
      </c>
      <c r="B1351" s="111" t="s">
        <v>184</v>
      </c>
      <c r="C1351" s="85"/>
      <c r="D1351" s="86"/>
      <c r="E1351" s="85"/>
      <c r="F1351" s="85">
        <v>60.65</v>
      </c>
      <c r="G1351" s="86">
        <v>1.2432926173652633E-3</v>
      </c>
      <c r="H1351" s="85">
        <v>623</v>
      </c>
      <c r="I1351" s="85">
        <v>46.74</v>
      </c>
      <c r="J1351" s="86">
        <v>1.0157679453930981E-3</v>
      </c>
      <c r="K1351" s="85">
        <v>740</v>
      </c>
    </row>
    <row r="1352" spans="1:11" x14ac:dyDescent="0.2">
      <c r="A1352" s="111" t="s">
        <v>1337</v>
      </c>
      <c r="B1352" s="111" t="s">
        <v>184</v>
      </c>
      <c r="C1352" s="85"/>
      <c r="D1352" s="86"/>
      <c r="E1352" s="85"/>
      <c r="F1352" s="85">
        <v>3804.0479999999998</v>
      </c>
      <c r="G1352" s="86">
        <v>7.7980952918435209E-2</v>
      </c>
      <c r="H1352" s="85">
        <v>133</v>
      </c>
      <c r="I1352" s="85">
        <v>1580</v>
      </c>
      <c r="J1352" s="86">
        <v>3.4337042227665704E-2</v>
      </c>
      <c r="K1352" s="85">
        <v>204</v>
      </c>
    </row>
    <row r="1353" spans="1:11" x14ac:dyDescent="0.2">
      <c r="A1353" s="111" t="s">
        <v>1338</v>
      </c>
      <c r="B1353" s="111" t="s">
        <v>228</v>
      </c>
      <c r="C1353" s="85"/>
      <c r="D1353" s="86"/>
      <c r="E1353" s="85"/>
      <c r="F1353" s="85">
        <v>167.45</v>
      </c>
      <c r="G1353" s="86">
        <v>3.4326355940282492E-3</v>
      </c>
      <c r="H1353" s="85">
        <v>499</v>
      </c>
      <c r="I1353" s="85">
        <v>119.53036</v>
      </c>
      <c r="J1353" s="86">
        <v>2.5976702650684072E-3</v>
      </c>
      <c r="K1353" s="85">
        <v>583</v>
      </c>
    </row>
    <row r="1354" spans="1:11" x14ac:dyDescent="0.2">
      <c r="A1354" s="111" t="s">
        <v>1339</v>
      </c>
      <c r="B1354" s="111" t="s">
        <v>187</v>
      </c>
      <c r="C1354" s="85"/>
      <c r="D1354" s="86"/>
      <c r="E1354" s="85"/>
      <c r="F1354" s="85">
        <v>6.6</v>
      </c>
      <c r="G1354" s="86">
        <v>1.3529647608591489E-4</v>
      </c>
      <c r="H1354" s="85">
        <v>836</v>
      </c>
      <c r="I1354" s="85"/>
      <c r="J1354" s="86"/>
      <c r="K1354" s="85"/>
    </row>
    <row r="1355" spans="1:11" x14ac:dyDescent="0.2">
      <c r="A1355" s="111" t="s">
        <v>1340</v>
      </c>
      <c r="B1355" s="111" t="s">
        <v>187</v>
      </c>
      <c r="C1355" s="85"/>
      <c r="D1355" s="86"/>
      <c r="E1355" s="85"/>
      <c r="F1355" s="85">
        <v>4184.6180999999997</v>
      </c>
      <c r="G1355" s="86">
        <v>8.5782436772020687E-2</v>
      </c>
      <c r="H1355" s="85">
        <v>123</v>
      </c>
      <c r="I1355" s="85">
        <v>2255.004420766667</v>
      </c>
      <c r="J1355" s="86">
        <v>4.900644431609992E-2</v>
      </c>
      <c r="K1355" s="85">
        <v>173</v>
      </c>
    </row>
    <row r="1356" spans="1:11" x14ac:dyDescent="0.2">
      <c r="A1356" s="111" t="s">
        <v>1341</v>
      </c>
      <c r="B1356" s="111" t="s">
        <v>187</v>
      </c>
      <c r="C1356" s="85"/>
      <c r="D1356" s="86"/>
      <c r="E1356" s="85"/>
      <c r="F1356" s="85">
        <v>2790.87</v>
      </c>
      <c r="G1356" s="86">
        <v>5.7211344880893529E-2</v>
      </c>
      <c r="H1356" s="85">
        <v>169</v>
      </c>
      <c r="I1356" s="85">
        <v>7897.7</v>
      </c>
      <c r="J1356" s="86">
        <v>0.17163522683635155</v>
      </c>
      <c r="K1356" s="85">
        <v>86</v>
      </c>
    </row>
    <row r="1357" spans="1:11" x14ac:dyDescent="0.2">
      <c r="A1357" s="111" t="s">
        <v>1342</v>
      </c>
      <c r="B1357" s="111" t="s">
        <v>187</v>
      </c>
      <c r="C1357" s="85"/>
      <c r="D1357" s="86"/>
      <c r="E1357" s="85"/>
      <c r="F1357" s="85">
        <v>22.71</v>
      </c>
      <c r="G1357" s="86">
        <v>4.6554287453198898E-4</v>
      </c>
      <c r="H1357" s="85">
        <v>725</v>
      </c>
      <c r="I1357" s="85">
        <v>13.74</v>
      </c>
      <c r="J1357" s="86">
        <v>2.9860187354944736E-4</v>
      </c>
      <c r="K1357" s="85">
        <v>913</v>
      </c>
    </row>
    <row r="1358" spans="1:11" x14ac:dyDescent="0.2">
      <c r="A1358" s="111" t="s">
        <v>1343</v>
      </c>
      <c r="B1358" s="111" t="s">
        <v>187</v>
      </c>
      <c r="C1358" s="85"/>
      <c r="D1358" s="86"/>
      <c r="E1358" s="85"/>
      <c r="F1358" s="85"/>
      <c r="G1358" s="86"/>
      <c r="H1358" s="85"/>
      <c r="I1358" s="85">
        <v>61.21</v>
      </c>
      <c r="J1358" s="86">
        <v>1.3302344017439352E-3</v>
      </c>
      <c r="K1358" s="85">
        <v>690</v>
      </c>
    </row>
    <row r="1359" spans="1:11" x14ac:dyDescent="0.2">
      <c r="A1359" s="111" t="s">
        <v>1344</v>
      </c>
      <c r="B1359" s="111" t="s">
        <v>187</v>
      </c>
      <c r="C1359" s="85"/>
      <c r="D1359" s="86"/>
      <c r="E1359" s="85"/>
      <c r="F1359" s="85"/>
      <c r="G1359" s="86"/>
      <c r="H1359" s="85"/>
      <c r="I1359" s="85">
        <v>30.59</v>
      </c>
      <c r="J1359" s="86">
        <v>6.6479121629385682E-4</v>
      </c>
      <c r="K1359" s="85">
        <v>803</v>
      </c>
    </row>
    <row r="1360" spans="1:11" x14ac:dyDescent="0.2">
      <c r="A1360" s="111" t="s">
        <v>1345</v>
      </c>
      <c r="B1360" s="111" t="s">
        <v>187</v>
      </c>
      <c r="C1360" s="85"/>
      <c r="D1360" s="86"/>
      <c r="E1360" s="85"/>
      <c r="F1360" s="85"/>
      <c r="G1360" s="86"/>
      <c r="H1360" s="85"/>
      <c r="I1360" s="85">
        <v>19.72</v>
      </c>
      <c r="J1360" s="86">
        <v>4.2856105868959978E-4</v>
      </c>
      <c r="K1360" s="85">
        <v>873</v>
      </c>
    </row>
    <row r="1361" spans="1:11" x14ac:dyDescent="0.2">
      <c r="A1361" s="111" t="s">
        <v>1346</v>
      </c>
      <c r="B1361" s="111" t="s">
        <v>184</v>
      </c>
      <c r="C1361" s="85"/>
      <c r="D1361" s="86"/>
      <c r="E1361" s="85"/>
      <c r="F1361" s="85">
        <v>31.83</v>
      </c>
      <c r="G1361" s="86">
        <v>6.5249800512343493E-4</v>
      </c>
      <c r="H1361" s="85">
        <v>688</v>
      </c>
      <c r="I1361" s="85">
        <v>22.49</v>
      </c>
      <c r="J1361" s="86">
        <v>4.8875954411405163E-4</v>
      </c>
      <c r="K1361" s="85">
        <v>856</v>
      </c>
    </row>
    <row r="1362" spans="1:11" x14ac:dyDescent="0.2">
      <c r="A1362" s="111" t="s">
        <v>1347</v>
      </c>
      <c r="B1362" s="111" t="s">
        <v>187</v>
      </c>
      <c r="C1362" s="85"/>
      <c r="D1362" s="86"/>
      <c r="E1362" s="85"/>
      <c r="F1362" s="85"/>
      <c r="G1362" s="86"/>
      <c r="H1362" s="85"/>
      <c r="I1362" s="85">
        <v>2.8340079999999999</v>
      </c>
      <c r="J1362" s="86">
        <v>6.1589526816166086E-5</v>
      </c>
      <c r="K1362" s="85">
        <v>1082</v>
      </c>
    </row>
    <row r="1363" spans="1:11" x14ac:dyDescent="0.2">
      <c r="A1363" s="111" t="s">
        <v>1348</v>
      </c>
      <c r="B1363" s="111" t="s">
        <v>187</v>
      </c>
      <c r="C1363" s="85"/>
      <c r="D1363" s="86"/>
      <c r="E1363" s="85"/>
      <c r="F1363" s="85"/>
      <c r="G1363" s="86"/>
      <c r="H1363" s="85"/>
      <c r="I1363" s="85">
        <v>110.06</v>
      </c>
      <c r="J1363" s="86">
        <v>2.3918575111246121E-3</v>
      </c>
      <c r="K1363" s="85">
        <v>597</v>
      </c>
    </row>
    <row r="1364" spans="1:11" x14ac:dyDescent="0.2">
      <c r="A1364" s="111" t="s">
        <v>1349</v>
      </c>
      <c r="B1364" s="111" t="s">
        <v>184</v>
      </c>
      <c r="C1364" s="85"/>
      <c r="D1364" s="86"/>
      <c r="E1364" s="85"/>
      <c r="F1364" s="85"/>
      <c r="G1364" s="86"/>
      <c r="H1364" s="85"/>
      <c r="I1364" s="85">
        <v>24.837810000000001</v>
      </c>
      <c r="J1364" s="86">
        <v>5.3978286760299849E-4</v>
      </c>
      <c r="K1364" s="85">
        <v>834</v>
      </c>
    </row>
    <row r="1365" spans="1:11" x14ac:dyDescent="0.2">
      <c r="A1365" s="114" t="s">
        <v>1350</v>
      </c>
      <c r="B1365" s="114" t="s">
        <v>187</v>
      </c>
      <c r="C1365" s="115"/>
      <c r="D1365" s="116"/>
      <c r="E1365" s="115"/>
      <c r="F1365" s="115"/>
      <c r="G1365" s="116"/>
      <c r="H1365" s="115"/>
      <c r="I1365" s="115">
        <v>19.47195</v>
      </c>
      <c r="J1365" s="116">
        <v>4.2317036038290836E-4</v>
      </c>
      <c r="K1365" s="115">
        <v>875</v>
      </c>
    </row>
    <row r="1366" spans="1:11" x14ac:dyDescent="0.2">
      <c r="A1366" s="111"/>
      <c r="B1366" s="111"/>
      <c r="C1366" s="85"/>
      <c r="D1366" s="86"/>
      <c r="E1366" s="85"/>
      <c r="F1366" s="85"/>
      <c r="G1366" s="86"/>
      <c r="H1366" s="85"/>
      <c r="I1366" s="85"/>
      <c r="J1366" s="86"/>
      <c r="K1366" s="85"/>
    </row>
    <row r="1367" spans="1:11" ht="30" customHeight="1" x14ac:dyDescent="0.2">
      <c r="A1367" s="135" t="s">
        <v>1591</v>
      </c>
      <c r="B1367" s="135"/>
      <c r="C1367" s="135"/>
      <c r="D1367" s="135"/>
      <c r="E1367" s="135"/>
      <c r="F1367" s="135"/>
      <c r="G1367" s="135"/>
      <c r="H1367" s="135"/>
      <c r="I1367" s="135"/>
      <c r="J1367" s="135"/>
      <c r="K1367" s="135"/>
    </row>
    <row r="1368" spans="1:11" x14ac:dyDescent="0.2">
      <c r="A1368" s="105"/>
      <c r="B1368" s="105"/>
      <c r="C1368" s="136">
        <v>1990</v>
      </c>
      <c r="D1368" s="136"/>
      <c r="E1368" s="136"/>
      <c r="F1368" s="136">
        <v>2000</v>
      </c>
      <c r="G1368" s="136"/>
      <c r="H1368" s="136"/>
      <c r="I1368" s="136">
        <v>2010</v>
      </c>
      <c r="J1368" s="136"/>
      <c r="K1368" s="136"/>
    </row>
    <row r="1369" spans="1:11" x14ac:dyDescent="0.2">
      <c r="A1369" s="106" t="s">
        <v>177</v>
      </c>
      <c r="B1369" s="107" t="s">
        <v>178</v>
      </c>
      <c r="C1369" s="107" t="s">
        <v>179</v>
      </c>
      <c r="D1369" s="107" t="s">
        <v>179</v>
      </c>
      <c r="E1369" s="107" t="s">
        <v>179</v>
      </c>
      <c r="F1369" s="107" t="s">
        <v>179</v>
      </c>
      <c r="G1369" s="107" t="s">
        <v>179</v>
      </c>
      <c r="H1369" s="107" t="s">
        <v>179</v>
      </c>
      <c r="I1369" s="107" t="s">
        <v>179</v>
      </c>
      <c r="J1369" s="107" t="s">
        <v>179</v>
      </c>
      <c r="K1369" s="107" t="s">
        <v>179</v>
      </c>
    </row>
    <row r="1370" spans="1:11" ht="25.5" x14ac:dyDescent="0.2">
      <c r="A1370" s="108"/>
      <c r="B1370" s="108"/>
      <c r="C1370" s="109" t="s">
        <v>180</v>
      </c>
      <c r="D1370" s="109" t="s">
        <v>181</v>
      </c>
      <c r="E1370" s="109" t="s">
        <v>182</v>
      </c>
      <c r="F1370" s="109" t="s">
        <v>180</v>
      </c>
      <c r="G1370" s="109" t="s">
        <v>181</v>
      </c>
      <c r="H1370" s="109" t="s">
        <v>182</v>
      </c>
      <c r="I1370" s="109" t="s">
        <v>180</v>
      </c>
      <c r="J1370" s="109" t="s">
        <v>181</v>
      </c>
      <c r="K1370" s="109" t="s">
        <v>182</v>
      </c>
    </row>
    <row r="1371" spans="1:11" x14ac:dyDescent="0.2">
      <c r="A1371" s="111" t="s">
        <v>1351</v>
      </c>
      <c r="B1371" s="111" t="s">
        <v>184</v>
      </c>
      <c r="C1371" s="85"/>
      <c r="D1371" s="86"/>
      <c r="E1371" s="85"/>
      <c r="F1371" s="85"/>
      <c r="G1371" s="86"/>
      <c r="H1371" s="85"/>
      <c r="I1371" s="85">
        <v>22.945699999999999</v>
      </c>
      <c r="J1371" s="86">
        <v>4.9866295559705632E-4</v>
      </c>
      <c r="K1371" s="85">
        <v>852</v>
      </c>
    </row>
    <row r="1372" spans="1:11" x14ac:dyDescent="0.2">
      <c r="A1372" s="111" t="s">
        <v>1352</v>
      </c>
      <c r="B1372" s="111" t="s">
        <v>184</v>
      </c>
      <c r="C1372" s="85"/>
      <c r="D1372" s="86"/>
      <c r="E1372" s="85"/>
      <c r="F1372" s="85">
        <v>104.16</v>
      </c>
      <c r="G1372" s="86">
        <v>2.1352243862286205E-3</v>
      </c>
      <c r="H1372" s="85">
        <v>555</v>
      </c>
      <c r="I1372" s="85">
        <v>11</v>
      </c>
      <c r="J1372" s="86">
        <v>2.3905535728121693E-4</v>
      </c>
      <c r="K1372" s="85">
        <v>942</v>
      </c>
    </row>
    <row r="1373" spans="1:11" x14ac:dyDescent="0.2">
      <c r="A1373" s="111" t="s">
        <v>1353</v>
      </c>
      <c r="B1373" s="111" t="s">
        <v>187</v>
      </c>
      <c r="C1373" s="85"/>
      <c r="D1373" s="86"/>
      <c r="E1373" s="85"/>
      <c r="F1373" s="85"/>
      <c r="G1373" s="86"/>
      <c r="H1373" s="85"/>
      <c r="I1373" s="85">
        <v>144</v>
      </c>
      <c r="J1373" s="86">
        <v>3.1294519498632034E-3</v>
      </c>
      <c r="K1373" s="85">
        <v>555</v>
      </c>
    </row>
    <row r="1374" spans="1:11" x14ac:dyDescent="0.2">
      <c r="A1374" s="111" t="s">
        <v>1354</v>
      </c>
      <c r="B1374" s="111" t="s">
        <v>184</v>
      </c>
      <c r="C1374" s="85"/>
      <c r="D1374" s="86"/>
      <c r="E1374" s="85"/>
      <c r="F1374" s="85"/>
      <c r="G1374" s="86"/>
      <c r="H1374" s="85"/>
      <c r="I1374" s="85">
        <v>38.809384000000001</v>
      </c>
      <c r="J1374" s="86">
        <v>8.434173779985403E-4</v>
      </c>
      <c r="K1374" s="85">
        <v>762</v>
      </c>
    </row>
    <row r="1375" spans="1:11" x14ac:dyDescent="0.2">
      <c r="A1375" s="112" t="s">
        <v>1355</v>
      </c>
      <c r="B1375" s="112" t="s">
        <v>184</v>
      </c>
      <c r="C1375" s="113"/>
      <c r="D1375" s="86"/>
      <c r="E1375" s="113"/>
      <c r="F1375" s="113"/>
      <c r="G1375" s="86"/>
      <c r="H1375" s="113"/>
      <c r="I1375" s="113">
        <v>295</v>
      </c>
      <c r="J1375" s="86">
        <v>6.4110300361780908E-3</v>
      </c>
      <c r="K1375" s="85">
        <v>453</v>
      </c>
    </row>
    <row r="1376" spans="1:11" x14ac:dyDescent="0.2">
      <c r="A1376" s="111" t="s">
        <v>1356</v>
      </c>
      <c r="B1376" s="111" t="s">
        <v>187</v>
      </c>
      <c r="C1376" s="85"/>
      <c r="D1376" s="86"/>
      <c r="E1376" s="85"/>
      <c r="F1376" s="85">
        <v>117.86</v>
      </c>
      <c r="G1376" s="86">
        <v>2.416067071437262E-3</v>
      </c>
      <c r="H1376" s="85">
        <v>536</v>
      </c>
      <c r="I1376" s="85">
        <v>2</v>
      </c>
      <c r="J1376" s="86">
        <v>4.3464610414766709E-5</v>
      </c>
      <c r="K1376" s="85">
        <v>1111</v>
      </c>
    </row>
    <row r="1377" spans="1:11" x14ac:dyDescent="0.2">
      <c r="A1377" s="111" t="s">
        <v>1357</v>
      </c>
      <c r="B1377" s="111" t="s">
        <v>187</v>
      </c>
      <c r="C1377" s="85"/>
      <c r="D1377" s="86"/>
      <c r="E1377" s="85"/>
      <c r="F1377" s="85">
        <v>1630.79046432936</v>
      </c>
      <c r="G1377" s="86">
        <v>3.3430333796708379E-2</v>
      </c>
      <c r="H1377" s="85">
        <v>226</v>
      </c>
      <c r="I1377" s="85">
        <v>2156.4</v>
      </c>
      <c r="J1377" s="86">
        <v>4.6863542949201475E-2</v>
      </c>
      <c r="K1377" s="85">
        <v>175</v>
      </c>
    </row>
    <row r="1378" spans="1:11" x14ac:dyDescent="0.2">
      <c r="A1378" s="111" t="s">
        <v>1358</v>
      </c>
      <c r="B1378" s="111" t="s">
        <v>187</v>
      </c>
      <c r="C1378" s="85">
        <v>271827.59999999998</v>
      </c>
      <c r="D1378" s="86">
        <v>5.1385179584120975</v>
      </c>
      <c r="E1378" s="85">
        <v>4</v>
      </c>
      <c r="F1378" s="85">
        <v>14350.705075160628</v>
      </c>
      <c r="G1378" s="86">
        <v>0.29418179182083143</v>
      </c>
      <c r="H1378" s="85">
        <v>57</v>
      </c>
      <c r="I1378" s="85">
        <v>3407.2</v>
      </c>
      <c r="J1378" s="86">
        <v>7.4046310302596577E-2</v>
      </c>
      <c r="K1378" s="85">
        <v>138</v>
      </c>
    </row>
    <row r="1379" spans="1:11" x14ac:dyDescent="0.2">
      <c r="A1379" s="111" t="s">
        <v>1359</v>
      </c>
      <c r="B1379" s="111" t="s">
        <v>184</v>
      </c>
      <c r="C1379" s="85"/>
      <c r="D1379" s="86"/>
      <c r="E1379" s="85"/>
      <c r="F1379" s="85">
        <v>1401.05</v>
      </c>
      <c r="G1379" s="86">
        <v>2.872077694245016E-2</v>
      </c>
      <c r="H1379" s="85">
        <v>246</v>
      </c>
      <c r="I1379" s="85">
        <v>83</v>
      </c>
      <c r="J1379" s="86">
        <v>1.8037813322128186E-3</v>
      </c>
      <c r="K1379" s="85">
        <v>642</v>
      </c>
    </row>
    <row r="1380" spans="1:11" x14ac:dyDescent="0.2">
      <c r="A1380" s="111" t="s">
        <v>1360</v>
      </c>
      <c r="B1380" s="111" t="s">
        <v>187</v>
      </c>
      <c r="C1380" s="85"/>
      <c r="D1380" s="86"/>
      <c r="E1380" s="85"/>
      <c r="F1380" s="85">
        <v>2841.6854434675543</v>
      </c>
      <c r="G1380" s="86">
        <v>5.8253034340272784E-2</v>
      </c>
      <c r="H1380" s="85">
        <v>163</v>
      </c>
      <c r="I1380" s="85">
        <v>9</v>
      </c>
      <c r="J1380" s="86">
        <v>1.9559074686645021E-4</v>
      </c>
      <c r="K1380" s="85">
        <v>976</v>
      </c>
    </row>
    <row r="1381" spans="1:11" x14ac:dyDescent="0.2">
      <c r="A1381" s="111" t="s">
        <v>1361</v>
      </c>
      <c r="B1381" s="111" t="s">
        <v>184</v>
      </c>
      <c r="C1381" s="85"/>
      <c r="D1381" s="86"/>
      <c r="E1381" s="85"/>
      <c r="F1381" s="85"/>
      <c r="G1381" s="86"/>
      <c r="H1381" s="85"/>
      <c r="I1381" s="85">
        <v>5.28</v>
      </c>
      <c r="J1381" s="86">
        <v>1.1474657149498414E-4</v>
      </c>
      <c r="K1381" s="85">
        <v>1023</v>
      </c>
    </row>
    <row r="1382" spans="1:11" x14ac:dyDescent="0.2">
      <c r="A1382" s="111" t="s">
        <v>1362</v>
      </c>
      <c r="B1382" s="111" t="s">
        <v>184</v>
      </c>
      <c r="C1382" s="85"/>
      <c r="D1382" s="86"/>
      <c r="E1382" s="85"/>
      <c r="F1382" s="85">
        <v>61.85</v>
      </c>
      <c r="G1382" s="86">
        <v>1.2678919766536114E-3</v>
      </c>
      <c r="H1382" s="85">
        <v>621</v>
      </c>
      <c r="I1382" s="85">
        <v>49.64</v>
      </c>
      <c r="J1382" s="86">
        <v>1.0787916304945099E-3</v>
      </c>
      <c r="K1382" s="85">
        <v>733</v>
      </c>
    </row>
    <row r="1383" spans="1:11" x14ac:dyDescent="0.2">
      <c r="A1383" s="111" t="s">
        <v>1363</v>
      </c>
      <c r="B1383" s="111" t="s">
        <v>184</v>
      </c>
      <c r="C1383" s="85"/>
      <c r="D1383" s="86"/>
      <c r="E1383" s="85"/>
      <c r="F1383" s="85"/>
      <c r="G1383" s="86"/>
      <c r="H1383" s="85"/>
      <c r="I1383" s="85">
        <v>11.269489999999999</v>
      </c>
      <c r="J1383" s="86">
        <v>2.4491199621155466E-4</v>
      </c>
      <c r="K1383" s="85">
        <v>940</v>
      </c>
    </row>
    <row r="1384" spans="1:11" x14ac:dyDescent="0.2">
      <c r="A1384" s="111" t="s">
        <v>1364</v>
      </c>
      <c r="B1384" s="111" t="s">
        <v>187</v>
      </c>
      <c r="C1384" s="85"/>
      <c r="D1384" s="86"/>
      <c r="E1384" s="85"/>
      <c r="F1384" s="85">
        <v>184.13210000000001</v>
      </c>
      <c r="G1384" s="86">
        <v>3.7746097370150444E-3</v>
      </c>
      <c r="H1384" s="85">
        <v>486</v>
      </c>
      <c r="I1384" s="85">
        <v>324.15350000000001</v>
      </c>
      <c r="J1384" s="86">
        <v>7.0446027960415405E-3</v>
      </c>
      <c r="K1384" s="85">
        <v>438</v>
      </c>
    </row>
    <row r="1385" spans="1:11" x14ac:dyDescent="0.2">
      <c r="A1385" s="111" t="s">
        <v>1365</v>
      </c>
      <c r="B1385" s="111" t="s">
        <v>184</v>
      </c>
      <c r="C1385" s="85">
        <v>35086.28</v>
      </c>
      <c r="D1385" s="86">
        <v>0.66325671077504722</v>
      </c>
      <c r="E1385" s="85">
        <v>35</v>
      </c>
      <c r="F1385" s="85">
        <v>101516.48237655617</v>
      </c>
      <c r="G1385" s="86">
        <v>2.081033686391808</v>
      </c>
      <c r="H1385" s="85">
        <v>8</v>
      </c>
      <c r="I1385" s="85">
        <v>185567.88895999998</v>
      </c>
      <c r="J1385" s="86">
        <v>4.032817999568544</v>
      </c>
      <c r="K1385" s="85">
        <v>6</v>
      </c>
    </row>
    <row r="1386" spans="1:11" x14ac:dyDescent="0.2">
      <c r="A1386" s="111" t="s">
        <v>1366</v>
      </c>
      <c r="B1386" s="111" t="s">
        <v>187</v>
      </c>
      <c r="C1386" s="85"/>
      <c r="D1386" s="86"/>
      <c r="E1386" s="85"/>
      <c r="F1386" s="85"/>
      <c r="G1386" s="86"/>
      <c r="H1386" s="85"/>
      <c r="I1386" s="85">
        <v>0.3881</v>
      </c>
      <c r="J1386" s="86">
        <v>8.4343076509854799E-6</v>
      </c>
      <c r="K1386" s="85">
        <v>1219</v>
      </c>
    </row>
    <row r="1387" spans="1:11" x14ac:dyDescent="0.2">
      <c r="A1387" s="111" t="s">
        <v>1367</v>
      </c>
      <c r="B1387" s="111" t="s">
        <v>187</v>
      </c>
      <c r="C1387" s="85"/>
      <c r="D1387" s="86"/>
      <c r="E1387" s="85"/>
      <c r="F1387" s="85"/>
      <c r="G1387" s="86"/>
      <c r="H1387" s="85"/>
      <c r="I1387" s="85">
        <v>1.0356000000000001</v>
      </c>
      <c r="J1387" s="86">
        <v>2.2505975272766204E-5</v>
      </c>
      <c r="K1387" s="85">
        <v>1158</v>
      </c>
    </row>
    <row r="1388" spans="1:11" x14ac:dyDescent="0.2">
      <c r="A1388" s="111" t="s">
        <v>1368</v>
      </c>
      <c r="B1388" s="111" t="s">
        <v>187</v>
      </c>
      <c r="C1388" s="85"/>
      <c r="D1388" s="86"/>
      <c r="E1388" s="85"/>
      <c r="F1388" s="85">
        <v>585.49</v>
      </c>
      <c r="G1388" s="86">
        <v>1.2002232391445804E-2</v>
      </c>
      <c r="H1388" s="85">
        <v>357</v>
      </c>
      <c r="I1388" s="85">
        <v>342.56</v>
      </c>
      <c r="J1388" s="86">
        <v>7.4446184718412424E-3</v>
      </c>
      <c r="K1388" s="85">
        <v>429</v>
      </c>
    </row>
    <row r="1389" spans="1:11" x14ac:dyDescent="0.2">
      <c r="A1389" s="111" t="s">
        <v>1369</v>
      </c>
      <c r="B1389" s="111" t="s">
        <v>187</v>
      </c>
      <c r="C1389" s="85"/>
      <c r="D1389" s="86"/>
      <c r="E1389" s="85"/>
      <c r="F1389" s="85">
        <v>45.6</v>
      </c>
      <c r="G1389" s="86">
        <v>9.3477565295723016E-4</v>
      </c>
      <c r="H1389" s="85">
        <v>652</v>
      </c>
      <c r="I1389" s="85"/>
      <c r="J1389" s="86"/>
      <c r="K1389" s="85"/>
    </row>
    <row r="1390" spans="1:11" x14ac:dyDescent="0.2">
      <c r="A1390" s="111" t="s">
        <v>1370</v>
      </c>
      <c r="B1390" s="111" t="s">
        <v>184</v>
      </c>
      <c r="C1390" s="85"/>
      <c r="D1390" s="86"/>
      <c r="E1390" s="85"/>
      <c r="F1390" s="85">
        <v>5556.8126999999995</v>
      </c>
      <c r="G1390" s="86">
        <v>0.11391169342113003</v>
      </c>
      <c r="H1390" s="85">
        <v>109</v>
      </c>
      <c r="I1390" s="85">
        <v>5940.02945</v>
      </c>
      <c r="J1390" s="86">
        <v>0.12909053294824549</v>
      </c>
      <c r="K1390" s="85">
        <v>100</v>
      </c>
    </row>
    <row r="1391" spans="1:11" x14ac:dyDescent="0.2">
      <c r="A1391" s="111" t="s">
        <v>1371</v>
      </c>
      <c r="B1391" s="111" t="s">
        <v>184</v>
      </c>
      <c r="C1391" s="85"/>
      <c r="D1391" s="86"/>
      <c r="E1391" s="85"/>
      <c r="F1391" s="85">
        <v>120.1</v>
      </c>
      <c r="G1391" s="86">
        <v>2.4619858754421783E-3</v>
      </c>
      <c r="H1391" s="85">
        <v>533</v>
      </c>
      <c r="I1391" s="85">
        <v>72.3</v>
      </c>
      <c r="J1391" s="86">
        <v>1.5712456664938165E-3</v>
      </c>
      <c r="K1391" s="85">
        <v>663</v>
      </c>
    </row>
    <row r="1392" spans="1:11" x14ac:dyDescent="0.2">
      <c r="A1392" s="111" t="s">
        <v>1372</v>
      </c>
      <c r="B1392" s="111" t="s">
        <v>184</v>
      </c>
      <c r="C1392" s="85"/>
      <c r="D1392" s="86"/>
      <c r="E1392" s="85"/>
      <c r="F1392" s="85">
        <v>29</v>
      </c>
      <c r="G1392" s="86">
        <v>5.9448451613508058E-4</v>
      </c>
      <c r="H1392" s="85">
        <v>695</v>
      </c>
      <c r="I1392" s="85">
        <v>37.2012</v>
      </c>
      <c r="J1392" s="86">
        <v>8.0846783248090972E-4</v>
      </c>
      <c r="K1392" s="85">
        <v>766</v>
      </c>
    </row>
    <row r="1393" spans="1:11" x14ac:dyDescent="0.2">
      <c r="A1393" s="111" t="s">
        <v>1373</v>
      </c>
      <c r="B1393" s="111" t="s">
        <v>184</v>
      </c>
      <c r="C1393" s="85"/>
      <c r="D1393" s="86"/>
      <c r="E1393" s="85"/>
      <c r="F1393" s="85">
        <v>0.15</v>
      </c>
      <c r="G1393" s="86">
        <v>3.0749199110435205E-6</v>
      </c>
      <c r="H1393" s="85">
        <v>995</v>
      </c>
      <c r="I1393" s="85"/>
      <c r="J1393" s="86"/>
      <c r="K1393" s="85"/>
    </row>
    <row r="1394" spans="1:11" x14ac:dyDescent="0.2">
      <c r="A1394" s="111" t="s">
        <v>1374</v>
      </c>
      <c r="B1394" s="111" t="s">
        <v>184</v>
      </c>
      <c r="C1394" s="85"/>
      <c r="D1394" s="86"/>
      <c r="E1394" s="85"/>
      <c r="F1394" s="85">
        <v>67.66</v>
      </c>
      <c r="G1394" s="86">
        <v>1.3869938745413638E-3</v>
      </c>
      <c r="H1394" s="85">
        <v>614</v>
      </c>
      <c r="I1394" s="85">
        <v>54.91</v>
      </c>
      <c r="J1394" s="86">
        <v>1.1933208789374199E-3</v>
      </c>
      <c r="K1394" s="85">
        <v>707</v>
      </c>
    </row>
    <row r="1395" spans="1:11" x14ac:dyDescent="0.2">
      <c r="A1395" s="111" t="s">
        <v>1375</v>
      </c>
      <c r="B1395" s="111" t="s">
        <v>184</v>
      </c>
      <c r="C1395" s="85"/>
      <c r="D1395" s="86"/>
      <c r="E1395" s="85"/>
      <c r="F1395" s="85">
        <v>1.49</v>
      </c>
      <c r="G1395" s="86">
        <v>3.0544204449698969E-5</v>
      </c>
      <c r="H1395" s="85">
        <v>924</v>
      </c>
      <c r="I1395" s="85">
        <v>7.47</v>
      </c>
      <c r="J1395" s="86">
        <v>1.6234031989915368E-4</v>
      </c>
      <c r="K1395" s="85">
        <v>986</v>
      </c>
    </row>
    <row r="1396" spans="1:11" x14ac:dyDescent="0.2">
      <c r="A1396" s="111" t="s">
        <v>1376</v>
      </c>
      <c r="B1396" s="111" t="s">
        <v>187</v>
      </c>
      <c r="C1396" s="85"/>
      <c r="D1396" s="86"/>
      <c r="E1396" s="85"/>
      <c r="F1396" s="85">
        <v>171.59260666422347</v>
      </c>
      <c r="G1396" s="86">
        <v>3.5175568187978657E-3</v>
      </c>
      <c r="H1396" s="85">
        <v>495</v>
      </c>
      <c r="I1396" s="85">
        <v>245.7</v>
      </c>
      <c r="J1396" s="86">
        <v>5.3396273894540909E-3</v>
      </c>
      <c r="K1396" s="85">
        <v>484</v>
      </c>
    </row>
    <row r="1397" spans="1:11" x14ac:dyDescent="0.2">
      <c r="A1397" s="111" t="s">
        <v>1377</v>
      </c>
      <c r="B1397" s="111" t="s">
        <v>184</v>
      </c>
      <c r="C1397" s="85">
        <v>47429.2</v>
      </c>
      <c r="D1397" s="86">
        <v>0.89658223062381837</v>
      </c>
      <c r="E1397" s="85">
        <v>24</v>
      </c>
      <c r="F1397" s="85">
        <v>92984.819089786266</v>
      </c>
      <c r="G1397" s="86">
        <v>1.9061391442930893</v>
      </c>
      <c r="H1397" s="85">
        <v>10</v>
      </c>
      <c r="I1397" s="85">
        <v>232560.53604499999</v>
      </c>
      <c r="J1397" s="86">
        <v>5.0540765485226178</v>
      </c>
      <c r="K1397" s="85">
        <v>4</v>
      </c>
    </row>
    <row r="1398" spans="1:11" x14ac:dyDescent="0.2">
      <c r="A1398" s="111" t="s">
        <v>1378</v>
      </c>
      <c r="B1398" s="111" t="s">
        <v>187</v>
      </c>
      <c r="C1398" s="85"/>
      <c r="D1398" s="86"/>
      <c r="E1398" s="85"/>
      <c r="F1398" s="85"/>
      <c r="G1398" s="86"/>
      <c r="H1398" s="85"/>
      <c r="I1398" s="85">
        <v>5</v>
      </c>
      <c r="J1398" s="86">
        <v>1.0866152603691678E-4</v>
      </c>
      <c r="K1398" s="85">
        <v>1032</v>
      </c>
    </row>
    <row r="1399" spans="1:11" x14ac:dyDescent="0.2">
      <c r="A1399" s="111" t="s">
        <v>1379</v>
      </c>
      <c r="B1399" s="111" t="s">
        <v>184</v>
      </c>
      <c r="C1399" s="85"/>
      <c r="D1399" s="86"/>
      <c r="E1399" s="85"/>
      <c r="F1399" s="85">
        <v>3488</v>
      </c>
      <c r="G1399" s="86">
        <v>7.1502137664798654E-2</v>
      </c>
      <c r="H1399" s="85">
        <v>140</v>
      </c>
      <c r="I1399" s="85">
        <v>3488</v>
      </c>
      <c r="J1399" s="86">
        <v>7.5802280563353142E-2</v>
      </c>
      <c r="K1399" s="85">
        <v>135</v>
      </c>
    </row>
    <row r="1400" spans="1:11" x14ac:dyDescent="0.2">
      <c r="A1400" s="111" t="s">
        <v>1380</v>
      </c>
      <c r="B1400" s="111" t="s">
        <v>184</v>
      </c>
      <c r="C1400" s="85"/>
      <c r="D1400" s="86"/>
      <c r="E1400" s="85"/>
      <c r="F1400" s="85">
        <v>0.63</v>
      </c>
      <c r="G1400" s="86">
        <v>1.2914663626382786E-5</v>
      </c>
      <c r="H1400" s="85">
        <v>960</v>
      </c>
      <c r="I1400" s="85"/>
      <c r="J1400" s="86"/>
      <c r="K1400" s="85"/>
    </row>
    <row r="1401" spans="1:11" x14ac:dyDescent="0.2">
      <c r="A1401" s="111" t="s">
        <v>1381</v>
      </c>
      <c r="B1401" s="111" t="s">
        <v>228</v>
      </c>
      <c r="C1401" s="85"/>
      <c r="D1401" s="86"/>
      <c r="E1401" s="85"/>
      <c r="F1401" s="85"/>
      <c r="G1401" s="86"/>
      <c r="H1401" s="85"/>
      <c r="I1401" s="85">
        <v>20.14</v>
      </c>
      <c r="J1401" s="86">
        <v>4.3768862687670082E-4</v>
      </c>
      <c r="K1401" s="85">
        <v>866</v>
      </c>
    </row>
    <row r="1402" spans="1:11" x14ac:dyDescent="0.2">
      <c r="A1402" s="111" t="s">
        <v>1382</v>
      </c>
      <c r="B1402" s="111" t="s">
        <v>184</v>
      </c>
      <c r="C1402" s="85"/>
      <c r="D1402" s="86"/>
      <c r="E1402" s="85"/>
      <c r="F1402" s="85">
        <v>681.6</v>
      </c>
      <c r="G1402" s="86">
        <v>1.3972436075781755E-2</v>
      </c>
      <c r="H1402" s="85">
        <v>331</v>
      </c>
      <c r="I1402" s="85">
        <v>838.52210200000002</v>
      </c>
      <c r="J1402" s="86">
        <v>1.8223018243800636E-2</v>
      </c>
      <c r="K1402" s="85">
        <v>295</v>
      </c>
    </row>
    <row r="1403" spans="1:11" x14ac:dyDescent="0.2">
      <c r="A1403" s="111" t="s">
        <v>1383</v>
      </c>
      <c r="B1403" s="111" t="s">
        <v>184</v>
      </c>
      <c r="C1403" s="85"/>
      <c r="D1403" s="86"/>
      <c r="E1403" s="85"/>
      <c r="F1403" s="85">
        <v>193.55</v>
      </c>
      <c r="G1403" s="86">
        <v>3.9676716585498222E-3</v>
      </c>
      <c r="H1403" s="85">
        <v>480</v>
      </c>
      <c r="I1403" s="85">
        <v>500.09000000000003</v>
      </c>
      <c r="J1403" s="86">
        <v>1.0868108511160343E-2</v>
      </c>
      <c r="K1403" s="85">
        <v>371</v>
      </c>
    </row>
    <row r="1404" spans="1:11" x14ac:dyDescent="0.2">
      <c r="A1404" s="111" t="s">
        <v>1384</v>
      </c>
      <c r="B1404" s="111" t="s">
        <v>187</v>
      </c>
      <c r="C1404" s="85"/>
      <c r="D1404" s="86"/>
      <c r="E1404" s="85"/>
      <c r="F1404" s="85">
        <v>26.75</v>
      </c>
      <c r="G1404" s="86">
        <v>5.4836071746942774E-4</v>
      </c>
      <c r="H1404" s="85">
        <v>704</v>
      </c>
      <c r="I1404" s="85">
        <v>12.16</v>
      </c>
      <c r="J1404" s="86">
        <v>2.6426483132178165E-4</v>
      </c>
      <c r="K1404" s="85">
        <v>933</v>
      </c>
    </row>
    <row r="1405" spans="1:11" x14ac:dyDescent="0.2">
      <c r="A1405" s="111" t="s">
        <v>1675</v>
      </c>
      <c r="B1405" s="111" t="s">
        <v>187</v>
      </c>
      <c r="C1405" s="85"/>
      <c r="D1405" s="86"/>
      <c r="E1405" s="85"/>
      <c r="F1405" s="85"/>
      <c r="G1405" s="86"/>
      <c r="H1405" s="85"/>
      <c r="I1405" s="85">
        <v>0.34</v>
      </c>
      <c r="J1405" s="86">
        <v>7.3889837705103417E-6</v>
      </c>
      <c r="K1405" s="85">
        <v>1224</v>
      </c>
    </row>
    <row r="1406" spans="1:11" x14ac:dyDescent="0.2">
      <c r="A1406" s="111" t="s">
        <v>1385</v>
      </c>
      <c r="B1406" s="111" t="s">
        <v>184</v>
      </c>
      <c r="C1406" s="85"/>
      <c r="D1406" s="86"/>
      <c r="E1406" s="85"/>
      <c r="F1406" s="85">
        <v>13.21</v>
      </c>
      <c r="G1406" s="86">
        <v>2.7079794683256605E-4</v>
      </c>
      <c r="H1406" s="85">
        <v>786</v>
      </c>
      <c r="I1406" s="85"/>
      <c r="J1406" s="86"/>
      <c r="K1406" s="85"/>
    </row>
    <row r="1407" spans="1:11" x14ac:dyDescent="0.2">
      <c r="A1407" s="111" t="s">
        <v>1386</v>
      </c>
      <c r="B1407" s="111" t="s">
        <v>187</v>
      </c>
      <c r="C1407" s="85"/>
      <c r="D1407" s="86"/>
      <c r="E1407" s="85"/>
      <c r="F1407" s="85">
        <v>2703.23</v>
      </c>
      <c r="G1407" s="86">
        <v>5.5414771674201169E-2</v>
      </c>
      <c r="H1407" s="85">
        <v>173</v>
      </c>
      <c r="I1407" s="85">
        <v>1451.4770000000001</v>
      </c>
      <c r="J1407" s="86">
        <v>3.1543941165497177E-2</v>
      </c>
      <c r="K1407" s="85">
        <v>214</v>
      </c>
    </row>
    <row r="1408" spans="1:11" x14ac:dyDescent="0.2">
      <c r="A1408" s="111" t="s">
        <v>1387</v>
      </c>
      <c r="B1408" s="111" t="s">
        <v>187</v>
      </c>
      <c r="C1408" s="85"/>
      <c r="D1408" s="86"/>
      <c r="E1408" s="85"/>
      <c r="F1408" s="85">
        <v>261.83</v>
      </c>
      <c r="G1408" s="86">
        <v>5.3673752020568328E-3</v>
      </c>
      <c r="H1408" s="85">
        <v>452</v>
      </c>
      <c r="I1408" s="85"/>
      <c r="J1408" s="86"/>
      <c r="K1408" s="85"/>
    </row>
    <row r="1409" spans="1:11" x14ac:dyDescent="0.2">
      <c r="A1409" s="111" t="s">
        <v>1388</v>
      </c>
      <c r="B1409" s="111" t="s">
        <v>184</v>
      </c>
      <c r="C1409" s="85"/>
      <c r="D1409" s="86"/>
      <c r="E1409" s="85"/>
      <c r="F1409" s="85">
        <v>369.73</v>
      </c>
      <c r="G1409" s="86">
        <v>7.5792675914008057E-3</v>
      </c>
      <c r="H1409" s="85">
        <v>410</v>
      </c>
      <c r="I1409" s="85"/>
      <c r="J1409" s="86"/>
      <c r="K1409" s="85"/>
    </row>
    <row r="1410" spans="1:11" x14ac:dyDescent="0.2">
      <c r="A1410" s="111" t="s">
        <v>1389</v>
      </c>
      <c r="B1410" s="111" t="s">
        <v>187</v>
      </c>
      <c r="C1410" s="85"/>
      <c r="D1410" s="86"/>
      <c r="E1410" s="85"/>
      <c r="F1410" s="85">
        <v>185.38</v>
      </c>
      <c r="G1410" s="86">
        <v>3.8001910207283184E-3</v>
      </c>
      <c r="H1410" s="85">
        <v>485</v>
      </c>
      <c r="I1410" s="85">
        <v>99.09</v>
      </c>
      <c r="J1410" s="86">
        <v>2.153454122999617E-3</v>
      </c>
      <c r="K1410" s="85">
        <v>614</v>
      </c>
    </row>
    <row r="1411" spans="1:11" x14ac:dyDescent="0.2">
      <c r="A1411" s="111" t="s">
        <v>1390</v>
      </c>
      <c r="B1411" s="111" t="s">
        <v>187</v>
      </c>
      <c r="C1411" s="85"/>
      <c r="D1411" s="86"/>
      <c r="E1411" s="85"/>
      <c r="F1411" s="85"/>
      <c r="G1411" s="86"/>
      <c r="H1411" s="85"/>
      <c r="I1411" s="85">
        <v>31.2</v>
      </c>
      <c r="J1411" s="86">
        <v>6.7804792247036071E-4</v>
      </c>
      <c r="K1411" s="85">
        <v>802</v>
      </c>
    </row>
    <row r="1412" spans="1:11" x14ac:dyDescent="0.2">
      <c r="A1412" s="111" t="s">
        <v>1391</v>
      </c>
      <c r="B1412" s="111" t="s">
        <v>184</v>
      </c>
      <c r="C1412" s="85"/>
      <c r="D1412" s="86"/>
      <c r="E1412" s="85"/>
      <c r="F1412" s="85">
        <v>457.04</v>
      </c>
      <c r="G1412" s="86">
        <v>9.3690759742888711E-3</v>
      </c>
      <c r="H1412" s="85">
        <v>387</v>
      </c>
      <c r="I1412" s="85">
        <v>445.089</v>
      </c>
      <c r="J1412" s="86">
        <v>9.672809992449051E-3</v>
      </c>
      <c r="K1412" s="85">
        <v>390</v>
      </c>
    </row>
    <row r="1413" spans="1:11" x14ac:dyDescent="0.2">
      <c r="A1413" s="111" t="s">
        <v>1392</v>
      </c>
      <c r="B1413" s="111" t="s">
        <v>187</v>
      </c>
      <c r="C1413" s="85"/>
      <c r="D1413" s="86"/>
      <c r="E1413" s="85"/>
      <c r="F1413" s="85">
        <v>18.54</v>
      </c>
      <c r="G1413" s="86">
        <v>3.8006010100497911E-4</v>
      </c>
      <c r="H1413" s="85">
        <v>751</v>
      </c>
      <c r="I1413" s="85">
        <v>129.30000000000001</v>
      </c>
      <c r="J1413" s="86">
        <v>2.8099870633146681E-3</v>
      </c>
      <c r="K1413" s="85">
        <v>575</v>
      </c>
    </row>
    <row r="1414" spans="1:11" x14ac:dyDescent="0.2">
      <c r="A1414" s="111" t="s">
        <v>1393</v>
      </c>
      <c r="B1414" s="111" t="s">
        <v>184</v>
      </c>
      <c r="C1414" s="85"/>
      <c r="D1414" s="86"/>
      <c r="E1414" s="85"/>
      <c r="F1414" s="85"/>
      <c r="G1414" s="86"/>
      <c r="H1414" s="85"/>
      <c r="I1414" s="85">
        <v>75.260000000000005</v>
      </c>
      <c r="J1414" s="86">
        <v>1.6355732899076716E-3</v>
      </c>
      <c r="K1414" s="85">
        <v>661</v>
      </c>
    </row>
    <row r="1415" spans="1:11" x14ac:dyDescent="0.2">
      <c r="A1415" s="111" t="s">
        <v>1394</v>
      </c>
      <c r="B1415" s="111" t="s">
        <v>184</v>
      </c>
      <c r="C1415" s="85"/>
      <c r="D1415" s="86"/>
      <c r="E1415" s="85"/>
      <c r="F1415" s="85">
        <v>6052.01</v>
      </c>
      <c r="G1415" s="86">
        <v>0.12406297367222997</v>
      </c>
      <c r="H1415" s="85">
        <v>103</v>
      </c>
      <c r="I1415" s="85">
        <v>6172.189166666667</v>
      </c>
      <c r="J1415" s="86">
        <v>0.13413589876770515</v>
      </c>
      <c r="K1415" s="85">
        <v>96</v>
      </c>
    </row>
    <row r="1416" spans="1:11" x14ac:dyDescent="0.2">
      <c r="A1416" s="111" t="s">
        <v>1395</v>
      </c>
      <c r="B1416" s="111" t="s">
        <v>184</v>
      </c>
      <c r="C1416" s="85"/>
      <c r="D1416" s="86"/>
      <c r="E1416" s="85"/>
      <c r="F1416" s="85"/>
      <c r="G1416" s="86"/>
      <c r="H1416" s="85"/>
      <c r="I1416" s="85">
        <v>62.59</v>
      </c>
      <c r="J1416" s="86">
        <v>1.3602249829301244E-3</v>
      </c>
      <c r="K1416" s="85">
        <v>686</v>
      </c>
    </row>
    <row r="1417" spans="1:11" x14ac:dyDescent="0.2">
      <c r="A1417" s="111" t="s">
        <v>1396</v>
      </c>
      <c r="B1417" s="111" t="s">
        <v>184</v>
      </c>
      <c r="C1417" s="85"/>
      <c r="D1417" s="86"/>
      <c r="E1417" s="85"/>
      <c r="F1417" s="85">
        <v>1920.03</v>
      </c>
      <c r="G1417" s="86">
        <v>3.9359589845339271E-2</v>
      </c>
      <c r="H1417" s="85">
        <v>210</v>
      </c>
      <c r="I1417" s="85">
        <v>1311.21</v>
      </c>
      <c r="J1417" s="86">
        <v>2.8495615910973132E-2</v>
      </c>
      <c r="K1417" s="85">
        <v>231</v>
      </c>
    </row>
    <row r="1418" spans="1:11" x14ac:dyDescent="0.2">
      <c r="A1418" s="111" t="s">
        <v>1676</v>
      </c>
      <c r="B1418" s="111" t="s">
        <v>184</v>
      </c>
      <c r="C1418" s="85"/>
      <c r="D1418" s="86"/>
      <c r="E1418" s="85"/>
      <c r="F1418" s="85"/>
      <c r="G1418" s="86"/>
      <c r="H1418" s="85"/>
      <c r="I1418" s="85">
        <v>344.72</v>
      </c>
      <c r="J1418" s="86">
        <v>7.4915602510891906E-3</v>
      </c>
      <c r="K1418" s="85">
        <v>426</v>
      </c>
    </row>
    <row r="1419" spans="1:11" x14ac:dyDescent="0.2">
      <c r="A1419" s="111" t="s">
        <v>1677</v>
      </c>
      <c r="B1419" s="111" t="s">
        <v>184</v>
      </c>
      <c r="C1419" s="85"/>
      <c r="D1419" s="86"/>
      <c r="E1419" s="85"/>
      <c r="F1419" s="85"/>
      <c r="G1419" s="86"/>
      <c r="H1419" s="85"/>
      <c r="I1419" s="85">
        <v>0.57999999999999996</v>
      </c>
      <c r="J1419" s="86">
        <v>1.2604737020282346E-5</v>
      </c>
      <c r="K1419" s="85">
        <v>1199</v>
      </c>
    </row>
    <row r="1420" spans="1:11" x14ac:dyDescent="0.2">
      <c r="A1420" s="111" t="s">
        <v>1678</v>
      </c>
      <c r="B1420" s="111" t="s">
        <v>184</v>
      </c>
      <c r="C1420" s="85"/>
      <c r="D1420" s="86"/>
      <c r="E1420" s="85"/>
      <c r="F1420" s="85"/>
      <c r="G1420" s="86"/>
      <c r="H1420" s="85"/>
      <c r="I1420" s="85">
        <v>23.93</v>
      </c>
      <c r="J1420" s="86">
        <v>5.2005406361268374E-4</v>
      </c>
      <c r="K1420" s="85">
        <v>840</v>
      </c>
    </row>
    <row r="1421" spans="1:11" x14ac:dyDescent="0.2">
      <c r="A1421" s="111" t="s">
        <v>1679</v>
      </c>
      <c r="B1421" s="111" t="s">
        <v>184</v>
      </c>
      <c r="C1421" s="85"/>
      <c r="D1421" s="86"/>
      <c r="E1421" s="85"/>
      <c r="F1421" s="85"/>
      <c r="G1421" s="86"/>
      <c r="H1421" s="85"/>
      <c r="I1421" s="85">
        <v>0.68</v>
      </c>
      <c r="J1421" s="86">
        <v>1.4777967541020683E-5</v>
      </c>
      <c r="K1421" s="85">
        <v>1190</v>
      </c>
    </row>
    <row r="1422" spans="1:11" x14ac:dyDescent="0.2">
      <c r="A1422" s="114" t="s">
        <v>1680</v>
      </c>
      <c r="B1422" s="114" t="s">
        <v>184</v>
      </c>
      <c r="C1422" s="115"/>
      <c r="D1422" s="116"/>
      <c r="E1422" s="115"/>
      <c r="F1422" s="115"/>
      <c r="G1422" s="116"/>
      <c r="H1422" s="115"/>
      <c r="I1422" s="115">
        <v>194.86</v>
      </c>
      <c r="J1422" s="116">
        <v>4.234756992710721E-3</v>
      </c>
      <c r="K1422" s="115">
        <v>519</v>
      </c>
    </row>
    <row r="1423" spans="1:11" x14ac:dyDescent="0.2">
      <c r="A1423" s="111"/>
      <c r="B1423" s="111"/>
      <c r="C1423" s="85"/>
      <c r="D1423" s="86"/>
      <c r="E1423" s="85"/>
      <c r="F1423" s="85"/>
      <c r="G1423" s="86"/>
      <c r="H1423" s="85"/>
      <c r="I1423" s="85"/>
      <c r="J1423" s="86"/>
      <c r="K1423" s="85"/>
    </row>
    <row r="1424" spans="1:11" ht="27.75" customHeight="1" x14ac:dyDescent="0.2">
      <c r="A1424" s="135" t="s">
        <v>1590</v>
      </c>
      <c r="B1424" s="135"/>
      <c r="C1424" s="135"/>
      <c r="D1424" s="135"/>
      <c r="E1424" s="135"/>
      <c r="F1424" s="135"/>
      <c r="G1424" s="135"/>
      <c r="H1424" s="135"/>
      <c r="I1424" s="135"/>
      <c r="J1424" s="135"/>
      <c r="K1424" s="135"/>
    </row>
    <row r="1425" spans="1:11" x14ac:dyDescent="0.2">
      <c r="A1425" s="105"/>
      <c r="B1425" s="105"/>
      <c r="C1425" s="136">
        <v>1990</v>
      </c>
      <c r="D1425" s="136"/>
      <c r="E1425" s="136"/>
      <c r="F1425" s="136">
        <v>2000</v>
      </c>
      <c r="G1425" s="136"/>
      <c r="H1425" s="136"/>
      <c r="I1425" s="136">
        <v>2010</v>
      </c>
      <c r="J1425" s="136"/>
      <c r="K1425" s="136"/>
    </row>
    <row r="1426" spans="1:11" x14ac:dyDescent="0.2">
      <c r="A1426" s="106" t="s">
        <v>177</v>
      </c>
      <c r="B1426" s="107" t="s">
        <v>178</v>
      </c>
      <c r="C1426" s="107" t="s">
        <v>179</v>
      </c>
      <c r="D1426" s="107" t="s">
        <v>179</v>
      </c>
      <c r="E1426" s="107" t="s">
        <v>179</v>
      </c>
      <c r="F1426" s="107" t="s">
        <v>179</v>
      </c>
      <c r="G1426" s="107" t="s">
        <v>179</v>
      </c>
      <c r="H1426" s="107" t="s">
        <v>179</v>
      </c>
      <c r="I1426" s="107" t="s">
        <v>179</v>
      </c>
      <c r="J1426" s="107" t="s">
        <v>179</v>
      </c>
      <c r="K1426" s="107" t="s">
        <v>179</v>
      </c>
    </row>
    <row r="1427" spans="1:11" ht="25.5" x14ac:dyDescent="0.2">
      <c r="A1427" s="108"/>
      <c r="B1427" s="108"/>
      <c r="C1427" s="109" t="s">
        <v>180</v>
      </c>
      <c r="D1427" s="109" t="s">
        <v>181</v>
      </c>
      <c r="E1427" s="109" t="s">
        <v>182</v>
      </c>
      <c r="F1427" s="109" t="s">
        <v>180</v>
      </c>
      <c r="G1427" s="109" t="s">
        <v>181</v>
      </c>
      <c r="H1427" s="109" t="s">
        <v>182</v>
      </c>
      <c r="I1427" s="109" t="s">
        <v>180</v>
      </c>
      <c r="J1427" s="109" t="s">
        <v>181</v>
      </c>
      <c r="K1427" s="109" t="s">
        <v>182</v>
      </c>
    </row>
    <row r="1428" spans="1:11" x14ac:dyDescent="0.2">
      <c r="A1428" s="111" t="s">
        <v>1681</v>
      </c>
      <c r="B1428" s="111" t="s">
        <v>184</v>
      </c>
      <c r="C1428" s="85"/>
      <c r="D1428" s="86"/>
      <c r="E1428" s="85"/>
      <c r="F1428" s="85"/>
      <c r="G1428" s="86"/>
      <c r="H1428" s="85"/>
      <c r="I1428" s="85">
        <v>1.68</v>
      </c>
      <c r="J1428" s="86">
        <v>3.6510272748404036E-5</v>
      </c>
      <c r="K1428" s="85">
        <v>1125</v>
      </c>
    </row>
    <row r="1429" spans="1:11" x14ac:dyDescent="0.2">
      <c r="A1429" s="111" t="s">
        <v>1682</v>
      </c>
      <c r="B1429" s="111" t="s">
        <v>184</v>
      </c>
      <c r="C1429" s="85"/>
      <c r="D1429" s="86"/>
      <c r="E1429" s="85"/>
      <c r="F1429" s="85"/>
      <c r="G1429" s="86"/>
      <c r="H1429" s="85"/>
      <c r="I1429" s="85">
        <v>3.41</v>
      </c>
      <c r="J1429" s="86">
        <v>7.4107160757177251E-5</v>
      </c>
      <c r="K1429" s="85">
        <v>1063</v>
      </c>
    </row>
    <row r="1430" spans="1:11" x14ac:dyDescent="0.2">
      <c r="A1430" s="111" t="s">
        <v>1397</v>
      </c>
      <c r="B1430" s="111" t="s">
        <v>184</v>
      </c>
      <c r="C1430" s="85"/>
      <c r="D1430" s="86"/>
      <c r="E1430" s="85"/>
      <c r="F1430" s="85"/>
      <c r="G1430" s="86"/>
      <c r="H1430" s="85"/>
      <c r="I1430" s="85">
        <v>3.79</v>
      </c>
      <c r="J1430" s="86">
        <v>8.2365436735982924E-5</v>
      </c>
      <c r="K1430" s="85">
        <v>1053</v>
      </c>
    </row>
    <row r="1431" spans="1:11" x14ac:dyDescent="0.2">
      <c r="A1431" s="111" t="s">
        <v>1398</v>
      </c>
      <c r="B1431" s="111" t="s">
        <v>184</v>
      </c>
      <c r="C1431" s="85"/>
      <c r="D1431" s="86"/>
      <c r="E1431" s="85"/>
      <c r="F1431" s="85"/>
      <c r="G1431" s="86"/>
      <c r="H1431" s="85"/>
      <c r="I1431" s="85">
        <v>52.9</v>
      </c>
      <c r="J1431" s="86">
        <v>1.1496389454705796E-3</v>
      </c>
      <c r="K1431" s="85">
        <v>718</v>
      </c>
    </row>
    <row r="1432" spans="1:11" x14ac:dyDescent="0.2">
      <c r="A1432" s="111" t="s">
        <v>1399</v>
      </c>
      <c r="B1432" s="111" t="s">
        <v>184</v>
      </c>
      <c r="C1432" s="85"/>
      <c r="D1432" s="86"/>
      <c r="E1432" s="85"/>
      <c r="F1432" s="85"/>
      <c r="G1432" s="86"/>
      <c r="H1432" s="85"/>
      <c r="I1432" s="85">
        <v>0.01</v>
      </c>
      <c r="J1432" s="86">
        <v>2.1732305207383358E-7</v>
      </c>
      <c r="K1432" s="85">
        <v>1270</v>
      </c>
    </row>
    <row r="1433" spans="1:11" x14ac:dyDescent="0.2">
      <c r="A1433" s="111" t="s">
        <v>1400</v>
      </c>
      <c r="B1433" s="111" t="s">
        <v>184</v>
      </c>
      <c r="C1433" s="85"/>
      <c r="D1433" s="86"/>
      <c r="E1433" s="85"/>
      <c r="F1433" s="85"/>
      <c r="G1433" s="86"/>
      <c r="H1433" s="85"/>
      <c r="I1433" s="85">
        <v>10.68</v>
      </c>
      <c r="J1433" s="86">
        <v>2.3210101961485425E-4</v>
      </c>
      <c r="K1433" s="85">
        <v>946</v>
      </c>
    </row>
    <row r="1434" spans="1:11" x14ac:dyDescent="0.2">
      <c r="A1434" s="111" t="s">
        <v>1401</v>
      </c>
      <c r="B1434" s="111" t="s">
        <v>184</v>
      </c>
      <c r="C1434" s="85"/>
      <c r="D1434" s="86"/>
      <c r="E1434" s="85"/>
      <c r="F1434" s="85"/>
      <c r="G1434" s="86"/>
      <c r="H1434" s="85"/>
      <c r="I1434" s="85">
        <v>1.19</v>
      </c>
      <c r="J1434" s="86">
        <v>2.5861443196786191E-5</v>
      </c>
      <c r="K1434" s="85">
        <v>1147</v>
      </c>
    </row>
    <row r="1435" spans="1:11" x14ac:dyDescent="0.2">
      <c r="A1435" s="111" t="s">
        <v>1402</v>
      </c>
      <c r="B1435" s="111" t="s">
        <v>184</v>
      </c>
      <c r="C1435" s="85"/>
      <c r="D1435" s="86"/>
      <c r="E1435" s="85"/>
      <c r="F1435" s="85"/>
      <c r="G1435" s="86"/>
      <c r="H1435" s="85"/>
      <c r="I1435" s="85">
        <v>52.84</v>
      </c>
      <c r="J1435" s="86">
        <v>1.1483350071581366E-3</v>
      </c>
      <c r="K1435" s="85">
        <v>719</v>
      </c>
    </row>
    <row r="1436" spans="1:11" x14ac:dyDescent="0.2">
      <c r="A1436" s="111" t="s">
        <v>1403</v>
      </c>
      <c r="B1436" s="111" t="s">
        <v>184</v>
      </c>
      <c r="C1436" s="85"/>
      <c r="D1436" s="86"/>
      <c r="E1436" s="85"/>
      <c r="F1436" s="85"/>
      <c r="G1436" s="86"/>
      <c r="H1436" s="85"/>
      <c r="I1436" s="85">
        <v>1.05</v>
      </c>
      <c r="J1436" s="86">
        <v>2.2818920467752526E-5</v>
      </c>
      <c r="K1436" s="85">
        <v>1155</v>
      </c>
    </row>
    <row r="1437" spans="1:11" x14ac:dyDescent="0.2">
      <c r="A1437" s="111" t="s">
        <v>1404</v>
      </c>
      <c r="B1437" s="111" t="s">
        <v>184</v>
      </c>
      <c r="C1437" s="85"/>
      <c r="D1437" s="86"/>
      <c r="E1437" s="85"/>
      <c r="F1437" s="85"/>
      <c r="G1437" s="86"/>
      <c r="H1437" s="85"/>
      <c r="I1437" s="85">
        <v>29.68</v>
      </c>
      <c r="J1437" s="86">
        <v>6.4501481855513802E-4</v>
      </c>
      <c r="K1437" s="85">
        <v>810</v>
      </c>
    </row>
    <row r="1438" spans="1:11" x14ac:dyDescent="0.2">
      <c r="A1438" s="111" t="s">
        <v>1405</v>
      </c>
      <c r="B1438" s="111" t="s">
        <v>184</v>
      </c>
      <c r="C1438" s="85"/>
      <c r="D1438" s="86"/>
      <c r="E1438" s="85"/>
      <c r="F1438" s="85"/>
      <c r="G1438" s="86"/>
      <c r="H1438" s="85"/>
      <c r="I1438" s="85">
        <v>3.65</v>
      </c>
      <c r="J1438" s="86">
        <v>7.9322914006949252E-5</v>
      </c>
      <c r="K1438" s="85">
        <v>1060</v>
      </c>
    </row>
    <row r="1439" spans="1:11" x14ac:dyDescent="0.2">
      <c r="A1439" s="111" t="s">
        <v>1406</v>
      </c>
      <c r="B1439" s="111" t="s">
        <v>184</v>
      </c>
      <c r="C1439" s="85"/>
      <c r="D1439" s="86"/>
      <c r="E1439" s="85"/>
      <c r="F1439" s="85"/>
      <c r="G1439" s="86"/>
      <c r="H1439" s="85"/>
      <c r="I1439" s="85">
        <v>0.54</v>
      </c>
      <c r="J1439" s="86">
        <v>1.1735444811987013E-5</v>
      </c>
      <c r="K1439" s="85">
        <v>1201</v>
      </c>
    </row>
    <row r="1440" spans="1:11" x14ac:dyDescent="0.2">
      <c r="A1440" s="111" t="s">
        <v>1407</v>
      </c>
      <c r="B1440" s="111" t="s">
        <v>184</v>
      </c>
      <c r="C1440" s="85"/>
      <c r="D1440" s="86"/>
      <c r="E1440" s="85"/>
      <c r="F1440" s="85"/>
      <c r="G1440" s="86"/>
      <c r="H1440" s="85"/>
      <c r="I1440" s="85">
        <v>1.04</v>
      </c>
      <c r="J1440" s="86">
        <v>2.2601597415678694E-5</v>
      </c>
      <c r="K1440" s="85">
        <v>1157</v>
      </c>
    </row>
    <row r="1441" spans="1:11" x14ac:dyDescent="0.2">
      <c r="A1441" s="111" t="s">
        <v>1408</v>
      </c>
      <c r="B1441" s="111" t="s">
        <v>184</v>
      </c>
      <c r="C1441" s="85"/>
      <c r="D1441" s="86"/>
      <c r="E1441" s="85"/>
      <c r="F1441" s="85"/>
      <c r="G1441" s="86"/>
      <c r="H1441" s="85"/>
      <c r="I1441" s="85">
        <v>9.06</v>
      </c>
      <c r="J1441" s="86">
        <v>1.968946851788932E-4</v>
      </c>
      <c r="K1441" s="85">
        <v>974</v>
      </c>
    </row>
    <row r="1442" spans="1:11" x14ac:dyDescent="0.2">
      <c r="A1442" s="111" t="s">
        <v>1683</v>
      </c>
      <c r="B1442" s="111" t="s">
        <v>184</v>
      </c>
      <c r="C1442" s="85"/>
      <c r="D1442" s="86"/>
      <c r="E1442" s="85"/>
      <c r="F1442" s="85"/>
      <c r="G1442" s="86"/>
      <c r="H1442" s="85"/>
      <c r="I1442" s="85">
        <v>111.11</v>
      </c>
      <c r="J1442" s="86">
        <v>2.4146764315923649E-3</v>
      </c>
      <c r="K1442" s="85">
        <v>594</v>
      </c>
    </row>
    <row r="1443" spans="1:11" x14ac:dyDescent="0.2">
      <c r="A1443" s="111" t="s">
        <v>1409</v>
      </c>
      <c r="B1443" s="111" t="s">
        <v>184</v>
      </c>
      <c r="C1443" s="85"/>
      <c r="D1443" s="86"/>
      <c r="E1443" s="85"/>
      <c r="F1443" s="85">
        <v>2330.91</v>
      </c>
      <c r="G1443" s="86">
        <v>4.7782410465669681E-2</v>
      </c>
      <c r="H1443" s="85">
        <v>187</v>
      </c>
      <c r="I1443" s="85">
        <v>62</v>
      </c>
      <c r="J1443" s="86">
        <v>1.3474029228577682E-3</v>
      </c>
      <c r="K1443" s="85">
        <v>688</v>
      </c>
    </row>
    <row r="1444" spans="1:11" x14ac:dyDescent="0.2">
      <c r="A1444" s="111" t="s">
        <v>1410</v>
      </c>
      <c r="B1444" s="111" t="s">
        <v>184</v>
      </c>
      <c r="C1444" s="85"/>
      <c r="D1444" s="86"/>
      <c r="E1444" s="85"/>
      <c r="F1444" s="85">
        <v>556.47</v>
      </c>
      <c r="G1444" s="86">
        <v>1.1407337885989252E-2</v>
      </c>
      <c r="H1444" s="85">
        <v>366</v>
      </c>
      <c r="I1444" s="85">
        <v>368.62</v>
      </c>
      <c r="J1444" s="86">
        <v>8.0109623455456528E-3</v>
      </c>
      <c r="K1444" s="85">
        <v>411</v>
      </c>
    </row>
    <row r="1445" spans="1:11" x14ac:dyDescent="0.2">
      <c r="A1445" s="111" t="s">
        <v>1684</v>
      </c>
      <c r="B1445" s="111" t="s">
        <v>184</v>
      </c>
      <c r="C1445" s="85"/>
      <c r="D1445" s="86"/>
      <c r="E1445" s="85"/>
      <c r="F1445" s="85">
        <v>4726.2700000000004</v>
      </c>
      <c r="G1445" s="86">
        <v>9.6886011519784404E-2</v>
      </c>
      <c r="H1445" s="85">
        <v>116</v>
      </c>
      <c r="I1445" s="85">
        <v>5145</v>
      </c>
      <c r="J1445" s="86">
        <v>0.11181271029198737</v>
      </c>
      <c r="K1445" s="85">
        <v>105</v>
      </c>
    </row>
    <row r="1446" spans="1:11" x14ac:dyDescent="0.2">
      <c r="A1446" s="111" t="s">
        <v>1685</v>
      </c>
      <c r="B1446" s="111" t="s">
        <v>184</v>
      </c>
      <c r="C1446" s="85"/>
      <c r="D1446" s="86"/>
      <c r="E1446" s="85"/>
      <c r="F1446" s="85">
        <v>4.08</v>
      </c>
      <c r="G1446" s="86">
        <v>8.3637821580383762E-5</v>
      </c>
      <c r="H1446" s="85">
        <v>856</v>
      </c>
      <c r="I1446" s="85">
        <v>2</v>
      </c>
      <c r="J1446" s="86">
        <v>4.3464610414766709E-5</v>
      </c>
      <c r="K1446" s="85">
        <v>1112</v>
      </c>
    </row>
    <row r="1447" spans="1:11" x14ac:dyDescent="0.2">
      <c r="A1447" s="111" t="s">
        <v>1686</v>
      </c>
      <c r="B1447" s="111" t="s">
        <v>184</v>
      </c>
      <c r="C1447" s="85"/>
      <c r="D1447" s="86"/>
      <c r="E1447" s="85"/>
      <c r="F1447" s="85"/>
      <c r="G1447" s="86"/>
      <c r="H1447" s="85"/>
      <c r="I1447" s="85">
        <v>0.01</v>
      </c>
      <c r="J1447" s="86">
        <v>2.1732305207383358E-7</v>
      </c>
      <c r="K1447" s="85">
        <v>1271</v>
      </c>
    </row>
    <row r="1448" spans="1:11" x14ac:dyDescent="0.2">
      <c r="A1448" s="111" t="s">
        <v>1411</v>
      </c>
      <c r="B1448" s="111" t="s">
        <v>184</v>
      </c>
      <c r="C1448" s="85"/>
      <c r="D1448" s="86"/>
      <c r="E1448" s="85"/>
      <c r="F1448" s="85">
        <v>1.47</v>
      </c>
      <c r="G1448" s="86">
        <v>3.0134215128226498E-5</v>
      </c>
      <c r="H1448" s="85">
        <v>927</v>
      </c>
      <c r="I1448" s="85"/>
      <c r="J1448" s="86"/>
      <c r="K1448" s="85"/>
    </row>
    <row r="1449" spans="1:11" x14ac:dyDescent="0.2">
      <c r="A1449" s="111" t="s">
        <v>1412</v>
      </c>
      <c r="B1449" s="111" t="s">
        <v>184</v>
      </c>
      <c r="C1449" s="85"/>
      <c r="D1449" s="86"/>
      <c r="E1449" s="85"/>
      <c r="F1449" s="85">
        <v>3272.21</v>
      </c>
      <c r="G1449" s="86">
        <v>6.7078557880771453E-2</v>
      </c>
      <c r="H1449" s="85">
        <v>148</v>
      </c>
      <c r="I1449" s="85">
        <v>2684</v>
      </c>
      <c r="J1449" s="86">
        <v>5.8329507176616925E-2</v>
      </c>
      <c r="K1449" s="85">
        <v>159</v>
      </c>
    </row>
    <row r="1450" spans="1:11" x14ac:dyDescent="0.2">
      <c r="A1450" s="111" t="s">
        <v>1413</v>
      </c>
      <c r="B1450" s="111" t="s">
        <v>187</v>
      </c>
      <c r="C1450" s="85"/>
      <c r="D1450" s="86"/>
      <c r="E1450" s="85"/>
      <c r="F1450" s="85">
        <v>168.14</v>
      </c>
      <c r="G1450" s="86">
        <v>3.4467802256190495E-3</v>
      </c>
      <c r="H1450" s="85">
        <v>497</v>
      </c>
      <c r="I1450" s="85">
        <v>19.48</v>
      </c>
      <c r="J1450" s="86">
        <v>4.2334530543982777E-4</v>
      </c>
      <c r="K1450" s="85">
        <v>874</v>
      </c>
    </row>
    <row r="1451" spans="1:11" x14ac:dyDescent="0.2">
      <c r="A1451" s="111" t="s">
        <v>1414</v>
      </c>
      <c r="B1451" s="111" t="s">
        <v>187</v>
      </c>
      <c r="C1451" s="85"/>
      <c r="D1451" s="86"/>
      <c r="E1451" s="85"/>
      <c r="F1451" s="85"/>
      <c r="G1451" s="86"/>
      <c r="H1451" s="85"/>
      <c r="I1451" s="85">
        <v>712.6</v>
      </c>
      <c r="J1451" s="86">
        <v>1.5486440690781381E-2</v>
      </c>
      <c r="K1451" s="85">
        <v>317</v>
      </c>
    </row>
    <row r="1452" spans="1:11" x14ac:dyDescent="0.2">
      <c r="A1452" s="111" t="s">
        <v>1415</v>
      </c>
      <c r="B1452" s="111" t="s">
        <v>187</v>
      </c>
      <c r="C1452" s="85"/>
      <c r="D1452" s="86"/>
      <c r="E1452" s="85"/>
      <c r="F1452" s="85">
        <v>8186.587060860048</v>
      </c>
      <c r="G1452" s="86">
        <v>0.16782066371286544</v>
      </c>
      <c r="H1452" s="85">
        <v>81</v>
      </c>
      <c r="I1452" s="85">
        <v>8115.41</v>
      </c>
      <c r="J1452" s="86">
        <v>0.17636656700305095</v>
      </c>
      <c r="K1452" s="85">
        <v>83</v>
      </c>
    </row>
    <row r="1453" spans="1:11" x14ac:dyDescent="0.2">
      <c r="A1453" s="111" t="s">
        <v>1416</v>
      </c>
      <c r="B1453" s="111" t="s">
        <v>187</v>
      </c>
      <c r="C1453" s="85"/>
      <c r="D1453" s="86"/>
      <c r="E1453" s="85"/>
      <c r="F1453" s="85">
        <v>3165.6</v>
      </c>
      <c r="G1453" s="86">
        <v>6.4893109802662455E-2</v>
      </c>
      <c r="H1453" s="85">
        <v>154</v>
      </c>
      <c r="I1453" s="85">
        <v>2052</v>
      </c>
      <c r="J1453" s="86">
        <v>4.4594690285550645E-2</v>
      </c>
      <c r="K1453" s="85">
        <v>179</v>
      </c>
    </row>
    <row r="1454" spans="1:11" x14ac:dyDescent="0.2">
      <c r="A1454" s="111" t="s">
        <v>1417</v>
      </c>
      <c r="B1454" s="111" t="s">
        <v>187</v>
      </c>
      <c r="C1454" s="85"/>
      <c r="D1454" s="86"/>
      <c r="E1454" s="85"/>
      <c r="F1454" s="85">
        <v>929.63</v>
      </c>
      <c r="G1454" s="86">
        <v>1.9056918646022585E-2</v>
      </c>
      <c r="H1454" s="85">
        <v>300</v>
      </c>
      <c r="I1454" s="85">
        <v>503</v>
      </c>
      <c r="J1454" s="86">
        <v>1.0931349519313828E-2</v>
      </c>
      <c r="K1454" s="85">
        <v>370</v>
      </c>
    </row>
    <row r="1455" spans="1:11" x14ac:dyDescent="0.2">
      <c r="A1455" s="111" t="s">
        <v>1418</v>
      </c>
      <c r="B1455" s="111" t="s">
        <v>187</v>
      </c>
      <c r="C1455" s="85"/>
      <c r="D1455" s="86"/>
      <c r="E1455" s="85"/>
      <c r="F1455" s="85"/>
      <c r="G1455" s="86"/>
      <c r="H1455" s="85"/>
      <c r="I1455" s="85">
        <v>36.369999999999997</v>
      </c>
      <c r="J1455" s="86">
        <v>7.9040394039253258E-4</v>
      </c>
      <c r="K1455" s="85">
        <v>773</v>
      </c>
    </row>
    <row r="1456" spans="1:11" x14ac:dyDescent="0.2">
      <c r="A1456" s="111" t="s">
        <v>1419</v>
      </c>
      <c r="B1456" s="111" t="s">
        <v>184</v>
      </c>
      <c r="C1456" s="85"/>
      <c r="D1456" s="86"/>
      <c r="E1456" s="85"/>
      <c r="F1456" s="85"/>
      <c r="G1456" s="86"/>
      <c r="H1456" s="85"/>
      <c r="I1456" s="85">
        <v>14.77</v>
      </c>
      <c r="J1456" s="86">
        <v>3.2098614791305213E-4</v>
      </c>
      <c r="K1456" s="85">
        <v>905</v>
      </c>
    </row>
    <row r="1457" spans="1:11" x14ac:dyDescent="0.2">
      <c r="A1457" s="111" t="s">
        <v>1420</v>
      </c>
      <c r="B1457" s="111" t="s">
        <v>184</v>
      </c>
      <c r="C1457" s="85"/>
      <c r="D1457" s="86"/>
      <c r="E1457" s="117"/>
      <c r="F1457" s="85">
        <v>6673.75</v>
      </c>
      <c r="G1457" s="86">
        <v>0.13680831170884464</v>
      </c>
      <c r="H1457" s="85">
        <v>97</v>
      </c>
      <c r="I1457" s="85">
        <v>11585.97</v>
      </c>
      <c r="J1457" s="86">
        <v>0.25178983616358735</v>
      </c>
      <c r="K1457" s="85">
        <v>59</v>
      </c>
    </row>
    <row r="1458" spans="1:11" x14ac:dyDescent="0.2">
      <c r="A1458" s="111" t="s">
        <v>1421</v>
      </c>
      <c r="B1458" s="111" t="s">
        <v>184</v>
      </c>
      <c r="C1458" s="85"/>
      <c r="D1458" s="86"/>
      <c r="E1458" s="85"/>
      <c r="F1458" s="85">
        <v>4262.8200000000006</v>
      </c>
      <c r="G1458" s="86">
        <v>8.7385533967963613E-2</v>
      </c>
      <c r="H1458" s="85">
        <v>122</v>
      </c>
      <c r="I1458" s="85">
        <v>10435.243780000003</v>
      </c>
      <c r="J1458" s="86">
        <v>0.22678190274040885</v>
      </c>
      <c r="K1458" s="85">
        <v>67</v>
      </c>
    </row>
    <row r="1459" spans="1:11" x14ac:dyDescent="0.2">
      <c r="A1459" s="111" t="s">
        <v>1422</v>
      </c>
      <c r="B1459" s="111" t="s">
        <v>187</v>
      </c>
      <c r="C1459" s="85"/>
      <c r="D1459" s="86"/>
      <c r="E1459" s="85"/>
      <c r="F1459" s="85">
        <v>2415.54</v>
      </c>
      <c r="G1459" s="86">
        <v>4.9517280279480436E-2</v>
      </c>
      <c r="H1459" s="85">
        <v>182</v>
      </c>
      <c r="I1459" s="85">
        <v>2169.0699999999997</v>
      </c>
      <c r="J1459" s="86">
        <v>4.7138891256179011E-2</v>
      </c>
      <c r="K1459" s="85">
        <v>174</v>
      </c>
    </row>
    <row r="1460" spans="1:11" x14ac:dyDescent="0.2">
      <c r="A1460" s="111" t="s">
        <v>1423</v>
      </c>
      <c r="B1460" s="111" t="s">
        <v>187</v>
      </c>
      <c r="C1460" s="85"/>
      <c r="D1460" s="86"/>
      <c r="E1460" s="85"/>
      <c r="F1460" s="85">
        <v>4.8562320000000003</v>
      </c>
      <c r="G1460" s="86">
        <v>9.9550163129644647E-5</v>
      </c>
      <c r="H1460" s="85">
        <v>850</v>
      </c>
      <c r="I1460" s="85">
        <v>239.84930399999999</v>
      </c>
      <c r="J1460" s="86">
        <v>5.2124782783064738E-3</v>
      </c>
      <c r="K1460" s="85">
        <v>488</v>
      </c>
    </row>
    <row r="1461" spans="1:11" x14ac:dyDescent="0.2">
      <c r="A1461" s="111" t="s">
        <v>1424</v>
      </c>
      <c r="B1461" s="111" t="s">
        <v>187</v>
      </c>
      <c r="C1461" s="85"/>
      <c r="D1461" s="86"/>
      <c r="E1461" s="85"/>
      <c r="F1461" s="85"/>
      <c r="G1461" s="86"/>
      <c r="H1461" s="85"/>
      <c r="I1461" s="85">
        <v>230.81</v>
      </c>
      <c r="J1461" s="86">
        <v>5.0160333649161525E-3</v>
      </c>
      <c r="K1461" s="85">
        <v>492</v>
      </c>
    </row>
    <row r="1462" spans="1:11" x14ac:dyDescent="0.2">
      <c r="A1462" s="111" t="s">
        <v>1425</v>
      </c>
      <c r="B1462" s="111" t="s">
        <v>187</v>
      </c>
      <c r="C1462" s="85"/>
      <c r="D1462" s="86"/>
      <c r="E1462" s="85"/>
      <c r="F1462" s="85"/>
      <c r="G1462" s="86"/>
      <c r="H1462" s="85"/>
      <c r="I1462" s="85">
        <v>128.18</v>
      </c>
      <c r="J1462" s="86">
        <v>2.7856468814823985E-3</v>
      </c>
      <c r="K1462" s="85">
        <v>576</v>
      </c>
    </row>
    <row r="1463" spans="1:11" x14ac:dyDescent="0.2">
      <c r="A1463" s="111" t="s">
        <v>1426</v>
      </c>
      <c r="B1463" s="111" t="s">
        <v>187</v>
      </c>
      <c r="C1463" s="85"/>
      <c r="D1463" s="86"/>
      <c r="E1463" s="85"/>
      <c r="F1463" s="85">
        <v>685.2</v>
      </c>
      <c r="G1463" s="86">
        <v>1.4046234153646803E-2</v>
      </c>
      <c r="H1463" s="85">
        <v>330</v>
      </c>
      <c r="I1463" s="85">
        <v>247.61459200000002</v>
      </c>
      <c r="J1463" s="86">
        <v>5.3812358871457057E-3</v>
      </c>
      <c r="K1463" s="85">
        <v>483</v>
      </c>
    </row>
    <row r="1464" spans="1:11" x14ac:dyDescent="0.2">
      <c r="A1464" s="111" t="s">
        <v>1687</v>
      </c>
      <c r="B1464" s="111" t="s">
        <v>187</v>
      </c>
      <c r="C1464" s="85"/>
      <c r="D1464" s="86"/>
      <c r="E1464" s="85"/>
      <c r="F1464" s="85">
        <v>8435.1299999999992</v>
      </c>
      <c r="G1464" s="86">
        <v>0.17291566126160351</v>
      </c>
      <c r="H1464" s="85">
        <v>78</v>
      </c>
      <c r="I1464" s="85">
        <v>5090.58</v>
      </c>
      <c r="J1464" s="86">
        <v>0.11063003824260158</v>
      </c>
      <c r="K1464" s="85">
        <v>106</v>
      </c>
    </row>
    <row r="1465" spans="1:11" x14ac:dyDescent="0.2">
      <c r="A1465" s="111" t="s">
        <v>1427</v>
      </c>
      <c r="B1465" s="111" t="s">
        <v>187</v>
      </c>
      <c r="C1465" s="85"/>
      <c r="D1465" s="86"/>
      <c r="E1465" s="85"/>
      <c r="F1465" s="85">
        <v>3983.9</v>
      </c>
      <c r="G1465" s="86">
        <v>8.1667822890708536E-2</v>
      </c>
      <c r="H1465" s="85">
        <v>130</v>
      </c>
      <c r="I1465" s="85">
        <v>10608.81</v>
      </c>
      <c r="J1465" s="86">
        <v>0.23055389680714061</v>
      </c>
      <c r="K1465" s="85">
        <v>66</v>
      </c>
    </row>
    <row r="1466" spans="1:11" x14ac:dyDescent="0.2">
      <c r="A1466" s="111" t="s">
        <v>1428</v>
      </c>
      <c r="B1466" s="111" t="s">
        <v>187</v>
      </c>
      <c r="C1466" s="85"/>
      <c r="D1466" s="86"/>
      <c r="E1466" s="85"/>
      <c r="F1466" s="85">
        <v>583.49</v>
      </c>
      <c r="G1466" s="86">
        <v>1.1961233459298557E-2</v>
      </c>
      <c r="H1466" s="85">
        <v>358</v>
      </c>
      <c r="I1466" s="85">
        <v>362.52</v>
      </c>
      <c r="J1466" s="86">
        <v>7.8783952837806134E-3</v>
      </c>
      <c r="K1466" s="85">
        <v>415</v>
      </c>
    </row>
    <row r="1467" spans="1:11" x14ac:dyDescent="0.2">
      <c r="A1467" s="111" t="s">
        <v>1429</v>
      </c>
      <c r="B1467" s="111" t="s">
        <v>187</v>
      </c>
      <c r="C1467" s="85"/>
      <c r="D1467" s="86"/>
      <c r="E1467" s="117"/>
      <c r="F1467" s="85">
        <v>19491.75</v>
      </c>
      <c r="G1467" s="86">
        <v>0.39957046784055028</v>
      </c>
      <c r="H1467" s="85">
        <v>43</v>
      </c>
      <c r="I1467" s="85">
        <v>15893.47</v>
      </c>
      <c r="J1467" s="86">
        <v>0.34540174084439113</v>
      </c>
      <c r="K1467" s="85">
        <v>49</v>
      </c>
    </row>
    <row r="1468" spans="1:11" x14ac:dyDescent="0.2">
      <c r="A1468" s="111" t="s">
        <v>1430</v>
      </c>
      <c r="B1468" s="111" t="s">
        <v>187</v>
      </c>
      <c r="C1468" s="85"/>
      <c r="D1468" s="86"/>
      <c r="E1468" s="85"/>
      <c r="F1468" s="85">
        <v>241.63</v>
      </c>
      <c r="G1468" s="86">
        <v>4.9532859873696392E-3</v>
      </c>
      <c r="H1468" s="85">
        <v>467</v>
      </c>
      <c r="I1468" s="85">
        <v>200</v>
      </c>
      <c r="J1468" s="86">
        <v>4.3464610414766713E-3</v>
      </c>
      <c r="K1468" s="85">
        <v>515</v>
      </c>
    </row>
    <row r="1469" spans="1:11" x14ac:dyDescent="0.2">
      <c r="A1469" s="111" t="s">
        <v>1431</v>
      </c>
      <c r="B1469" s="111" t="s">
        <v>187</v>
      </c>
      <c r="C1469" s="85">
        <v>207442</v>
      </c>
      <c r="D1469" s="86">
        <v>3.9213988657844991</v>
      </c>
      <c r="E1469" s="85">
        <v>5</v>
      </c>
      <c r="F1469" s="85">
        <v>136571.82580000002</v>
      </c>
      <c r="G1469" s="86">
        <v>2.7996495095999148</v>
      </c>
      <c r="H1469" s="85">
        <v>6</v>
      </c>
      <c r="I1469" s="85">
        <v>109772.47314</v>
      </c>
      <c r="J1469" s="86">
        <v>2.3856088896477714</v>
      </c>
      <c r="K1469" s="85">
        <v>9</v>
      </c>
    </row>
    <row r="1470" spans="1:11" x14ac:dyDescent="0.2">
      <c r="A1470" s="111" t="s">
        <v>1432</v>
      </c>
      <c r="B1470" s="111" t="s">
        <v>184</v>
      </c>
      <c r="C1470" s="85"/>
      <c r="D1470" s="86"/>
      <c r="E1470" s="85"/>
      <c r="F1470" s="85">
        <v>1763.36</v>
      </c>
      <c r="G1470" s="86">
        <v>3.6147938495584675E-2</v>
      </c>
      <c r="H1470" s="85">
        <v>216</v>
      </c>
      <c r="I1470" s="85">
        <v>1358</v>
      </c>
      <c r="J1470" s="86">
        <v>2.9512470471626598E-2</v>
      </c>
      <c r="K1470" s="85">
        <v>224</v>
      </c>
    </row>
    <row r="1471" spans="1:11" x14ac:dyDescent="0.2">
      <c r="A1471" s="111" t="s">
        <v>1433</v>
      </c>
      <c r="B1471" s="111" t="s">
        <v>184</v>
      </c>
      <c r="C1471" s="85"/>
      <c r="D1471" s="86"/>
      <c r="E1471" s="85"/>
      <c r="F1471" s="85">
        <v>0.21</v>
      </c>
      <c r="G1471" s="86">
        <v>4.3048878754609285E-6</v>
      </c>
      <c r="H1471" s="85">
        <v>989</v>
      </c>
      <c r="I1471" s="85"/>
      <c r="J1471" s="86"/>
      <c r="K1471" s="85"/>
    </row>
    <row r="1472" spans="1:11" x14ac:dyDescent="0.2">
      <c r="A1472" s="111" t="s">
        <v>1434</v>
      </c>
      <c r="B1472" s="111" t="s">
        <v>184</v>
      </c>
      <c r="C1472" s="85"/>
      <c r="D1472" s="86"/>
      <c r="E1472" s="85"/>
      <c r="F1472" s="85">
        <v>33.299999999999997</v>
      </c>
      <c r="G1472" s="86">
        <v>6.8263222025166149E-4</v>
      </c>
      <c r="H1472" s="85">
        <v>687</v>
      </c>
      <c r="I1472" s="85">
        <v>15.44</v>
      </c>
      <c r="J1472" s="86">
        <v>3.3554679240199899E-4</v>
      </c>
      <c r="K1472" s="85">
        <v>898</v>
      </c>
    </row>
    <row r="1473" spans="1:11" x14ac:dyDescent="0.2">
      <c r="A1473" s="111" t="s">
        <v>1435</v>
      </c>
      <c r="B1473" s="111" t="s">
        <v>184</v>
      </c>
      <c r="C1473" s="85">
        <v>41682.660000000003</v>
      </c>
      <c r="D1473" s="86">
        <v>0.7879519848771267</v>
      </c>
      <c r="E1473" s="85">
        <v>29</v>
      </c>
      <c r="F1473" s="85">
        <v>26915.464899999999</v>
      </c>
      <c r="G1473" s="86">
        <v>0.55175265957335329</v>
      </c>
      <c r="H1473" s="85">
        <v>36</v>
      </c>
      <c r="I1473" s="85">
        <v>32744.883431000002</v>
      </c>
      <c r="J1473" s="86">
        <v>0.71162180070268233</v>
      </c>
      <c r="K1473" s="85">
        <v>29</v>
      </c>
    </row>
    <row r="1474" spans="1:11" x14ac:dyDescent="0.2">
      <c r="A1474" s="111" t="s">
        <v>1436</v>
      </c>
      <c r="B1474" s="111" t="s">
        <v>187</v>
      </c>
      <c r="C1474" s="85"/>
      <c r="D1474" s="86"/>
      <c r="E1474" s="85"/>
      <c r="F1474" s="85"/>
      <c r="G1474" s="86"/>
      <c r="H1474" s="85"/>
      <c r="I1474" s="85">
        <v>1.1000000000000001</v>
      </c>
      <c r="J1474" s="86">
        <v>2.3905535728121698E-5</v>
      </c>
      <c r="K1474" s="85">
        <v>1152</v>
      </c>
    </row>
    <row r="1475" spans="1:11" x14ac:dyDescent="0.2">
      <c r="A1475" s="111" t="s">
        <v>1437</v>
      </c>
      <c r="B1475" s="111" t="s">
        <v>184</v>
      </c>
      <c r="C1475" s="85"/>
      <c r="D1475" s="86"/>
      <c r="E1475" s="85"/>
      <c r="F1475" s="85">
        <v>7264.8899999999994</v>
      </c>
      <c r="G1475" s="86">
        <v>0.14892636608360638</v>
      </c>
      <c r="H1475" s="85">
        <v>88</v>
      </c>
      <c r="I1475" s="85">
        <v>9269.58</v>
      </c>
      <c r="J1475" s="86">
        <v>0.20144934170425663</v>
      </c>
      <c r="K1475" s="85">
        <v>75</v>
      </c>
    </row>
    <row r="1476" spans="1:11" x14ac:dyDescent="0.2">
      <c r="A1476" s="111" t="s">
        <v>1688</v>
      </c>
      <c r="B1476" s="111" t="s">
        <v>187</v>
      </c>
      <c r="C1476" s="85"/>
      <c r="D1476" s="86"/>
      <c r="E1476" s="85"/>
      <c r="F1476" s="85">
        <v>215.76</v>
      </c>
      <c r="G1476" s="86">
        <v>4.4229648000449996E-3</v>
      </c>
      <c r="H1476" s="85">
        <v>476</v>
      </c>
      <c r="I1476" s="85">
        <v>238.69</v>
      </c>
      <c r="J1476" s="86">
        <v>5.1872839299503329E-3</v>
      </c>
      <c r="K1476" s="85">
        <v>490</v>
      </c>
    </row>
    <row r="1477" spans="1:11" x14ac:dyDescent="0.2">
      <c r="A1477" s="111" t="s">
        <v>1438</v>
      </c>
      <c r="B1477" s="111" t="s">
        <v>187</v>
      </c>
      <c r="C1477" s="85"/>
      <c r="D1477" s="86"/>
      <c r="E1477" s="85"/>
      <c r="F1477" s="85"/>
      <c r="G1477" s="86"/>
      <c r="H1477" s="85"/>
      <c r="I1477" s="85">
        <v>59.44</v>
      </c>
      <c r="J1477" s="86">
        <v>1.2917682215268667E-3</v>
      </c>
      <c r="K1477" s="85">
        <v>697</v>
      </c>
    </row>
    <row r="1478" spans="1:11" x14ac:dyDescent="0.2">
      <c r="A1478" s="111" t="s">
        <v>1439</v>
      </c>
      <c r="B1478" s="111" t="s">
        <v>184</v>
      </c>
      <c r="C1478" s="85"/>
      <c r="D1478" s="86"/>
      <c r="E1478" s="85"/>
      <c r="F1478" s="85"/>
      <c r="G1478" s="86"/>
      <c r="H1478" s="85"/>
      <c r="I1478" s="85">
        <v>15</v>
      </c>
      <c r="J1478" s="86">
        <v>3.2598457811075033E-4</v>
      </c>
      <c r="K1478" s="85">
        <v>903</v>
      </c>
    </row>
    <row r="1479" spans="1:11" x14ac:dyDescent="0.2">
      <c r="A1479" s="114" t="s">
        <v>1440</v>
      </c>
      <c r="B1479" s="114" t="s">
        <v>187</v>
      </c>
      <c r="C1479" s="115"/>
      <c r="D1479" s="116"/>
      <c r="E1479" s="115"/>
      <c r="F1479" s="115"/>
      <c r="G1479" s="116"/>
      <c r="H1479" s="115"/>
      <c r="I1479" s="115">
        <v>244.0257</v>
      </c>
      <c r="J1479" s="116">
        <v>5.3032409908453683E-3</v>
      </c>
      <c r="K1479" s="115">
        <v>485</v>
      </c>
    </row>
    <row r="1480" spans="1:11" x14ac:dyDescent="0.2">
      <c r="A1480" s="111"/>
      <c r="B1480" s="111"/>
      <c r="C1480" s="85"/>
      <c r="D1480" s="86"/>
      <c r="E1480" s="85"/>
      <c r="F1480" s="85"/>
      <c r="G1480" s="86"/>
      <c r="H1480" s="85"/>
      <c r="I1480" s="85"/>
      <c r="J1480" s="86"/>
      <c r="K1480" s="85"/>
    </row>
    <row r="1481" spans="1:11" ht="30" customHeight="1" x14ac:dyDescent="0.2">
      <c r="A1481" s="135" t="s">
        <v>1590</v>
      </c>
      <c r="B1481" s="135"/>
      <c r="C1481" s="135"/>
      <c r="D1481" s="135"/>
      <c r="E1481" s="135"/>
      <c r="F1481" s="135"/>
      <c r="G1481" s="135"/>
      <c r="H1481" s="135"/>
      <c r="I1481" s="135"/>
      <c r="J1481" s="135"/>
      <c r="K1481" s="135"/>
    </row>
    <row r="1482" spans="1:11" x14ac:dyDescent="0.2">
      <c r="A1482" s="105"/>
      <c r="B1482" s="105"/>
      <c r="C1482" s="136">
        <v>1990</v>
      </c>
      <c r="D1482" s="136"/>
      <c r="E1482" s="136"/>
      <c r="F1482" s="136">
        <v>2000</v>
      </c>
      <c r="G1482" s="136"/>
      <c r="H1482" s="136"/>
      <c r="I1482" s="136">
        <v>2010</v>
      </c>
      <c r="J1482" s="136"/>
      <c r="K1482" s="136"/>
    </row>
    <row r="1483" spans="1:11" x14ac:dyDescent="0.2">
      <c r="A1483" s="106" t="s">
        <v>177</v>
      </c>
      <c r="B1483" s="107" t="s">
        <v>178</v>
      </c>
      <c r="C1483" s="107" t="s">
        <v>179</v>
      </c>
      <c r="D1483" s="107" t="s">
        <v>179</v>
      </c>
      <c r="E1483" s="107" t="s">
        <v>179</v>
      </c>
      <c r="F1483" s="107" t="s">
        <v>179</v>
      </c>
      <c r="G1483" s="107" t="s">
        <v>179</v>
      </c>
      <c r="H1483" s="107" t="s">
        <v>179</v>
      </c>
      <c r="I1483" s="107" t="s">
        <v>179</v>
      </c>
      <c r="J1483" s="107" t="s">
        <v>179</v>
      </c>
      <c r="K1483" s="107" t="s">
        <v>179</v>
      </c>
    </row>
    <row r="1484" spans="1:11" ht="25.5" x14ac:dyDescent="0.2">
      <c r="A1484" s="108"/>
      <c r="B1484" s="108"/>
      <c r="C1484" s="109" t="s">
        <v>180</v>
      </c>
      <c r="D1484" s="109" t="s">
        <v>181</v>
      </c>
      <c r="E1484" s="109" t="s">
        <v>182</v>
      </c>
      <c r="F1484" s="109" t="s">
        <v>180</v>
      </c>
      <c r="G1484" s="109" t="s">
        <v>181</v>
      </c>
      <c r="H1484" s="109" t="s">
        <v>182</v>
      </c>
      <c r="I1484" s="109" t="s">
        <v>180</v>
      </c>
      <c r="J1484" s="109" t="s">
        <v>181</v>
      </c>
      <c r="K1484" s="109" t="s">
        <v>182</v>
      </c>
    </row>
    <row r="1485" spans="1:11" x14ac:dyDescent="0.2">
      <c r="A1485" s="111" t="s">
        <v>1441</v>
      </c>
      <c r="B1485" s="111" t="s">
        <v>184</v>
      </c>
      <c r="C1485" s="85"/>
      <c r="D1485" s="86"/>
      <c r="E1485" s="85"/>
      <c r="F1485" s="85"/>
      <c r="G1485" s="86"/>
      <c r="H1485" s="85"/>
      <c r="I1485" s="85">
        <v>1.94</v>
      </c>
      <c r="J1485" s="86">
        <v>4.2160672102323709E-5</v>
      </c>
      <c r="K1485" s="85">
        <v>1116</v>
      </c>
    </row>
    <row r="1486" spans="1:11" x14ac:dyDescent="0.2">
      <c r="A1486" s="111" t="s">
        <v>1442</v>
      </c>
      <c r="B1486" s="111" t="s">
        <v>184</v>
      </c>
      <c r="C1486" s="85"/>
      <c r="D1486" s="86"/>
      <c r="E1486" s="85"/>
      <c r="F1486" s="85"/>
      <c r="G1486" s="86"/>
      <c r="H1486" s="85"/>
      <c r="I1486" s="85">
        <v>15.32</v>
      </c>
      <c r="J1486" s="86">
        <v>3.3293891577711301E-4</v>
      </c>
      <c r="K1486" s="85">
        <v>900</v>
      </c>
    </row>
    <row r="1487" spans="1:11" x14ac:dyDescent="0.2">
      <c r="A1487" s="111" t="s">
        <v>1443</v>
      </c>
      <c r="B1487" s="111" t="s">
        <v>184</v>
      </c>
      <c r="C1487" s="85"/>
      <c r="D1487" s="86"/>
      <c r="E1487" s="85"/>
      <c r="F1487" s="85">
        <v>82.55</v>
      </c>
      <c r="G1487" s="86">
        <v>1.6922309243776173E-3</v>
      </c>
      <c r="H1487" s="85">
        <v>581</v>
      </c>
      <c r="I1487" s="85">
        <v>1</v>
      </c>
      <c r="J1487" s="86">
        <v>2.1732305207383355E-5</v>
      </c>
      <c r="K1487" s="85">
        <v>1175</v>
      </c>
    </row>
    <row r="1488" spans="1:11" x14ac:dyDescent="0.2">
      <c r="A1488" s="111" t="s">
        <v>1444</v>
      </c>
      <c r="B1488" s="111" t="s">
        <v>184</v>
      </c>
      <c r="C1488" s="85"/>
      <c r="D1488" s="86"/>
      <c r="E1488" s="85"/>
      <c r="F1488" s="85"/>
      <c r="G1488" s="86"/>
      <c r="H1488" s="85"/>
      <c r="I1488" s="85">
        <v>1.62</v>
      </c>
      <c r="J1488" s="86">
        <v>3.5206334435961036E-5</v>
      </c>
      <c r="K1488" s="85">
        <v>1126</v>
      </c>
    </row>
    <row r="1489" spans="1:11" x14ac:dyDescent="0.2">
      <c r="A1489" s="111" t="s">
        <v>1445</v>
      </c>
      <c r="B1489" s="111" t="s">
        <v>184</v>
      </c>
      <c r="C1489" s="85"/>
      <c r="D1489" s="86"/>
      <c r="E1489" s="85"/>
      <c r="F1489" s="85">
        <v>2120.12</v>
      </c>
      <c r="G1489" s="86">
        <v>4.3461328012010587E-2</v>
      </c>
      <c r="H1489" s="85">
        <v>203</v>
      </c>
      <c r="I1489" s="85">
        <v>3431.1936000000001</v>
      </c>
      <c r="J1489" s="86">
        <v>7.4567746540820448E-2</v>
      </c>
      <c r="K1489" s="85">
        <v>136</v>
      </c>
    </row>
    <row r="1490" spans="1:11" x14ac:dyDescent="0.2">
      <c r="A1490" s="111" t="s">
        <v>1446</v>
      </c>
      <c r="B1490" s="111" t="s">
        <v>228</v>
      </c>
      <c r="C1490" s="85"/>
      <c r="D1490" s="86"/>
      <c r="E1490" s="85"/>
      <c r="F1490" s="85">
        <v>27.518647999999999</v>
      </c>
      <c r="G1490" s="86">
        <v>5.6411759106798627E-4</v>
      </c>
      <c r="H1490" s="85">
        <v>700</v>
      </c>
      <c r="I1490" s="85"/>
      <c r="J1490" s="86"/>
      <c r="K1490" s="85"/>
    </row>
    <row r="1491" spans="1:11" x14ac:dyDescent="0.2">
      <c r="A1491" s="111" t="s">
        <v>1447</v>
      </c>
      <c r="B1491" s="111" t="s">
        <v>184</v>
      </c>
      <c r="C1491" s="85"/>
      <c r="D1491" s="86"/>
      <c r="E1491" s="85"/>
      <c r="F1491" s="85"/>
      <c r="G1491" s="86"/>
      <c r="H1491" s="85"/>
      <c r="I1491" s="85">
        <v>451</v>
      </c>
      <c r="J1491" s="86">
        <v>9.8012696485298943E-3</v>
      </c>
      <c r="K1491" s="85">
        <v>387</v>
      </c>
    </row>
    <row r="1492" spans="1:11" x14ac:dyDescent="0.2">
      <c r="A1492" s="111" t="s">
        <v>1448</v>
      </c>
      <c r="B1492" s="111" t="s">
        <v>187</v>
      </c>
      <c r="C1492" s="85"/>
      <c r="D1492" s="86"/>
      <c r="E1492" s="85"/>
      <c r="F1492" s="85">
        <v>2839</v>
      </c>
      <c r="G1492" s="86">
        <v>5.8197984183017026E-2</v>
      </c>
      <c r="H1492" s="85">
        <v>164</v>
      </c>
      <c r="I1492" s="85">
        <v>3641.8690000000001</v>
      </c>
      <c r="J1492" s="86">
        <v>7.9146208633308013E-2</v>
      </c>
      <c r="K1492" s="85">
        <v>130</v>
      </c>
    </row>
    <row r="1493" spans="1:11" x14ac:dyDescent="0.2">
      <c r="A1493" s="111" t="s">
        <v>1449</v>
      </c>
      <c r="B1493" s="111" t="s">
        <v>187</v>
      </c>
      <c r="C1493" s="85"/>
      <c r="D1493" s="86"/>
      <c r="E1493" s="85"/>
      <c r="F1493" s="85">
        <v>6161</v>
      </c>
      <c r="G1493" s="86">
        <v>0.12629721047959419</v>
      </c>
      <c r="H1493" s="85">
        <v>102</v>
      </c>
      <c r="I1493" s="85">
        <v>7903.3310000000001</v>
      </c>
      <c r="J1493" s="86">
        <v>0.1717576014469743</v>
      </c>
      <c r="K1493" s="85">
        <v>85</v>
      </c>
    </row>
    <row r="1494" spans="1:11" x14ac:dyDescent="0.2">
      <c r="A1494" s="111" t="s">
        <v>1450</v>
      </c>
      <c r="B1494" s="111" t="s">
        <v>187</v>
      </c>
      <c r="C1494" s="85"/>
      <c r="D1494" s="86"/>
      <c r="E1494" s="85"/>
      <c r="F1494" s="85">
        <v>152</v>
      </c>
      <c r="G1494" s="86">
        <v>3.1159188431907677E-3</v>
      </c>
      <c r="H1494" s="85">
        <v>509</v>
      </c>
      <c r="I1494" s="85">
        <v>194.98560000000001</v>
      </c>
      <c r="J1494" s="86">
        <v>4.2374865702447684E-3</v>
      </c>
      <c r="K1494" s="85">
        <v>518</v>
      </c>
    </row>
    <row r="1495" spans="1:11" x14ac:dyDescent="0.2">
      <c r="A1495" s="111" t="s">
        <v>1451</v>
      </c>
      <c r="B1495" s="111" t="s">
        <v>187</v>
      </c>
      <c r="C1495" s="85"/>
      <c r="D1495" s="86"/>
      <c r="E1495" s="85"/>
      <c r="F1495" s="85"/>
      <c r="G1495" s="86"/>
      <c r="H1495" s="85"/>
      <c r="I1495" s="85">
        <v>89</v>
      </c>
      <c r="J1495" s="86">
        <v>1.9341751634571187E-3</v>
      </c>
      <c r="K1495" s="85">
        <v>628</v>
      </c>
    </row>
    <row r="1496" spans="1:11" x14ac:dyDescent="0.2">
      <c r="A1496" s="111" t="s">
        <v>1452</v>
      </c>
      <c r="B1496" s="111" t="s">
        <v>187</v>
      </c>
      <c r="C1496" s="85"/>
      <c r="D1496" s="86"/>
      <c r="E1496" s="85"/>
      <c r="F1496" s="85"/>
      <c r="G1496" s="86"/>
      <c r="H1496" s="85"/>
      <c r="I1496" s="85">
        <v>80</v>
      </c>
      <c r="J1496" s="86">
        <v>1.7385844165906685E-3</v>
      </c>
      <c r="K1496" s="85">
        <v>650</v>
      </c>
    </row>
    <row r="1497" spans="1:11" x14ac:dyDescent="0.2">
      <c r="A1497" s="111" t="s">
        <v>1453</v>
      </c>
      <c r="B1497" s="111" t="s">
        <v>184</v>
      </c>
      <c r="C1497" s="85"/>
      <c r="D1497" s="86"/>
      <c r="E1497" s="85"/>
      <c r="F1497" s="85"/>
      <c r="G1497" s="86"/>
      <c r="H1497" s="85"/>
      <c r="I1497" s="85">
        <v>177.44784100000001</v>
      </c>
      <c r="J1497" s="86">
        <v>3.8563506390032341E-3</v>
      </c>
      <c r="K1497" s="85">
        <v>531</v>
      </c>
    </row>
    <row r="1498" spans="1:11" x14ac:dyDescent="0.2">
      <c r="A1498" s="111" t="s">
        <v>1454</v>
      </c>
      <c r="B1498" s="111" t="s">
        <v>184</v>
      </c>
      <c r="C1498" s="85"/>
      <c r="D1498" s="86"/>
      <c r="E1498" s="85"/>
      <c r="F1498" s="85"/>
      <c r="G1498" s="86"/>
      <c r="H1498" s="85"/>
      <c r="I1498" s="85">
        <v>3.01</v>
      </c>
      <c r="J1498" s="86">
        <v>6.5414238674223906E-5</v>
      </c>
      <c r="K1498" s="85">
        <v>1070</v>
      </c>
    </row>
    <row r="1499" spans="1:11" x14ac:dyDescent="0.2">
      <c r="A1499" s="111" t="s">
        <v>1455</v>
      </c>
      <c r="B1499" s="111" t="s">
        <v>187</v>
      </c>
      <c r="C1499" s="85"/>
      <c r="D1499" s="86"/>
      <c r="E1499" s="85"/>
      <c r="F1499" s="85">
        <v>10.43</v>
      </c>
      <c r="G1499" s="86">
        <v>2.1380943114789278E-4</v>
      </c>
      <c r="H1499" s="85">
        <v>803</v>
      </c>
      <c r="I1499" s="85">
        <v>9.67</v>
      </c>
      <c r="J1499" s="86">
        <v>2.1015139135539706E-4</v>
      </c>
      <c r="K1499" s="85">
        <v>962</v>
      </c>
    </row>
    <row r="1500" spans="1:11" x14ac:dyDescent="0.2">
      <c r="A1500" s="111" t="s">
        <v>1456</v>
      </c>
      <c r="B1500" s="111" t="s">
        <v>184</v>
      </c>
      <c r="C1500" s="85"/>
      <c r="D1500" s="86"/>
      <c r="E1500" s="85"/>
      <c r="F1500" s="85">
        <v>25.61</v>
      </c>
      <c r="G1500" s="86">
        <v>5.2499132614549705E-4</v>
      </c>
      <c r="H1500" s="85">
        <v>711</v>
      </c>
      <c r="I1500" s="85">
        <v>1.2</v>
      </c>
      <c r="J1500" s="86">
        <v>2.6078766248860024E-5</v>
      </c>
      <c r="K1500" s="85">
        <v>1144</v>
      </c>
    </row>
    <row r="1501" spans="1:11" x14ac:dyDescent="0.2">
      <c r="A1501" s="111" t="s">
        <v>1457</v>
      </c>
      <c r="B1501" s="111" t="s">
        <v>187</v>
      </c>
      <c r="C1501" s="85"/>
      <c r="D1501" s="86"/>
      <c r="E1501" s="85"/>
      <c r="F1501" s="85"/>
      <c r="G1501" s="86"/>
      <c r="H1501" s="85"/>
      <c r="I1501" s="85">
        <v>0.11</v>
      </c>
      <c r="J1501" s="86">
        <v>2.3905535728121692E-6</v>
      </c>
      <c r="K1501" s="85">
        <v>1258</v>
      </c>
    </row>
    <row r="1502" spans="1:11" x14ac:dyDescent="0.2">
      <c r="A1502" s="111" t="s">
        <v>1458</v>
      </c>
      <c r="B1502" s="111" t="s">
        <v>184</v>
      </c>
      <c r="C1502" s="85"/>
      <c r="D1502" s="86"/>
      <c r="E1502" s="85"/>
      <c r="F1502" s="85">
        <v>8</v>
      </c>
      <c r="G1502" s="86">
        <v>1.6399572858898776E-4</v>
      </c>
      <c r="H1502" s="85">
        <v>826</v>
      </c>
      <c r="I1502" s="85">
        <v>10.2624</v>
      </c>
      <c r="J1502" s="86">
        <v>2.2302560896025097E-4</v>
      </c>
      <c r="K1502" s="85">
        <v>950</v>
      </c>
    </row>
    <row r="1503" spans="1:11" x14ac:dyDescent="0.2">
      <c r="A1503" s="111" t="s">
        <v>1459</v>
      </c>
      <c r="B1503" s="111" t="s">
        <v>187</v>
      </c>
      <c r="C1503" s="85"/>
      <c r="D1503" s="86"/>
      <c r="E1503" s="85"/>
      <c r="F1503" s="85">
        <v>33.31</v>
      </c>
      <c r="G1503" s="86">
        <v>6.8283721491239782E-4</v>
      </c>
      <c r="H1503" s="85">
        <v>686</v>
      </c>
      <c r="I1503" s="85">
        <v>0.81</v>
      </c>
      <c r="J1503" s="86">
        <v>1.7603167217980518E-5</v>
      </c>
      <c r="K1503" s="85">
        <v>1185</v>
      </c>
    </row>
    <row r="1504" spans="1:11" x14ac:dyDescent="0.2">
      <c r="A1504" s="111" t="s">
        <v>1689</v>
      </c>
      <c r="B1504" s="111" t="s">
        <v>184</v>
      </c>
      <c r="C1504" s="85"/>
      <c r="D1504" s="86"/>
      <c r="E1504" s="85"/>
      <c r="F1504" s="85"/>
      <c r="G1504" s="86"/>
      <c r="H1504" s="85"/>
      <c r="I1504" s="85">
        <v>0.15</v>
      </c>
      <c r="J1504" s="86">
        <v>3.2598457811075029E-6</v>
      </c>
      <c r="K1504" s="85">
        <v>1254</v>
      </c>
    </row>
    <row r="1505" spans="1:11" x14ac:dyDescent="0.2">
      <c r="A1505" s="111" t="s">
        <v>1690</v>
      </c>
      <c r="B1505" s="111" t="s">
        <v>184</v>
      </c>
      <c r="C1505" s="85"/>
      <c r="D1505" s="86"/>
      <c r="E1505" s="85"/>
      <c r="F1505" s="85"/>
      <c r="G1505" s="86"/>
      <c r="H1505" s="85"/>
      <c r="I1505" s="85">
        <v>1.56</v>
      </c>
      <c r="J1505" s="86">
        <v>3.3902396123518036E-5</v>
      </c>
      <c r="K1505" s="85">
        <v>1128</v>
      </c>
    </row>
    <row r="1506" spans="1:11" x14ac:dyDescent="0.2">
      <c r="A1506" s="111" t="s">
        <v>1460</v>
      </c>
      <c r="B1506" s="111" t="s">
        <v>184</v>
      </c>
      <c r="C1506" s="85"/>
      <c r="D1506" s="86"/>
      <c r="E1506" s="85"/>
      <c r="F1506" s="85"/>
      <c r="G1506" s="86"/>
      <c r="H1506" s="85"/>
      <c r="I1506" s="85">
        <v>512.47</v>
      </c>
      <c r="J1506" s="86">
        <v>1.113715444962775E-2</v>
      </c>
      <c r="K1506" s="85">
        <v>363</v>
      </c>
    </row>
    <row r="1507" spans="1:11" x14ac:dyDescent="0.2">
      <c r="A1507" s="111" t="s">
        <v>1461</v>
      </c>
      <c r="B1507" s="111" t="s">
        <v>184</v>
      </c>
      <c r="C1507" s="85"/>
      <c r="D1507" s="86"/>
      <c r="E1507" s="85"/>
      <c r="F1507" s="85">
        <v>570.29999999999995</v>
      </c>
      <c r="G1507" s="86">
        <v>1.1690845501787462E-2</v>
      </c>
      <c r="H1507" s="85">
        <v>363</v>
      </c>
      <c r="I1507" s="85">
        <v>459.69</v>
      </c>
      <c r="J1507" s="86">
        <v>9.9901233807820553E-3</v>
      </c>
      <c r="K1507" s="85">
        <v>385</v>
      </c>
    </row>
    <row r="1508" spans="1:11" x14ac:dyDescent="0.2">
      <c r="A1508" s="111" t="s">
        <v>1462</v>
      </c>
      <c r="B1508" s="111" t="s">
        <v>184</v>
      </c>
      <c r="C1508" s="85"/>
      <c r="D1508" s="86"/>
      <c r="E1508" s="85"/>
      <c r="F1508" s="85">
        <v>83.54</v>
      </c>
      <c r="G1508" s="86">
        <v>1.7125253957905049E-3</v>
      </c>
      <c r="H1508" s="85">
        <v>578</v>
      </c>
      <c r="I1508" s="85">
        <v>70.650000000000006</v>
      </c>
      <c r="J1508" s="86">
        <v>1.5353873629016341E-3</v>
      </c>
      <c r="K1508" s="85">
        <v>669</v>
      </c>
    </row>
    <row r="1509" spans="1:11" x14ac:dyDescent="0.2">
      <c r="A1509" s="111" t="s">
        <v>1463</v>
      </c>
      <c r="B1509" s="111" t="s">
        <v>184</v>
      </c>
      <c r="C1509" s="85"/>
      <c r="D1509" s="86"/>
      <c r="E1509" s="85"/>
      <c r="F1509" s="85"/>
      <c r="G1509" s="86"/>
      <c r="H1509" s="85"/>
      <c r="I1509" s="85">
        <v>1.35</v>
      </c>
      <c r="J1509" s="86">
        <v>2.9338612029967535E-5</v>
      </c>
      <c r="K1509" s="85">
        <v>1137</v>
      </c>
    </row>
    <row r="1510" spans="1:11" x14ac:dyDescent="0.2">
      <c r="A1510" s="111" t="s">
        <v>1464</v>
      </c>
      <c r="B1510" s="111" t="s">
        <v>184</v>
      </c>
      <c r="C1510" s="85"/>
      <c r="D1510" s="86"/>
      <c r="E1510" s="85"/>
      <c r="F1510" s="85">
        <v>4.04</v>
      </c>
      <c r="G1510" s="86">
        <v>8.2817842937438807E-5</v>
      </c>
      <c r="H1510" s="85">
        <v>857</v>
      </c>
      <c r="I1510" s="85"/>
      <c r="J1510" s="86"/>
      <c r="K1510" s="85"/>
    </row>
    <row r="1511" spans="1:11" x14ac:dyDescent="0.2">
      <c r="A1511" s="111" t="s">
        <v>1465</v>
      </c>
      <c r="B1511" s="111" t="s">
        <v>184</v>
      </c>
      <c r="C1511" s="85"/>
      <c r="D1511" s="86"/>
      <c r="E1511" s="85"/>
      <c r="F1511" s="85"/>
      <c r="G1511" s="86"/>
      <c r="H1511" s="85"/>
      <c r="I1511" s="85">
        <v>165.88</v>
      </c>
      <c r="J1511" s="86">
        <v>3.6049547878007509E-3</v>
      </c>
      <c r="K1511" s="85">
        <v>540</v>
      </c>
    </row>
    <row r="1512" spans="1:11" x14ac:dyDescent="0.2">
      <c r="A1512" s="111" t="s">
        <v>1466</v>
      </c>
      <c r="B1512" s="111" t="s">
        <v>184</v>
      </c>
      <c r="C1512" s="85"/>
      <c r="D1512" s="86"/>
      <c r="E1512" s="85"/>
      <c r="F1512" s="85">
        <v>79.06</v>
      </c>
      <c r="G1512" s="86">
        <v>1.6206877877806714E-3</v>
      </c>
      <c r="H1512" s="85">
        <v>586</v>
      </c>
      <c r="I1512" s="85">
        <v>138.36984999999999</v>
      </c>
      <c r="J1512" s="86">
        <v>3.0070958116998536E-3</v>
      </c>
      <c r="K1512" s="85">
        <v>564</v>
      </c>
    </row>
    <row r="1513" spans="1:11" x14ac:dyDescent="0.2">
      <c r="A1513" s="111" t="s">
        <v>1467</v>
      </c>
      <c r="B1513" s="111" t="s">
        <v>184</v>
      </c>
      <c r="C1513" s="85"/>
      <c r="D1513" s="86"/>
      <c r="E1513" s="85"/>
      <c r="F1513" s="85">
        <v>4.8099999999999996</v>
      </c>
      <c r="G1513" s="86">
        <v>9.8602431814128876E-5</v>
      </c>
      <c r="H1513" s="85">
        <v>852</v>
      </c>
      <c r="I1513" s="85">
        <v>27</v>
      </c>
      <c r="J1513" s="86">
        <v>5.8677224059935061E-4</v>
      </c>
      <c r="K1513" s="85">
        <v>823</v>
      </c>
    </row>
    <row r="1514" spans="1:11" x14ac:dyDescent="0.2">
      <c r="A1514" s="111" t="s">
        <v>1468</v>
      </c>
      <c r="B1514" s="111" t="s">
        <v>184</v>
      </c>
      <c r="C1514" s="85"/>
      <c r="D1514" s="86"/>
      <c r="E1514" s="85"/>
      <c r="F1514" s="85">
        <v>56.4</v>
      </c>
      <c r="G1514" s="86">
        <v>1.1561698865523637E-3</v>
      </c>
      <c r="H1514" s="85">
        <v>632</v>
      </c>
      <c r="I1514" s="85">
        <v>20.86</v>
      </c>
      <c r="J1514" s="86">
        <v>4.5333588662601682E-4</v>
      </c>
      <c r="K1514" s="85">
        <v>864</v>
      </c>
    </row>
    <row r="1515" spans="1:11" x14ac:dyDescent="0.2">
      <c r="A1515" s="111" t="s">
        <v>1469</v>
      </c>
      <c r="B1515" s="111" t="s">
        <v>187</v>
      </c>
      <c r="C1515" s="85"/>
      <c r="D1515" s="86"/>
      <c r="E1515" s="85"/>
      <c r="F1515" s="85">
        <v>2.02</v>
      </c>
      <c r="G1515" s="86">
        <v>4.1408921468719403E-5</v>
      </c>
      <c r="H1515" s="85">
        <v>908</v>
      </c>
      <c r="I1515" s="85"/>
      <c r="J1515" s="86"/>
      <c r="K1515" s="85"/>
    </row>
    <row r="1516" spans="1:11" x14ac:dyDescent="0.2">
      <c r="A1516" s="111" t="s">
        <v>1470</v>
      </c>
      <c r="B1516" s="111" t="s">
        <v>184</v>
      </c>
      <c r="C1516" s="85"/>
      <c r="D1516" s="86"/>
      <c r="E1516" s="85"/>
      <c r="F1516" s="85"/>
      <c r="G1516" s="86"/>
      <c r="H1516" s="85"/>
      <c r="I1516" s="85">
        <v>10.84811</v>
      </c>
      <c r="J1516" s="86">
        <v>2.3575443744326747E-4</v>
      </c>
      <c r="K1516" s="85">
        <v>943</v>
      </c>
    </row>
    <row r="1517" spans="1:11" x14ac:dyDescent="0.2">
      <c r="A1517" s="111" t="s">
        <v>1471</v>
      </c>
      <c r="B1517" s="111" t="s">
        <v>187</v>
      </c>
      <c r="C1517" s="85"/>
      <c r="D1517" s="86"/>
      <c r="E1517" s="85"/>
      <c r="F1517" s="85"/>
      <c r="G1517" s="86"/>
      <c r="H1517" s="85"/>
      <c r="I1517" s="85">
        <v>0.31</v>
      </c>
      <c r="J1517" s="86">
        <v>6.7370146142888407E-6</v>
      </c>
      <c r="K1517" s="85">
        <v>1229</v>
      </c>
    </row>
    <row r="1518" spans="1:11" x14ac:dyDescent="0.2">
      <c r="A1518" s="111" t="s">
        <v>1472</v>
      </c>
      <c r="B1518" s="111" t="s">
        <v>187</v>
      </c>
      <c r="C1518" s="85"/>
      <c r="D1518" s="86"/>
      <c r="E1518" s="85"/>
      <c r="F1518" s="85"/>
      <c r="G1518" s="86"/>
      <c r="H1518" s="85"/>
      <c r="I1518" s="85">
        <v>6.07029</v>
      </c>
      <c r="J1518" s="86">
        <v>1.3192139497732712E-4</v>
      </c>
      <c r="K1518" s="85">
        <v>1010</v>
      </c>
    </row>
    <row r="1519" spans="1:11" x14ac:dyDescent="0.2">
      <c r="A1519" s="111" t="s">
        <v>1473</v>
      </c>
      <c r="B1519" s="111" t="s">
        <v>184</v>
      </c>
      <c r="C1519" s="85"/>
      <c r="D1519" s="86"/>
      <c r="E1519" s="85"/>
      <c r="F1519" s="85">
        <v>11.57</v>
      </c>
      <c r="G1519" s="86">
        <v>2.3717882247182353E-4</v>
      </c>
      <c r="H1519" s="85">
        <v>794</v>
      </c>
      <c r="I1519" s="85"/>
      <c r="J1519" s="86"/>
      <c r="K1519" s="85"/>
    </row>
    <row r="1520" spans="1:11" x14ac:dyDescent="0.2">
      <c r="A1520" s="111" t="s">
        <v>1474</v>
      </c>
      <c r="B1520" s="111" t="s">
        <v>187</v>
      </c>
      <c r="C1520" s="85"/>
      <c r="D1520" s="86"/>
      <c r="E1520" s="85"/>
      <c r="F1520" s="85">
        <v>2.618934778147489</v>
      </c>
      <c r="G1520" s="86">
        <v>5.3686764633667053E-5</v>
      </c>
      <c r="H1520" s="85">
        <v>889</v>
      </c>
      <c r="I1520" s="85">
        <v>3.75</v>
      </c>
      <c r="J1520" s="86">
        <v>8.1496144527687582E-5</v>
      </c>
      <c r="K1520" s="85">
        <v>1057</v>
      </c>
    </row>
    <row r="1521" spans="1:11" x14ac:dyDescent="0.2">
      <c r="A1521" s="111" t="s">
        <v>1475</v>
      </c>
      <c r="B1521" s="111" t="s">
        <v>187</v>
      </c>
      <c r="C1521" s="85"/>
      <c r="D1521" s="86"/>
      <c r="E1521" s="85"/>
      <c r="F1521" s="85">
        <v>27.23</v>
      </c>
      <c r="G1521" s="86">
        <v>5.5820046118476704E-4</v>
      </c>
      <c r="H1521" s="85">
        <v>702</v>
      </c>
      <c r="I1521" s="85">
        <v>34.71</v>
      </c>
      <c r="J1521" s="86">
        <v>7.5432831374827635E-4</v>
      </c>
      <c r="K1521" s="85">
        <v>781</v>
      </c>
    </row>
    <row r="1522" spans="1:11" x14ac:dyDescent="0.2">
      <c r="A1522" s="111" t="s">
        <v>1476</v>
      </c>
      <c r="B1522" s="111" t="s">
        <v>187</v>
      </c>
      <c r="C1522" s="85"/>
      <c r="D1522" s="86"/>
      <c r="E1522" s="85"/>
      <c r="F1522" s="85">
        <v>38.84986</v>
      </c>
      <c r="G1522" s="86">
        <v>7.9640138703502151E-4</v>
      </c>
      <c r="H1522" s="85">
        <v>671</v>
      </c>
      <c r="I1522" s="85">
        <v>24.28116</v>
      </c>
      <c r="J1522" s="86">
        <v>5.2768557990930847E-4</v>
      </c>
      <c r="K1522" s="85">
        <v>837</v>
      </c>
    </row>
    <row r="1523" spans="1:11" x14ac:dyDescent="0.2">
      <c r="A1523" s="111" t="s">
        <v>1477</v>
      </c>
      <c r="B1523" s="111" t="s">
        <v>184</v>
      </c>
      <c r="C1523" s="85"/>
      <c r="D1523" s="86"/>
      <c r="E1523" s="85"/>
      <c r="F1523" s="85"/>
      <c r="G1523" s="86"/>
      <c r="H1523" s="85"/>
      <c r="I1523" s="85">
        <v>1.1541666666666666</v>
      </c>
      <c r="J1523" s="86">
        <v>2.5082702260188289E-5</v>
      </c>
      <c r="K1523" s="85">
        <v>1148</v>
      </c>
    </row>
    <row r="1524" spans="1:11" x14ac:dyDescent="0.2">
      <c r="A1524" s="111" t="s">
        <v>1478</v>
      </c>
      <c r="B1524" s="111" t="s">
        <v>187</v>
      </c>
      <c r="C1524" s="85"/>
      <c r="D1524" s="86"/>
      <c r="E1524" s="85"/>
      <c r="F1524" s="85">
        <v>107.28</v>
      </c>
      <c r="G1524" s="86">
        <v>2.1991827203783256E-3</v>
      </c>
      <c r="H1524" s="85">
        <v>550</v>
      </c>
      <c r="I1524" s="85">
        <v>83.48</v>
      </c>
      <c r="J1524" s="86">
        <v>1.8142128387123625E-3</v>
      </c>
      <c r="K1524" s="85">
        <v>641</v>
      </c>
    </row>
    <row r="1525" spans="1:11" x14ac:dyDescent="0.2">
      <c r="A1525" s="111" t="s">
        <v>1479</v>
      </c>
      <c r="B1525" s="111" t="s">
        <v>187</v>
      </c>
      <c r="C1525" s="85"/>
      <c r="D1525" s="86"/>
      <c r="E1525" s="85"/>
      <c r="F1525" s="85"/>
      <c r="G1525" s="86"/>
      <c r="H1525" s="85"/>
      <c r="I1525" s="85">
        <v>0.46</v>
      </c>
      <c r="J1525" s="86">
        <v>9.9968603953963449E-6</v>
      </c>
      <c r="K1525" s="85">
        <v>1212</v>
      </c>
    </row>
    <row r="1526" spans="1:11" x14ac:dyDescent="0.2">
      <c r="A1526" s="111" t="s">
        <v>1480</v>
      </c>
      <c r="B1526" s="111" t="s">
        <v>187</v>
      </c>
      <c r="C1526" s="85"/>
      <c r="D1526" s="86"/>
      <c r="E1526" s="85"/>
      <c r="F1526" s="85">
        <v>2208.38</v>
      </c>
      <c r="G1526" s="86">
        <v>4.5270610887668594E-2</v>
      </c>
      <c r="H1526" s="85">
        <v>196</v>
      </c>
      <c r="I1526" s="85">
        <v>795.75</v>
      </c>
      <c r="J1526" s="86">
        <v>1.7293481868775305E-2</v>
      </c>
      <c r="K1526" s="85">
        <v>302</v>
      </c>
    </row>
    <row r="1527" spans="1:11" x14ac:dyDescent="0.2">
      <c r="A1527" s="111" t="s">
        <v>1481</v>
      </c>
      <c r="B1527" s="111" t="s">
        <v>187</v>
      </c>
      <c r="C1527" s="85"/>
      <c r="D1527" s="86"/>
      <c r="E1527" s="117"/>
      <c r="F1527" s="85">
        <v>4452.5</v>
      </c>
      <c r="G1527" s="86">
        <v>9.1273872692808497E-2</v>
      </c>
      <c r="H1527" s="85">
        <v>117</v>
      </c>
      <c r="I1527" s="85">
        <v>16578</v>
      </c>
      <c r="J1527" s="86">
        <v>0.36027815572800126</v>
      </c>
      <c r="K1527" s="85">
        <v>46</v>
      </c>
    </row>
    <row r="1528" spans="1:11" x14ac:dyDescent="0.2">
      <c r="A1528" s="111" t="s">
        <v>1482</v>
      </c>
      <c r="B1528" s="111" t="s">
        <v>187</v>
      </c>
      <c r="C1528" s="85"/>
      <c r="D1528" s="86"/>
      <c r="E1528" s="85"/>
      <c r="F1528" s="85"/>
      <c r="G1528" s="86"/>
      <c r="H1528" s="85"/>
      <c r="I1528" s="85">
        <v>0.60728749999999998</v>
      </c>
      <c r="J1528" s="86">
        <v>1.3197757298628821E-5</v>
      </c>
      <c r="K1528" s="85">
        <v>1196</v>
      </c>
    </row>
    <row r="1529" spans="1:11" x14ac:dyDescent="0.2">
      <c r="A1529" s="111" t="s">
        <v>1483</v>
      </c>
      <c r="B1529" s="111" t="s">
        <v>187</v>
      </c>
      <c r="C1529" s="85"/>
      <c r="D1529" s="86"/>
      <c r="E1529" s="85"/>
      <c r="F1529" s="85">
        <v>1639.44</v>
      </c>
      <c r="G1529" s="86">
        <v>3.3607644659741261E-2</v>
      </c>
      <c r="H1529" s="85">
        <v>224</v>
      </c>
      <c r="I1529" s="85">
        <v>2005.2995899999999</v>
      </c>
      <c r="J1529" s="86">
        <v>4.3579782722120708E-2</v>
      </c>
      <c r="K1529" s="85">
        <v>181</v>
      </c>
    </row>
    <row r="1530" spans="1:11" x14ac:dyDescent="0.2">
      <c r="A1530" s="112" t="s">
        <v>1484</v>
      </c>
      <c r="B1530" s="112" t="s">
        <v>184</v>
      </c>
      <c r="C1530" s="113"/>
      <c r="D1530" s="86"/>
      <c r="E1530" s="113"/>
      <c r="F1530" s="113"/>
      <c r="G1530" s="86"/>
      <c r="H1530" s="113"/>
      <c r="I1530" s="113">
        <v>4.1500000000000004</v>
      </c>
      <c r="J1530" s="86">
        <v>9.018906661064094E-5</v>
      </c>
      <c r="K1530" s="85">
        <v>1047</v>
      </c>
    </row>
    <row r="1531" spans="1:11" x14ac:dyDescent="0.2">
      <c r="A1531" s="111" t="s">
        <v>1485</v>
      </c>
      <c r="B1531" s="111" t="s">
        <v>184</v>
      </c>
      <c r="C1531" s="85"/>
      <c r="D1531" s="86"/>
      <c r="E1531" s="85"/>
      <c r="F1531" s="85">
        <v>0.59</v>
      </c>
      <c r="G1531" s="86">
        <v>1.2094684983437845E-5</v>
      </c>
      <c r="H1531" s="85">
        <v>962</v>
      </c>
      <c r="I1531" s="85">
        <v>28.16</v>
      </c>
      <c r="J1531" s="86">
        <v>6.1198171463991533E-4</v>
      </c>
      <c r="K1531" s="85">
        <v>817</v>
      </c>
    </row>
    <row r="1532" spans="1:11" x14ac:dyDescent="0.2">
      <c r="A1532" s="111" t="s">
        <v>1486</v>
      </c>
      <c r="B1532" s="111" t="s">
        <v>187</v>
      </c>
      <c r="C1532" s="85"/>
      <c r="D1532" s="86"/>
      <c r="E1532" s="85"/>
      <c r="F1532" s="85">
        <v>661.72</v>
      </c>
      <c r="G1532" s="86">
        <v>1.3564906690238123E-2</v>
      </c>
      <c r="H1532" s="85">
        <v>332</v>
      </c>
      <c r="I1532" s="85">
        <v>287.25</v>
      </c>
      <c r="J1532" s="86">
        <v>6.242604670820869E-3</v>
      </c>
      <c r="K1532" s="85">
        <v>455</v>
      </c>
    </row>
    <row r="1533" spans="1:11" x14ac:dyDescent="0.2">
      <c r="A1533" s="111" t="s">
        <v>1487</v>
      </c>
      <c r="B1533" s="111" t="s">
        <v>187</v>
      </c>
      <c r="C1533" s="85"/>
      <c r="D1533" s="86"/>
      <c r="E1533" s="85"/>
      <c r="F1533" s="85">
        <v>8.1</v>
      </c>
      <c r="G1533" s="86">
        <v>1.6604567519635011E-4</v>
      </c>
      <c r="H1533" s="85">
        <v>825</v>
      </c>
      <c r="I1533" s="85">
        <v>7.35</v>
      </c>
      <c r="J1533" s="86">
        <v>1.5973244327426766E-4</v>
      </c>
      <c r="K1533" s="85">
        <v>989</v>
      </c>
    </row>
    <row r="1534" spans="1:11" x14ac:dyDescent="0.2">
      <c r="A1534" s="111" t="s">
        <v>1488</v>
      </c>
      <c r="B1534" s="111" t="s">
        <v>187</v>
      </c>
      <c r="C1534" s="85"/>
      <c r="D1534" s="86"/>
      <c r="E1534" s="85"/>
      <c r="F1534" s="85"/>
      <c r="G1534" s="86"/>
      <c r="H1534" s="85"/>
      <c r="I1534" s="85">
        <v>0.5</v>
      </c>
      <c r="J1534" s="86">
        <v>1.0866152603691677E-5</v>
      </c>
      <c r="K1534" s="85">
        <v>1206</v>
      </c>
    </row>
    <row r="1535" spans="1:11" x14ac:dyDescent="0.2">
      <c r="A1535" s="111" t="s">
        <v>1489</v>
      </c>
      <c r="B1535" s="111" t="s">
        <v>184</v>
      </c>
      <c r="C1535" s="85"/>
      <c r="D1535" s="86"/>
      <c r="E1535" s="85"/>
      <c r="F1535" s="85"/>
      <c r="G1535" s="86"/>
      <c r="H1535" s="85"/>
      <c r="I1535" s="85">
        <v>2.6</v>
      </c>
      <c r="J1535" s="86">
        <v>5.6503993539196726E-5</v>
      </c>
      <c r="K1535" s="85">
        <v>1087</v>
      </c>
    </row>
    <row r="1536" spans="1:11" x14ac:dyDescent="0.2">
      <c r="A1536" s="114" t="s">
        <v>1490</v>
      </c>
      <c r="B1536" s="114" t="s">
        <v>187</v>
      </c>
      <c r="C1536" s="115"/>
      <c r="D1536" s="116"/>
      <c r="E1536" s="115"/>
      <c r="F1536" s="115">
        <v>5042.84</v>
      </c>
      <c r="G1536" s="116">
        <v>0.10337552749471138</v>
      </c>
      <c r="H1536" s="115">
        <v>113</v>
      </c>
      <c r="I1536" s="115">
        <v>3531.6788059999999</v>
      </c>
      <c r="J1536" s="116">
        <v>7.675152170643923E-2</v>
      </c>
      <c r="K1536" s="115">
        <v>134</v>
      </c>
    </row>
    <row r="1537" spans="1:11" x14ac:dyDescent="0.2">
      <c r="A1537" s="111"/>
      <c r="B1537" s="111"/>
      <c r="C1537" s="85"/>
      <c r="D1537" s="86"/>
      <c r="E1537" s="85"/>
      <c r="F1537" s="85"/>
      <c r="G1537" s="86"/>
      <c r="H1537" s="85"/>
      <c r="I1537" s="85"/>
      <c r="J1537" s="86"/>
      <c r="K1537" s="85"/>
    </row>
    <row r="1538" spans="1:11" ht="30" customHeight="1" x14ac:dyDescent="0.2">
      <c r="A1538" s="135" t="s">
        <v>1591</v>
      </c>
      <c r="B1538" s="135"/>
      <c r="C1538" s="135"/>
      <c r="D1538" s="135"/>
      <c r="E1538" s="135"/>
      <c r="F1538" s="135"/>
      <c r="G1538" s="135"/>
      <c r="H1538" s="135"/>
      <c r="I1538" s="135"/>
      <c r="J1538" s="135"/>
      <c r="K1538" s="135"/>
    </row>
    <row r="1539" spans="1:11" x14ac:dyDescent="0.2">
      <c r="A1539" s="105"/>
      <c r="B1539" s="105"/>
      <c r="C1539" s="136">
        <v>1990</v>
      </c>
      <c r="D1539" s="136"/>
      <c r="E1539" s="136"/>
      <c r="F1539" s="136">
        <v>2000</v>
      </c>
      <c r="G1539" s="136"/>
      <c r="H1539" s="136"/>
      <c r="I1539" s="136">
        <v>2010</v>
      </c>
      <c r="J1539" s="136"/>
      <c r="K1539" s="136"/>
    </row>
    <row r="1540" spans="1:11" x14ac:dyDescent="0.2">
      <c r="A1540" s="106" t="s">
        <v>177</v>
      </c>
      <c r="B1540" s="107" t="s">
        <v>178</v>
      </c>
      <c r="C1540" s="107" t="s">
        <v>179</v>
      </c>
      <c r="D1540" s="107" t="s">
        <v>179</v>
      </c>
      <c r="E1540" s="107" t="s">
        <v>179</v>
      </c>
      <c r="F1540" s="107" t="s">
        <v>179</v>
      </c>
      <c r="G1540" s="107" t="s">
        <v>179</v>
      </c>
      <c r="H1540" s="107" t="s">
        <v>179</v>
      </c>
      <c r="I1540" s="107" t="s">
        <v>179</v>
      </c>
      <c r="J1540" s="107" t="s">
        <v>179</v>
      </c>
      <c r="K1540" s="107" t="s">
        <v>179</v>
      </c>
    </row>
    <row r="1541" spans="1:11" ht="25.5" x14ac:dyDescent="0.2">
      <c r="A1541" s="108"/>
      <c r="B1541" s="108"/>
      <c r="C1541" s="109" t="s">
        <v>180</v>
      </c>
      <c r="D1541" s="109" t="s">
        <v>181</v>
      </c>
      <c r="E1541" s="109" t="s">
        <v>182</v>
      </c>
      <c r="F1541" s="109" t="s">
        <v>180</v>
      </c>
      <c r="G1541" s="109" t="s">
        <v>181</v>
      </c>
      <c r="H1541" s="109" t="s">
        <v>182</v>
      </c>
      <c r="I1541" s="109" t="s">
        <v>180</v>
      </c>
      <c r="J1541" s="109" t="s">
        <v>181</v>
      </c>
      <c r="K1541" s="109" t="s">
        <v>182</v>
      </c>
    </row>
    <row r="1542" spans="1:11" x14ac:dyDescent="0.2">
      <c r="A1542" s="111" t="s">
        <v>1491</v>
      </c>
      <c r="B1542" s="111" t="s">
        <v>187</v>
      </c>
      <c r="C1542" s="85"/>
      <c r="D1542" s="86"/>
      <c r="E1542" s="85"/>
      <c r="F1542" s="85">
        <v>130.83000000000001</v>
      </c>
      <c r="G1542" s="86">
        <v>2.6819451464121587E-3</v>
      </c>
      <c r="H1542" s="85">
        <v>522</v>
      </c>
      <c r="I1542" s="85">
        <v>57</v>
      </c>
      <c r="J1542" s="86">
        <v>1.2387413968208514E-3</v>
      </c>
      <c r="K1542" s="85">
        <v>702</v>
      </c>
    </row>
    <row r="1543" spans="1:11" x14ac:dyDescent="0.2">
      <c r="A1543" s="111" t="s">
        <v>1492</v>
      </c>
      <c r="B1543" s="111" t="s">
        <v>187</v>
      </c>
      <c r="C1543" s="85"/>
      <c r="D1543" s="86"/>
      <c r="E1543" s="85"/>
      <c r="F1543" s="85">
        <v>71.14</v>
      </c>
      <c r="G1543" s="86">
        <v>1.4583320164775735E-3</v>
      </c>
      <c r="H1543" s="85">
        <v>604</v>
      </c>
      <c r="I1543" s="85">
        <v>67.569999999999993</v>
      </c>
      <c r="J1543" s="86">
        <v>1.4684518628628933E-3</v>
      </c>
      <c r="K1543" s="85">
        <v>676</v>
      </c>
    </row>
    <row r="1544" spans="1:11" x14ac:dyDescent="0.2">
      <c r="A1544" s="111" t="s">
        <v>1493</v>
      </c>
      <c r="B1544" s="111" t="s">
        <v>187</v>
      </c>
      <c r="C1544" s="85"/>
      <c r="D1544" s="86"/>
      <c r="E1544" s="85"/>
      <c r="F1544" s="85">
        <v>3091.56</v>
      </c>
      <c r="G1544" s="86">
        <v>6.3375329334571379E-2</v>
      </c>
      <c r="H1544" s="85">
        <v>159</v>
      </c>
      <c r="I1544" s="85">
        <v>2124</v>
      </c>
      <c r="J1544" s="86">
        <v>4.6159416260482249E-2</v>
      </c>
      <c r="K1544" s="85">
        <v>176</v>
      </c>
    </row>
    <row r="1545" spans="1:11" x14ac:dyDescent="0.2">
      <c r="A1545" s="111" t="s">
        <v>1494</v>
      </c>
      <c r="B1545" s="111" t="s">
        <v>187</v>
      </c>
      <c r="C1545" s="85"/>
      <c r="D1545" s="86"/>
      <c r="E1545" s="85"/>
      <c r="F1545" s="85">
        <v>14.61</v>
      </c>
      <c r="G1545" s="86">
        <v>2.9949719933563889E-4</v>
      </c>
      <c r="H1545" s="85">
        <v>776</v>
      </c>
      <c r="I1545" s="85">
        <v>11.44</v>
      </c>
      <c r="J1545" s="86">
        <v>2.4861757157246559E-4</v>
      </c>
      <c r="K1545" s="85">
        <v>938</v>
      </c>
    </row>
    <row r="1546" spans="1:11" x14ac:dyDescent="0.2">
      <c r="A1546" s="111" t="s">
        <v>1495</v>
      </c>
      <c r="B1546" s="111" t="s">
        <v>187</v>
      </c>
      <c r="C1546" s="85"/>
      <c r="D1546" s="86"/>
      <c r="E1546" s="85"/>
      <c r="F1546" s="85">
        <v>1591.95</v>
      </c>
      <c r="G1546" s="86">
        <v>3.2634125015904882E-2</v>
      </c>
      <c r="H1546" s="85">
        <v>227</v>
      </c>
      <c r="I1546" s="85">
        <v>812.4</v>
      </c>
      <c r="J1546" s="86">
        <v>1.7655324750478239E-2</v>
      </c>
      <c r="K1546" s="85">
        <v>299</v>
      </c>
    </row>
    <row r="1547" spans="1:11" x14ac:dyDescent="0.2">
      <c r="A1547" s="111" t="s">
        <v>1496</v>
      </c>
      <c r="B1547" s="111" t="s">
        <v>187</v>
      </c>
      <c r="C1547" s="85"/>
      <c r="D1547" s="86"/>
      <c r="E1547" s="85"/>
      <c r="F1547" s="85">
        <v>1657.32</v>
      </c>
      <c r="G1547" s="86">
        <v>3.3974175113137647E-2</v>
      </c>
      <c r="H1547" s="85">
        <v>222</v>
      </c>
      <c r="I1547" s="85">
        <v>708.48</v>
      </c>
      <c r="J1547" s="86">
        <v>1.539690359332696E-2</v>
      </c>
      <c r="K1547" s="85">
        <v>318</v>
      </c>
    </row>
    <row r="1548" spans="1:11" x14ac:dyDescent="0.2">
      <c r="A1548" s="111" t="s">
        <v>1497</v>
      </c>
      <c r="B1548" s="111" t="s">
        <v>187</v>
      </c>
      <c r="C1548" s="85"/>
      <c r="D1548" s="86"/>
      <c r="E1548" s="85"/>
      <c r="F1548" s="85">
        <v>5835.1</v>
      </c>
      <c r="G1548" s="86">
        <v>0.11961643448620031</v>
      </c>
      <c r="H1548" s="85">
        <v>107</v>
      </c>
      <c r="I1548" s="85">
        <v>8616.8506667000001</v>
      </c>
      <c r="J1548" s="86">
        <v>0.18726402861516916</v>
      </c>
      <c r="K1548" s="85">
        <v>78</v>
      </c>
    </row>
    <row r="1549" spans="1:11" x14ac:dyDescent="0.2">
      <c r="A1549" s="111" t="s">
        <v>1498</v>
      </c>
      <c r="B1549" s="111" t="s">
        <v>184</v>
      </c>
      <c r="C1549" s="85"/>
      <c r="D1549" s="86"/>
      <c r="E1549" s="85"/>
      <c r="F1549" s="85">
        <v>143.24</v>
      </c>
      <c r="G1549" s="86">
        <v>2.9363435203858257E-3</v>
      </c>
      <c r="H1549" s="85">
        <v>516</v>
      </c>
      <c r="I1549" s="85">
        <v>209.84</v>
      </c>
      <c r="J1549" s="86">
        <v>4.5603069247173236E-3</v>
      </c>
      <c r="K1549" s="85">
        <v>510</v>
      </c>
    </row>
    <row r="1550" spans="1:11" x14ac:dyDescent="0.2">
      <c r="A1550" s="111" t="s">
        <v>1658</v>
      </c>
      <c r="B1550" s="111" t="s">
        <v>187</v>
      </c>
      <c r="C1550" s="85"/>
      <c r="D1550" s="86"/>
      <c r="E1550" s="85"/>
      <c r="F1550" s="85">
        <v>565.35</v>
      </c>
      <c r="G1550" s="86">
        <v>1.1589373144723029E-2</v>
      </c>
      <c r="H1550" s="85">
        <v>365</v>
      </c>
      <c r="I1550" s="85">
        <v>271.88</v>
      </c>
      <c r="J1550" s="86">
        <v>5.9085791397833869E-3</v>
      </c>
      <c r="K1550" s="85">
        <v>465</v>
      </c>
    </row>
    <row r="1551" spans="1:11" x14ac:dyDescent="0.2">
      <c r="A1551" s="111" t="s">
        <v>1660</v>
      </c>
      <c r="B1551" s="111" t="s">
        <v>187</v>
      </c>
      <c r="C1551" s="85"/>
      <c r="D1551" s="86"/>
      <c r="E1551" s="85"/>
      <c r="F1551" s="85">
        <v>854.14</v>
      </c>
      <c r="G1551" s="86">
        <v>1.7509413952124749E-2</v>
      </c>
      <c r="H1551" s="85">
        <v>308</v>
      </c>
      <c r="I1551" s="85">
        <v>522.07000000000005</v>
      </c>
      <c r="J1551" s="86">
        <v>1.134578457961863E-2</v>
      </c>
      <c r="K1551" s="85">
        <v>357</v>
      </c>
    </row>
    <row r="1552" spans="1:11" x14ac:dyDescent="0.2">
      <c r="A1552" s="111" t="s">
        <v>1499</v>
      </c>
      <c r="B1552" s="111" t="s">
        <v>187</v>
      </c>
      <c r="C1552" s="85"/>
      <c r="D1552" s="86"/>
      <c r="E1552" s="85"/>
      <c r="F1552" s="85"/>
      <c r="G1552" s="86"/>
      <c r="H1552" s="85"/>
      <c r="I1552" s="85">
        <v>21.297699999999999</v>
      </c>
      <c r="J1552" s="86">
        <v>4.6284811661528847E-4</v>
      </c>
      <c r="K1552" s="85">
        <v>858</v>
      </c>
    </row>
    <row r="1553" spans="1:11" x14ac:dyDescent="0.2">
      <c r="A1553" s="111" t="s">
        <v>1500</v>
      </c>
      <c r="B1553" s="111" t="s">
        <v>184</v>
      </c>
      <c r="C1553" s="85"/>
      <c r="D1553" s="86"/>
      <c r="E1553" s="85"/>
      <c r="F1553" s="85">
        <v>491.36</v>
      </c>
      <c r="G1553" s="86">
        <v>1.0072617649935629E-2</v>
      </c>
      <c r="H1553" s="85">
        <v>380</v>
      </c>
      <c r="I1553" s="85">
        <v>335.1</v>
      </c>
      <c r="J1553" s="86">
        <v>7.2824954749941629E-3</v>
      </c>
      <c r="K1553" s="85">
        <v>431</v>
      </c>
    </row>
    <row r="1554" spans="1:11" x14ac:dyDescent="0.2">
      <c r="A1554" s="111" t="s">
        <v>1501</v>
      </c>
      <c r="B1554" s="111" t="s">
        <v>184</v>
      </c>
      <c r="C1554" s="85"/>
      <c r="D1554" s="86"/>
      <c r="E1554" s="85"/>
      <c r="F1554" s="85"/>
      <c r="G1554" s="86"/>
      <c r="H1554" s="85"/>
      <c r="I1554" s="85">
        <v>0.36</v>
      </c>
      <c r="J1554" s="86">
        <v>7.8236298746580071E-6</v>
      </c>
      <c r="K1554" s="85">
        <v>1222</v>
      </c>
    </row>
    <row r="1555" spans="1:11" x14ac:dyDescent="0.2">
      <c r="A1555" s="111" t="s">
        <v>1502</v>
      </c>
      <c r="B1555" s="111" t="s">
        <v>187</v>
      </c>
      <c r="C1555" s="85"/>
      <c r="D1555" s="86"/>
      <c r="E1555" s="85"/>
      <c r="F1555" s="85">
        <v>104.55</v>
      </c>
      <c r="G1555" s="86">
        <v>2.1432191779973335E-3</v>
      </c>
      <c r="H1555" s="85">
        <v>554</v>
      </c>
      <c r="I1555" s="85">
        <v>94.47</v>
      </c>
      <c r="J1555" s="86">
        <v>2.0530508729415058E-3</v>
      </c>
      <c r="K1555" s="85">
        <v>620</v>
      </c>
    </row>
    <row r="1556" spans="1:11" x14ac:dyDescent="0.2">
      <c r="A1556" s="111" t="s">
        <v>1503</v>
      </c>
      <c r="B1556" s="111" t="s">
        <v>184</v>
      </c>
      <c r="C1556" s="85"/>
      <c r="D1556" s="86"/>
      <c r="E1556" s="85"/>
      <c r="F1556" s="85">
        <v>103.37</v>
      </c>
      <c r="G1556" s="86">
        <v>2.1190298080304582E-3</v>
      </c>
      <c r="H1556" s="85">
        <v>557</v>
      </c>
      <c r="I1556" s="85">
        <v>134.28</v>
      </c>
      <c r="J1556" s="86">
        <v>2.918213943247437E-3</v>
      </c>
      <c r="K1556" s="85">
        <v>571</v>
      </c>
    </row>
    <row r="1557" spans="1:11" x14ac:dyDescent="0.2">
      <c r="A1557" s="111" t="s">
        <v>1504</v>
      </c>
      <c r="B1557" s="111" t="s">
        <v>187</v>
      </c>
      <c r="C1557" s="85"/>
      <c r="D1557" s="86"/>
      <c r="E1557" s="85"/>
      <c r="F1557" s="85"/>
      <c r="G1557" s="86"/>
      <c r="H1557" s="85"/>
      <c r="I1557" s="85">
        <v>52.39</v>
      </c>
      <c r="J1557" s="86">
        <v>1.1385554698148141E-3</v>
      </c>
      <c r="K1557" s="85">
        <v>721</v>
      </c>
    </row>
    <row r="1558" spans="1:11" x14ac:dyDescent="0.2">
      <c r="A1558" s="111" t="s">
        <v>1505</v>
      </c>
      <c r="B1558" s="111" t="s">
        <v>187</v>
      </c>
      <c r="C1558" s="85"/>
      <c r="D1558" s="86"/>
      <c r="E1558" s="85"/>
      <c r="F1558" s="85">
        <v>610.87116000000003</v>
      </c>
      <c r="G1558" s="86">
        <v>1.2522532619775015E-2</v>
      </c>
      <c r="H1558" s="85">
        <v>348</v>
      </c>
      <c r="I1558" s="85">
        <v>1643.80684</v>
      </c>
      <c r="J1558" s="86">
        <v>3.5723711948864381E-2</v>
      </c>
      <c r="K1558" s="85">
        <v>200</v>
      </c>
    </row>
    <row r="1559" spans="1:11" x14ac:dyDescent="0.2">
      <c r="A1559" s="111" t="s">
        <v>1506</v>
      </c>
      <c r="B1559" s="111" t="s">
        <v>184</v>
      </c>
      <c r="C1559" s="85"/>
      <c r="D1559" s="86"/>
      <c r="E1559" s="85"/>
      <c r="F1559" s="85">
        <v>0.42</v>
      </c>
      <c r="G1559" s="86">
        <v>8.6097757509218569E-6</v>
      </c>
      <c r="H1559" s="85">
        <v>976</v>
      </c>
      <c r="I1559" s="85"/>
      <c r="J1559" s="86"/>
      <c r="K1559" s="85"/>
    </row>
    <row r="1560" spans="1:11" x14ac:dyDescent="0.2">
      <c r="A1560" s="111" t="s">
        <v>1507</v>
      </c>
      <c r="B1560" s="111" t="s">
        <v>228</v>
      </c>
      <c r="C1560" s="85"/>
      <c r="D1560" s="86"/>
      <c r="E1560" s="85"/>
      <c r="F1560" s="85"/>
      <c r="G1560" s="86"/>
      <c r="H1560" s="85"/>
      <c r="I1560" s="85">
        <v>271</v>
      </c>
      <c r="J1560" s="86">
        <v>5.8894547112008895E-3</v>
      </c>
      <c r="K1560" s="85">
        <v>466</v>
      </c>
    </row>
    <row r="1561" spans="1:11" x14ac:dyDescent="0.2">
      <c r="A1561" s="111" t="s">
        <v>1659</v>
      </c>
      <c r="B1561" s="111" t="s">
        <v>184</v>
      </c>
      <c r="C1561" s="85"/>
      <c r="D1561" s="86"/>
      <c r="E1561" s="85"/>
      <c r="F1561" s="85">
        <v>25.4</v>
      </c>
      <c r="G1561" s="86">
        <v>5.2068643827003606E-4</v>
      </c>
      <c r="H1561" s="85">
        <v>712</v>
      </c>
      <c r="I1561" s="85">
        <v>12.61</v>
      </c>
      <c r="J1561" s="86">
        <v>2.7404436866510412E-4</v>
      </c>
      <c r="K1561" s="85">
        <v>925</v>
      </c>
    </row>
    <row r="1562" spans="1:11" x14ac:dyDescent="0.2">
      <c r="A1562" s="111" t="s">
        <v>1508</v>
      </c>
      <c r="B1562" s="111" t="s">
        <v>187</v>
      </c>
      <c r="C1562" s="85"/>
      <c r="D1562" s="86"/>
      <c r="E1562" s="85"/>
      <c r="F1562" s="85">
        <v>68.391940000000005</v>
      </c>
      <c r="G1562" s="86">
        <v>1.401998253739292E-3</v>
      </c>
      <c r="H1562" s="85">
        <v>613</v>
      </c>
      <c r="I1562" s="85">
        <v>254.26425399999999</v>
      </c>
      <c r="J1562" s="86">
        <v>5.5257483712556439E-3</v>
      </c>
      <c r="K1562" s="85">
        <v>477</v>
      </c>
    </row>
    <row r="1563" spans="1:11" x14ac:dyDescent="0.2">
      <c r="A1563" s="111" t="s">
        <v>1509</v>
      </c>
      <c r="B1563" s="111" t="s">
        <v>187</v>
      </c>
      <c r="C1563" s="85"/>
      <c r="D1563" s="86"/>
      <c r="E1563" s="85"/>
      <c r="F1563" s="85">
        <v>509.54</v>
      </c>
      <c r="G1563" s="86">
        <v>1.0445297943154103E-2</v>
      </c>
      <c r="H1563" s="85">
        <v>377</v>
      </c>
      <c r="I1563" s="85">
        <v>285</v>
      </c>
      <c r="J1563" s="86">
        <v>6.1937069841042566E-3</v>
      </c>
      <c r="K1563" s="85">
        <v>457</v>
      </c>
    </row>
    <row r="1564" spans="1:11" x14ac:dyDescent="0.2">
      <c r="A1564" s="111" t="s">
        <v>1510</v>
      </c>
      <c r="B1564" s="111" t="s">
        <v>187</v>
      </c>
      <c r="C1564" s="85"/>
      <c r="D1564" s="86"/>
      <c r="E1564" s="85"/>
      <c r="F1564" s="85"/>
      <c r="G1564" s="86"/>
      <c r="H1564" s="85"/>
      <c r="I1564" s="85">
        <v>0.18</v>
      </c>
      <c r="J1564" s="86">
        <v>3.9118149373290035E-6</v>
      </c>
      <c r="K1564" s="85">
        <v>1248</v>
      </c>
    </row>
    <row r="1565" spans="1:11" x14ac:dyDescent="0.2">
      <c r="A1565" s="111" t="s">
        <v>1511</v>
      </c>
      <c r="B1565" s="111" t="s">
        <v>187</v>
      </c>
      <c r="C1565" s="85"/>
      <c r="D1565" s="86"/>
      <c r="E1565" s="85"/>
      <c r="F1565" s="85"/>
      <c r="G1565" s="86"/>
      <c r="H1565" s="85"/>
      <c r="I1565" s="85">
        <v>190.3597</v>
      </c>
      <c r="J1565" s="86">
        <v>4.1369550995859336E-3</v>
      </c>
      <c r="K1565" s="85">
        <v>523</v>
      </c>
    </row>
    <row r="1566" spans="1:11" x14ac:dyDescent="0.2">
      <c r="A1566" s="111" t="s">
        <v>1512</v>
      </c>
      <c r="B1566" s="111" t="s">
        <v>187</v>
      </c>
      <c r="C1566" s="85"/>
      <c r="D1566" s="86"/>
      <c r="E1566" s="85"/>
      <c r="F1566" s="85">
        <v>506.35</v>
      </c>
      <c r="G1566" s="86">
        <v>1.0379904646379244E-2</v>
      </c>
      <c r="H1566" s="85">
        <v>378</v>
      </c>
      <c r="I1566" s="85">
        <v>579.1</v>
      </c>
      <c r="J1566" s="86">
        <v>1.2585177945595702E-2</v>
      </c>
      <c r="K1566" s="85">
        <v>351</v>
      </c>
    </row>
    <row r="1567" spans="1:11" x14ac:dyDescent="0.2">
      <c r="A1567" s="111" t="s">
        <v>1513</v>
      </c>
      <c r="B1567" s="111" t="s">
        <v>184</v>
      </c>
      <c r="C1567" s="85"/>
      <c r="D1567" s="86"/>
      <c r="E1567" s="85"/>
      <c r="F1567" s="85">
        <v>59.78</v>
      </c>
      <c r="G1567" s="86">
        <v>1.225458081881211E-3</v>
      </c>
      <c r="H1567" s="85">
        <v>625</v>
      </c>
      <c r="I1567" s="85"/>
      <c r="J1567" s="86"/>
      <c r="K1567" s="85"/>
    </row>
    <row r="1568" spans="1:11" x14ac:dyDescent="0.2">
      <c r="A1568" s="111" t="s">
        <v>1514</v>
      </c>
      <c r="B1568" s="111" t="s">
        <v>187</v>
      </c>
      <c r="C1568" s="85"/>
      <c r="D1568" s="86"/>
      <c r="E1568" s="85"/>
      <c r="F1568" s="85">
        <v>746.28</v>
      </c>
      <c r="G1568" s="86">
        <v>1.5298341541423722E-2</v>
      </c>
      <c r="H1568" s="85">
        <v>322</v>
      </c>
      <c r="I1568" s="85">
        <v>688.96600000000001</v>
      </c>
      <c r="J1568" s="86">
        <v>1.497281938951008E-2</v>
      </c>
      <c r="K1568" s="85">
        <v>323</v>
      </c>
    </row>
    <row r="1569" spans="1:11" x14ac:dyDescent="0.2">
      <c r="A1569" s="111" t="s">
        <v>1515</v>
      </c>
      <c r="B1569" s="111" t="s">
        <v>184</v>
      </c>
      <c r="C1569" s="85"/>
      <c r="D1569" s="86"/>
      <c r="E1569" s="85"/>
      <c r="F1569" s="85">
        <v>600.70000000000005</v>
      </c>
      <c r="G1569" s="86">
        <v>1.231402927042562E-2</v>
      </c>
      <c r="H1569" s="85">
        <v>352</v>
      </c>
      <c r="I1569" s="85">
        <v>1328.3351290000001</v>
      </c>
      <c r="J1569" s="86">
        <v>2.8867784441116946E-2</v>
      </c>
      <c r="K1569" s="85">
        <v>227</v>
      </c>
    </row>
    <row r="1570" spans="1:11" x14ac:dyDescent="0.2">
      <c r="A1570" s="111" t="s">
        <v>1516</v>
      </c>
      <c r="B1570" s="111" t="s">
        <v>184</v>
      </c>
      <c r="C1570" s="85"/>
      <c r="D1570" s="86"/>
      <c r="E1570" s="85"/>
      <c r="F1570" s="85"/>
      <c r="G1570" s="86"/>
      <c r="H1570" s="85"/>
      <c r="I1570" s="85">
        <v>11.331208</v>
      </c>
      <c r="J1570" s="86">
        <v>2.4625327062434394E-4</v>
      </c>
      <c r="K1570" s="85">
        <v>939</v>
      </c>
    </row>
    <row r="1571" spans="1:11" x14ac:dyDescent="0.2">
      <c r="A1571" s="111" t="s">
        <v>1517</v>
      </c>
      <c r="B1571" s="111" t="s">
        <v>187</v>
      </c>
      <c r="C1571" s="85"/>
      <c r="D1571" s="86"/>
      <c r="E1571" s="85"/>
      <c r="F1571" s="85">
        <v>0.39</v>
      </c>
      <c r="G1571" s="86">
        <v>7.9947917687131542E-6</v>
      </c>
      <c r="H1571" s="85">
        <v>977</v>
      </c>
      <c r="I1571" s="85"/>
      <c r="J1571" s="86"/>
      <c r="K1571" s="85"/>
    </row>
    <row r="1572" spans="1:11" x14ac:dyDescent="0.2">
      <c r="A1572" s="111" t="s">
        <v>1518</v>
      </c>
      <c r="B1572" s="111" t="s">
        <v>184</v>
      </c>
      <c r="C1572" s="85"/>
      <c r="D1572" s="86"/>
      <c r="E1572" s="85"/>
      <c r="F1572" s="85">
        <v>5937.2533800000001</v>
      </c>
      <c r="G1572" s="86">
        <v>0.12171052423381627</v>
      </c>
      <c r="H1572" s="85">
        <v>106</v>
      </c>
      <c r="I1572" s="85">
        <v>3160.27367</v>
      </c>
      <c r="J1572" s="86">
        <v>6.8680031935297522E-2</v>
      </c>
      <c r="K1572" s="85">
        <v>140</v>
      </c>
    </row>
    <row r="1573" spans="1:11" x14ac:dyDescent="0.2">
      <c r="A1573" s="111" t="s">
        <v>1519</v>
      </c>
      <c r="B1573" s="111" t="s">
        <v>187</v>
      </c>
      <c r="C1573" s="85"/>
      <c r="D1573" s="86"/>
      <c r="E1573" s="117"/>
      <c r="F1573" s="85">
        <v>3159.6753933014334</v>
      </c>
      <c r="G1573" s="86">
        <v>6.4771658528645623E-2</v>
      </c>
      <c r="H1573" s="85">
        <v>155</v>
      </c>
      <c r="I1573" s="85">
        <v>11400.383161511112</v>
      </c>
      <c r="J1573" s="86">
        <v>0.24775660634707347</v>
      </c>
      <c r="K1573" s="85">
        <v>61</v>
      </c>
    </row>
    <row r="1574" spans="1:11" x14ac:dyDescent="0.2">
      <c r="A1574" s="111" t="s">
        <v>1520</v>
      </c>
      <c r="B1574" s="111" t="s">
        <v>184</v>
      </c>
      <c r="C1574" s="85"/>
      <c r="D1574" s="86"/>
      <c r="E1574" s="85"/>
      <c r="F1574" s="85"/>
      <c r="G1574" s="86"/>
      <c r="H1574" s="85"/>
      <c r="I1574" s="85">
        <v>97.681527777777774</v>
      </c>
      <c r="J1574" s="86">
        <v>2.1228447747901617E-3</v>
      </c>
      <c r="K1574" s="85">
        <v>616</v>
      </c>
    </row>
    <row r="1575" spans="1:11" x14ac:dyDescent="0.2">
      <c r="A1575" s="111" t="s">
        <v>1521</v>
      </c>
      <c r="B1575" s="111" t="s">
        <v>187</v>
      </c>
      <c r="C1575" s="85"/>
      <c r="D1575" s="86"/>
      <c r="E1575" s="85"/>
      <c r="F1575" s="85">
        <v>40</v>
      </c>
      <c r="G1575" s="86">
        <v>8.1997864294493879E-4</v>
      </c>
      <c r="H1575" s="85">
        <v>665</v>
      </c>
      <c r="I1575" s="85">
        <v>347</v>
      </c>
      <c r="J1575" s="86">
        <v>7.5411099069620253E-3</v>
      </c>
      <c r="K1575" s="85">
        <v>423</v>
      </c>
    </row>
    <row r="1576" spans="1:11" x14ac:dyDescent="0.2">
      <c r="A1576" s="111" t="s">
        <v>1522</v>
      </c>
      <c r="B1576" s="111" t="s">
        <v>187</v>
      </c>
      <c r="C1576" s="85"/>
      <c r="D1576" s="86"/>
      <c r="E1576" s="85"/>
      <c r="F1576" s="85">
        <v>16.68</v>
      </c>
      <c r="G1576" s="86">
        <v>3.4193109410803947E-4</v>
      </c>
      <c r="H1576" s="85">
        <v>758</v>
      </c>
      <c r="I1576" s="85">
        <v>225.27</v>
      </c>
      <c r="J1576" s="86">
        <v>4.8956363940672494E-3</v>
      </c>
      <c r="K1576" s="85">
        <v>499</v>
      </c>
    </row>
    <row r="1577" spans="1:11" x14ac:dyDescent="0.2">
      <c r="A1577" s="111" t="s">
        <v>1523</v>
      </c>
      <c r="B1577" s="111" t="s">
        <v>187</v>
      </c>
      <c r="C1577" s="85"/>
      <c r="D1577" s="86"/>
      <c r="E1577" s="85"/>
      <c r="F1577" s="85">
        <v>2246.37</v>
      </c>
      <c r="G1577" s="86">
        <v>4.6049385603805552E-2</v>
      </c>
      <c r="H1577" s="85">
        <v>195</v>
      </c>
      <c r="I1577" s="85">
        <v>1181.53</v>
      </c>
      <c r="J1577" s="86">
        <v>2.5677370571679653E-2</v>
      </c>
      <c r="K1577" s="85">
        <v>245</v>
      </c>
    </row>
    <row r="1578" spans="1:11" x14ac:dyDescent="0.2">
      <c r="A1578" s="111" t="s">
        <v>1524</v>
      </c>
      <c r="B1578" s="111" t="s">
        <v>187</v>
      </c>
      <c r="C1578" s="85"/>
      <c r="D1578" s="86"/>
      <c r="E1578" s="85"/>
      <c r="F1578" s="85">
        <v>41.97</v>
      </c>
      <c r="G1578" s="86">
        <v>8.6036259110997698E-4</v>
      </c>
      <c r="H1578" s="85">
        <v>659</v>
      </c>
      <c r="I1578" s="85">
        <v>49.8</v>
      </c>
      <c r="J1578" s="86">
        <v>1.082268799327691E-3</v>
      </c>
      <c r="K1578" s="85">
        <v>732</v>
      </c>
    </row>
    <row r="1579" spans="1:11" x14ac:dyDescent="0.2">
      <c r="A1579" s="111" t="s">
        <v>1525</v>
      </c>
      <c r="B1579" s="111" t="s">
        <v>187</v>
      </c>
      <c r="C1579" s="85"/>
      <c r="D1579" s="86"/>
      <c r="E1579" s="85"/>
      <c r="F1579" s="85">
        <v>809.37199999999996</v>
      </c>
      <c r="G1579" s="86">
        <v>1.6591693854940772E-2</v>
      </c>
      <c r="H1579" s="85">
        <v>313</v>
      </c>
      <c r="I1579" s="85">
        <v>809.37199999999996</v>
      </c>
      <c r="J1579" s="86">
        <v>1.7589519330310284E-2</v>
      </c>
      <c r="K1579" s="85">
        <v>300</v>
      </c>
    </row>
    <row r="1580" spans="1:11" x14ac:dyDescent="0.2">
      <c r="A1580" s="111" t="s">
        <v>1526</v>
      </c>
      <c r="B1580" s="111" t="s">
        <v>184</v>
      </c>
      <c r="C1580" s="85"/>
      <c r="D1580" s="86"/>
      <c r="E1580" s="85"/>
      <c r="F1580" s="85"/>
      <c r="G1580" s="86"/>
      <c r="H1580" s="85"/>
      <c r="I1580" s="85">
        <v>148.56</v>
      </c>
      <c r="J1580" s="86">
        <v>3.2285512616088718E-3</v>
      </c>
      <c r="K1580" s="85">
        <v>552</v>
      </c>
    </row>
    <row r="1581" spans="1:11" x14ac:dyDescent="0.2">
      <c r="A1581" s="111" t="s">
        <v>1527</v>
      </c>
      <c r="B1581" s="111" t="s">
        <v>187</v>
      </c>
      <c r="C1581" s="85"/>
      <c r="D1581" s="86"/>
      <c r="E1581" s="85"/>
      <c r="F1581" s="85"/>
      <c r="G1581" s="86"/>
      <c r="H1581" s="85"/>
      <c r="I1581" s="85">
        <v>35.76</v>
      </c>
      <c r="J1581" s="86">
        <v>7.7714723421602868E-4</v>
      </c>
      <c r="K1581" s="85">
        <v>777</v>
      </c>
    </row>
    <row r="1582" spans="1:11" x14ac:dyDescent="0.2">
      <c r="A1582" s="111" t="s">
        <v>1528</v>
      </c>
      <c r="B1582" s="111" t="s">
        <v>184</v>
      </c>
      <c r="C1582" s="85"/>
      <c r="D1582" s="86"/>
      <c r="E1582" s="85"/>
      <c r="F1582" s="85">
        <v>0.09</v>
      </c>
      <c r="G1582" s="86">
        <v>1.844951946626112E-6</v>
      </c>
      <c r="H1582" s="85">
        <v>1004</v>
      </c>
      <c r="I1582" s="85">
        <v>4.1900000000000004</v>
      </c>
      <c r="J1582" s="86">
        <v>9.1058358818936282E-5</v>
      </c>
      <c r="K1582" s="85">
        <v>1046</v>
      </c>
    </row>
    <row r="1583" spans="1:11" x14ac:dyDescent="0.2">
      <c r="A1583" s="111" t="s">
        <v>1529</v>
      </c>
      <c r="B1583" s="111" t="s">
        <v>187</v>
      </c>
      <c r="C1583" s="85"/>
      <c r="D1583" s="86"/>
      <c r="E1583" s="85"/>
      <c r="F1583" s="85"/>
      <c r="G1583" s="86"/>
      <c r="H1583" s="85"/>
      <c r="I1583" s="85">
        <v>4.6624999999999996</v>
      </c>
      <c r="J1583" s="86">
        <v>1.0132687302942489E-4</v>
      </c>
      <c r="K1583" s="85">
        <v>1039</v>
      </c>
    </row>
    <row r="1584" spans="1:11" x14ac:dyDescent="0.2">
      <c r="A1584" s="111" t="s">
        <v>1530</v>
      </c>
      <c r="B1584" s="111" t="s">
        <v>187</v>
      </c>
      <c r="C1584" s="85"/>
      <c r="D1584" s="86"/>
      <c r="E1584" s="85"/>
      <c r="F1584" s="85">
        <v>54.49</v>
      </c>
      <c r="G1584" s="86">
        <v>1.1170159063517429E-3</v>
      </c>
      <c r="H1584" s="85">
        <v>636</v>
      </c>
      <c r="I1584" s="85">
        <v>13.52</v>
      </c>
      <c r="J1584" s="86">
        <v>2.9382076640382298E-4</v>
      </c>
      <c r="K1584" s="85">
        <v>915</v>
      </c>
    </row>
    <row r="1585" spans="1:11" x14ac:dyDescent="0.2">
      <c r="A1585" s="111" t="s">
        <v>1531</v>
      </c>
      <c r="B1585" s="111" t="s">
        <v>187</v>
      </c>
      <c r="C1585" s="85"/>
      <c r="D1585" s="86"/>
      <c r="E1585" s="85"/>
      <c r="F1585" s="85"/>
      <c r="G1585" s="86"/>
      <c r="H1585" s="85"/>
      <c r="I1585" s="85">
        <v>5</v>
      </c>
      <c r="J1585" s="86">
        <v>1.0866152603691678E-4</v>
      </c>
      <c r="K1585" s="85">
        <v>1033</v>
      </c>
    </row>
    <row r="1586" spans="1:11" x14ac:dyDescent="0.2">
      <c r="A1586" s="111" t="s">
        <v>1532</v>
      </c>
      <c r="B1586" s="111" t="s">
        <v>184</v>
      </c>
      <c r="C1586" s="85"/>
      <c r="D1586" s="86"/>
      <c r="E1586" s="85"/>
      <c r="F1586" s="85"/>
      <c r="G1586" s="86"/>
      <c r="H1586" s="85"/>
      <c r="I1586" s="85">
        <v>0.04</v>
      </c>
      <c r="J1586" s="86">
        <v>8.6929220829533433E-7</v>
      </c>
      <c r="K1586" s="85">
        <v>1265</v>
      </c>
    </row>
    <row r="1587" spans="1:11" x14ac:dyDescent="0.2">
      <c r="A1587" s="111" t="s">
        <v>1533</v>
      </c>
      <c r="B1587" s="111" t="s">
        <v>187</v>
      </c>
      <c r="C1587" s="85"/>
      <c r="D1587" s="86"/>
      <c r="E1587" s="85"/>
      <c r="F1587" s="85">
        <v>10288.17</v>
      </c>
      <c r="G1587" s="86">
        <v>0.21090199187467079</v>
      </c>
      <c r="H1587" s="85">
        <v>74</v>
      </c>
      <c r="I1587" s="85">
        <v>8393</v>
      </c>
      <c r="J1587" s="86">
        <v>0.1823992376055685</v>
      </c>
      <c r="K1587" s="85">
        <v>79</v>
      </c>
    </row>
    <row r="1588" spans="1:11" x14ac:dyDescent="0.2">
      <c r="A1588" s="111" t="s">
        <v>1534</v>
      </c>
      <c r="B1588" s="111" t="s">
        <v>187</v>
      </c>
      <c r="C1588" s="85"/>
      <c r="D1588" s="86"/>
      <c r="E1588" s="85"/>
      <c r="F1588" s="85">
        <v>10.45</v>
      </c>
      <c r="G1588" s="86">
        <v>2.1421942046936525E-4</v>
      </c>
      <c r="H1588" s="85">
        <v>801</v>
      </c>
      <c r="I1588" s="85">
        <v>1</v>
      </c>
      <c r="J1588" s="86">
        <v>2.1732305207383355E-5</v>
      </c>
      <c r="K1588" s="85">
        <v>1176</v>
      </c>
    </row>
    <row r="1589" spans="1:11" x14ac:dyDescent="0.2">
      <c r="A1589" s="111" t="s">
        <v>1535</v>
      </c>
      <c r="B1589" s="111" t="s">
        <v>184</v>
      </c>
      <c r="C1589" s="85"/>
      <c r="D1589" s="86"/>
      <c r="E1589" s="85"/>
      <c r="F1589" s="85">
        <v>1815.62</v>
      </c>
      <c r="G1589" s="86">
        <v>3.721924059259224E-2</v>
      </c>
      <c r="H1589" s="85">
        <v>213</v>
      </c>
      <c r="I1589" s="85">
        <v>1970.9</v>
      </c>
      <c r="J1589" s="86">
        <v>4.283220033323186E-2</v>
      </c>
      <c r="K1589" s="85">
        <v>184</v>
      </c>
    </row>
    <row r="1590" spans="1:11" x14ac:dyDescent="0.2">
      <c r="A1590" s="111" t="s">
        <v>1536</v>
      </c>
      <c r="B1590" s="111" t="s">
        <v>187</v>
      </c>
      <c r="C1590" s="85"/>
      <c r="D1590" s="86"/>
      <c r="E1590" s="85"/>
      <c r="F1590" s="85">
        <v>2.75</v>
      </c>
      <c r="G1590" s="86">
        <v>5.6373531702464538E-5</v>
      </c>
      <c r="H1590" s="85">
        <v>881</v>
      </c>
      <c r="I1590" s="85"/>
      <c r="J1590" s="86"/>
      <c r="K1590" s="85"/>
    </row>
    <row r="1591" spans="1:11" x14ac:dyDescent="0.2">
      <c r="A1591" s="111" t="s">
        <v>1537</v>
      </c>
      <c r="B1591" s="111" t="s">
        <v>187</v>
      </c>
      <c r="C1591" s="85"/>
      <c r="D1591" s="86"/>
      <c r="E1591" s="85"/>
      <c r="F1591" s="85">
        <v>2742.2535075000001</v>
      </c>
      <c r="G1591" s="86">
        <v>5.6214732742271213E-2</v>
      </c>
      <c r="H1591" s="85">
        <v>171</v>
      </c>
      <c r="I1591" s="85">
        <v>2092</v>
      </c>
      <c r="J1591" s="86">
        <v>4.5463982493845985E-2</v>
      </c>
      <c r="K1591" s="85">
        <v>177</v>
      </c>
    </row>
    <row r="1592" spans="1:11" x14ac:dyDescent="0.2">
      <c r="A1592" s="111" t="s">
        <v>1538</v>
      </c>
      <c r="B1592" s="111" t="s">
        <v>184</v>
      </c>
      <c r="C1592" s="85"/>
      <c r="D1592" s="86"/>
      <c r="E1592" s="85"/>
      <c r="F1592" s="85">
        <v>22.36</v>
      </c>
      <c r="G1592" s="86">
        <v>4.5836806140622078E-4</v>
      </c>
      <c r="H1592" s="85">
        <v>727</v>
      </c>
      <c r="I1592" s="85">
        <v>2</v>
      </c>
      <c r="J1592" s="86">
        <v>4.3464610414766709E-5</v>
      </c>
      <c r="K1592" s="85">
        <v>1113</v>
      </c>
    </row>
    <row r="1593" spans="1:11" x14ac:dyDescent="0.2">
      <c r="A1593" s="114" t="s">
        <v>1539</v>
      </c>
      <c r="B1593" s="114" t="s">
        <v>187</v>
      </c>
      <c r="C1593" s="115"/>
      <c r="D1593" s="116"/>
      <c r="E1593" s="115"/>
      <c r="F1593" s="115">
        <v>4330.1399999999994</v>
      </c>
      <c r="G1593" s="116">
        <v>8.8765558024039917E-2</v>
      </c>
      <c r="H1593" s="115">
        <v>120</v>
      </c>
      <c r="I1593" s="115">
        <v>1947.8579999999999</v>
      </c>
      <c r="J1593" s="116">
        <v>4.2331444556643331E-2</v>
      </c>
      <c r="K1593" s="115">
        <v>185</v>
      </c>
    </row>
    <row r="1594" spans="1:11" x14ac:dyDescent="0.2">
      <c r="A1594" s="111"/>
      <c r="B1594" s="111"/>
      <c r="C1594" s="85"/>
      <c r="D1594" s="86"/>
      <c r="E1594" s="85"/>
      <c r="F1594" s="85"/>
      <c r="G1594" s="86"/>
      <c r="H1594" s="85"/>
      <c r="I1594" s="85"/>
      <c r="J1594" s="86"/>
      <c r="K1594" s="85"/>
    </row>
    <row r="1595" spans="1:11" ht="30" customHeight="1" x14ac:dyDescent="0.2">
      <c r="A1595" s="135" t="s">
        <v>1590</v>
      </c>
      <c r="B1595" s="135"/>
      <c r="C1595" s="135"/>
      <c r="D1595" s="135"/>
      <c r="E1595" s="135"/>
      <c r="F1595" s="135"/>
      <c r="G1595" s="135"/>
      <c r="H1595" s="135"/>
      <c r="I1595" s="135"/>
      <c r="J1595" s="135"/>
      <c r="K1595" s="135"/>
    </row>
    <row r="1596" spans="1:11" x14ac:dyDescent="0.2">
      <c r="A1596" s="105"/>
      <c r="B1596" s="105"/>
      <c r="C1596" s="136">
        <v>1990</v>
      </c>
      <c r="D1596" s="136"/>
      <c r="E1596" s="136"/>
      <c r="F1596" s="136">
        <v>2000</v>
      </c>
      <c r="G1596" s="136"/>
      <c r="H1596" s="136"/>
      <c r="I1596" s="136">
        <v>2010</v>
      </c>
      <c r="J1596" s="136"/>
      <c r="K1596" s="136"/>
    </row>
    <row r="1597" spans="1:11" x14ac:dyDescent="0.2">
      <c r="A1597" s="106" t="s">
        <v>177</v>
      </c>
      <c r="B1597" s="107" t="s">
        <v>178</v>
      </c>
      <c r="C1597" s="107" t="s">
        <v>179</v>
      </c>
      <c r="D1597" s="107" t="s">
        <v>179</v>
      </c>
      <c r="E1597" s="107" t="s">
        <v>179</v>
      </c>
      <c r="F1597" s="107" t="s">
        <v>179</v>
      </c>
      <c r="G1597" s="107" t="s">
        <v>179</v>
      </c>
      <c r="H1597" s="107" t="s">
        <v>179</v>
      </c>
      <c r="I1597" s="107" t="s">
        <v>179</v>
      </c>
      <c r="J1597" s="107" t="s">
        <v>179</v>
      </c>
      <c r="K1597" s="107" t="s">
        <v>179</v>
      </c>
    </row>
    <row r="1598" spans="1:11" ht="25.5" x14ac:dyDescent="0.2">
      <c r="A1598" s="108"/>
      <c r="B1598" s="108"/>
      <c r="C1598" s="109" t="s">
        <v>180</v>
      </c>
      <c r="D1598" s="109" t="s">
        <v>181</v>
      </c>
      <c r="E1598" s="109" t="s">
        <v>182</v>
      </c>
      <c r="F1598" s="109" t="s">
        <v>180</v>
      </c>
      <c r="G1598" s="109" t="s">
        <v>181</v>
      </c>
      <c r="H1598" s="109" t="s">
        <v>182</v>
      </c>
      <c r="I1598" s="109" t="s">
        <v>180</v>
      </c>
      <c r="J1598" s="109" t="s">
        <v>181</v>
      </c>
      <c r="K1598" s="109" t="s">
        <v>182</v>
      </c>
    </row>
    <row r="1599" spans="1:11" x14ac:dyDescent="0.2">
      <c r="A1599" s="111" t="s">
        <v>1540</v>
      </c>
      <c r="B1599" s="111" t="s">
        <v>187</v>
      </c>
      <c r="C1599" s="85"/>
      <c r="D1599" s="86"/>
      <c r="E1599" s="85"/>
      <c r="F1599" s="85">
        <v>5968.53</v>
      </c>
      <c r="G1599" s="86">
        <v>0.12235167824440388</v>
      </c>
      <c r="H1599" s="85">
        <v>105</v>
      </c>
      <c r="I1599" s="85">
        <v>4097</v>
      </c>
      <c r="J1599" s="86">
        <v>8.9037254434649604E-2</v>
      </c>
      <c r="K1599" s="85">
        <v>123</v>
      </c>
    </row>
    <row r="1600" spans="1:11" x14ac:dyDescent="0.2">
      <c r="A1600" s="111" t="s">
        <v>1541</v>
      </c>
      <c r="B1600" s="111" t="s">
        <v>184</v>
      </c>
      <c r="C1600" s="85"/>
      <c r="D1600" s="86"/>
      <c r="E1600" s="85"/>
      <c r="F1600" s="85"/>
      <c r="G1600" s="86"/>
      <c r="H1600" s="85"/>
      <c r="I1600" s="85">
        <v>913.55</v>
      </c>
      <c r="J1600" s="86">
        <v>1.9853547422205062E-2</v>
      </c>
      <c r="K1600" s="85">
        <v>280</v>
      </c>
    </row>
    <row r="1601" spans="1:11" x14ac:dyDescent="0.2">
      <c r="A1601" s="111" t="s">
        <v>1542</v>
      </c>
      <c r="B1601" s="111" t="s">
        <v>187</v>
      </c>
      <c r="C1601" s="85"/>
      <c r="D1601" s="86"/>
      <c r="E1601" s="85"/>
      <c r="F1601" s="85"/>
      <c r="G1601" s="86"/>
      <c r="H1601" s="85"/>
      <c r="I1601" s="85">
        <v>49.348700000000001</v>
      </c>
      <c r="J1601" s="86">
        <v>1.0724610099875991E-3</v>
      </c>
      <c r="K1601" s="85">
        <v>736</v>
      </c>
    </row>
    <row r="1602" spans="1:11" x14ac:dyDescent="0.2">
      <c r="A1602" s="111" t="s">
        <v>1543</v>
      </c>
      <c r="B1602" s="111" t="s">
        <v>187</v>
      </c>
      <c r="C1602" s="85"/>
      <c r="D1602" s="86"/>
      <c r="E1602" s="85"/>
      <c r="F1602" s="85"/>
      <c r="G1602" s="86"/>
      <c r="H1602" s="85"/>
      <c r="I1602" s="85">
        <v>264.47309999999999</v>
      </c>
      <c r="J1602" s="86">
        <v>5.7476101283428184E-3</v>
      </c>
      <c r="K1602" s="85">
        <v>470</v>
      </c>
    </row>
    <row r="1603" spans="1:11" x14ac:dyDescent="0.2">
      <c r="A1603" s="111" t="s">
        <v>1544</v>
      </c>
      <c r="B1603" s="111" t="s">
        <v>187</v>
      </c>
      <c r="C1603" s="85"/>
      <c r="D1603" s="86"/>
      <c r="E1603" s="85"/>
      <c r="F1603" s="85">
        <v>404.68599999999998</v>
      </c>
      <c r="G1603" s="86">
        <v>8.295846927470386E-3</v>
      </c>
      <c r="H1603" s="85">
        <v>401</v>
      </c>
      <c r="I1603" s="85">
        <v>579.97370000000001</v>
      </c>
      <c r="J1603" s="86">
        <v>1.2604165460655393E-2</v>
      </c>
      <c r="K1603" s="85">
        <v>349</v>
      </c>
    </row>
    <row r="1604" spans="1:11" x14ac:dyDescent="0.2">
      <c r="A1604" s="111" t="s">
        <v>1545</v>
      </c>
      <c r="B1604" s="111" t="s">
        <v>187</v>
      </c>
      <c r="C1604" s="85"/>
      <c r="D1604" s="86"/>
      <c r="E1604" s="85"/>
      <c r="F1604" s="85"/>
      <c r="G1604" s="86"/>
      <c r="H1604" s="85"/>
      <c r="I1604" s="85">
        <v>118.3665</v>
      </c>
      <c r="J1604" s="86">
        <v>2.5723769043297421E-3</v>
      </c>
      <c r="K1604" s="85">
        <v>584</v>
      </c>
    </row>
    <row r="1605" spans="1:11" x14ac:dyDescent="0.2">
      <c r="A1605" s="111" t="s">
        <v>1546</v>
      </c>
      <c r="B1605" s="111" t="s">
        <v>187</v>
      </c>
      <c r="C1605" s="85"/>
      <c r="D1605" s="86"/>
      <c r="E1605" s="85"/>
      <c r="F1605" s="85"/>
      <c r="G1605" s="86"/>
      <c r="H1605" s="85"/>
      <c r="I1605" s="85">
        <v>27.510100000000001</v>
      </c>
      <c r="J1605" s="86">
        <v>5.9785788948563698E-4</v>
      </c>
      <c r="K1605" s="85">
        <v>820</v>
      </c>
    </row>
    <row r="1606" spans="1:11" x14ac:dyDescent="0.2">
      <c r="A1606" s="111" t="s">
        <v>1547</v>
      </c>
      <c r="B1606" s="111" t="s">
        <v>228</v>
      </c>
      <c r="C1606" s="85"/>
      <c r="D1606" s="86"/>
      <c r="E1606" s="85"/>
      <c r="F1606" s="85">
        <v>98.24</v>
      </c>
      <c r="G1606" s="86">
        <v>2.0138675470727694E-3</v>
      </c>
      <c r="H1606" s="85">
        <v>562</v>
      </c>
      <c r="I1606" s="85">
        <v>117.32830000000001</v>
      </c>
      <c r="J1606" s="86">
        <v>2.5498144250634368E-3</v>
      </c>
      <c r="K1606" s="85">
        <v>585</v>
      </c>
    </row>
    <row r="1607" spans="1:11" x14ac:dyDescent="0.2">
      <c r="A1607" s="111" t="s">
        <v>1548</v>
      </c>
      <c r="B1607" s="111" t="s">
        <v>187</v>
      </c>
      <c r="C1607" s="85"/>
      <c r="D1607" s="86"/>
      <c r="E1607" s="85"/>
      <c r="F1607" s="85"/>
      <c r="G1607" s="86"/>
      <c r="H1607" s="85"/>
      <c r="I1607" s="85">
        <v>134.55000000000001</v>
      </c>
      <c r="J1607" s="86">
        <v>2.9240816656534311E-3</v>
      </c>
      <c r="K1607" s="85">
        <v>570</v>
      </c>
    </row>
    <row r="1608" spans="1:11" x14ac:dyDescent="0.2">
      <c r="A1608" s="111" t="s">
        <v>1549</v>
      </c>
      <c r="B1608" s="111" t="s">
        <v>187</v>
      </c>
      <c r="C1608" s="85"/>
      <c r="D1608" s="86"/>
      <c r="E1608" s="85"/>
      <c r="F1608" s="85"/>
      <c r="G1608" s="86"/>
      <c r="H1608" s="85"/>
      <c r="I1608" s="85">
        <v>19</v>
      </c>
      <c r="J1608" s="86">
        <v>4.1291379894028377E-4</v>
      </c>
      <c r="K1608" s="85">
        <v>877</v>
      </c>
    </row>
    <row r="1609" spans="1:11" x14ac:dyDescent="0.2">
      <c r="A1609" s="111" t="s">
        <v>1550</v>
      </c>
      <c r="B1609" s="111" t="s">
        <v>184</v>
      </c>
      <c r="C1609" s="85"/>
      <c r="D1609" s="86"/>
      <c r="E1609" s="85"/>
      <c r="F1609" s="85">
        <v>21.53</v>
      </c>
      <c r="G1609" s="86">
        <v>4.4135350456511328E-4</v>
      </c>
      <c r="H1609" s="85">
        <v>736</v>
      </c>
      <c r="I1609" s="85"/>
      <c r="J1609" s="86"/>
      <c r="K1609" s="85"/>
    </row>
    <row r="1610" spans="1:11" x14ac:dyDescent="0.2">
      <c r="A1610" s="111" t="s">
        <v>1551</v>
      </c>
      <c r="B1610" s="111" t="s">
        <v>187</v>
      </c>
      <c r="C1610" s="85"/>
      <c r="D1610" s="86"/>
      <c r="E1610" s="85"/>
      <c r="F1610" s="85"/>
      <c r="G1610" s="86"/>
      <c r="H1610" s="85"/>
      <c r="I1610" s="85">
        <v>4.12</v>
      </c>
      <c r="J1610" s="86">
        <v>8.9537097454419433E-5</v>
      </c>
      <c r="K1610" s="85">
        <v>1049</v>
      </c>
    </row>
    <row r="1611" spans="1:11" x14ac:dyDescent="0.2">
      <c r="A1611" s="111" t="s">
        <v>1552</v>
      </c>
      <c r="B1611" s="111" t="s">
        <v>184</v>
      </c>
      <c r="C1611" s="85"/>
      <c r="D1611" s="86"/>
      <c r="E1611" s="85"/>
      <c r="F1611" s="85">
        <v>7230.4668440731357</v>
      </c>
      <c r="G1611" s="86">
        <v>0.14822070976653659</v>
      </c>
      <c r="H1611" s="85">
        <v>89</v>
      </c>
      <c r="I1611" s="85">
        <v>9846.9101199999986</v>
      </c>
      <c r="J1611" s="86">
        <v>0.21399605607751185</v>
      </c>
      <c r="K1611" s="85">
        <v>72</v>
      </c>
    </row>
    <row r="1612" spans="1:11" x14ac:dyDescent="0.2">
      <c r="A1612" s="111" t="s">
        <v>1553</v>
      </c>
      <c r="B1612" s="111"/>
      <c r="C1612" s="85">
        <v>1321510.149857237</v>
      </c>
      <c r="D1612" s="86">
        <v>24.981288277074423</v>
      </c>
      <c r="E1612" s="85"/>
      <c r="F1612" s="85"/>
      <c r="G1612" s="86"/>
      <c r="H1612" s="85"/>
      <c r="I1612" s="85">
        <v>1638.9783</v>
      </c>
      <c r="J1612" s="86">
        <v>3.5618776643878323E-2</v>
      </c>
      <c r="K1612" s="85"/>
    </row>
    <row r="1613" spans="1:11" x14ac:dyDescent="0.2">
      <c r="A1613" s="111" t="s">
        <v>1554</v>
      </c>
      <c r="B1613" s="111"/>
      <c r="C1613" s="85"/>
      <c r="D1613" s="86"/>
      <c r="E1613" s="85"/>
      <c r="F1613" s="85">
        <v>205291.75978683206</v>
      </c>
      <c r="G1613" s="86">
        <v>4.2083714649446229</v>
      </c>
      <c r="H1613" s="85"/>
      <c r="I1613" s="85">
        <v>77686.742068287698</v>
      </c>
      <c r="J1613" s="86">
        <v>1.6883119891952965</v>
      </c>
      <c r="K1613" s="85"/>
    </row>
    <row r="1614" spans="1:11" x14ac:dyDescent="0.2">
      <c r="A1614" s="111" t="s">
        <v>1555</v>
      </c>
      <c r="B1614" s="111"/>
      <c r="C1614" s="85"/>
      <c r="D1614" s="86"/>
      <c r="E1614" s="85"/>
      <c r="F1614" s="85">
        <v>364216.14429577516</v>
      </c>
      <c r="G1614" s="86">
        <v>7.4662364934571928</v>
      </c>
      <c r="H1614" s="85"/>
      <c r="I1614" s="85">
        <v>179843.71882260116</v>
      </c>
      <c r="J1614" s="86">
        <v>3.9084185870836037</v>
      </c>
      <c r="K1614" s="85"/>
    </row>
    <row r="1615" spans="1:11" x14ac:dyDescent="0.2">
      <c r="A1615" s="95" t="s">
        <v>1556</v>
      </c>
      <c r="B1615" s="95"/>
      <c r="C1615" s="87">
        <v>5290000</v>
      </c>
      <c r="D1615" s="87">
        <v>100</v>
      </c>
      <c r="E1615" s="87"/>
      <c r="F1615" s="87">
        <v>4878175.833499847</v>
      </c>
      <c r="G1615" s="87">
        <v>100</v>
      </c>
      <c r="H1615" s="87"/>
      <c r="I1615" s="87">
        <v>4601444.6716874698</v>
      </c>
      <c r="J1615" s="87">
        <v>100</v>
      </c>
      <c r="K1615" s="115"/>
    </row>
  </sheetData>
  <mergeCells count="116">
    <mergeCell ref="A1:K1"/>
    <mergeCell ref="C2:E2"/>
    <mergeCell ref="F2:H2"/>
    <mergeCell ref="I2:K2"/>
    <mergeCell ref="A170:K170"/>
    <mergeCell ref="C171:E171"/>
    <mergeCell ref="F171:H171"/>
    <mergeCell ref="I171:K171"/>
    <mergeCell ref="A227:K227"/>
    <mergeCell ref="C228:E228"/>
    <mergeCell ref="F228:H228"/>
    <mergeCell ref="I228:K228"/>
    <mergeCell ref="A56:K56"/>
    <mergeCell ref="C57:E57"/>
    <mergeCell ref="F57:H57"/>
    <mergeCell ref="I57:K57"/>
    <mergeCell ref="A113:K113"/>
    <mergeCell ref="C114:E114"/>
    <mergeCell ref="F114:H114"/>
    <mergeCell ref="I114:K114"/>
    <mergeCell ref="A398:K398"/>
    <mergeCell ref="C399:E399"/>
    <mergeCell ref="F399:H399"/>
    <mergeCell ref="I399:K399"/>
    <mergeCell ref="A455:K455"/>
    <mergeCell ref="C456:E456"/>
    <mergeCell ref="F456:H456"/>
    <mergeCell ref="I456:K456"/>
    <mergeCell ref="A284:K284"/>
    <mergeCell ref="C285:E285"/>
    <mergeCell ref="F285:H285"/>
    <mergeCell ref="I285:K285"/>
    <mergeCell ref="A341:K341"/>
    <mergeCell ref="C342:E342"/>
    <mergeCell ref="F342:H342"/>
    <mergeCell ref="I342:K342"/>
    <mergeCell ref="A626:K626"/>
    <mergeCell ref="C627:E627"/>
    <mergeCell ref="F627:H627"/>
    <mergeCell ref="I627:K627"/>
    <mergeCell ref="A683:K683"/>
    <mergeCell ref="C684:E684"/>
    <mergeCell ref="F684:H684"/>
    <mergeCell ref="I684:K684"/>
    <mergeCell ref="A512:K512"/>
    <mergeCell ref="C513:E513"/>
    <mergeCell ref="F513:H513"/>
    <mergeCell ref="I513:K513"/>
    <mergeCell ref="A569:K569"/>
    <mergeCell ref="C570:E570"/>
    <mergeCell ref="F570:H570"/>
    <mergeCell ref="I570:K570"/>
    <mergeCell ref="A854:K854"/>
    <mergeCell ref="C855:E855"/>
    <mergeCell ref="F855:H855"/>
    <mergeCell ref="I855:K855"/>
    <mergeCell ref="A911:K911"/>
    <mergeCell ref="C912:E912"/>
    <mergeCell ref="F912:H912"/>
    <mergeCell ref="I912:K912"/>
    <mergeCell ref="A740:K740"/>
    <mergeCell ref="C741:E741"/>
    <mergeCell ref="F741:H741"/>
    <mergeCell ref="I741:K741"/>
    <mergeCell ref="A797:K797"/>
    <mergeCell ref="C798:E798"/>
    <mergeCell ref="F798:H798"/>
    <mergeCell ref="I798:K798"/>
    <mergeCell ref="A1082:K1082"/>
    <mergeCell ref="C1083:E1083"/>
    <mergeCell ref="F1083:H1083"/>
    <mergeCell ref="I1083:K1083"/>
    <mergeCell ref="A1139:K1139"/>
    <mergeCell ref="C1140:E1140"/>
    <mergeCell ref="F1140:H1140"/>
    <mergeCell ref="I1140:K1140"/>
    <mergeCell ref="A968:K968"/>
    <mergeCell ref="C969:E969"/>
    <mergeCell ref="F969:H969"/>
    <mergeCell ref="I969:K969"/>
    <mergeCell ref="A1025:K1025"/>
    <mergeCell ref="C1026:E1026"/>
    <mergeCell ref="F1026:H1026"/>
    <mergeCell ref="I1026:K1026"/>
    <mergeCell ref="A1310:K1310"/>
    <mergeCell ref="C1311:E1311"/>
    <mergeCell ref="F1311:H1311"/>
    <mergeCell ref="I1311:K1311"/>
    <mergeCell ref="A1367:K1367"/>
    <mergeCell ref="C1368:E1368"/>
    <mergeCell ref="F1368:H1368"/>
    <mergeCell ref="I1368:K1368"/>
    <mergeCell ref="A1196:K1196"/>
    <mergeCell ref="C1197:E1197"/>
    <mergeCell ref="F1197:H1197"/>
    <mergeCell ref="I1197:K1197"/>
    <mergeCell ref="A1253:K1253"/>
    <mergeCell ref="C1254:E1254"/>
    <mergeCell ref="F1254:H1254"/>
    <mergeCell ref="I1254:K1254"/>
    <mergeCell ref="A1538:K1538"/>
    <mergeCell ref="C1539:E1539"/>
    <mergeCell ref="F1539:H1539"/>
    <mergeCell ref="I1539:K1539"/>
    <mergeCell ref="A1595:K1595"/>
    <mergeCell ref="C1596:E1596"/>
    <mergeCell ref="F1596:H1596"/>
    <mergeCell ref="I1596:K1596"/>
    <mergeCell ref="A1424:K1424"/>
    <mergeCell ref="C1425:E1425"/>
    <mergeCell ref="F1425:H1425"/>
    <mergeCell ref="I1425:K1425"/>
    <mergeCell ref="A1481:K1481"/>
    <mergeCell ref="C1482:E1482"/>
    <mergeCell ref="F1482:H1482"/>
    <mergeCell ref="I1482:K148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5"/>
  <sheetViews>
    <sheetView workbookViewId="0">
      <selection sqref="A1:Q792"/>
    </sheetView>
  </sheetViews>
  <sheetFormatPr defaultRowHeight="12.75" x14ac:dyDescent="0.2"/>
  <cols>
    <col min="1" max="1" width="23.7109375" style="36" customWidth="1"/>
    <col min="2" max="2" width="3.5703125" style="36" customWidth="1"/>
    <col min="3" max="3" width="8.42578125" style="36" customWidth="1"/>
    <col min="4" max="4" width="7.28515625" style="36" customWidth="1"/>
    <col min="5" max="5" width="6.42578125" style="36" customWidth="1"/>
    <col min="6" max="6" width="9" style="36" customWidth="1"/>
    <col min="7" max="7" width="7.28515625" style="36" customWidth="1"/>
    <col min="8" max="8" width="6.42578125" style="36" customWidth="1"/>
    <col min="9" max="9" width="9" style="36" customWidth="1"/>
    <col min="10" max="10" width="7.42578125" style="36" customWidth="1"/>
    <col min="11" max="11" width="6.42578125" style="36" customWidth="1"/>
    <col min="12" max="16" width="7.85546875" style="36" customWidth="1"/>
    <col min="17" max="17" width="8.140625" style="36" customWidth="1"/>
    <col min="18" max="16384" width="9.140625" style="36"/>
  </cols>
  <sheetData>
    <row r="1" spans="1:17" x14ac:dyDescent="0.2">
      <c r="A1" s="137" t="s">
        <v>1568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7" x14ac:dyDescent="0.2">
      <c r="A2" s="74"/>
      <c r="B2" s="74"/>
      <c r="C2" s="138">
        <v>1990</v>
      </c>
      <c r="D2" s="138"/>
      <c r="E2" s="138"/>
      <c r="F2" s="138">
        <v>2000</v>
      </c>
      <c r="G2" s="138"/>
      <c r="H2" s="138"/>
      <c r="I2" s="138">
        <v>2010</v>
      </c>
      <c r="J2" s="138"/>
      <c r="K2" s="138"/>
      <c r="L2" s="74" t="s">
        <v>1557</v>
      </c>
      <c r="M2" s="74" t="s">
        <v>1558</v>
      </c>
      <c r="N2" s="36" t="s">
        <v>1559</v>
      </c>
      <c r="O2" s="74" t="s">
        <v>1557</v>
      </c>
      <c r="P2" s="74" t="s">
        <v>1558</v>
      </c>
      <c r="Q2" s="74" t="s">
        <v>1559</v>
      </c>
    </row>
    <row r="3" spans="1:17" s="72" customFormat="1" ht="28.5" customHeight="1" x14ac:dyDescent="0.2">
      <c r="A3" s="76" t="s">
        <v>177</v>
      </c>
      <c r="B3" s="77" t="s">
        <v>178</v>
      </c>
      <c r="C3" s="31" t="s">
        <v>1560</v>
      </c>
      <c r="D3" s="31" t="s">
        <v>1561</v>
      </c>
      <c r="E3" s="31" t="s">
        <v>1562</v>
      </c>
      <c r="F3" s="31" t="s">
        <v>1560</v>
      </c>
      <c r="G3" s="31" t="s">
        <v>1561</v>
      </c>
      <c r="H3" s="31" t="s">
        <v>1562</v>
      </c>
      <c r="I3" s="31" t="s">
        <v>1560</v>
      </c>
      <c r="J3" s="31" t="s">
        <v>1561</v>
      </c>
      <c r="K3" s="31" t="s">
        <v>1562</v>
      </c>
      <c r="L3" s="31" t="s">
        <v>1567</v>
      </c>
      <c r="M3" s="31" t="s">
        <v>1567</v>
      </c>
      <c r="N3" s="31" t="s">
        <v>1567</v>
      </c>
      <c r="O3" s="31" t="s">
        <v>1563</v>
      </c>
      <c r="P3" s="31" t="s">
        <v>1564</v>
      </c>
      <c r="Q3" s="31" t="s">
        <v>1564</v>
      </c>
    </row>
    <row r="4" spans="1:17" x14ac:dyDescent="0.2">
      <c r="A4" s="36" t="s">
        <v>375</v>
      </c>
      <c r="B4" s="36" t="s">
        <v>184</v>
      </c>
      <c r="C4" s="42">
        <v>127678.39999999999</v>
      </c>
      <c r="D4" s="73">
        <v>2.4135803402646498</v>
      </c>
      <c r="E4" s="42">
        <v>8</v>
      </c>
      <c r="F4" s="42">
        <v>220890.01655435091</v>
      </c>
      <c r="G4" s="73">
        <v>4.5281274003580432</v>
      </c>
      <c r="H4" s="42">
        <v>2</v>
      </c>
      <c r="I4" s="42">
        <v>290090.74999699992</v>
      </c>
      <c r="J4" s="73">
        <v>6.3043407167735444</v>
      </c>
      <c r="K4" s="42">
        <v>1</v>
      </c>
      <c r="L4" s="42">
        <v>93211.616554350912</v>
      </c>
      <c r="M4" s="42">
        <v>69200.733442649012</v>
      </c>
      <c r="N4" s="42">
        <v>162412.34999699992</v>
      </c>
      <c r="O4" s="42">
        <v>73.005000496834953</v>
      </c>
      <c r="P4" s="42">
        <v>31.328139914201099</v>
      </c>
      <c r="Q4" s="42">
        <v>127.2042491110477</v>
      </c>
    </row>
    <row r="5" spans="1:17" x14ac:dyDescent="0.2">
      <c r="A5" s="36" t="s">
        <v>942</v>
      </c>
      <c r="B5" s="36" t="s">
        <v>184</v>
      </c>
      <c r="C5" s="42">
        <v>154751.9</v>
      </c>
      <c r="D5" s="73">
        <v>2.9253667296786388</v>
      </c>
      <c r="E5" s="42">
        <v>7</v>
      </c>
      <c r="F5" s="42">
        <v>211967.36780826983</v>
      </c>
      <c r="G5" s="73">
        <v>4.3452178651008948</v>
      </c>
      <c r="H5" s="42">
        <v>4</v>
      </c>
      <c r="I5" s="42">
        <v>267169.45639200002</v>
      </c>
      <c r="J5" s="73">
        <v>5.8062081684016427</v>
      </c>
      <c r="K5" s="42">
        <v>2</v>
      </c>
      <c r="L5" s="42">
        <v>57215.467808269837</v>
      </c>
      <c r="M5" s="42">
        <v>55202.08858373019</v>
      </c>
      <c r="N5" s="42">
        <v>112417.55639200003</v>
      </c>
      <c r="O5" s="42">
        <v>36.972384706274909</v>
      </c>
      <c r="P5" s="42">
        <v>26.042729668494047</v>
      </c>
      <c r="Q5" s="42">
        <v>72.643732575819769</v>
      </c>
    </row>
    <row r="6" spans="1:17" x14ac:dyDescent="0.2">
      <c r="A6" s="36" t="s">
        <v>200</v>
      </c>
      <c r="B6" s="36" t="s">
        <v>187</v>
      </c>
      <c r="C6" s="42">
        <v>476396.3</v>
      </c>
      <c r="D6" s="73">
        <v>9.0056011342154996</v>
      </c>
      <c r="E6" s="42">
        <v>1</v>
      </c>
      <c r="F6" s="42">
        <v>387977.6</v>
      </c>
      <c r="G6" s="73">
        <v>7.9533336485258568</v>
      </c>
      <c r="H6" s="42">
        <v>1</v>
      </c>
      <c r="I6" s="42">
        <v>252364</v>
      </c>
      <c r="J6" s="73">
        <v>5.4844514713560937</v>
      </c>
      <c r="K6" s="42">
        <v>3</v>
      </c>
      <c r="L6" s="42">
        <v>-88418.700000000012</v>
      </c>
      <c r="M6" s="42">
        <v>-135613.59999999998</v>
      </c>
      <c r="N6" s="42">
        <v>-224032.3</v>
      </c>
      <c r="O6" s="42">
        <v>-18.55990485232568</v>
      </c>
      <c r="P6" s="42">
        <v>-34.953976724429445</v>
      </c>
      <c r="Q6" s="42">
        <v>-47.026456754596957</v>
      </c>
    </row>
    <row r="7" spans="1:17" x14ac:dyDescent="0.2">
      <c r="A7" s="36" t="s">
        <v>1377</v>
      </c>
      <c r="B7" s="36" t="s">
        <v>184</v>
      </c>
      <c r="C7" s="42">
        <v>47429.2</v>
      </c>
      <c r="D7" s="73">
        <v>0.89658223062381837</v>
      </c>
      <c r="E7" s="42">
        <v>24</v>
      </c>
      <c r="F7" s="42">
        <v>92984.819089786266</v>
      </c>
      <c r="G7" s="73">
        <v>1.9061391442930893</v>
      </c>
      <c r="H7" s="42">
        <v>10</v>
      </c>
      <c r="I7" s="42">
        <v>232560.53604499999</v>
      </c>
      <c r="J7" s="73">
        <v>5.0540765485226178</v>
      </c>
      <c r="K7" s="42">
        <v>4</v>
      </c>
      <c r="L7" s="42">
        <v>45555.619089786269</v>
      </c>
      <c r="M7" s="42">
        <v>139575.71695521372</v>
      </c>
      <c r="N7" s="42">
        <v>185131.336045</v>
      </c>
      <c r="O7" s="42">
        <v>96.049731156726807</v>
      </c>
      <c r="P7" s="42">
        <v>150.10591870963285</v>
      </c>
      <c r="Q7" s="42">
        <v>390.33198123729687</v>
      </c>
    </row>
    <row r="8" spans="1:17" x14ac:dyDescent="0.2">
      <c r="A8" s="36" t="s">
        <v>449</v>
      </c>
      <c r="B8" s="36" t="s">
        <v>187</v>
      </c>
      <c r="C8" s="42">
        <v>69282.240000000005</v>
      </c>
      <c r="D8" s="73">
        <v>1.3096831758034027</v>
      </c>
      <c r="E8" s="42">
        <v>13</v>
      </c>
      <c r="F8" s="42">
        <v>145343.74442360844</v>
      </c>
      <c r="G8" s="73">
        <v>2.9794691578251613</v>
      </c>
      <c r="H8" s="42">
        <v>5</v>
      </c>
      <c r="I8" s="42">
        <v>198792.54882000003</v>
      </c>
      <c r="J8" s="73">
        <v>4.320220343909897</v>
      </c>
      <c r="K8" s="42">
        <v>5</v>
      </c>
      <c r="L8" s="42">
        <v>76061.504423608436</v>
      </c>
      <c r="M8" s="42">
        <v>53448.804396391584</v>
      </c>
      <c r="N8" s="42">
        <v>129510.30882000002</v>
      </c>
      <c r="O8" s="42">
        <v>109.7849960157299</v>
      </c>
      <c r="P8" s="42">
        <v>36.774065927883029</v>
      </c>
      <c r="Q8" s="42">
        <v>186.93146875736122</v>
      </c>
    </row>
    <row r="9" spans="1:17" x14ac:dyDescent="0.2">
      <c r="A9" s="36" t="s">
        <v>1365</v>
      </c>
      <c r="B9" s="36" t="s">
        <v>184</v>
      </c>
      <c r="C9" s="42">
        <v>35086.28</v>
      </c>
      <c r="D9" s="73">
        <v>0.66325671077504722</v>
      </c>
      <c r="E9" s="42">
        <v>35</v>
      </c>
      <c r="F9" s="42">
        <v>101516.48237655617</v>
      </c>
      <c r="G9" s="73">
        <v>2.081033686391808</v>
      </c>
      <c r="H9" s="42">
        <v>8</v>
      </c>
      <c r="I9" s="42">
        <v>185567.88895999998</v>
      </c>
      <c r="J9" s="73">
        <v>4.032817999568544</v>
      </c>
      <c r="K9" s="42">
        <v>6</v>
      </c>
      <c r="L9" s="42">
        <v>66430.202376556175</v>
      </c>
      <c r="M9" s="42">
        <v>84051.406583443808</v>
      </c>
      <c r="N9" s="42">
        <v>150481.60895999998</v>
      </c>
      <c r="O9" s="42">
        <v>189.33384324743511</v>
      </c>
      <c r="P9" s="42">
        <v>82.795822526307632</v>
      </c>
      <c r="Q9" s="42">
        <v>428.8901786111266</v>
      </c>
    </row>
    <row r="10" spans="1:17" x14ac:dyDescent="0.2">
      <c r="A10" s="36" t="s">
        <v>670</v>
      </c>
      <c r="B10" s="36" t="s">
        <v>184</v>
      </c>
      <c r="C10" s="42">
        <v>282996.90000000002</v>
      </c>
      <c r="D10" s="73">
        <v>5.3496578449905483</v>
      </c>
      <c r="E10" s="42">
        <v>2</v>
      </c>
      <c r="F10" s="42">
        <v>213987.16238295942</v>
      </c>
      <c r="G10" s="73">
        <v>4.3866225754604322</v>
      </c>
      <c r="H10" s="42">
        <v>3</v>
      </c>
      <c r="I10" s="42">
        <v>184734.85574913333</v>
      </c>
      <c r="J10" s="73">
        <v>4.0147142675821037</v>
      </c>
      <c r="K10" s="42">
        <v>7</v>
      </c>
      <c r="L10" s="42">
        <v>-69009.737617040606</v>
      </c>
      <c r="M10" s="42">
        <v>-29252.306633826083</v>
      </c>
      <c r="N10" s="42">
        <v>-98262.044250866689</v>
      </c>
      <c r="O10" s="42">
        <v>-24.385333414267294</v>
      </c>
      <c r="P10" s="42">
        <v>-13.670122220451272</v>
      </c>
      <c r="Q10" s="42">
        <v>-34.721950753123686</v>
      </c>
    </row>
    <row r="11" spans="1:17" x14ac:dyDescent="0.2">
      <c r="A11" s="36" t="s">
        <v>1301</v>
      </c>
      <c r="B11" s="36" t="s">
        <v>187</v>
      </c>
      <c r="C11" s="42">
        <v>44677.34</v>
      </c>
      <c r="D11" s="73">
        <v>0.84456219281663514</v>
      </c>
      <c r="E11" s="42">
        <v>25</v>
      </c>
      <c r="F11" s="42">
        <v>64889.318321998049</v>
      </c>
      <c r="G11" s="73">
        <v>1.3301963794823528</v>
      </c>
      <c r="H11" s="42">
        <v>15</v>
      </c>
      <c r="I11" s="42">
        <v>110137.77158499999</v>
      </c>
      <c r="J11" s="73">
        <v>2.3935476669462941</v>
      </c>
      <c r="K11" s="42">
        <v>8</v>
      </c>
      <c r="L11" s="42">
        <v>20211.978321998053</v>
      </c>
      <c r="M11" s="42">
        <v>45248.453263001946</v>
      </c>
      <c r="N11" s="42">
        <v>65460.431584999998</v>
      </c>
      <c r="O11" s="42">
        <v>45.239887428387753</v>
      </c>
      <c r="P11" s="42">
        <v>69.731743888057338</v>
      </c>
      <c r="Q11" s="42">
        <v>146.51819375325391</v>
      </c>
    </row>
    <row r="12" spans="1:17" x14ac:dyDescent="0.2">
      <c r="A12" s="36" t="s">
        <v>1431</v>
      </c>
      <c r="B12" s="36" t="s">
        <v>187</v>
      </c>
      <c r="C12" s="42">
        <v>207442</v>
      </c>
      <c r="D12" s="73">
        <v>3.9213988657844991</v>
      </c>
      <c r="E12" s="42">
        <v>5</v>
      </c>
      <c r="F12" s="42">
        <v>136571.82580000002</v>
      </c>
      <c r="G12" s="73">
        <v>2.7996495095999148</v>
      </c>
      <c r="H12" s="42">
        <v>6</v>
      </c>
      <c r="I12" s="42">
        <v>109772.47314</v>
      </c>
      <c r="J12" s="73">
        <v>2.3856088896477714</v>
      </c>
      <c r="K12" s="42">
        <v>9</v>
      </c>
      <c r="L12" s="42">
        <v>-70870.174199999979</v>
      </c>
      <c r="M12" s="42">
        <v>-26799.352660000019</v>
      </c>
      <c r="N12" s="42">
        <v>-97669.526859999998</v>
      </c>
      <c r="O12" s="42">
        <v>-34.163850232836154</v>
      </c>
      <c r="P12" s="42">
        <v>-19.62289989389599</v>
      </c>
      <c r="Q12" s="42">
        <v>-47.082811995642153</v>
      </c>
    </row>
    <row r="13" spans="1:17" x14ac:dyDescent="0.2">
      <c r="A13" s="36" t="s">
        <v>1148</v>
      </c>
      <c r="B13" s="36" t="s">
        <v>184</v>
      </c>
      <c r="C13" s="42">
        <v>41538.560142762726</v>
      </c>
      <c r="D13" s="73">
        <v>0.78522798001441818</v>
      </c>
      <c r="E13" s="42">
        <v>30</v>
      </c>
      <c r="F13" s="42">
        <v>60099.445027343434</v>
      </c>
      <c r="G13" s="73">
        <v>1.2320065343816256</v>
      </c>
      <c r="H13" s="42">
        <v>16</v>
      </c>
      <c r="I13" s="42">
        <v>86662.264943762726</v>
      </c>
      <c r="J13" s="73">
        <v>1.883370791720971</v>
      </c>
      <c r="K13" s="42">
        <v>10</v>
      </c>
      <c r="L13" s="42">
        <v>18560.884884580708</v>
      </c>
      <c r="M13" s="42">
        <v>26562.819916419292</v>
      </c>
      <c r="N13" s="42">
        <v>45123.704801</v>
      </c>
      <c r="O13" s="42">
        <v>44.683505689145981</v>
      </c>
      <c r="P13" s="42">
        <v>44.198111820057591</v>
      </c>
      <c r="Q13" s="42">
        <v>108.6308833188141</v>
      </c>
    </row>
    <row r="14" spans="1:17" x14ac:dyDescent="0.2">
      <c r="A14" s="36" t="s">
        <v>930</v>
      </c>
      <c r="B14" s="36" t="s">
        <v>184</v>
      </c>
      <c r="C14" s="42">
        <v>202869.1</v>
      </c>
      <c r="D14" s="73">
        <v>3.8349546313799623</v>
      </c>
      <c r="E14" s="42">
        <v>6</v>
      </c>
      <c r="F14" s="42">
        <v>126650.23481884041</v>
      </c>
      <c r="G14" s="73">
        <v>2.5962621918852649</v>
      </c>
      <c r="H14" s="42">
        <v>7</v>
      </c>
      <c r="I14" s="42">
        <v>80177.928</v>
      </c>
      <c r="J14" s="73">
        <v>1.7424512021916079</v>
      </c>
      <c r="K14" s="42">
        <v>11</v>
      </c>
      <c r="L14" s="42">
        <v>-76218.865181159592</v>
      </c>
      <c r="M14" s="42">
        <v>-46472.306818840414</v>
      </c>
      <c r="N14" s="42">
        <v>-122691.17200000001</v>
      </c>
      <c r="O14" s="42">
        <v>-37.570465478064222</v>
      </c>
      <c r="P14" s="42">
        <v>-36.693423336572621</v>
      </c>
      <c r="Q14" s="42">
        <v>-60.477998867249873</v>
      </c>
    </row>
    <row r="15" spans="1:17" x14ac:dyDescent="0.2">
      <c r="A15" s="36" t="s">
        <v>329</v>
      </c>
      <c r="B15" s="36" t="s">
        <v>184</v>
      </c>
      <c r="C15" s="42">
        <v>106149.1</v>
      </c>
      <c r="D15" s="73">
        <v>2.0065992438563329</v>
      </c>
      <c r="E15" s="42">
        <v>10</v>
      </c>
      <c r="F15" s="42">
        <v>100128.3</v>
      </c>
      <c r="G15" s="73">
        <v>2.0525766888595927</v>
      </c>
      <c r="H15" s="42">
        <v>9</v>
      </c>
      <c r="I15" s="42">
        <v>80120</v>
      </c>
      <c r="J15" s="73">
        <v>1.7411922932155548</v>
      </c>
      <c r="K15" s="42">
        <v>12</v>
      </c>
      <c r="L15" s="42">
        <v>-6020.8000000000029</v>
      </c>
      <c r="M15" s="42">
        <v>-20008.300000000003</v>
      </c>
      <c r="N15" s="42">
        <v>-26029.100000000006</v>
      </c>
      <c r="O15" s="42">
        <v>-5.6720217128548454</v>
      </c>
      <c r="P15" s="42">
        <v>-19.982662244340514</v>
      </c>
      <c r="Q15" s="42">
        <v>-24.521263015889918</v>
      </c>
    </row>
    <row r="16" spans="1:17" x14ac:dyDescent="0.2">
      <c r="A16" s="36" t="s">
        <v>1293</v>
      </c>
      <c r="B16" s="36" t="s">
        <v>184</v>
      </c>
      <c r="C16" s="42">
        <v>98945.73</v>
      </c>
      <c r="D16" s="73">
        <v>1.8704296786389414</v>
      </c>
      <c r="E16" s="42">
        <v>11</v>
      </c>
      <c r="F16" s="42">
        <v>68877.348501128305</v>
      </c>
      <c r="G16" s="73">
        <v>1.4119488688400199</v>
      </c>
      <c r="H16" s="42">
        <v>13</v>
      </c>
      <c r="I16" s="42">
        <v>77709.429869</v>
      </c>
      <c r="J16" s="73">
        <v>1.6888050474048604</v>
      </c>
      <c r="K16" s="42">
        <v>13</v>
      </c>
      <c r="L16" s="42">
        <v>-30068.381498871691</v>
      </c>
      <c r="M16" s="42">
        <v>8832.081367871695</v>
      </c>
      <c r="N16" s="42">
        <v>-21236.300130999996</v>
      </c>
      <c r="O16" s="42">
        <v>-30.388761090419656</v>
      </c>
      <c r="P16" s="42">
        <v>12.822911392599575</v>
      </c>
      <c r="Q16" s="42">
        <v>-21.462573605753374</v>
      </c>
    </row>
    <row r="17" spans="1:17" x14ac:dyDescent="0.2">
      <c r="A17" s="36" t="s">
        <v>960</v>
      </c>
      <c r="B17" s="36" t="s">
        <v>184</v>
      </c>
      <c r="C17" s="42">
        <v>108213</v>
      </c>
      <c r="D17" s="73">
        <v>2.0456143667296787</v>
      </c>
      <c r="E17" s="42">
        <v>9</v>
      </c>
      <c r="F17" s="42">
        <v>76303.989923907837</v>
      </c>
      <c r="G17" s="73">
        <v>1.5641910527272558</v>
      </c>
      <c r="H17" s="42">
        <v>12</v>
      </c>
      <c r="I17" s="42">
        <v>69850.329059000011</v>
      </c>
      <c r="J17" s="73">
        <v>1.5180086699463469</v>
      </c>
      <c r="K17" s="42">
        <v>14</v>
      </c>
      <c r="L17" s="42">
        <v>-31909.010076092163</v>
      </c>
      <c r="M17" s="42">
        <v>-6453.6608649078262</v>
      </c>
      <c r="N17" s="42">
        <v>-38362.670940999989</v>
      </c>
      <c r="O17" s="42">
        <v>-29.487224340968428</v>
      </c>
      <c r="P17" s="42">
        <v>-8.4578288387587222</v>
      </c>
      <c r="Q17" s="42">
        <v>-35.451074215667241</v>
      </c>
    </row>
    <row r="18" spans="1:17" x14ac:dyDescent="0.2">
      <c r="A18" s="36" t="s">
        <v>711</v>
      </c>
      <c r="B18" s="36" t="s">
        <v>187</v>
      </c>
      <c r="C18" s="42">
        <v>19384.46</v>
      </c>
      <c r="D18" s="73">
        <v>0.36643591682419657</v>
      </c>
      <c r="E18" s="42">
        <v>48</v>
      </c>
      <c r="F18" s="42">
        <v>92305.774101999996</v>
      </c>
      <c r="G18" s="73">
        <v>1.8922190846035007</v>
      </c>
      <c r="H18" s="42">
        <v>11</v>
      </c>
      <c r="I18" s="42">
        <v>61199.595039999978</v>
      </c>
      <c r="J18" s="73">
        <v>1.3300082779775442</v>
      </c>
      <c r="K18" s="42">
        <v>15</v>
      </c>
      <c r="L18" s="42">
        <v>72921.314102000004</v>
      </c>
      <c r="M18" s="42">
        <v>-31106.179062000017</v>
      </c>
      <c r="N18" s="42">
        <v>41815.135039999979</v>
      </c>
      <c r="O18" s="42">
        <v>376.18439771858493</v>
      </c>
      <c r="P18" s="42">
        <v>-33.699060935913913</v>
      </c>
      <c r="Q18" s="42">
        <v>215.71472736408435</v>
      </c>
    </row>
    <row r="19" spans="1:17" x14ac:dyDescent="0.2">
      <c r="A19" s="36" t="s">
        <v>1231</v>
      </c>
      <c r="B19" s="36" t="s">
        <v>187</v>
      </c>
      <c r="C19" s="42">
        <v>280568.8</v>
      </c>
      <c r="D19" s="73">
        <v>5.3037580340264654</v>
      </c>
      <c r="E19" s="42">
        <v>3</v>
      </c>
      <c r="F19" s="42">
        <v>67353.759510413249</v>
      </c>
      <c r="G19" s="73">
        <v>1.3807161080147103</v>
      </c>
      <c r="H19" s="42">
        <v>14</v>
      </c>
      <c r="I19" s="42">
        <v>58640.510999999999</v>
      </c>
      <c r="J19" s="73">
        <v>1.2743934825689209</v>
      </c>
      <c r="K19" s="42">
        <v>16</v>
      </c>
      <c r="L19" s="42">
        <v>-213215.04048958674</v>
      </c>
      <c r="M19" s="42">
        <v>-8713.2485104132502</v>
      </c>
      <c r="N19" s="42">
        <v>-221928.28899999999</v>
      </c>
      <c r="O19" s="42">
        <v>-75.993852662728983</v>
      </c>
      <c r="P19" s="42">
        <v>-12.936543666973979</v>
      </c>
      <c r="Q19" s="42">
        <v>-79.099418395773156</v>
      </c>
    </row>
    <row r="20" spans="1:17" x14ac:dyDescent="0.2">
      <c r="A20" s="36" t="s">
        <v>370</v>
      </c>
      <c r="B20" s="36" t="s">
        <v>184</v>
      </c>
      <c r="C20" s="42">
        <v>39618.76</v>
      </c>
      <c r="D20" s="73">
        <v>0.74893686200378073</v>
      </c>
      <c r="E20" s="42">
        <v>32</v>
      </c>
      <c r="F20" s="42">
        <v>48550.592047443293</v>
      </c>
      <c r="G20" s="73">
        <v>0.99526121453089711</v>
      </c>
      <c r="H20" s="42">
        <v>19</v>
      </c>
      <c r="I20" s="42">
        <v>53599.202100000002</v>
      </c>
      <c r="J20" s="73">
        <v>1.164834218909423</v>
      </c>
      <c r="K20" s="42">
        <v>17</v>
      </c>
      <c r="L20" s="42">
        <v>8931.8320474432912</v>
      </c>
      <c r="M20" s="42">
        <v>5048.610052556709</v>
      </c>
      <c r="N20" s="42">
        <v>13980.4421</v>
      </c>
      <c r="O20" s="42">
        <v>22.544451283794068</v>
      </c>
      <c r="P20" s="42">
        <v>10.398658058841473</v>
      </c>
      <c r="Q20" s="42">
        <v>35.287429742879382</v>
      </c>
    </row>
    <row r="21" spans="1:17" x14ac:dyDescent="0.2">
      <c r="A21" s="36" t="s">
        <v>1226</v>
      </c>
      <c r="B21" s="36" t="s">
        <v>187</v>
      </c>
      <c r="C21" s="42">
        <v>52164.03</v>
      </c>
      <c r="D21" s="73">
        <v>0.98608752362948948</v>
      </c>
      <c r="E21" s="42">
        <v>21</v>
      </c>
      <c r="F21" s="42">
        <v>43165.713256515992</v>
      </c>
      <c r="G21" s="73">
        <v>0.88487407444570831</v>
      </c>
      <c r="H21" s="42">
        <v>23</v>
      </c>
      <c r="I21" s="42">
        <v>50059.73267421496</v>
      </c>
      <c r="J21" s="73">
        <v>1.0879133890760606</v>
      </c>
      <c r="K21" s="42">
        <v>18</v>
      </c>
      <c r="L21" s="42">
        <v>-8998.316743484007</v>
      </c>
      <c r="M21" s="42">
        <v>6894.019417698968</v>
      </c>
      <c r="N21" s="42">
        <v>-2104.297325785039</v>
      </c>
      <c r="O21" s="42">
        <v>-17.250041347426585</v>
      </c>
      <c r="P21" s="42">
        <v>15.971054101968987</v>
      </c>
      <c r="Q21" s="42">
        <v>-4.0340006816671163</v>
      </c>
    </row>
    <row r="22" spans="1:17" x14ac:dyDescent="0.2">
      <c r="A22" s="36" t="s">
        <v>1146</v>
      </c>
      <c r="B22" s="36" t="s">
        <v>228</v>
      </c>
      <c r="C22" s="42"/>
      <c r="D22" s="73"/>
      <c r="E22" s="78"/>
      <c r="F22" s="42">
        <v>18879.090534399624</v>
      </c>
      <c r="G22" s="73">
        <v>0.38701127591079104</v>
      </c>
      <c r="H22" s="42">
        <v>44</v>
      </c>
      <c r="I22" s="42">
        <v>43562.973306000007</v>
      </c>
      <c r="J22" s="73">
        <v>0.94672383162708618</v>
      </c>
      <c r="K22" s="42">
        <v>19</v>
      </c>
      <c r="L22" s="42"/>
      <c r="M22" s="42">
        <v>24683.882771600383</v>
      </c>
      <c r="N22" s="42"/>
      <c r="O22" s="42"/>
      <c r="P22" s="42">
        <v>130.74720271415532</v>
      </c>
      <c r="Q22" s="42"/>
    </row>
    <row r="23" spans="1:17" x14ac:dyDescent="0.2">
      <c r="A23" s="36" t="s">
        <v>866</v>
      </c>
      <c r="B23" s="36" t="s">
        <v>187</v>
      </c>
      <c r="C23" s="42">
        <v>43503.75</v>
      </c>
      <c r="D23" s="73">
        <v>0.82237712665406437</v>
      </c>
      <c r="E23" s="42">
        <v>26</v>
      </c>
      <c r="F23" s="42">
        <v>48124.82</v>
      </c>
      <c r="G23" s="73">
        <v>0.98653311488923623</v>
      </c>
      <c r="H23" s="42">
        <v>21</v>
      </c>
      <c r="I23" s="42">
        <v>41046.385999999999</v>
      </c>
      <c r="J23" s="73">
        <v>0.89203258821206732</v>
      </c>
      <c r="K23" s="42">
        <v>20</v>
      </c>
      <c r="L23" s="42">
        <v>4621.07</v>
      </c>
      <c r="M23" s="42">
        <v>-7078.4340000000011</v>
      </c>
      <c r="N23" s="42">
        <v>-2457.3640000000014</v>
      </c>
      <c r="O23" s="42">
        <v>10.622233715484297</v>
      </c>
      <c r="P23" s="42">
        <v>-14.708489299284654</v>
      </c>
      <c r="Q23" s="42">
        <v>-5.6486256931873724</v>
      </c>
    </row>
    <row r="24" spans="1:17" x14ac:dyDescent="0.2">
      <c r="A24" s="36" t="s">
        <v>500</v>
      </c>
      <c r="B24" s="36" t="s">
        <v>184</v>
      </c>
      <c r="C24" s="42">
        <v>16996.810000000001</v>
      </c>
      <c r="D24" s="73">
        <v>0.32130075614366732</v>
      </c>
      <c r="E24" s="42">
        <v>52</v>
      </c>
      <c r="F24" s="42">
        <v>24402.428164320761</v>
      </c>
      <c r="G24" s="73">
        <v>0.50023674826852726</v>
      </c>
      <c r="H24" s="42">
        <v>39</v>
      </c>
      <c r="I24" s="42">
        <v>40687.858910000003</v>
      </c>
      <c r="J24" s="73">
        <v>0.88424096806707242</v>
      </c>
      <c r="K24" s="42">
        <v>21</v>
      </c>
      <c r="L24" s="42">
        <v>7405.6181643207601</v>
      </c>
      <c r="M24" s="42">
        <v>16285.430745679241</v>
      </c>
      <c r="N24" s="42">
        <v>23691.048910000001</v>
      </c>
      <c r="O24" s="42">
        <v>43.570635691760742</v>
      </c>
      <c r="P24" s="42">
        <v>66.736927309104715</v>
      </c>
      <c r="Q24" s="42">
        <v>139.38526647059066</v>
      </c>
    </row>
    <row r="25" spans="1:17" x14ac:dyDescent="0.2">
      <c r="A25" s="36" t="s">
        <v>434</v>
      </c>
      <c r="B25" s="36" t="s">
        <v>187</v>
      </c>
      <c r="C25" s="42">
        <v>65275.85</v>
      </c>
      <c r="D25" s="73">
        <v>1.2339480151228732</v>
      </c>
      <c r="E25" s="42">
        <v>16</v>
      </c>
      <c r="F25" s="42">
        <v>55502.19</v>
      </c>
      <c r="G25" s="73">
        <v>1.1377652609168036</v>
      </c>
      <c r="H25" s="42">
        <v>17</v>
      </c>
      <c r="I25" s="42">
        <v>39741.199999999997</v>
      </c>
      <c r="J25" s="73">
        <v>0.86366788770766334</v>
      </c>
      <c r="K25" s="42">
        <v>22</v>
      </c>
      <c r="L25" s="42">
        <v>-9773.6599999999962</v>
      </c>
      <c r="M25" s="42">
        <v>-15760.990000000005</v>
      </c>
      <c r="N25" s="42">
        <v>-25534.65</v>
      </c>
      <c r="O25" s="42">
        <v>-14.972857496302225</v>
      </c>
      <c r="P25" s="42">
        <v>-28.397059647556254</v>
      </c>
      <c r="Q25" s="42">
        <v>-39.118065869689943</v>
      </c>
    </row>
    <row r="26" spans="1:17" x14ac:dyDescent="0.2">
      <c r="A26" s="72" t="s">
        <v>219</v>
      </c>
      <c r="B26" s="72" t="s">
        <v>184</v>
      </c>
      <c r="C26" s="79">
        <v>19586.8</v>
      </c>
      <c r="D26" s="73">
        <v>0.37026086956521737</v>
      </c>
      <c r="E26" s="79">
        <v>47</v>
      </c>
      <c r="F26" s="79">
        <v>37043.313049158904</v>
      </c>
      <c r="G26" s="73">
        <v>0.75936813910584644</v>
      </c>
      <c r="H26" s="79">
        <v>26</v>
      </c>
      <c r="I26" s="79">
        <v>38985.270700000001</v>
      </c>
      <c r="J26" s="73">
        <v>0.84723980144485977</v>
      </c>
      <c r="K26" s="72">
        <v>23</v>
      </c>
      <c r="L26" s="42">
        <v>17456.513049158904</v>
      </c>
      <c r="M26" s="42">
        <v>1941.9576508410973</v>
      </c>
      <c r="N26" s="42">
        <v>19398.470700000002</v>
      </c>
      <c r="O26" s="42">
        <v>89.123864281857706</v>
      </c>
      <c r="P26" s="42">
        <v>5.2423973208443648</v>
      </c>
      <c r="Q26" s="42">
        <v>99.038488676047137</v>
      </c>
    </row>
    <row r="27" spans="1:17" x14ac:dyDescent="0.2">
      <c r="A27" s="36" t="s">
        <v>220</v>
      </c>
      <c r="B27" s="36" t="s">
        <v>187</v>
      </c>
      <c r="C27" s="42">
        <v>54430.27</v>
      </c>
      <c r="D27" s="73">
        <v>1.0289275992438562</v>
      </c>
      <c r="E27" s="42">
        <v>20</v>
      </c>
      <c r="F27" s="42">
        <v>35667.724200203069</v>
      </c>
      <c r="G27" s="73">
        <v>0.73116930216542164</v>
      </c>
      <c r="H27" s="42">
        <v>27</v>
      </c>
      <c r="I27" s="42">
        <v>36118.550333299994</v>
      </c>
      <c r="J27" s="73">
        <v>0.78493935949151339</v>
      </c>
      <c r="K27" s="42">
        <v>24</v>
      </c>
      <c r="L27" s="42">
        <v>-18762.545799796928</v>
      </c>
      <c r="M27" s="42">
        <v>450.82613309692533</v>
      </c>
      <c r="N27" s="42">
        <v>-18311.719666700003</v>
      </c>
      <c r="O27" s="42">
        <v>-34.470793181435496</v>
      </c>
      <c r="P27" s="42">
        <v>1.263961026967789</v>
      </c>
      <c r="Q27" s="42">
        <v>-33.642529545967719</v>
      </c>
    </row>
    <row r="28" spans="1:17" x14ac:dyDescent="0.2">
      <c r="A28" s="36" t="s">
        <v>467</v>
      </c>
      <c r="B28" s="36" t="s">
        <v>184</v>
      </c>
      <c r="C28" s="42">
        <v>63171.48</v>
      </c>
      <c r="D28" s="73">
        <v>1.19416786389414</v>
      </c>
      <c r="E28" s="42">
        <v>18</v>
      </c>
      <c r="F28" s="42">
        <v>48419.196539023724</v>
      </c>
      <c r="G28" s="73">
        <v>0.99256767676382374</v>
      </c>
      <c r="H28" s="42">
        <v>20</v>
      </c>
      <c r="I28" s="42">
        <v>36039.836193000003</v>
      </c>
      <c r="J28" s="73">
        <v>0.78322871977037722</v>
      </c>
      <c r="K28" s="42">
        <v>25</v>
      </c>
      <c r="L28" s="42">
        <v>-14752.283460976279</v>
      </c>
      <c r="M28" s="42">
        <v>-12379.360346023721</v>
      </c>
      <c r="N28" s="42">
        <v>-27131.643807</v>
      </c>
      <c r="O28" s="42">
        <v>-23.352758968091738</v>
      </c>
      <c r="P28" s="42">
        <v>-25.56705032485722</v>
      </c>
      <c r="Q28" s="42">
        <v>-42.949197655334338</v>
      </c>
    </row>
    <row r="29" spans="1:17" x14ac:dyDescent="0.2">
      <c r="A29" s="36" t="s">
        <v>460</v>
      </c>
      <c r="B29" s="36" t="s">
        <v>187</v>
      </c>
      <c r="C29" s="42">
        <v>59974.46</v>
      </c>
      <c r="D29" s="73">
        <v>1.1337327032136106</v>
      </c>
      <c r="E29" s="42">
        <v>19</v>
      </c>
      <c r="F29" s="42">
        <v>45805.9074158738</v>
      </c>
      <c r="G29" s="73">
        <v>0.93899664504324276</v>
      </c>
      <c r="H29" s="42">
        <v>22</v>
      </c>
      <c r="I29" s="42">
        <v>35163.741159000005</v>
      </c>
      <c r="J29" s="73">
        <v>0.7641891551008162</v>
      </c>
      <c r="K29" s="42">
        <v>26</v>
      </c>
      <c r="L29" s="42">
        <v>-14168.552584126199</v>
      </c>
      <c r="M29" s="42">
        <v>-10642.166256873796</v>
      </c>
      <c r="N29" s="42">
        <v>-24810.718840999994</v>
      </c>
      <c r="O29" s="42">
        <v>-23.624310388332297</v>
      </c>
      <c r="P29" s="42">
        <v>-23.233174184834091</v>
      </c>
      <c r="Q29" s="42">
        <v>-41.368807390679294</v>
      </c>
    </row>
    <row r="30" spans="1:17" x14ac:dyDescent="0.2">
      <c r="A30" s="36" t="s">
        <v>970</v>
      </c>
      <c r="B30" s="36" t="s">
        <v>184</v>
      </c>
      <c r="C30" s="42">
        <v>32981.910000000003</v>
      </c>
      <c r="D30" s="73">
        <v>0.62347655954631387</v>
      </c>
      <c r="E30" s="42">
        <v>37</v>
      </c>
      <c r="F30" s="42">
        <v>28679.23</v>
      </c>
      <c r="G30" s="73">
        <v>0.58790890240264437</v>
      </c>
      <c r="H30" s="42">
        <v>33</v>
      </c>
      <c r="I30" s="42">
        <v>34946.981390000001</v>
      </c>
      <c r="J30" s="73">
        <v>0.75947846564422627</v>
      </c>
      <c r="K30" s="42">
        <v>27</v>
      </c>
      <c r="L30" s="42">
        <v>-4302.6800000000039</v>
      </c>
      <c r="M30" s="42">
        <v>6267.7513900000013</v>
      </c>
      <c r="N30" s="42">
        <v>1965.0713899999973</v>
      </c>
      <c r="O30" s="42">
        <v>-13.04557558977028</v>
      </c>
      <c r="P30" s="42">
        <v>21.854671098212894</v>
      </c>
      <c r="Q30" s="42">
        <v>5.9580278704295688</v>
      </c>
    </row>
    <row r="31" spans="1:17" x14ac:dyDescent="0.2">
      <c r="A31" s="36" t="s">
        <v>430</v>
      </c>
      <c r="B31" s="36" t="s">
        <v>187</v>
      </c>
      <c r="C31" s="42">
        <v>80127.83</v>
      </c>
      <c r="D31" s="73">
        <v>1.5147037807183366</v>
      </c>
      <c r="E31" s="42">
        <v>12</v>
      </c>
      <c r="F31" s="42">
        <v>50710.7</v>
      </c>
      <c r="G31" s="73">
        <v>1.0395422742196976</v>
      </c>
      <c r="H31" s="42">
        <v>18</v>
      </c>
      <c r="I31" s="42">
        <v>34862.631939999999</v>
      </c>
      <c r="J31" s="73">
        <v>0.75764535765275132</v>
      </c>
      <c r="K31" s="42">
        <v>28</v>
      </c>
      <c r="L31" s="42">
        <v>-29417.130000000005</v>
      </c>
      <c r="M31" s="42">
        <v>-15848.068059999998</v>
      </c>
      <c r="N31" s="42">
        <v>-45265.198060000002</v>
      </c>
      <c r="O31" s="42">
        <v>-36.712750114410944</v>
      </c>
      <c r="P31" s="42">
        <v>-31.251921310492651</v>
      </c>
      <c r="Q31" s="42">
        <v>-56.491231648230091</v>
      </c>
    </row>
    <row r="32" spans="1:17" x14ac:dyDescent="0.2">
      <c r="A32" s="36" t="s">
        <v>1435</v>
      </c>
      <c r="B32" s="36" t="s">
        <v>184</v>
      </c>
      <c r="C32" s="42">
        <v>41682.660000000003</v>
      </c>
      <c r="D32" s="73">
        <v>0.7879519848771267</v>
      </c>
      <c r="E32" s="42">
        <v>29</v>
      </c>
      <c r="F32" s="42">
        <v>26915.464899999999</v>
      </c>
      <c r="G32" s="73">
        <v>0.55175265957335329</v>
      </c>
      <c r="H32" s="42">
        <v>36</v>
      </c>
      <c r="I32" s="42">
        <v>32744.883431000002</v>
      </c>
      <c r="J32" s="73">
        <v>0.71162180070268233</v>
      </c>
      <c r="K32" s="42">
        <v>29</v>
      </c>
      <c r="L32" s="42">
        <v>-14767.195100000004</v>
      </c>
      <c r="M32" s="42">
        <v>5829.418531000003</v>
      </c>
      <c r="N32" s="42">
        <v>-8937.7765690000015</v>
      </c>
      <c r="O32" s="42">
        <v>-35.427669683268782</v>
      </c>
      <c r="P32" s="42">
        <v>21.658249458659743</v>
      </c>
      <c r="Q32" s="42">
        <v>-21.442433302001362</v>
      </c>
    </row>
    <row r="33" spans="1:22" ht="15" customHeight="1" x14ac:dyDescent="0.2">
      <c r="A33" s="36" t="s">
        <v>659</v>
      </c>
      <c r="B33" s="36" t="s">
        <v>184</v>
      </c>
      <c r="C33" s="42">
        <v>35005.339999999997</v>
      </c>
      <c r="D33" s="73">
        <v>0.66172665406427211</v>
      </c>
      <c r="E33" s="42">
        <v>36</v>
      </c>
      <c r="F33" s="42">
        <v>37796.301312798103</v>
      </c>
      <c r="G33" s="73">
        <v>0.77480399647015485</v>
      </c>
      <c r="H33" s="42">
        <v>25</v>
      </c>
      <c r="I33" s="42">
        <v>32671.482431000004</v>
      </c>
      <c r="J33" s="73">
        <v>0.71002662776815528</v>
      </c>
      <c r="K33" s="42">
        <v>30</v>
      </c>
      <c r="L33" s="42">
        <v>2790.9613127981065</v>
      </c>
      <c r="M33" s="42">
        <v>-5124.818881798099</v>
      </c>
      <c r="N33" s="42">
        <v>-2333.8575689999925</v>
      </c>
      <c r="O33" s="42">
        <v>7.972958733719218</v>
      </c>
      <c r="P33" s="42">
        <v>-13.559048647077004</v>
      </c>
      <c r="Q33" s="42">
        <v>-6.6671472666741494</v>
      </c>
    </row>
    <row r="34" spans="1:22" ht="15" customHeight="1" x14ac:dyDescent="0.2">
      <c r="A34" s="36" t="s">
        <v>756</v>
      </c>
      <c r="B34" s="36" t="s">
        <v>184</v>
      </c>
      <c r="C34" s="42">
        <v>21003.200000000001</v>
      </c>
      <c r="D34" s="73">
        <v>0.39703591682419659</v>
      </c>
      <c r="E34" s="42">
        <v>42</v>
      </c>
      <c r="F34" s="42">
        <v>27375.667154105868</v>
      </c>
      <c r="G34" s="73">
        <v>0.56118656006840151</v>
      </c>
      <c r="H34" s="42">
        <v>35</v>
      </c>
      <c r="I34" s="42">
        <v>32493.875138888889</v>
      </c>
      <c r="J34" s="73">
        <v>0.70616681188893959</v>
      </c>
      <c r="K34" s="42">
        <v>31</v>
      </c>
      <c r="L34" s="42">
        <v>6372.4671541058669</v>
      </c>
      <c r="M34" s="42">
        <v>5118.2079847830209</v>
      </c>
      <c r="N34" s="42">
        <v>11490.675138888888</v>
      </c>
      <c r="O34" s="42">
        <v>30.340458378275059</v>
      </c>
      <c r="P34" s="42">
        <v>18.696194529145494</v>
      </c>
      <c r="Q34" s="42">
        <v>54.709164026857273</v>
      </c>
    </row>
    <row r="35" spans="1:22" ht="15" customHeight="1" x14ac:dyDescent="0.2">
      <c r="A35" s="36" t="s">
        <v>482</v>
      </c>
      <c r="B35" s="36" t="s">
        <v>187</v>
      </c>
      <c r="C35" s="42">
        <v>36138.46</v>
      </c>
      <c r="D35" s="73">
        <v>0.68314669187145549</v>
      </c>
      <c r="E35" s="42">
        <v>34</v>
      </c>
      <c r="F35" s="42">
        <v>38146.112209249193</v>
      </c>
      <c r="G35" s="73">
        <v>0.78197493307413779</v>
      </c>
      <c r="H35" s="42">
        <v>24</v>
      </c>
      <c r="I35" s="42">
        <v>32075.915010000004</v>
      </c>
      <c r="J35" s="73">
        <v>0.69708357480340899</v>
      </c>
      <c r="K35" s="42">
        <v>32</v>
      </c>
      <c r="L35" s="42">
        <v>2007.6522092491941</v>
      </c>
      <c r="M35" s="42">
        <v>-6070.197199249189</v>
      </c>
      <c r="N35" s="42">
        <v>-4062.5449899999949</v>
      </c>
      <c r="O35" s="42">
        <v>5.5554448342546809</v>
      </c>
      <c r="P35" s="42">
        <v>-15.913016681624931</v>
      </c>
      <c r="Q35" s="42">
        <v>-11.241610710583668</v>
      </c>
    </row>
    <row r="36" spans="1:22" ht="15" customHeight="1" x14ac:dyDescent="0.2">
      <c r="A36" s="81" t="s">
        <v>1565</v>
      </c>
      <c r="B36" s="81" t="s">
        <v>187</v>
      </c>
      <c r="C36" s="75">
        <v>17806.18</v>
      </c>
      <c r="D36" s="82">
        <v>0.3366007561436673</v>
      </c>
      <c r="E36" s="75">
        <v>50</v>
      </c>
      <c r="F36" s="75">
        <v>28400.991866636912</v>
      </c>
      <c r="G36" s="82">
        <v>0.58220516922737942</v>
      </c>
      <c r="H36" s="75">
        <v>34</v>
      </c>
      <c r="I36" s="75">
        <v>31112.293579000001</v>
      </c>
      <c r="J36" s="82">
        <v>0.67614185976054153</v>
      </c>
      <c r="K36" s="75">
        <v>33</v>
      </c>
      <c r="L36" s="75">
        <v>10594.811866636912</v>
      </c>
      <c r="M36" s="75">
        <v>2711.3017123630889</v>
      </c>
      <c r="N36" s="75">
        <v>13306.113579000001</v>
      </c>
      <c r="O36" s="75">
        <v>59.500756853165093</v>
      </c>
      <c r="P36" s="75">
        <v>9.546503604855074</v>
      </c>
      <c r="Q36" s="75">
        <v>74.727502355923619</v>
      </c>
    </row>
    <row r="37" spans="1:22" ht="15" customHeight="1" x14ac:dyDescent="0.2">
      <c r="C37" s="42"/>
      <c r="D37" s="73"/>
      <c r="E37" s="42"/>
      <c r="F37" s="42"/>
      <c r="G37" s="73"/>
      <c r="H37" s="42"/>
      <c r="I37" s="42"/>
      <c r="J37" s="73"/>
      <c r="K37" s="42"/>
      <c r="L37" s="42"/>
      <c r="M37" s="42"/>
      <c r="N37" s="42"/>
      <c r="O37" s="42"/>
      <c r="P37" s="42"/>
      <c r="Q37" s="42"/>
    </row>
    <row r="38" spans="1:22" ht="15" customHeight="1" x14ac:dyDescent="0.2">
      <c r="A38" s="137" t="s">
        <v>1592</v>
      </c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</row>
    <row r="39" spans="1:22" ht="15" customHeight="1" x14ac:dyDescent="0.2">
      <c r="A39" s="74"/>
      <c r="B39" s="74"/>
      <c r="C39" s="138">
        <v>1990</v>
      </c>
      <c r="D39" s="138"/>
      <c r="E39" s="138"/>
      <c r="F39" s="138">
        <v>2000</v>
      </c>
      <c r="G39" s="138"/>
      <c r="H39" s="138"/>
      <c r="I39" s="138">
        <v>2010</v>
      </c>
      <c r="J39" s="138"/>
      <c r="K39" s="138"/>
      <c r="L39" s="74" t="s">
        <v>1557</v>
      </c>
      <c r="M39" s="74" t="s">
        <v>1558</v>
      </c>
      <c r="N39" s="36" t="s">
        <v>1559</v>
      </c>
      <c r="O39" s="74" t="s">
        <v>1557</v>
      </c>
      <c r="P39" s="74" t="s">
        <v>1558</v>
      </c>
      <c r="Q39" s="74" t="s">
        <v>1559</v>
      </c>
    </row>
    <row r="40" spans="1:22" ht="28.5" customHeight="1" x14ac:dyDescent="0.2">
      <c r="A40" s="76" t="s">
        <v>177</v>
      </c>
      <c r="B40" s="77" t="s">
        <v>178</v>
      </c>
      <c r="C40" s="31" t="s">
        <v>1560</v>
      </c>
      <c r="D40" s="31" t="s">
        <v>1561</v>
      </c>
      <c r="E40" s="31" t="s">
        <v>1562</v>
      </c>
      <c r="F40" s="31" t="s">
        <v>1560</v>
      </c>
      <c r="G40" s="31" t="s">
        <v>1561</v>
      </c>
      <c r="H40" s="31" t="s">
        <v>1562</v>
      </c>
      <c r="I40" s="31" t="s">
        <v>1560</v>
      </c>
      <c r="J40" s="31" t="s">
        <v>1561</v>
      </c>
      <c r="K40" s="31" t="s">
        <v>1562</v>
      </c>
      <c r="L40" s="31" t="s">
        <v>1567</v>
      </c>
      <c r="M40" s="31" t="s">
        <v>1567</v>
      </c>
      <c r="N40" s="31" t="s">
        <v>1567</v>
      </c>
      <c r="O40" s="31" t="s">
        <v>1563</v>
      </c>
      <c r="P40" s="31" t="s">
        <v>1564</v>
      </c>
      <c r="Q40" s="31" t="s">
        <v>1564</v>
      </c>
    </row>
    <row r="41" spans="1:22" ht="15" customHeight="1" x14ac:dyDescent="0.2">
      <c r="A41" s="36" t="s">
        <v>442</v>
      </c>
      <c r="B41" s="36" t="s">
        <v>228</v>
      </c>
      <c r="C41" s="42">
        <v>42937.18</v>
      </c>
      <c r="D41" s="73">
        <v>0.81166691871455576</v>
      </c>
      <c r="E41" s="42">
        <v>27</v>
      </c>
      <c r="F41" s="42">
        <v>31665.5</v>
      </c>
      <c r="G41" s="73">
        <v>0.64912584295432396</v>
      </c>
      <c r="H41" s="42">
        <v>30</v>
      </c>
      <c r="I41" s="42">
        <v>29189.1</v>
      </c>
      <c r="J41" s="73">
        <v>0.6343464299288335</v>
      </c>
      <c r="K41" s="42">
        <v>34</v>
      </c>
      <c r="L41" s="42">
        <v>-11271.68</v>
      </c>
      <c r="M41" s="42">
        <v>-2476.4000000000015</v>
      </c>
      <c r="N41" s="42">
        <v>-13748.080000000002</v>
      </c>
      <c r="O41" s="42">
        <v>-26.251561001444436</v>
      </c>
      <c r="P41" s="42">
        <v>-7.8204986499502667</v>
      </c>
      <c r="Q41" s="42">
        <v>-32.019056677685867</v>
      </c>
    </row>
    <row r="42" spans="1:22" ht="15" customHeight="1" x14ac:dyDescent="0.2">
      <c r="A42" s="36" t="s">
        <v>1639</v>
      </c>
      <c r="B42" s="36" t="s">
        <v>187</v>
      </c>
      <c r="C42" s="42">
        <v>64223.67</v>
      </c>
      <c r="D42" s="73">
        <v>1.2140580340264651</v>
      </c>
      <c r="E42" s="42">
        <v>17</v>
      </c>
      <c r="F42" s="42">
        <v>29410.649999999998</v>
      </c>
      <c r="G42" s="73">
        <v>0.60290262187821408</v>
      </c>
      <c r="H42" s="42">
        <v>32</v>
      </c>
      <c r="I42" s="42">
        <v>26335.582693999997</v>
      </c>
      <c r="J42" s="73">
        <v>0.57233292092029109</v>
      </c>
      <c r="K42" s="42">
        <v>35</v>
      </c>
      <c r="L42" s="42">
        <v>-34813.020000000004</v>
      </c>
      <c r="M42" s="42">
        <v>-3075.0673060000008</v>
      </c>
      <c r="N42" s="42">
        <v>-37888.087306000001</v>
      </c>
      <c r="O42" s="42">
        <v>-54.205902590119813</v>
      </c>
      <c r="P42" s="42">
        <v>-10.455625108591619</v>
      </c>
      <c r="Q42" s="42">
        <v>-58.993961737160149</v>
      </c>
    </row>
    <row r="43" spans="1:22" ht="15" customHeight="1" x14ac:dyDescent="0.2">
      <c r="A43" s="36" t="s">
        <v>289</v>
      </c>
      <c r="B43" s="36" t="s">
        <v>184</v>
      </c>
      <c r="C43" s="42">
        <v>67987.25</v>
      </c>
      <c r="D43" s="73">
        <v>1.285203213610586</v>
      </c>
      <c r="E43" s="42">
        <v>15</v>
      </c>
      <c r="F43" s="42">
        <v>33047.593999999997</v>
      </c>
      <c r="G43" s="73">
        <v>0.67745803201788246</v>
      </c>
      <c r="H43" s="42">
        <v>29</v>
      </c>
      <c r="I43" s="42">
        <v>24177.552123000001</v>
      </c>
      <c r="J43" s="73">
        <v>0.52543394190445547</v>
      </c>
      <c r="K43" s="42">
        <v>36</v>
      </c>
      <c r="L43" s="42">
        <v>-34939.656000000003</v>
      </c>
      <c r="M43" s="42">
        <v>-8870.041876999996</v>
      </c>
      <c r="N43" s="42">
        <v>-43809.697876999999</v>
      </c>
      <c r="O43" s="42">
        <v>-51.391482961878886</v>
      </c>
      <c r="P43" s="42">
        <v>-26.840204696898653</v>
      </c>
      <c r="Q43" s="42">
        <v>-64.438108435037449</v>
      </c>
      <c r="R43" s="42"/>
      <c r="S43" s="42"/>
      <c r="T43" s="42"/>
      <c r="U43" s="42"/>
      <c r="V43" s="42"/>
    </row>
    <row r="44" spans="1:22" ht="15" customHeight="1" x14ac:dyDescent="0.2">
      <c r="A44" s="36" t="s">
        <v>1001</v>
      </c>
      <c r="B44" s="36" t="s">
        <v>187</v>
      </c>
      <c r="C44" s="42">
        <v>36381.269999999997</v>
      </c>
      <c r="D44" s="73">
        <v>0.68773667296786378</v>
      </c>
      <c r="E44" s="42">
        <v>33</v>
      </c>
      <c r="F44" s="42">
        <v>33572.067617187276</v>
      </c>
      <c r="G44" s="73">
        <v>0.68820946113992365</v>
      </c>
      <c r="H44" s="42">
        <v>28</v>
      </c>
      <c r="I44" s="42">
        <v>22753.352598999998</v>
      </c>
      <c r="J44" s="73">
        <v>0.49448280317267734</v>
      </c>
      <c r="K44" s="42">
        <v>37</v>
      </c>
      <c r="L44" s="42">
        <v>-2809.2023828127203</v>
      </c>
      <c r="M44" s="42">
        <v>-10818.715018187278</v>
      </c>
      <c r="N44" s="42">
        <v>-13627.917400999999</v>
      </c>
      <c r="O44" s="42">
        <v>-7.7215621741976586</v>
      </c>
      <c r="P44" s="42">
        <v>-32.225346206108021</v>
      </c>
      <c r="Q44" s="42">
        <v>-37.4586082371506</v>
      </c>
    </row>
    <row r="45" spans="1:22" ht="15" customHeight="1" x14ac:dyDescent="0.2">
      <c r="A45" s="36" t="s">
        <v>1082</v>
      </c>
      <c r="B45" s="36" t="s">
        <v>187</v>
      </c>
      <c r="C45" s="42">
        <v>50545.279999999999</v>
      </c>
      <c r="D45" s="73">
        <v>0.95548733459357282</v>
      </c>
      <c r="E45" s="42">
        <v>22</v>
      </c>
      <c r="F45" s="42">
        <v>30297.030904218154</v>
      </c>
      <c r="G45" s="73">
        <v>0.62107295715254185</v>
      </c>
      <c r="H45" s="42">
        <v>31</v>
      </c>
      <c r="I45" s="42">
        <v>22510.4804</v>
      </c>
      <c r="J45" s="73">
        <v>0.48920463041762102</v>
      </c>
      <c r="K45" s="42">
        <v>38</v>
      </c>
      <c r="L45" s="42">
        <v>-20248.249095781845</v>
      </c>
      <c r="M45" s="42">
        <v>-7786.5505042181539</v>
      </c>
      <c r="N45" s="42">
        <v>-28034.799599999998</v>
      </c>
      <c r="O45" s="42">
        <v>-40.059623956543213</v>
      </c>
      <c r="P45" s="42">
        <v>-25.70070489360744</v>
      </c>
      <c r="Q45" s="42">
        <v>-55.464723115590608</v>
      </c>
    </row>
    <row r="46" spans="1:22" ht="15" customHeight="1" x14ac:dyDescent="0.2">
      <c r="A46" s="36" t="s">
        <v>1326</v>
      </c>
      <c r="B46" s="36" t="s">
        <v>187</v>
      </c>
      <c r="C46" s="42">
        <v>31686.91</v>
      </c>
      <c r="D46" s="73">
        <v>0.59899640831758039</v>
      </c>
      <c r="E46" s="42">
        <v>38</v>
      </c>
      <c r="F46" s="42">
        <v>26229.980476908127</v>
      </c>
      <c r="G46" s="73">
        <v>0.53770059489818411</v>
      </c>
      <c r="H46" s="42">
        <v>37</v>
      </c>
      <c r="I46" s="42">
        <v>22156.169576700006</v>
      </c>
      <c r="J46" s="73">
        <v>0.4815046394673862</v>
      </c>
      <c r="K46" s="42">
        <v>39</v>
      </c>
      <c r="L46" s="42">
        <v>-5456.9295230918724</v>
      </c>
      <c r="M46" s="42">
        <v>-4073.8109002081219</v>
      </c>
      <c r="N46" s="42">
        <v>-9530.7404232999943</v>
      </c>
      <c r="O46" s="42">
        <v>-17.221400013733977</v>
      </c>
      <c r="P46" s="42">
        <v>-15.531124408554362</v>
      </c>
      <c r="Q46" s="42">
        <v>-30.077847361260517</v>
      </c>
    </row>
    <row r="47" spans="1:22" ht="15" customHeight="1" x14ac:dyDescent="0.2">
      <c r="A47" s="36" t="s">
        <v>560</v>
      </c>
      <c r="B47" s="36" t="s">
        <v>184</v>
      </c>
      <c r="C47" s="42"/>
      <c r="D47" s="73"/>
      <c r="E47" s="78"/>
      <c r="F47" s="42">
        <v>17653.163669999998</v>
      </c>
      <c r="G47" s="73">
        <v>0.36188042974528734</v>
      </c>
      <c r="H47" s="42">
        <v>45</v>
      </c>
      <c r="I47" s="42">
        <v>18975.996023333337</v>
      </c>
      <c r="J47" s="73">
        <v>0.41239213719317291</v>
      </c>
      <c r="K47" s="42">
        <v>40</v>
      </c>
      <c r="L47" s="42"/>
      <c r="M47" s="42">
        <v>1322.8323533333387</v>
      </c>
      <c r="N47" s="42"/>
      <c r="O47" s="42"/>
      <c r="P47" s="42">
        <v>7.4934577057220411</v>
      </c>
      <c r="Q47" s="42"/>
    </row>
    <row r="48" spans="1:22" ht="15" customHeight="1" x14ac:dyDescent="0.2">
      <c r="A48" s="36" t="s">
        <v>727</v>
      </c>
      <c r="B48" s="36" t="s">
        <v>187</v>
      </c>
      <c r="C48" s="42">
        <v>20760.39</v>
      </c>
      <c r="D48" s="73">
        <v>0.39244593572778824</v>
      </c>
      <c r="E48" s="42">
        <v>43</v>
      </c>
      <c r="F48" s="42">
        <v>23604.093000000001</v>
      </c>
      <c r="G48" s="73">
        <v>0.4838713036521532</v>
      </c>
      <c r="H48" s="42">
        <v>41</v>
      </c>
      <c r="I48" s="42">
        <v>18841.903999999999</v>
      </c>
      <c r="J48" s="73">
        <v>0.40947800841621729</v>
      </c>
      <c r="K48" s="42">
        <v>41</v>
      </c>
      <c r="L48" s="42">
        <v>2843.7030000000013</v>
      </c>
      <c r="M48" s="42">
        <v>-4762.1890000000021</v>
      </c>
      <c r="N48" s="42">
        <v>-1918.4860000000008</v>
      </c>
      <c r="O48" s="42">
        <v>13.697734002106904</v>
      </c>
      <c r="P48" s="42">
        <v>-20.17526790798529</v>
      </c>
      <c r="Q48" s="42">
        <v>-9.2410884381266474</v>
      </c>
    </row>
    <row r="49" spans="1:17" ht="15" customHeight="1" x14ac:dyDescent="0.2">
      <c r="A49" s="36" t="s">
        <v>1188</v>
      </c>
      <c r="B49" s="36" t="s">
        <v>187</v>
      </c>
      <c r="C49" s="42"/>
      <c r="D49" s="73"/>
      <c r="E49" s="78"/>
      <c r="F49" s="42">
        <v>7498.01</v>
      </c>
      <c r="G49" s="73">
        <v>0.15370520161468951</v>
      </c>
      <c r="H49" s="42">
        <v>84</v>
      </c>
      <c r="I49" s="42">
        <v>18437.303500000002</v>
      </c>
      <c r="J49" s="73">
        <v>0.40068510686315739</v>
      </c>
      <c r="K49" s="42">
        <v>42</v>
      </c>
      <c r="L49" s="42"/>
      <c r="M49" s="42">
        <v>10939.293500000002</v>
      </c>
      <c r="N49" s="42"/>
      <c r="O49" s="42"/>
      <c r="P49" s="42">
        <v>145.89595772745037</v>
      </c>
      <c r="Q49" s="42"/>
    </row>
    <row r="50" spans="1:17" ht="15" customHeight="1" x14ac:dyDescent="0.2">
      <c r="A50" s="80" t="s">
        <v>612</v>
      </c>
      <c r="B50" s="36" t="s">
        <v>187</v>
      </c>
      <c r="C50" s="42">
        <v>18372.740000000002</v>
      </c>
      <c r="D50" s="73">
        <v>0.34731077504725899</v>
      </c>
      <c r="E50" s="42">
        <v>49</v>
      </c>
      <c r="F50" s="42">
        <v>23827.724599999998</v>
      </c>
      <c r="G50" s="73">
        <v>0.48845563204934328</v>
      </c>
      <c r="H50" s="42">
        <v>40</v>
      </c>
      <c r="I50" s="42">
        <v>17468.87</v>
      </c>
      <c r="J50" s="73">
        <v>0.37963881446810288</v>
      </c>
      <c r="K50" s="42">
        <v>43</v>
      </c>
      <c r="L50" s="42">
        <v>5454.9845999999961</v>
      </c>
      <c r="M50" s="42">
        <v>-6358.8545999999988</v>
      </c>
      <c r="N50" s="42">
        <v>-903.87000000000262</v>
      </c>
      <c r="O50" s="42">
        <v>29.690642767491383</v>
      </c>
      <c r="P50" s="42">
        <v>-26.686789052446908</v>
      </c>
      <c r="Q50" s="42">
        <v>-4.9196254886315405</v>
      </c>
    </row>
    <row r="51" spans="1:17" ht="15" customHeight="1" x14ac:dyDescent="0.2">
      <c r="A51" s="36" t="s">
        <v>510</v>
      </c>
      <c r="B51" s="36" t="s">
        <v>184</v>
      </c>
      <c r="C51" s="42">
        <v>68513.34</v>
      </c>
      <c r="D51" s="73">
        <v>1.2951482041587903</v>
      </c>
      <c r="E51" s="42">
        <v>14</v>
      </c>
      <c r="F51" s="42">
        <v>24641</v>
      </c>
      <c r="G51" s="73">
        <v>0.50512734352015587</v>
      </c>
      <c r="H51" s="42">
        <v>38</v>
      </c>
      <c r="I51" s="42">
        <v>17079.599999999999</v>
      </c>
      <c r="J51" s="73">
        <v>0.37117908002002475</v>
      </c>
      <c r="K51" s="42">
        <v>44</v>
      </c>
      <c r="L51" s="42">
        <v>-43872.34</v>
      </c>
      <c r="M51" s="42">
        <v>-7561.4000000000015</v>
      </c>
      <c r="N51" s="42">
        <v>-51433.74</v>
      </c>
      <c r="O51" s="42">
        <v>-64.0347412635262</v>
      </c>
      <c r="P51" s="42">
        <v>-30.686254616289933</v>
      </c>
      <c r="Q51" s="42">
        <v>-75.071132132808003</v>
      </c>
    </row>
    <row r="52" spans="1:17" ht="15" customHeight="1" x14ac:dyDescent="0.2">
      <c r="A52" s="36" t="s">
        <v>1637</v>
      </c>
      <c r="B52" s="36" t="s">
        <v>184</v>
      </c>
      <c r="C52" s="42"/>
      <c r="D52" s="73"/>
      <c r="E52" s="78"/>
      <c r="F52" s="42">
        <v>11318.14</v>
      </c>
      <c r="G52" s="73">
        <v>0.23201582694652073</v>
      </c>
      <c r="H52" s="42">
        <v>66</v>
      </c>
      <c r="I52" s="42">
        <v>16595.509999999998</v>
      </c>
      <c r="J52" s="73">
        <v>0.36065868839218251</v>
      </c>
      <c r="K52" s="42">
        <v>45</v>
      </c>
      <c r="L52" s="42"/>
      <c r="M52" s="42">
        <v>5277.369999999999</v>
      </c>
      <c r="N52" s="42"/>
      <c r="O52" s="42"/>
      <c r="P52" s="42"/>
      <c r="Q52" s="42"/>
    </row>
    <row r="53" spans="1:17" x14ac:dyDescent="0.2">
      <c r="A53" s="36" t="s">
        <v>1481</v>
      </c>
      <c r="B53" s="36" t="s">
        <v>187</v>
      </c>
      <c r="C53" s="42"/>
      <c r="D53" s="73"/>
      <c r="E53" s="78"/>
      <c r="F53" s="42">
        <v>4452.5</v>
      </c>
      <c r="G53" s="73">
        <v>9.1273872692808497E-2</v>
      </c>
      <c r="H53" s="42">
        <v>117</v>
      </c>
      <c r="I53" s="42">
        <v>16578</v>
      </c>
      <c r="J53" s="73">
        <v>0.36027815572800126</v>
      </c>
      <c r="K53" s="42">
        <v>46</v>
      </c>
      <c r="L53" s="42"/>
      <c r="M53" s="42">
        <v>12125.5</v>
      </c>
      <c r="N53" s="42"/>
      <c r="O53" s="42"/>
      <c r="P53" s="42">
        <v>272.33015160022461</v>
      </c>
      <c r="Q53" s="42"/>
    </row>
    <row r="54" spans="1:17" x14ac:dyDescent="0.2">
      <c r="A54" s="36" t="s">
        <v>561</v>
      </c>
      <c r="B54" s="36" t="s">
        <v>184</v>
      </c>
      <c r="C54" s="42"/>
      <c r="D54" s="73"/>
      <c r="E54" s="78"/>
      <c r="F54" s="42">
        <v>16557</v>
      </c>
      <c r="G54" s="73">
        <v>0.33940965978098375</v>
      </c>
      <c r="H54" s="42">
        <v>49</v>
      </c>
      <c r="I54" s="42">
        <v>16557</v>
      </c>
      <c r="J54" s="73">
        <v>0.35982177731864623</v>
      </c>
      <c r="K54" s="42">
        <v>47</v>
      </c>
      <c r="L54" s="42"/>
      <c r="M54" s="42">
        <v>0</v>
      </c>
      <c r="N54" s="42"/>
      <c r="O54" s="42"/>
      <c r="P54" s="42">
        <v>0</v>
      </c>
      <c r="Q54" s="42"/>
    </row>
    <row r="55" spans="1:17" x14ac:dyDescent="0.2">
      <c r="A55" s="36" t="s">
        <v>325</v>
      </c>
      <c r="B55" s="36" t="s">
        <v>184</v>
      </c>
      <c r="C55" s="42"/>
      <c r="D55" s="73"/>
      <c r="E55" s="78"/>
      <c r="F55" s="42">
        <v>12878.50491617674</v>
      </c>
      <c r="G55" s="73">
        <v>0.26400247460815812</v>
      </c>
      <c r="H55" s="42">
        <v>62</v>
      </c>
      <c r="I55" s="42">
        <v>16140.872579000001</v>
      </c>
      <c r="J55" s="73">
        <v>0.35077836920031291</v>
      </c>
      <c r="K55" s="42">
        <v>48</v>
      </c>
      <c r="L55" s="42"/>
      <c r="M55" s="42">
        <v>3262.3676628232606</v>
      </c>
      <c r="N55" s="42"/>
      <c r="O55" s="42"/>
      <c r="P55" s="42">
        <v>25.331881954134193</v>
      </c>
      <c r="Q55" s="42"/>
    </row>
    <row r="56" spans="1:17" x14ac:dyDescent="0.2">
      <c r="A56" s="36" t="s">
        <v>1429</v>
      </c>
      <c r="B56" s="36" t="s">
        <v>187</v>
      </c>
      <c r="C56" s="42"/>
      <c r="D56" s="73"/>
      <c r="E56" s="78"/>
      <c r="F56" s="42">
        <v>19491.75</v>
      </c>
      <c r="G56" s="73">
        <v>0.39957046784055028</v>
      </c>
      <c r="H56" s="42">
        <v>43</v>
      </c>
      <c r="I56" s="42">
        <v>15893.47</v>
      </c>
      <c r="J56" s="73">
        <v>0.34540174084439113</v>
      </c>
      <c r="K56" s="42">
        <v>49</v>
      </c>
      <c r="L56" s="42"/>
      <c r="M56" s="42">
        <v>-3598.2800000000007</v>
      </c>
      <c r="N56" s="42"/>
      <c r="O56" s="42"/>
      <c r="P56" s="42">
        <v>-18.460528172175412</v>
      </c>
      <c r="Q56" s="42"/>
    </row>
    <row r="57" spans="1:17" x14ac:dyDescent="0.2">
      <c r="A57" s="36" t="s">
        <v>665</v>
      </c>
      <c r="B57" s="36" t="s">
        <v>187</v>
      </c>
      <c r="C57" s="42"/>
      <c r="D57" s="73"/>
      <c r="E57" s="78"/>
      <c r="F57" s="42">
        <v>16548.97</v>
      </c>
      <c r="G57" s="73">
        <v>0.33924504906841263</v>
      </c>
      <c r="H57" s="42">
        <v>50</v>
      </c>
      <c r="I57" s="42">
        <v>15402.194166666668</v>
      </c>
      <c r="J57" s="73">
        <v>0.33472518449337962</v>
      </c>
      <c r="K57" s="42">
        <v>50</v>
      </c>
      <c r="L57" s="42"/>
      <c r="M57" s="42">
        <v>-1146.7758333333331</v>
      </c>
      <c r="N57" s="42"/>
      <c r="O57" s="42"/>
      <c r="P57" s="42">
        <v>-6.9295903813550508</v>
      </c>
      <c r="Q57" s="42"/>
    </row>
    <row r="58" spans="1:17" x14ac:dyDescent="0.2">
      <c r="A58" s="36" t="s">
        <v>1186</v>
      </c>
      <c r="B58" s="36" t="s">
        <v>184</v>
      </c>
      <c r="C58" s="42"/>
      <c r="D58" s="73"/>
      <c r="E58" s="78"/>
      <c r="F58" s="42">
        <v>15179.77</v>
      </c>
      <c r="G58" s="73">
        <v>0.31117718012040735</v>
      </c>
      <c r="H58" s="42">
        <v>53</v>
      </c>
      <c r="I58" s="42">
        <v>15179.77</v>
      </c>
      <c r="J58" s="73">
        <v>0.32989139461788169</v>
      </c>
      <c r="K58" s="42">
        <v>51</v>
      </c>
      <c r="L58" s="42"/>
      <c r="M58" s="42">
        <v>0</v>
      </c>
      <c r="N58" s="42"/>
      <c r="O58" s="42"/>
      <c r="P58" s="42">
        <v>0</v>
      </c>
      <c r="Q58" s="42"/>
    </row>
    <row r="59" spans="1:17" x14ac:dyDescent="0.2">
      <c r="A59" s="36" t="s">
        <v>1145</v>
      </c>
      <c r="B59" s="36" t="s">
        <v>187</v>
      </c>
      <c r="C59" s="42"/>
      <c r="D59" s="73"/>
      <c r="E59" s="78"/>
      <c r="F59" s="42">
        <v>16990.09546307354</v>
      </c>
      <c r="G59" s="73">
        <v>0.34828788553290002</v>
      </c>
      <c r="H59" s="42">
        <v>47</v>
      </c>
      <c r="I59" s="42">
        <v>14723.748761000003</v>
      </c>
      <c r="J59" s="73">
        <v>0.31998100187088463</v>
      </c>
      <c r="K59" s="42">
        <v>52</v>
      </c>
      <c r="L59" s="42"/>
      <c r="M59" s="42">
        <v>-2266.346702073537</v>
      </c>
      <c r="N59" s="42"/>
      <c r="O59" s="42"/>
      <c r="P59" s="42">
        <v>-13.339222884293028</v>
      </c>
      <c r="Q59" s="42"/>
    </row>
    <row r="60" spans="1:17" x14ac:dyDescent="0.2">
      <c r="A60" s="36" t="s">
        <v>679</v>
      </c>
      <c r="B60" s="36" t="s">
        <v>187</v>
      </c>
      <c r="C60" s="42">
        <v>16511.189999999999</v>
      </c>
      <c r="D60" s="73">
        <v>0.31212079395085068</v>
      </c>
      <c r="E60" s="42">
        <v>53</v>
      </c>
      <c r="F60" s="42">
        <v>10670.28807270634</v>
      </c>
      <c r="G60" s="73">
        <v>0.21873520834223276</v>
      </c>
      <c r="H60" s="42">
        <v>72</v>
      </c>
      <c r="I60" s="42">
        <v>14269.478813</v>
      </c>
      <c r="J60" s="73">
        <v>0.3101086687144064</v>
      </c>
      <c r="K60" s="42">
        <v>53</v>
      </c>
      <c r="L60" s="42">
        <v>-5840.9019272936584</v>
      </c>
      <c r="M60" s="42">
        <v>3599.1907402936595</v>
      </c>
      <c r="N60" s="42">
        <v>-2241.711186999999</v>
      </c>
      <c r="O60" s="42">
        <v>-35.375414656930602</v>
      </c>
      <c r="P60" s="42">
        <v>33.730961298974421</v>
      </c>
      <c r="Q60" s="42">
        <v>-13.57692078523716</v>
      </c>
    </row>
    <row r="61" spans="1:17" x14ac:dyDescent="0.2">
      <c r="A61" s="36" t="s">
        <v>452</v>
      </c>
      <c r="B61" s="36" t="s">
        <v>187</v>
      </c>
      <c r="C61" s="42"/>
      <c r="D61" s="73"/>
      <c r="E61" s="78"/>
      <c r="F61" s="42">
        <v>13317.531999999999</v>
      </c>
      <c r="G61" s="73">
        <v>0.27300229541839488</v>
      </c>
      <c r="H61" s="42">
        <v>58</v>
      </c>
      <c r="I61" s="42">
        <v>13186.341165000002</v>
      </c>
      <c r="J61" s="73">
        <v>0.28656959076646304</v>
      </c>
      <c r="K61" s="42">
        <v>54</v>
      </c>
      <c r="L61" s="42"/>
      <c r="M61" s="42">
        <v>-131.19083499999761</v>
      </c>
      <c r="N61" s="42"/>
      <c r="O61" s="42"/>
      <c r="P61" s="42">
        <v>-0.98509870297287527</v>
      </c>
      <c r="Q61" s="42"/>
    </row>
    <row r="62" spans="1:17" x14ac:dyDescent="0.2">
      <c r="A62" s="36" t="s">
        <v>614</v>
      </c>
      <c r="B62" s="36" t="s">
        <v>187</v>
      </c>
      <c r="C62" s="42"/>
      <c r="D62" s="73"/>
      <c r="E62" s="78"/>
      <c r="F62" s="42">
        <v>2577.8496</v>
      </c>
      <c r="G62" s="73">
        <v>5.2844540418103825E-2</v>
      </c>
      <c r="H62" s="42">
        <v>178</v>
      </c>
      <c r="I62" s="42">
        <v>13135.9</v>
      </c>
      <c r="J62" s="73">
        <v>0.285473387973667</v>
      </c>
      <c r="K62" s="42">
        <v>55</v>
      </c>
      <c r="L62" s="42"/>
      <c r="M62" s="42">
        <v>10558.0504</v>
      </c>
      <c r="N62" s="42"/>
      <c r="O62" s="42"/>
      <c r="P62" s="42">
        <v>409.56812996382723</v>
      </c>
      <c r="Q62" s="42"/>
    </row>
    <row r="63" spans="1:17" x14ac:dyDescent="0.2">
      <c r="A63" s="36" t="s">
        <v>935</v>
      </c>
      <c r="B63" s="36" t="s">
        <v>187</v>
      </c>
      <c r="C63" s="42"/>
      <c r="D63" s="73"/>
      <c r="E63" s="78"/>
      <c r="F63" s="42">
        <v>13253.43</v>
      </c>
      <c r="G63" s="73">
        <v>0.27168823864414349</v>
      </c>
      <c r="H63" s="42">
        <v>59</v>
      </c>
      <c r="I63" s="42">
        <v>12364.95</v>
      </c>
      <c r="J63" s="73">
        <v>0.26871886727403482</v>
      </c>
      <c r="K63" s="42">
        <v>56</v>
      </c>
      <c r="L63" s="42"/>
      <c r="M63" s="42">
        <v>-888.47999999999956</v>
      </c>
      <c r="N63" s="42"/>
      <c r="O63" s="42"/>
      <c r="P63" s="42">
        <v>-6.7037740418895302</v>
      </c>
      <c r="Q63" s="42"/>
    </row>
    <row r="64" spans="1:17" x14ac:dyDescent="0.2">
      <c r="A64" s="36" t="s">
        <v>1109</v>
      </c>
      <c r="B64" s="36" t="s">
        <v>187</v>
      </c>
      <c r="C64" s="42"/>
      <c r="D64" s="73"/>
      <c r="E64" s="78"/>
      <c r="F64" s="42">
        <v>15101</v>
      </c>
      <c r="G64" s="73">
        <v>0.30956243717778803</v>
      </c>
      <c r="H64" s="42">
        <v>54</v>
      </c>
      <c r="I64" s="42">
        <v>12249.83</v>
      </c>
      <c r="J64" s="73">
        <v>0.26621704429856086</v>
      </c>
      <c r="K64" s="42">
        <v>57</v>
      </c>
      <c r="L64" s="42"/>
      <c r="M64" s="42">
        <v>-2851.17</v>
      </c>
      <c r="N64" s="42"/>
      <c r="O64" s="42"/>
      <c r="P64" s="42">
        <v>-18.880670154294418</v>
      </c>
      <c r="Q64" s="42"/>
    </row>
    <row r="65" spans="1:17" x14ac:dyDescent="0.2">
      <c r="A65" s="36" t="s">
        <v>488</v>
      </c>
      <c r="B65" s="36" t="s">
        <v>184</v>
      </c>
      <c r="C65" s="42">
        <v>30513.32</v>
      </c>
      <c r="D65" s="73">
        <v>0.5768113421550094</v>
      </c>
      <c r="E65" s="42">
        <v>39</v>
      </c>
      <c r="F65" s="42">
        <v>11816.4267</v>
      </c>
      <c r="G65" s="73">
        <v>0.24223043824810853</v>
      </c>
      <c r="H65" s="42">
        <v>65</v>
      </c>
      <c r="I65" s="42">
        <v>12237.999537111111</v>
      </c>
      <c r="J65" s="73">
        <v>0.26595994106831489</v>
      </c>
      <c r="K65" s="42">
        <v>58</v>
      </c>
      <c r="L65" s="42">
        <v>-18696.8933</v>
      </c>
      <c r="M65" s="42">
        <v>421.57283711111086</v>
      </c>
      <c r="N65" s="42">
        <v>-18275.320462888889</v>
      </c>
      <c r="O65" s="42">
        <v>-61.274529615263106</v>
      </c>
      <c r="P65" s="42">
        <v>3.5676846123973407</v>
      </c>
      <c r="Q65" s="42">
        <v>-59.892926967268359</v>
      </c>
    </row>
    <row r="66" spans="1:17" x14ac:dyDescent="0.2">
      <c r="A66" s="36" t="s">
        <v>1420</v>
      </c>
      <c r="B66" s="36" t="s">
        <v>184</v>
      </c>
      <c r="C66" s="42"/>
      <c r="D66" s="73"/>
      <c r="E66" s="78"/>
      <c r="F66" s="42">
        <v>6673.75</v>
      </c>
      <c r="G66" s="73">
        <v>0.13680831170884464</v>
      </c>
      <c r="H66" s="42">
        <v>97</v>
      </c>
      <c r="I66" s="42">
        <v>11585.97</v>
      </c>
      <c r="J66" s="73">
        <v>0.25178983616358735</v>
      </c>
      <c r="K66" s="42">
        <v>59</v>
      </c>
      <c r="L66" s="42"/>
      <c r="M66" s="42">
        <v>4912.2199999999993</v>
      </c>
      <c r="N66" s="42"/>
      <c r="O66" s="42"/>
      <c r="P66" s="42">
        <v>73.60509458700129</v>
      </c>
      <c r="Q66" s="42"/>
    </row>
    <row r="67" spans="1:17" x14ac:dyDescent="0.2">
      <c r="A67" s="36" t="s">
        <v>1023</v>
      </c>
      <c r="B67" s="36" t="s">
        <v>184</v>
      </c>
      <c r="C67" s="42">
        <v>40063.910000000003</v>
      </c>
      <c r="D67" s="73">
        <v>0.75735179584120993</v>
      </c>
      <c r="E67" s="42">
        <v>31</v>
      </c>
      <c r="F67" s="42">
        <v>16618.87</v>
      </c>
      <c r="G67" s="73">
        <v>0.34067796174695886</v>
      </c>
      <c r="H67" s="42">
        <v>48</v>
      </c>
      <c r="I67" s="42">
        <v>11460.06</v>
      </c>
      <c r="J67" s="73">
        <v>0.24905352161492567</v>
      </c>
      <c r="K67" s="42">
        <v>60</v>
      </c>
      <c r="L67" s="42">
        <v>-23445.040000000005</v>
      </c>
      <c r="M67" s="42">
        <v>-5158.8099999999995</v>
      </c>
      <c r="N67" s="42">
        <v>-28603.850000000006</v>
      </c>
      <c r="O67" s="42">
        <v>-58.519101106207557</v>
      </c>
      <c r="P67" s="42">
        <v>-31.04188190893845</v>
      </c>
      <c r="Q67" s="42">
        <v>-71.395552755584774</v>
      </c>
    </row>
    <row r="68" spans="1:17" x14ac:dyDescent="0.2">
      <c r="A68" s="36" t="s">
        <v>1519</v>
      </c>
      <c r="B68" s="36" t="s">
        <v>187</v>
      </c>
      <c r="C68" s="42"/>
      <c r="D68" s="73"/>
      <c r="E68" s="78"/>
      <c r="F68" s="42">
        <v>3159.6753933014334</v>
      </c>
      <c r="G68" s="73">
        <v>6.4771658528645623E-2</v>
      </c>
      <c r="H68" s="42">
        <v>155</v>
      </c>
      <c r="I68" s="42">
        <v>11400.383161511112</v>
      </c>
      <c r="J68" s="73">
        <v>0.24775660634707347</v>
      </c>
      <c r="K68" s="42">
        <v>61</v>
      </c>
      <c r="L68" s="42"/>
      <c r="M68" s="42">
        <v>8240.7077682096788</v>
      </c>
      <c r="N68" s="42"/>
      <c r="O68" s="42"/>
      <c r="P68" s="42">
        <v>260.808682615946</v>
      </c>
      <c r="Q68" s="42"/>
    </row>
    <row r="69" spans="1:17" x14ac:dyDescent="0.2">
      <c r="A69" s="36" t="s">
        <v>407</v>
      </c>
      <c r="B69" s="36" t="s">
        <v>184</v>
      </c>
      <c r="C69" s="42"/>
      <c r="D69" s="73"/>
      <c r="E69" s="78"/>
      <c r="F69" s="42">
        <v>5711.2187830688154</v>
      </c>
      <c r="G69" s="73">
        <v>0.11707693568256031</v>
      </c>
      <c r="H69" s="42">
        <v>108</v>
      </c>
      <c r="I69" s="42">
        <v>11359.732741</v>
      </c>
      <c r="J69" s="73">
        <v>0.24687317900171751</v>
      </c>
      <c r="K69" s="42">
        <v>62</v>
      </c>
      <c r="L69" s="42"/>
      <c r="M69" s="42">
        <v>5648.5139579311844</v>
      </c>
      <c r="N69" s="42"/>
      <c r="O69" s="42"/>
      <c r="P69" s="42">
        <v>98.902076290204079</v>
      </c>
      <c r="Q69" s="42"/>
    </row>
    <row r="70" spans="1:17" x14ac:dyDescent="0.2">
      <c r="A70" s="36" t="s">
        <v>1147</v>
      </c>
      <c r="B70" s="36" t="s">
        <v>184</v>
      </c>
      <c r="C70" s="42"/>
      <c r="D70" s="73"/>
      <c r="E70" s="78"/>
      <c r="F70" s="42">
        <v>10831.54783</v>
      </c>
      <c r="G70" s="73">
        <v>0.22204094726591489</v>
      </c>
      <c r="H70" s="42">
        <v>70</v>
      </c>
      <c r="I70" s="42">
        <v>11266.566185</v>
      </c>
      <c r="J70" s="73">
        <v>0.24484845497160473</v>
      </c>
      <c r="K70" s="42">
        <v>63</v>
      </c>
      <c r="L70" s="42"/>
      <c r="M70" s="42">
        <v>435.01835500000016</v>
      </c>
      <c r="N70" s="42"/>
      <c r="O70" s="42"/>
      <c r="P70" s="42">
        <v>4.0162159815713077</v>
      </c>
      <c r="Q70" s="42"/>
    </row>
    <row r="71" spans="1:17" x14ac:dyDescent="0.2">
      <c r="A71" s="81" t="s">
        <v>421</v>
      </c>
      <c r="B71" s="81" t="s">
        <v>184</v>
      </c>
      <c r="C71" s="75"/>
      <c r="D71" s="82"/>
      <c r="E71" s="83"/>
      <c r="F71" s="75">
        <v>14423.61</v>
      </c>
      <c r="G71" s="82">
        <v>0.2956763038541762</v>
      </c>
      <c r="H71" s="75">
        <v>56</v>
      </c>
      <c r="I71" s="75">
        <v>11087.916111</v>
      </c>
      <c r="J71" s="82">
        <v>0.24096597703811515</v>
      </c>
      <c r="K71" s="75">
        <v>64</v>
      </c>
      <c r="L71" s="75"/>
      <c r="M71" s="75">
        <v>-3335.6938890000001</v>
      </c>
      <c r="N71" s="75"/>
      <c r="O71" s="75"/>
      <c r="P71" s="75">
        <v>-23.126622870418707</v>
      </c>
      <c r="Q71" s="42"/>
    </row>
    <row r="72" spans="1:17" x14ac:dyDescent="0.2">
      <c r="C72" s="42"/>
      <c r="D72" s="73"/>
      <c r="E72" s="78"/>
      <c r="F72" s="42"/>
      <c r="G72" s="73"/>
      <c r="H72" s="42"/>
      <c r="I72" s="42"/>
      <c r="J72" s="73"/>
      <c r="K72" s="42"/>
      <c r="L72" s="42"/>
      <c r="M72" s="42"/>
      <c r="N72" s="42"/>
      <c r="O72" s="42"/>
      <c r="P72" s="42"/>
      <c r="Q72" s="42"/>
    </row>
    <row r="73" spans="1:17" x14ac:dyDescent="0.2">
      <c r="C73" s="42"/>
      <c r="D73" s="73"/>
      <c r="E73" s="78"/>
      <c r="F73" s="42"/>
      <c r="G73" s="73"/>
      <c r="H73" s="42"/>
      <c r="I73" s="42"/>
      <c r="J73" s="73"/>
      <c r="K73" s="42"/>
      <c r="L73" s="42"/>
      <c r="M73" s="42"/>
      <c r="N73" s="42"/>
      <c r="O73" s="42"/>
      <c r="P73" s="42"/>
      <c r="Q73" s="42"/>
    </row>
    <row r="74" spans="1:17" x14ac:dyDescent="0.2">
      <c r="A74" s="137" t="s">
        <v>1592</v>
      </c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</row>
    <row r="75" spans="1:17" x14ac:dyDescent="0.2">
      <c r="A75" s="74"/>
      <c r="B75" s="74"/>
      <c r="C75" s="138">
        <v>1990</v>
      </c>
      <c r="D75" s="138"/>
      <c r="E75" s="138"/>
      <c r="F75" s="138">
        <v>2000</v>
      </c>
      <c r="G75" s="138"/>
      <c r="H75" s="138"/>
      <c r="I75" s="138">
        <v>2010</v>
      </c>
      <c r="J75" s="138"/>
      <c r="K75" s="138"/>
      <c r="L75" s="74" t="s">
        <v>1557</v>
      </c>
      <c r="M75" s="74" t="s">
        <v>1558</v>
      </c>
      <c r="N75" s="36" t="s">
        <v>1559</v>
      </c>
      <c r="O75" s="74" t="s">
        <v>1557</v>
      </c>
      <c r="P75" s="74" t="s">
        <v>1558</v>
      </c>
      <c r="Q75" s="74" t="s">
        <v>1559</v>
      </c>
    </row>
    <row r="76" spans="1:17" ht="27.75" customHeight="1" x14ac:dyDescent="0.2">
      <c r="A76" s="76" t="s">
        <v>177</v>
      </c>
      <c r="B76" s="77" t="s">
        <v>178</v>
      </c>
      <c r="C76" s="31" t="s">
        <v>1560</v>
      </c>
      <c r="D76" s="31" t="s">
        <v>1561</v>
      </c>
      <c r="E76" s="31" t="s">
        <v>1562</v>
      </c>
      <c r="F76" s="31" t="s">
        <v>1560</v>
      </c>
      <c r="G76" s="31" t="s">
        <v>1561</v>
      </c>
      <c r="H76" s="31" t="s">
        <v>1562</v>
      </c>
      <c r="I76" s="31" t="s">
        <v>1560</v>
      </c>
      <c r="J76" s="31" t="s">
        <v>1561</v>
      </c>
      <c r="K76" s="31" t="s">
        <v>1562</v>
      </c>
      <c r="L76" s="31" t="s">
        <v>1567</v>
      </c>
      <c r="M76" s="31" t="s">
        <v>1567</v>
      </c>
      <c r="N76" s="31" t="s">
        <v>1567</v>
      </c>
      <c r="O76" s="31" t="s">
        <v>1563</v>
      </c>
      <c r="P76" s="31" t="s">
        <v>1564</v>
      </c>
      <c r="Q76" s="31" t="s">
        <v>1564</v>
      </c>
    </row>
    <row r="77" spans="1:17" x14ac:dyDescent="0.2">
      <c r="A77" s="36" t="s">
        <v>936</v>
      </c>
      <c r="B77" s="36" t="s">
        <v>184</v>
      </c>
      <c r="C77" s="42">
        <v>17320.560000000001</v>
      </c>
      <c r="D77" s="73">
        <v>0.32742079395085066</v>
      </c>
      <c r="E77" s="42">
        <v>51</v>
      </c>
      <c r="F77" s="42">
        <v>13137.53</v>
      </c>
      <c r="G77" s="73">
        <v>0.26931235052621055</v>
      </c>
      <c r="H77" s="42">
        <v>60</v>
      </c>
      <c r="I77" s="42">
        <v>10658.3135</v>
      </c>
      <c r="J77" s="73">
        <v>0.23162972197797432</v>
      </c>
      <c r="K77" s="42">
        <v>65</v>
      </c>
      <c r="L77" s="42">
        <v>-4183.0300000000007</v>
      </c>
      <c r="M77" s="42">
        <v>-2479.2165000000005</v>
      </c>
      <c r="N77" s="42">
        <v>-6662.2465000000011</v>
      </c>
      <c r="O77" s="42">
        <v>-24.15066256518265</v>
      </c>
      <c r="P77" s="42">
        <v>-18.871252815407466</v>
      </c>
      <c r="Q77" s="42">
        <v>-38.464382791318528</v>
      </c>
    </row>
    <row r="78" spans="1:17" x14ac:dyDescent="0.2">
      <c r="A78" s="36" t="s">
        <v>1427</v>
      </c>
      <c r="B78" s="36" t="s">
        <v>187</v>
      </c>
      <c r="C78" s="42"/>
      <c r="D78" s="73"/>
      <c r="E78" s="42"/>
      <c r="F78" s="42">
        <v>3983.9</v>
      </c>
      <c r="G78" s="73">
        <v>8.1667822890708536E-2</v>
      </c>
      <c r="H78" s="42">
        <v>130</v>
      </c>
      <c r="I78" s="42">
        <v>10608.81</v>
      </c>
      <c r="J78" s="73">
        <v>0.23055389680714061</v>
      </c>
      <c r="K78" s="42">
        <v>66</v>
      </c>
      <c r="L78" s="42"/>
      <c r="M78" s="42">
        <v>6624.91</v>
      </c>
      <c r="N78" s="42"/>
      <c r="O78" s="42"/>
      <c r="P78" s="42">
        <v>166.29207560430731</v>
      </c>
      <c r="Q78" s="42"/>
    </row>
    <row r="79" spans="1:17" x14ac:dyDescent="0.2">
      <c r="A79" s="36" t="s">
        <v>1421</v>
      </c>
      <c r="B79" s="36" t="s">
        <v>184</v>
      </c>
      <c r="C79" s="42"/>
      <c r="D79" s="73"/>
      <c r="E79" s="42"/>
      <c r="F79" s="42">
        <v>4262.8200000000006</v>
      </c>
      <c r="G79" s="73">
        <v>8.7385533967963613E-2</v>
      </c>
      <c r="H79" s="42">
        <v>122</v>
      </c>
      <c r="I79" s="42">
        <v>10435.243780000003</v>
      </c>
      <c r="J79" s="73">
        <v>0.22678190274040885</v>
      </c>
      <c r="K79" s="42">
        <v>67</v>
      </c>
      <c r="L79" s="42"/>
      <c r="M79" s="42">
        <v>6172.4237800000019</v>
      </c>
      <c r="N79" s="42"/>
      <c r="O79" s="42"/>
      <c r="P79" s="42">
        <v>144.79672564171139</v>
      </c>
      <c r="Q79" s="42"/>
    </row>
    <row r="80" spans="1:17" x14ac:dyDescent="0.2">
      <c r="A80" s="36" t="s">
        <v>1007</v>
      </c>
      <c r="B80" s="36" t="s">
        <v>187</v>
      </c>
      <c r="C80" s="42"/>
      <c r="D80" s="73"/>
      <c r="E80" s="42"/>
      <c r="F80" s="42">
        <v>12259.08</v>
      </c>
      <c r="G80" s="73">
        <v>0.25130459455383602</v>
      </c>
      <c r="H80" s="42">
        <v>64</v>
      </c>
      <c r="I80" s="42">
        <v>10234.085000000001</v>
      </c>
      <c r="J80" s="73">
        <v>0.22241025873830392</v>
      </c>
      <c r="K80" s="42">
        <v>68</v>
      </c>
      <c r="L80" s="42"/>
      <c r="M80" s="42">
        <v>-2024.994999999999</v>
      </c>
      <c r="N80" s="42"/>
      <c r="O80" s="42"/>
      <c r="P80" s="42">
        <v>-16.518327639594478</v>
      </c>
      <c r="Q80" s="42"/>
    </row>
    <row r="81" spans="1:17" x14ac:dyDescent="0.2">
      <c r="A81" s="36" t="s">
        <v>195</v>
      </c>
      <c r="B81" s="36" t="s">
        <v>184</v>
      </c>
      <c r="C81" s="42"/>
      <c r="D81" s="73"/>
      <c r="E81" s="42"/>
      <c r="F81" s="42">
        <v>9264.44</v>
      </c>
      <c r="G81" s="73">
        <v>0.18991607347112022</v>
      </c>
      <c r="H81" s="42">
        <v>75</v>
      </c>
      <c r="I81" s="42">
        <v>9963.42</v>
      </c>
      <c r="J81" s="73">
        <v>0.2165280843493475</v>
      </c>
      <c r="K81" s="42">
        <v>69</v>
      </c>
      <c r="L81" s="42"/>
      <c r="M81" s="42">
        <v>698.97999999999956</v>
      </c>
      <c r="N81" s="42"/>
      <c r="O81" s="42"/>
      <c r="P81" s="42">
        <v>7.5447625544555255</v>
      </c>
      <c r="Q81" s="42"/>
    </row>
    <row r="82" spans="1:17" x14ac:dyDescent="0.2">
      <c r="A82" s="36" t="s">
        <v>1307</v>
      </c>
      <c r="B82" s="36" t="s">
        <v>187</v>
      </c>
      <c r="C82" s="42">
        <v>20396.169999999998</v>
      </c>
      <c r="D82" s="73">
        <v>0.38556086956521735</v>
      </c>
      <c r="E82" s="42">
        <v>44</v>
      </c>
      <c r="F82" s="42">
        <v>12746.95</v>
      </c>
      <c r="G82" s="73">
        <v>0.26130566906717467</v>
      </c>
      <c r="H82" s="42">
        <v>63</v>
      </c>
      <c r="I82" s="42">
        <v>9919.6</v>
      </c>
      <c r="J82" s="73">
        <v>0.21557577473515993</v>
      </c>
      <c r="K82" s="42">
        <v>70</v>
      </c>
      <c r="L82" s="42">
        <v>-7649.2199999999975</v>
      </c>
      <c r="M82" s="42">
        <v>-2827.3500000000004</v>
      </c>
      <c r="N82" s="42">
        <v>-10476.569999999998</v>
      </c>
      <c r="O82" s="42">
        <v>-37.50321751583752</v>
      </c>
      <c r="P82" s="42">
        <v>-22.180600065113616</v>
      </c>
      <c r="Q82" s="42">
        <v>-51.365378892213577</v>
      </c>
    </row>
    <row r="83" spans="1:17" x14ac:dyDescent="0.2">
      <c r="A83" s="36" t="s">
        <v>1619</v>
      </c>
      <c r="B83" s="36" t="s">
        <v>187</v>
      </c>
      <c r="C83" s="42">
        <v>42653.91</v>
      </c>
      <c r="D83" s="73">
        <v>0.80631209829867689</v>
      </c>
      <c r="E83" s="42">
        <v>28</v>
      </c>
      <c r="F83" s="42">
        <v>12889.0589</v>
      </c>
      <c r="G83" s="73">
        <v>0.26421882564148463</v>
      </c>
      <c r="H83" s="42">
        <v>61</v>
      </c>
      <c r="I83" s="42">
        <v>9890.8590800000002</v>
      </c>
      <c r="J83" s="73">
        <v>0.21495116828977898</v>
      </c>
      <c r="K83" s="42">
        <v>71</v>
      </c>
      <c r="L83" s="42">
        <v>-29764.851100000003</v>
      </c>
      <c r="M83" s="42">
        <v>-2998.1998199999998</v>
      </c>
      <c r="N83" s="42">
        <v>-32763.050920000001</v>
      </c>
      <c r="O83" s="42">
        <v>-69.782233563112968</v>
      </c>
      <c r="P83" s="42">
        <v>-23.26158832279058</v>
      </c>
      <c r="Q83" s="42">
        <v>-76.811365992004013</v>
      </c>
    </row>
    <row r="84" spans="1:17" x14ac:dyDescent="0.2">
      <c r="A84" s="36" t="s">
        <v>1552</v>
      </c>
      <c r="B84" s="36" t="s">
        <v>184</v>
      </c>
      <c r="C84" s="42"/>
      <c r="D84" s="73"/>
      <c r="E84" s="42"/>
      <c r="F84" s="42">
        <v>7230.4668440731357</v>
      </c>
      <c r="G84" s="73">
        <v>0.14822070976653659</v>
      </c>
      <c r="H84" s="42">
        <v>89</v>
      </c>
      <c r="I84" s="42">
        <v>9846.9101199999986</v>
      </c>
      <c r="J84" s="73">
        <v>0.21399605607751185</v>
      </c>
      <c r="K84" s="42">
        <v>72</v>
      </c>
      <c r="L84" s="42"/>
      <c r="M84" s="42">
        <v>2616.443275926863</v>
      </c>
      <c r="N84" s="42"/>
      <c r="O84" s="42"/>
      <c r="P84" s="42">
        <v>36.186367109498327</v>
      </c>
      <c r="Q84" s="42"/>
    </row>
    <row r="85" spans="1:17" x14ac:dyDescent="0.2">
      <c r="A85" s="36" t="s">
        <v>1084</v>
      </c>
      <c r="B85" s="36" t="s">
        <v>184</v>
      </c>
      <c r="C85" s="42"/>
      <c r="D85" s="73"/>
      <c r="E85" s="42"/>
      <c r="F85" s="42">
        <v>22718.005799999999</v>
      </c>
      <c r="G85" s="73">
        <v>0.46570698915748121</v>
      </c>
      <c r="H85" s="42">
        <v>42</v>
      </c>
      <c r="I85" s="42">
        <v>9826.7036000000007</v>
      </c>
      <c r="J85" s="73">
        <v>0.21355692181769279</v>
      </c>
      <c r="K85" s="42">
        <v>73</v>
      </c>
      <c r="L85" s="42"/>
      <c r="M85" s="42">
        <v>-12891.302199999998</v>
      </c>
      <c r="N85" s="42"/>
      <c r="O85" s="42"/>
      <c r="P85" s="42">
        <v>-56.744867104488542</v>
      </c>
      <c r="Q85" s="42"/>
    </row>
    <row r="86" spans="1:17" x14ac:dyDescent="0.2">
      <c r="A86" s="36" t="s">
        <v>609</v>
      </c>
      <c r="B86" s="36" t="s">
        <v>187</v>
      </c>
      <c r="C86" s="42"/>
      <c r="D86" s="73"/>
      <c r="E86" s="42"/>
      <c r="F86" s="42">
        <v>14545.09</v>
      </c>
      <c r="G86" s="73">
        <v>0.29816657899279997</v>
      </c>
      <c r="H86" s="42">
        <v>55</v>
      </c>
      <c r="I86" s="42">
        <v>9510.74</v>
      </c>
      <c r="J86" s="73">
        <v>0.20669030442806915</v>
      </c>
      <c r="K86" s="42">
        <v>74</v>
      </c>
      <c r="L86" s="42"/>
      <c r="M86" s="42">
        <v>-5034.3500000000004</v>
      </c>
      <c r="N86" s="42"/>
      <c r="O86" s="42"/>
      <c r="P86" s="42">
        <v>-34.61202371384433</v>
      </c>
      <c r="Q86" s="42"/>
    </row>
    <row r="87" spans="1:17" x14ac:dyDescent="0.2">
      <c r="A87" s="36" t="s">
        <v>1437</v>
      </c>
      <c r="B87" s="36" t="s">
        <v>184</v>
      </c>
      <c r="C87" s="42"/>
      <c r="D87" s="73"/>
      <c r="E87" s="42"/>
      <c r="F87" s="42">
        <v>7264.8899999999994</v>
      </c>
      <c r="G87" s="73">
        <v>0.14892636608360638</v>
      </c>
      <c r="H87" s="42">
        <v>88</v>
      </c>
      <c r="I87" s="42">
        <v>9269.58</v>
      </c>
      <c r="J87" s="73">
        <v>0.20144934170425663</v>
      </c>
      <c r="K87" s="42">
        <v>75</v>
      </c>
      <c r="L87" s="42"/>
      <c r="M87" s="42">
        <v>2004.6900000000005</v>
      </c>
      <c r="N87" s="42"/>
      <c r="O87" s="42"/>
      <c r="P87" s="42">
        <v>27.594223725342033</v>
      </c>
      <c r="Q87" s="42"/>
    </row>
    <row r="88" spans="1:17" x14ac:dyDescent="0.2">
      <c r="A88" s="36" t="s">
        <v>1110</v>
      </c>
      <c r="B88" s="36" t="s">
        <v>187</v>
      </c>
      <c r="C88" s="42">
        <v>47914.82</v>
      </c>
      <c r="D88" s="73">
        <v>0.90576219281663506</v>
      </c>
      <c r="E88" s="42">
        <v>23</v>
      </c>
      <c r="F88" s="42">
        <v>17271.618382607503</v>
      </c>
      <c r="G88" s="73">
        <v>0.35405895507083396</v>
      </c>
      <c r="H88" s="42">
        <v>46</v>
      </c>
      <c r="I88" s="42">
        <v>9243.24</v>
      </c>
      <c r="J88" s="73">
        <v>0.20087691278509412</v>
      </c>
      <c r="K88" s="42">
        <v>76</v>
      </c>
      <c r="L88" s="42">
        <v>-30643.201617392497</v>
      </c>
      <c r="M88" s="42">
        <v>-8028.3783826075032</v>
      </c>
      <c r="N88" s="42">
        <v>-38671.58</v>
      </c>
      <c r="O88" s="42">
        <v>-63.953494174438084</v>
      </c>
      <c r="P88" s="42">
        <v>-46.483069535001249</v>
      </c>
      <c r="Q88" s="42">
        <v>-80.709016542272309</v>
      </c>
    </row>
    <row r="89" spans="1:17" x14ac:dyDescent="0.2">
      <c r="A89" s="36" t="s">
        <v>1092</v>
      </c>
      <c r="B89" s="36" t="s">
        <v>187</v>
      </c>
      <c r="C89" s="42"/>
      <c r="D89" s="73"/>
      <c r="E89" s="42"/>
      <c r="F89" s="42">
        <v>11188.17</v>
      </c>
      <c r="G89" s="73">
        <v>0.22935151134093187</v>
      </c>
      <c r="H89" s="42">
        <v>67</v>
      </c>
      <c r="I89" s="42">
        <v>8847</v>
      </c>
      <c r="J89" s="73">
        <v>0.19226570416972055</v>
      </c>
      <c r="K89" s="42">
        <v>77</v>
      </c>
      <c r="L89" s="42"/>
      <c r="M89" s="42">
        <v>-2341.17</v>
      </c>
      <c r="N89" s="42"/>
      <c r="O89" s="42"/>
      <c r="P89" s="42">
        <v>-20.925406031549397</v>
      </c>
      <c r="Q89" s="42"/>
    </row>
    <row r="90" spans="1:17" x14ac:dyDescent="0.2">
      <c r="A90" s="36" t="s">
        <v>1497</v>
      </c>
      <c r="B90" s="36" t="s">
        <v>187</v>
      </c>
      <c r="C90" s="42"/>
      <c r="D90" s="73"/>
      <c r="E90" s="42"/>
      <c r="F90" s="42">
        <v>5835.1</v>
      </c>
      <c r="G90" s="73">
        <v>0.11961643448620031</v>
      </c>
      <c r="H90" s="42">
        <v>107</v>
      </c>
      <c r="I90" s="42">
        <v>8616.8506667000001</v>
      </c>
      <c r="J90" s="73">
        <v>0.18726402861516916</v>
      </c>
      <c r="K90" s="42">
        <v>78</v>
      </c>
      <c r="L90" s="42"/>
      <c r="M90" s="42">
        <v>2781.7506666999998</v>
      </c>
      <c r="N90" s="42"/>
      <c r="O90" s="42"/>
      <c r="P90" s="42">
        <v>47.67271626364586</v>
      </c>
      <c r="Q90" s="42"/>
    </row>
    <row r="91" spans="1:17" x14ac:dyDescent="0.2">
      <c r="A91" s="36" t="s">
        <v>1533</v>
      </c>
      <c r="B91" s="36" t="s">
        <v>187</v>
      </c>
      <c r="C91" s="42"/>
      <c r="D91" s="73"/>
      <c r="E91" s="42"/>
      <c r="F91" s="42">
        <v>10288.17</v>
      </c>
      <c r="G91" s="73">
        <v>0.21090199187467079</v>
      </c>
      <c r="H91" s="42">
        <v>74</v>
      </c>
      <c r="I91" s="42">
        <v>8393</v>
      </c>
      <c r="J91" s="73">
        <v>0.1823992376055685</v>
      </c>
      <c r="K91" s="42">
        <v>79</v>
      </c>
      <c r="L91" s="42"/>
      <c r="M91" s="42">
        <v>-1895.17</v>
      </c>
      <c r="N91" s="42"/>
      <c r="O91" s="42"/>
      <c r="P91" s="42">
        <v>-18.420865907153555</v>
      </c>
      <c r="Q91" s="42"/>
    </row>
    <row r="92" spans="1:17" x14ac:dyDescent="0.2">
      <c r="A92" s="72" t="s">
        <v>339</v>
      </c>
      <c r="B92" s="72" t="s">
        <v>184</v>
      </c>
      <c r="C92" s="79"/>
      <c r="D92" s="73"/>
      <c r="E92" s="79"/>
      <c r="F92" s="79">
        <v>3379.1280999999999</v>
      </c>
      <c r="G92" s="73">
        <v>6.927032184437773E-2</v>
      </c>
      <c r="H92" s="79">
        <v>144</v>
      </c>
      <c r="I92" s="79">
        <v>8287.2772499999992</v>
      </c>
      <c r="J92" s="73">
        <v>0.18010163853520458</v>
      </c>
      <c r="K92" s="72">
        <v>80</v>
      </c>
      <c r="L92" s="42"/>
      <c r="M92" s="42">
        <v>4908.1491499999993</v>
      </c>
      <c r="N92" s="42"/>
      <c r="O92" s="42"/>
      <c r="P92" s="42">
        <v>145.24898153461538</v>
      </c>
      <c r="Q92" s="42"/>
    </row>
    <row r="93" spans="1:17" x14ac:dyDescent="0.2">
      <c r="A93" s="36" t="s">
        <v>1640</v>
      </c>
      <c r="B93" s="36" t="s">
        <v>184</v>
      </c>
      <c r="C93" s="42"/>
      <c r="D93" s="73"/>
      <c r="E93" s="42"/>
      <c r="F93" s="42">
        <v>7065.56441</v>
      </c>
      <c r="G93" s="73">
        <v>0.14484029791379641</v>
      </c>
      <c r="H93" s="42">
        <v>93</v>
      </c>
      <c r="I93" s="42">
        <v>8137.2311200000004</v>
      </c>
      <c r="J93" s="73">
        <v>0.17684079024285793</v>
      </c>
      <c r="K93" s="42">
        <v>81</v>
      </c>
      <c r="L93" s="42"/>
      <c r="M93" s="42">
        <v>1071.6667100000004</v>
      </c>
      <c r="N93" s="42"/>
      <c r="O93" s="42"/>
      <c r="P93" s="42">
        <v>15.167460769068278</v>
      </c>
      <c r="Q93" s="42"/>
    </row>
    <row r="94" spans="1:17" x14ac:dyDescent="0.2">
      <c r="A94" s="36" t="s">
        <v>1299</v>
      </c>
      <c r="B94" s="36" t="s">
        <v>184</v>
      </c>
      <c r="C94" s="42"/>
      <c r="D94" s="73"/>
      <c r="E94" s="42"/>
      <c r="F94" s="42">
        <v>6707.0684605087663</v>
      </c>
      <c r="G94" s="73">
        <v>0.13749132235966946</v>
      </c>
      <c r="H94" s="42">
        <v>96</v>
      </c>
      <c r="I94" s="42">
        <v>8125.5362999999998</v>
      </c>
      <c r="J94" s="73">
        <v>0.17658663484527248</v>
      </c>
      <c r="K94" s="42">
        <v>82</v>
      </c>
      <c r="L94" s="42"/>
      <c r="M94" s="42">
        <v>1418.4678394912335</v>
      </c>
      <c r="N94" s="42"/>
      <c r="O94" s="42"/>
      <c r="P94" s="42">
        <v>21.148849871492668</v>
      </c>
      <c r="Q94" s="42"/>
    </row>
    <row r="95" spans="1:17" x14ac:dyDescent="0.2">
      <c r="A95" s="36" t="s">
        <v>1415</v>
      </c>
      <c r="B95" s="36" t="s">
        <v>187</v>
      </c>
      <c r="C95" s="42"/>
      <c r="D95" s="73"/>
      <c r="E95" s="42"/>
      <c r="F95" s="42">
        <v>8186.587060860048</v>
      </c>
      <c r="G95" s="73">
        <v>0.16782066371286544</v>
      </c>
      <c r="H95" s="42">
        <v>81</v>
      </c>
      <c r="I95" s="42">
        <v>8115.41</v>
      </c>
      <c r="J95" s="73">
        <v>0.17636656700305095</v>
      </c>
      <c r="K95" s="42">
        <v>83</v>
      </c>
      <c r="L95" s="42"/>
      <c r="M95" s="42">
        <v>-71.177060860048186</v>
      </c>
      <c r="N95" s="42"/>
      <c r="O95" s="42"/>
      <c r="P95" s="42">
        <v>-0.8694350934145032</v>
      </c>
      <c r="Q95" s="42"/>
    </row>
    <row r="96" spans="1:17" x14ac:dyDescent="0.2">
      <c r="A96" s="36" t="s">
        <v>558</v>
      </c>
      <c r="B96" s="36" t="s">
        <v>184</v>
      </c>
      <c r="C96" s="42"/>
      <c r="D96" s="73"/>
      <c r="E96" s="42"/>
      <c r="F96" s="42">
        <v>3766.1600783332988</v>
      </c>
      <c r="G96" s="73">
        <v>7.7204270753628568E-2</v>
      </c>
      <c r="H96" s="42">
        <v>134</v>
      </c>
      <c r="I96" s="42">
        <v>8101.3630545999995</v>
      </c>
      <c r="J96" s="73">
        <v>0.1760612944983867</v>
      </c>
      <c r="K96" s="42">
        <v>84</v>
      </c>
      <c r="L96" s="42"/>
      <c r="M96" s="42">
        <v>4335.2029762667007</v>
      </c>
      <c r="N96" s="42"/>
      <c r="O96" s="42"/>
      <c r="P96" s="42">
        <v>115.10936566948131</v>
      </c>
      <c r="Q96" s="42"/>
    </row>
    <row r="97" spans="1:17" x14ac:dyDescent="0.2">
      <c r="A97" s="36" t="s">
        <v>1449</v>
      </c>
      <c r="B97" s="36" t="s">
        <v>187</v>
      </c>
      <c r="C97" s="42"/>
      <c r="D97" s="73"/>
      <c r="E97" s="42"/>
      <c r="F97" s="42">
        <v>6161</v>
      </c>
      <c r="G97" s="73">
        <v>0.12629721047959419</v>
      </c>
      <c r="H97" s="42">
        <v>102</v>
      </c>
      <c r="I97" s="42">
        <v>7903.3310000000001</v>
      </c>
      <c r="J97" s="73">
        <v>0.1717576014469743</v>
      </c>
      <c r="K97" s="42">
        <v>85</v>
      </c>
      <c r="L97" s="42"/>
      <c r="M97" s="42">
        <v>1742.3310000000001</v>
      </c>
      <c r="N97" s="42"/>
      <c r="O97" s="42"/>
      <c r="P97" s="42">
        <v>28.280003246226265</v>
      </c>
      <c r="Q97" s="42"/>
    </row>
    <row r="98" spans="1:17" x14ac:dyDescent="0.2">
      <c r="A98" s="36" t="s">
        <v>1341</v>
      </c>
      <c r="B98" s="36" t="s">
        <v>187</v>
      </c>
      <c r="C98" s="42"/>
      <c r="D98" s="73"/>
      <c r="E98" s="42"/>
      <c r="F98" s="42">
        <v>2790.87</v>
      </c>
      <c r="G98" s="73">
        <v>5.7211344880893529E-2</v>
      </c>
      <c r="H98" s="42">
        <v>169</v>
      </c>
      <c r="I98" s="42">
        <v>7897.7</v>
      </c>
      <c r="J98" s="73">
        <v>0.17163522683635155</v>
      </c>
      <c r="K98" s="42">
        <v>86</v>
      </c>
      <c r="L98" s="42"/>
      <c r="M98" s="42">
        <v>5106.83</v>
      </c>
      <c r="N98" s="42"/>
      <c r="O98" s="42"/>
      <c r="P98" s="42">
        <v>182.98344243909605</v>
      </c>
      <c r="Q98" s="42"/>
    </row>
    <row r="99" spans="1:17" x14ac:dyDescent="0.2">
      <c r="A99" s="36" t="s">
        <v>497</v>
      </c>
      <c r="B99" s="36" t="s">
        <v>184</v>
      </c>
      <c r="C99" s="42"/>
      <c r="D99" s="73"/>
      <c r="E99" s="42"/>
      <c r="F99" s="42">
        <v>4780.8599999999997</v>
      </c>
      <c r="G99" s="73">
        <v>9.8005077372743485E-2</v>
      </c>
      <c r="H99" s="42">
        <v>114</v>
      </c>
      <c r="I99" s="42">
        <v>7495.8225000000002</v>
      </c>
      <c r="J99" s="73">
        <v>0.16290150235037135</v>
      </c>
      <c r="K99" s="42">
        <v>87</v>
      </c>
      <c r="L99" s="42"/>
      <c r="M99" s="42">
        <v>2714.9625000000005</v>
      </c>
      <c r="N99" s="42"/>
      <c r="O99" s="42"/>
      <c r="P99" s="42">
        <v>56.788161544157347</v>
      </c>
      <c r="Q99" s="42"/>
    </row>
    <row r="100" spans="1:17" x14ac:dyDescent="0.2">
      <c r="A100" s="36" t="s">
        <v>667</v>
      </c>
      <c r="B100" s="36" t="s">
        <v>187</v>
      </c>
      <c r="C100" s="42">
        <v>28408.959999999999</v>
      </c>
      <c r="D100" s="73">
        <v>0.53703137996219286</v>
      </c>
      <c r="E100" s="42">
        <v>40</v>
      </c>
      <c r="F100" s="42">
        <v>10820.84</v>
      </c>
      <c r="G100" s="73">
        <v>0.22182144246810775</v>
      </c>
      <c r="H100" s="42">
        <v>71</v>
      </c>
      <c r="I100" s="42">
        <v>7369.8805899999998</v>
      </c>
      <c r="J100" s="73">
        <v>0.16016449432385052</v>
      </c>
      <c r="K100" s="42">
        <v>88</v>
      </c>
      <c r="L100" s="42">
        <v>-17588.12</v>
      </c>
      <c r="M100" s="42">
        <v>-3450.9594100000004</v>
      </c>
      <c r="N100" s="42">
        <v>-21039.079409999998</v>
      </c>
      <c r="O100" s="42">
        <v>-61.910467683435087</v>
      </c>
      <c r="P100" s="42">
        <v>-31.891788530280461</v>
      </c>
      <c r="Q100" s="42">
        <v>-74.057900782006797</v>
      </c>
    </row>
    <row r="101" spans="1:17" x14ac:dyDescent="0.2">
      <c r="A101" s="36" t="s">
        <v>988</v>
      </c>
      <c r="B101" s="36" t="s">
        <v>228</v>
      </c>
      <c r="C101" s="42"/>
      <c r="D101" s="73"/>
      <c r="E101" s="42"/>
      <c r="F101" s="42">
        <v>10655.6</v>
      </c>
      <c r="G101" s="73">
        <v>0.21843411069410223</v>
      </c>
      <c r="H101" s="42">
        <v>73</v>
      </c>
      <c r="I101" s="42">
        <v>7328.9800000000005</v>
      </c>
      <c r="J101" s="73">
        <v>0.15927563021880847</v>
      </c>
      <c r="K101" s="42">
        <v>89</v>
      </c>
      <c r="L101" s="42"/>
      <c r="M101" s="42">
        <v>-3326.62</v>
      </c>
      <c r="N101" s="42"/>
      <c r="O101" s="42"/>
      <c r="P101" s="42">
        <v>-31.21945268215774</v>
      </c>
      <c r="Q101" s="42"/>
    </row>
    <row r="102" spans="1:17" x14ac:dyDescent="0.2">
      <c r="A102" s="36" t="s">
        <v>1133</v>
      </c>
      <c r="B102" s="36" t="s">
        <v>184</v>
      </c>
      <c r="C102" s="42"/>
      <c r="D102" s="73"/>
      <c r="E102" s="42"/>
      <c r="F102" s="42">
        <v>1480.8669745075467</v>
      </c>
      <c r="G102" s="73">
        <v>3.0356982303466885E-2</v>
      </c>
      <c r="H102" s="42">
        <v>235</v>
      </c>
      <c r="I102" s="42">
        <v>7202.4707989999997</v>
      </c>
      <c r="J102" s="73">
        <v>0.15652629365113427</v>
      </c>
      <c r="K102" s="42">
        <v>90</v>
      </c>
      <c r="L102" s="42"/>
      <c r="M102" s="42">
        <v>5721.603824492453</v>
      </c>
      <c r="N102" s="42"/>
      <c r="O102" s="42"/>
      <c r="P102" s="42">
        <v>386.36852080485744</v>
      </c>
      <c r="Q102" s="42"/>
    </row>
    <row r="103" spans="1:17" x14ac:dyDescent="0.2">
      <c r="A103" s="36" t="s">
        <v>914</v>
      </c>
      <c r="B103" s="36" t="s">
        <v>184</v>
      </c>
      <c r="C103" s="42"/>
      <c r="D103" s="73"/>
      <c r="E103" s="42"/>
      <c r="F103" s="42">
        <v>6339.04</v>
      </c>
      <c r="G103" s="73">
        <v>0.1299469354193421</v>
      </c>
      <c r="H103" s="42">
        <v>101</v>
      </c>
      <c r="I103" s="42">
        <v>6578.75</v>
      </c>
      <c r="J103" s="73">
        <v>0.14297140288307325</v>
      </c>
      <c r="K103" s="42">
        <v>91</v>
      </c>
      <c r="L103" s="42"/>
      <c r="M103" s="42">
        <v>239.71000000000004</v>
      </c>
      <c r="N103" s="42"/>
      <c r="O103" s="42"/>
      <c r="P103" s="42">
        <v>3.781487417653147</v>
      </c>
      <c r="Q103" s="42"/>
    </row>
    <row r="104" spans="1:17" x14ac:dyDescent="0.2">
      <c r="A104" s="36" t="s">
        <v>309</v>
      </c>
      <c r="B104" s="36" t="s">
        <v>187</v>
      </c>
      <c r="C104" s="42"/>
      <c r="D104" s="73"/>
      <c r="E104" s="42"/>
      <c r="F104" s="42">
        <v>2180.0700000000002</v>
      </c>
      <c r="G104" s="73">
        <v>4.4690271003124317E-2</v>
      </c>
      <c r="H104" s="42">
        <v>200</v>
      </c>
      <c r="I104" s="42">
        <v>6450.38</v>
      </c>
      <c r="J104" s="73">
        <v>0.14018162686360147</v>
      </c>
      <c r="K104" s="42">
        <v>92</v>
      </c>
      <c r="L104" s="42"/>
      <c r="M104" s="42">
        <v>4270.3099999999995</v>
      </c>
      <c r="N104" s="42"/>
      <c r="O104" s="42"/>
      <c r="P104" s="42">
        <v>195.87949010811576</v>
      </c>
      <c r="Q104" s="42"/>
    </row>
    <row r="105" spans="1:17" x14ac:dyDescent="0.2">
      <c r="A105" s="36" t="s">
        <v>1150</v>
      </c>
      <c r="B105" s="36" t="s">
        <v>184</v>
      </c>
      <c r="C105" s="42"/>
      <c r="D105" s="73"/>
      <c r="E105" s="42"/>
      <c r="F105" s="42">
        <v>6573.81</v>
      </c>
      <c r="G105" s="73">
        <v>0.13475959506944671</v>
      </c>
      <c r="H105" s="42">
        <v>98</v>
      </c>
      <c r="I105" s="42">
        <v>6403.7540909999989</v>
      </c>
      <c r="J105" s="73">
        <v>0.13916833837864176</v>
      </c>
      <c r="K105" s="42">
        <v>93</v>
      </c>
      <c r="L105" s="42"/>
      <c r="M105" s="42">
        <v>-170.05590900000152</v>
      </c>
      <c r="N105" s="42"/>
      <c r="O105" s="42"/>
      <c r="P105" s="42">
        <v>-2.5868698517298419</v>
      </c>
      <c r="Q105" s="42"/>
    </row>
    <row r="106" spans="1:17" x14ac:dyDescent="0.2">
      <c r="A106" s="36" t="s">
        <v>545</v>
      </c>
      <c r="B106" s="36" t="s">
        <v>184</v>
      </c>
      <c r="C106" s="42"/>
      <c r="D106" s="73"/>
      <c r="E106" s="42"/>
      <c r="F106" s="42">
        <v>7191.3276800000003</v>
      </c>
      <c r="G106" s="73">
        <v>0.14741837780046937</v>
      </c>
      <c r="H106" s="42">
        <v>90</v>
      </c>
      <c r="I106" s="42">
        <v>6332.8720300000004</v>
      </c>
      <c r="J106" s="73">
        <v>0.13762790779526141</v>
      </c>
      <c r="K106" s="42">
        <v>94</v>
      </c>
      <c r="L106" s="42"/>
      <c r="M106" s="42">
        <v>-858.45564999999988</v>
      </c>
      <c r="N106" s="42"/>
      <c r="O106" s="42"/>
      <c r="P106" s="42">
        <v>-11.937373572719743</v>
      </c>
      <c r="Q106" s="42"/>
    </row>
    <row r="107" spans="1:17" x14ac:dyDescent="0.2">
      <c r="A107" s="36" t="s">
        <v>719</v>
      </c>
      <c r="B107" s="36" t="s">
        <v>187</v>
      </c>
      <c r="C107" s="42"/>
      <c r="D107" s="73"/>
      <c r="E107" s="42"/>
      <c r="F107" s="42">
        <v>1803.41</v>
      </c>
      <c r="G107" s="73">
        <v>3.6968942111833297E-2</v>
      </c>
      <c r="H107" s="42">
        <v>214</v>
      </c>
      <c r="I107" s="42">
        <v>6294.51</v>
      </c>
      <c r="J107" s="73">
        <v>0.13679421245092663</v>
      </c>
      <c r="K107" s="42">
        <v>95</v>
      </c>
      <c r="L107" s="42"/>
      <c r="M107" s="42">
        <v>4491.1000000000004</v>
      </c>
      <c r="N107" s="42"/>
      <c r="O107" s="42"/>
      <c r="P107" s="42">
        <v>249.03377490420925</v>
      </c>
      <c r="Q107" s="42"/>
    </row>
    <row r="108" spans="1:17" x14ac:dyDescent="0.2">
      <c r="A108" s="36" t="s">
        <v>1394</v>
      </c>
      <c r="B108" s="36" t="s">
        <v>184</v>
      </c>
      <c r="C108" s="42"/>
      <c r="D108" s="73"/>
      <c r="E108" s="42"/>
      <c r="F108" s="42">
        <v>6052.01</v>
      </c>
      <c r="G108" s="73">
        <v>0.12406297367222997</v>
      </c>
      <c r="H108" s="42">
        <v>103</v>
      </c>
      <c r="I108" s="42">
        <v>6172.189166666667</v>
      </c>
      <c r="J108" s="73">
        <v>0.13413589876770515</v>
      </c>
      <c r="K108" s="42">
        <v>96</v>
      </c>
      <c r="L108" s="42"/>
      <c r="M108" s="42">
        <v>120.17916666666679</v>
      </c>
      <c r="N108" s="42"/>
      <c r="O108" s="42"/>
      <c r="P108" s="42">
        <v>1.9857727708094797</v>
      </c>
      <c r="Q108" s="42"/>
    </row>
    <row r="109" spans="1:17" x14ac:dyDescent="0.2">
      <c r="A109" s="36" t="s">
        <v>457</v>
      </c>
      <c r="B109" s="36" t="s">
        <v>187</v>
      </c>
      <c r="C109" s="42"/>
      <c r="D109" s="73"/>
      <c r="E109" s="42"/>
      <c r="F109" s="42">
        <v>10876.97</v>
      </c>
      <c r="G109" s="73">
        <v>0.22297207749882025</v>
      </c>
      <c r="H109" s="42">
        <v>69</v>
      </c>
      <c r="I109" s="42">
        <v>6168</v>
      </c>
      <c r="J109" s="73">
        <v>0.13404485851914055</v>
      </c>
      <c r="K109" s="42">
        <v>97</v>
      </c>
      <c r="L109" s="42"/>
      <c r="M109" s="42">
        <v>-4708.9699999999993</v>
      </c>
      <c r="N109" s="42"/>
      <c r="O109" s="42"/>
      <c r="P109" s="42">
        <v>-43.293031055523734</v>
      </c>
      <c r="Q109" s="42"/>
    </row>
    <row r="110" spans="1:17" x14ac:dyDescent="0.2">
      <c r="A110" s="81" t="s">
        <v>754</v>
      </c>
      <c r="B110" s="81" t="s">
        <v>187</v>
      </c>
      <c r="C110" s="75"/>
      <c r="D110" s="82"/>
      <c r="E110" s="75"/>
      <c r="F110" s="75">
        <v>9259.16</v>
      </c>
      <c r="G110" s="82">
        <v>0.18980783629025147</v>
      </c>
      <c r="H110" s="75">
        <v>76</v>
      </c>
      <c r="I110" s="75">
        <v>6132.51</v>
      </c>
      <c r="J110" s="82">
        <v>0.13327357900733053</v>
      </c>
      <c r="K110" s="75">
        <v>98</v>
      </c>
      <c r="L110" s="75"/>
      <c r="M110" s="75">
        <v>-3126.6499999999996</v>
      </c>
      <c r="N110" s="75"/>
      <c r="O110" s="75"/>
      <c r="P110" s="75">
        <v>-33.768181994910982</v>
      </c>
      <c r="Q110" s="75"/>
    </row>
    <row r="111" spans="1:17" x14ac:dyDescent="0.2">
      <c r="C111" s="42"/>
      <c r="D111" s="73"/>
      <c r="E111" s="42"/>
      <c r="F111" s="42"/>
      <c r="G111" s="73"/>
      <c r="H111" s="42"/>
      <c r="I111" s="42"/>
      <c r="J111" s="73"/>
      <c r="K111" s="42"/>
      <c r="L111" s="42"/>
      <c r="M111" s="42"/>
      <c r="N111" s="42"/>
      <c r="O111" s="42"/>
      <c r="P111" s="42"/>
      <c r="Q111" s="42"/>
    </row>
    <row r="112" spans="1:17" x14ac:dyDescent="0.2">
      <c r="A112" s="137" t="s">
        <v>1592</v>
      </c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</row>
    <row r="113" spans="1:17" x14ac:dyDescent="0.2">
      <c r="A113" s="74"/>
      <c r="B113" s="74"/>
      <c r="C113" s="138">
        <v>1990</v>
      </c>
      <c r="D113" s="138"/>
      <c r="E113" s="138"/>
      <c r="F113" s="138">
        <v>2000</v>
      </c>
      <c r="G113" s="138"/>
      <c r="H113" s="138"/>
      <c r="I113" s="138">
        <v>2010</v>
      </c>
      <c r="J113" s="138"/>
      <c r="K113" s="138"/>
      <c r="L113" s="74" t="s">
        <v>1557</v>
      </c>
      <c r="M113" s="74" t="s">
        <v>1558</v>
      </c>
      <c r="N113" s="36" t="s">
        <v>1559</v>
      </c>
      <c r="O113" s="74" t="s">
        <v>1557</v>
      </c>
      <c r="P113" s="74" t="s">
        <v>1558</v>
      </c>
      <c r="Q113" s="74" t="s">
        <v>1559</v>
      </c>
    </row>
    <row r="114" spans="1:17" ht="24.75" customHeight="1" x14ac:dyDescent="0.2">
      <c r="A114" s="76" t="s">
        <v>177</v>
      </c>
      <c r="B114" s="77" t="s">
        <v>178</v>
      </c>
      <c r="C114" s="31" t="s">
        <v>1560</v>
      </c>
      <c r="D114" s="31" t="s">
        <v>1561</v>
      </c>
      <c r="E114" s="31" t="s">
        <v>1562</v>
      </c>
      <c r="F114" s="31" t="s">
        <v>1560</v>
      </c>
      <c r="G114" s="31" t="s">
        <v>1561</v>
      </c>
      <c r="H114" s="31" t="s">
        <v>1562</v>
      </c>
      <c r="I114" s="31" t="s">
        <v>1560</v>
      </c>
      <c r="J114" s="31" t="s">
        <v>1561</v>
      </c>
      <c r="K114" s="31" t="s">
        <v>1562</v>
      </c>
      <c r="L114" s="31" t="s">
        <v>1567</v>
      </c>
      <c r="M114" s="31" t="s">
        <v>1567</v>
      </c>
      <c r="N114" s="31" t="s">
        <v>1567</v>
      </c>
      <c r="O114" s="31" t="s">
        <v>1563</v>
      </c>
      <c r="P114" s="31" t="s">
        <v>1564</v>
      </c>
      <c r="Q114" s="31" t="s">
        <v>1564</v>
      </c>
    </row>
    <row r="115" spans="1:17" x14ac:dyDescent="0.2">
      <c r="A115" s="36" t="s">
        <v>1018</v>
      </c>
      <c r="B115" s="36" t="s">
        <v>184</v>
      </c>
      <c r="C115" s="42"/>
      <c r="D115" s="73"/>
      <c r="E115" s="42"/>
      <c r="F115" s="42">
        <v>5046.6236093510788</v>
      </c>
      <c r="G115" s="73">
        <v>0.10345308946623966</v>
      </c>
      <c r="H115" s="42">
        <v>112</v>
      </c>
      <c r="I115" s="42">
        <v>5992.3731471000001</v>
      </c>
      <c r="J115" s="73">
        <v>0.13022808214930554</v>
      </c>
      <c r="K115" s="42">
        <v>99</v>
      </c>
      <c r="L115" s="42"/>
      <c r="M115" s="42">
        <v>945.74953774892128</v>
      </c>
      <c r="N115" s="42"/>
      <c r="O115" s="42"/>
      <c r="P115" s="42">
        <v>18.740243199364155</v>
      </c>
      <c r="Q115" s="42"/>
    </row>
    <row r="116" spans="1:17" x14ac:dyDescent="0.2">
      <c r="A116" s="36" t="s">
        <v>1370</v>
      </c>
      <c r="B116" s="36" t="s">
        <v>184</v>
      </c>
      <c r="C116" s="42"/>
      <c r="D116" s="73"/>
      <c r="E116" s="42"/>
      <c r="F116" s="42">
        <v>5556.8126999999995</v>
      </c>
      <c r="G116" s="73">
        <v>0.11391169342113003</v>
      </c>
      <c r="H116" s="42">
        <v>109</v>
      </c>
      <c r="I116" s="42">
        <v>5940.02945</v>
      </c>
      <c r="J116" s="73">
        <v>0.12909053294824549</v>
      </c>
      <c r="K116" s="42">
        <v>100</v>
      </c>
      <c r="L116" s="42"/>
      <c r="M116" s="42">
        <v>383.2167500000005</v>
      </c>
      <c r="N116" s="42"/>
      <c r="O116" s="42"/>
      <c r="P116" s="42">
        <v>6.8963409545907588</v>
      </c>
      <c r="Q116" s="42"/>
    </row>
    <row r="117" spans="1:17" x14ac:dyDescent="0.2">
      <c r="A117" s="36" t="s">
        <v>1273</v>
      </c>
      <c r="B117" s="36" t="s">
        <v>184</v>
      </c>
      <c r="C117" s="42"/>
      <c r="D117" s="73"/>
      <c r="E117" s="42"/>
      <c r="F117" s="42">
        <v>7418.6043043002401</v>
      </c>
      <c r="G117" s="73">
        <v>0.1520774272496398</v>
      </c>
      <c r="H117" s="42">
        <v>86</v>
      </c>
      <c r="I117" s="42">
        <v>5730.3726699999997</v>
      </c>
      <c r="J117" s="73">
        <v>0.12453420781648825</v>
      </c>
      <c r="K117" s="42">
        <v>101</v>
      </c>
      <c r="L117" s="42"/>
      <c r="M117" s="42">
        <v>-1688.2316343002403</v>
      </c>
      <c r="N117" s="42"/>
      <c r="O117" s="42"/>
      <c r="P117" s="42">
        <v>-22.756728422914353</v>
      </c>
      <c r="Q117" s="42"/>
    </row>
    <row r="118" spans="1:17" x14ac:dyDescent="0.2">
      <c r="A118" s="36" t="s">
        <v>512</v>
      </c>
      <c r="B118" s="36" t="s">
        <v>184</v>
      </c>
      <c r="C118" s="42"/>
      <c r="D118" s="73"/>
      <c r="E118" s="42"/>
      <c r="F118" s="42">
        <v>3115.62</v>
      </c>
      <c r="G118" s="73">
        <v>6.3868546488302758E-2</v>
      </c>
      <c r="H118" s="42">
        <v>157</v>
      </c>
      <c r="I118" s="42">
        <v>5700.1299999999992</v>
      </c>
      <c r="J118" s="73">
        <v>0.12387696488176207</v>
      </c>
      <c r="K118" s="42">
        <v>102</v>
      </c>
      <c r="L118" s="42"/>
      <c r="M118" s="42">
        <v>2584.5099999999993</v>
      </c>
      <c r="N118" s="42"/>
      <c r="O118" s="42"/>
      <c r="P118" s="42">
        <v>82.95331266329012</v>
      </c>
      <c r="Q118" s="42"/>
    </row>
    <row r="119" spans="1:17" x14ac:dyDescent="0.2">
      <c r="A119" s="36" t="s">
        <v>231</v>
      </c>
      <c r="B119" s="36" t="s">
        <v>187</v>
      </c>
      <c r="C119" s="42"/>
      <c r="D119" s="73"/>
      <c r="E119" s="42"/>
      <c r="F119" s="42">
        <v>5113.22</v>
      </c>
      <c r="G119" s="73">
        <v>0.10481827991697298</v>
      </c>
      <c r="H119" s="42">
        <v>111</v>
      </c>
      <c r="I119" s="42">
        <v>5522.9404022000008</v>
      </c>
      <c r="J119" s="73">
        <v>0.12002622646279899</v>
      </c>
      <c r="K119" s="42">
        <v>103</v>
      </c>
      <c r="L119" s="42"/>
      <c r="M119" s="42">
        <v>409.72040220000054</v>
      </c>
      <c r="N119" s="42"/>
      <c r="O119" s="42"/>
      <c r="P119" s="42">
        <v>8.0129625206816932</v>
      </c>
      <c r="Q119" s="42"/>
    </row>
    <row r="120" spans="1:17" x14ac:dyDescent="0.2">
      <c r="A120" s="36" t="s">
        <v>653</v>
      </c>
      <c r="B120" s="36" t="s">
        <v>187</v>
      </c>
      <c r="C120" s="42"/>
      <c r="D120" s="73"/>
      <c r="E120" s="42"/>
      <c r="F120" s="42">
        <v>3481.46</v>
      </c>
      <c r="G120" s="73">
        <v>7.1368071156677163E-2</v>
      </c>
      <c r="H120" s="42">
        <v>141</v>
      </c>
      <c r="I120" s="42">
        <v>5258.8458600000004</v>
      </c>
      <c r="J120" s="73">
        <v>0.11428684326810443</v>
      </c>
      <c r="K120" s="42">
        <v>104</v>
      </c>
      <c r="L120" s="42"/>
      <c r="M120" s="42">
        <v>1777.3858600000003</v>
      </c>
      <c r="N120" s="42"/>
      <c r="O120" s="42"/>
      <c r="P120" s="42">
        <v>51.052887581646786</v>
      </c>
      <c r="Q120" s="42"/>
    </row>
    <row r="121" spans="1:17" x14ac:dyDescent="0.2">
      <c r="A121" s="36" t="s">
        <v>1684</v>
      </c>
      <c r="B121" s="36" t="s">
        <v>184</v>
      </c>
      <c r="C121" s="42"/>
      <c r="D121" s="73"/>
      <c r="E121" s="42"/>
      <c r="F121" s="42">
        <v>4726.2700000000004</v>
      </c>
      <c r="G121" s="73">
        <v>9.6886011519784404E-2</v>
      </c>
      <c r="H121" s="42">
        <v>116</v>
      </c>
      <c r="I121" s="42">
        <v>5145</v>
      </c>
      <c r="J121" s="73">
        <v>0.11181271029198737</v>
      </c>
      <c r="K121" s="42">
        <v>105</v>
      </c>
      <c r="L121" s="42"/>
      <c r="M121" s="42">
        <v>418.72999999999956</v>
      </c>
      <c r="N121" s="42"/>
      <c r="O121" s="42"/>
      <c r="P121" s="42">
        <v>8.8596292636688023</v>
      </c>
      <c r="Q121" s="42"/>
    </row>
    <row r="122" spans="1:17" x14ac:dyDescent="0.2">
      <c r="A122" s="36" t="s">
        <v>1687</v>
      </c>
      <c r="B122" s="36" t="s">
        <v>187</v>
      </c>
      <c r="C122" s="42"/>
      <c r="D122" s="73"/>
      <c r="E122" s="42"/>
      <c r="F122" s="42">
        <v>8435.1299999999992</v>
      </c>
      <c r="G122" s="73">
        <v>0.17291566126160351</v>
      </c>
      <c r="H122" s="42">
        <v>78</v>
      </c>
      <c r="I122" s="42">
        <v>5090.58</v>
      </c>
      <c r="J122" s="73">
        <v>0.11063003824260158</v>
      </c>
      <c r="K122" s="42">
        <v>106</v>
      </c>
      <c r="L122" s="42"/>
      <c r="M122" s="42">
        <v>-3344.5499999999993</v>
      </c>
      <c r="N122" s="42"/>
      <c r="O122" s="42"/>
      <c r="P122" s="42">
        <v>-39.650248425335462</v>
      </c>
      <c r="Q122" s="42"/>
    </row>
    <row r="123" spans="1:17" x14ac:dyDescent="0.2">
      <c r="A123" s="36" t="s">
        <v>834</v>
      </c>
      <c r="B123" s="36" t="s">
        <v>184</v>
      </c>
      <c r="C123" s="42"/>
      <c r="D123" s="73"/>
      <c r="E123" s="42"/>
      <c r="F123" s="42">
        <v>4146.8599999999997</v>
      </c>
      <c r="G123" s="73">
        <v>8.5008415882066216E-2</v>
      </c>
      <c r="H123" s="42">
        <v>126</v>
      </c>
      <c r="I123" s="42">
        <v>5002.82</v>
      </c>
      <c r="J123" s="73">
        <v>0.1087228111376016</v>
      </c>
      <c r="K123" s="42">
        <v>107</v>
      </c>
      <c r="L123" s="42"/>
      <c r="M123" s="42">
        <v>855.96</v>
      </c>
      <c r="N123" s="42"/>
      <c r="O123" s="42"/>
      <c r="P123" s="42">
        <v>20.641159817307557</v>
      </c>
      <c r="Q123" s="42"/>
    </row>
    <row r="124" spans="1:17" x14ac:dyDescent="0.2">
      <c r="A124" s="36" t="s">
        <v>725</v>
      </c>
      <c r="B124" s="36" t="s">
        <v>187</v>
      </c>
      <c r="C124" s="42"/>
      <c r="D124" s="73"/>
      <c r="E124" s="42"/>
      <c r="F124" s="42">
        <v>2159.54</v>
      </c>
      <c r="G124" s="73">
        <v>4.4269416964632824E-2</v>
      </c>
      <c r="H124" s="42">
        <v>201</v>
      </c>
      <c r="I124" s="42">
        <v>4995.2389721999998</v>
      </c>
      <c r="J124" s="73">
        <v>0.10855805792766633</v>
      </c>
      <c r="K124" s="42">
        <v>108</v>
      </c>
      <c r="L124" s="42"/>
      <c r="M124" s="42">
        <v>2835.6989721999998</v>
      </c>
      <c r="N124" s="42"/>
      <c r="O124" s="42"/>
      <c r="P124" s="42">
        <v>131.31032405975347</v>
      </c>
      <c r="Q124" s="42"/>
    </row>
    <row r="125" spans="1:17" x14ac:dyDescent="0.2">
      <c r="A125" s="36" t="s">
        <v>1276</v>
      </c>
      <c r="B125" s="36" t="s">
        <v>184</v>
      </c>
      <c r="C125" s="42"/>
      <c r="D125" s="73"/>
      <c r="E125" s="42"/>
      <c r="F125" s="42">
        <v>3397.3599999999997</v>
      </c>
      <c r="G125" s="73">
        <v>6.9644066059885421E-2</v>
      </c>
      <c r="H125" s="42">
        <v>142</v>
      </c>
      <c r="I125" s="42">
        <v>4833.2</v>
      </c>
      <c r="J125" s="73">
        <v>0.10503657752832522</v>
      </c>
      <c r="K125" s="42">
        <v>109</v>
      </c>
      <c r="L125" s="42"/>
      <c r="M125" s="42">
        <v>1435.8400000000001</v>
      </c>
      <c r="N125" s="42"/>
      <c r="O125" s="42"/>
      <c r="P125" s="42">
        <v>42.263404525867152</v>
      </c>
      <c r="Q125" s="42"/>
    </row>
    <row r="126" spans="1:17" x14ac:dyDescent="0.2">
      <c r="A126" s="36" t="s">
        <v>381</v>
      </c>
      <c r="B126" s="36" t="s">
        <v>187</v>
      </c>
      <c r="C126" s="42"/>
      <c r="D126" s="73"/>
      <c r="E126" s="42"/>
      <c r="F126" s="42">
        <v>8229.4</v>
      </c>
      <c r="G126" s="73">
        <v>0.16869830610627695</v>
      </c>
      <c r="H126" s="42">
        <v>80</v>
      </c>
      <c r="I126" s="42">
        <v>4794</v>
      </c>
      <c r="J126" s="73">
        <v>0.10418467116419582</v>
      </c>
      <c r="K126" s="42">
        <v>110</v>
      </c>
      <c r="L126" s="42"/>
      <c r="M126" s="42">
        <v>-3435.3999999999996</v>
      </c>
      <c r="N126" s="42"/>
      <c r="O126" s="42"/>
      <c r="P126" s="42">
        <v>-41.745449242958173</v>
      </c>
      <c r="Q126" s="42"/>
    </row>
    <row r="127" spans="1:17" x14ac:dyDescent="0.2">
      <c r="A127" s="36" t="s">
        <v>235</v>
      </c>
      <c r="B127" s="36" t="s">
        <v>184</v>
      </c>
      <c r="C127" s="42"/>
      <c r="D127" s="73"/>
      <c r="E127" s="42"/>
      <c r="F127" s="42">
        <v>4391.22</v>
      </c>
      <c r="G127" s="73">
        <v>9.0017665411816855E-2</v>
      </c>
      <c r="H127" s="42">
        <v>119</v>
      </c>
      <c r="I127" s="42">
        <v>4774.1243899999999</v>
      </c>
      <c r="J127" s="73">
        <v>0.10375272834149288</v>
      </c>
      <c r="K127" s="42">
        <v>111</v>
      </c>
      <c r="L127" s="42"/>
      <c r="M127" s="42">
        <v>382.90438999999969</v>
      </c>
      <c r="N127" s="42"/>
      <c r="O127" s="42"/>
      <c r="P127" s="42">
        <v>8.7197724094898383</v>
      </c>
      <c r="Q127" s="42"/>
    </row>
    <row r="128" spans="1:17" x14ac:dyDescent="0.2">
      <c r="A128" s="36" t="s">
        <v>1035</v>
      </c>
      <c r="B128" s="36" t="s">
        <v>187</v>
      </c>
      <c r="C128" s="42"/>
      <c r="D128" s="73"/>
      <c r="E128" s="42"/>
      <c r="F128" s="42">
        <v>15342.821973760767</v>
      </c>
      <c r="G128" s="73">
        <v>0.3145196585247535</v>
      </c>
      <c r="H128" s="42">
        <v>52</v>
      </c>
      <c r="I128" s="42">
        <v>4669.627162888889</v>
      </c>
      <c r="J128" s="73">
        <v>0.10148176270858897</v>
      </c>
      <c r="K128" s="42">
        <v>112</v>
      </c>
      <c r="L128" s="42"/>
      <c r="M128" s="42">
        <v>-10673.194810871879</v>
      </c>
      <c r="N128" s="42"/>
      <c r="O128" s="42"/>
      <c r="P128" s="42">
        <v>-69.564743885610696</v>
      </c>
      <c r="Q128" s="42"/>
    </row>
    <row r="129" spans="1:17" x14ac:dyDescent="0.2">
      <c r="A129" s="36" t="s">
        <v>1233</v>
      </c>
      <c r="B129" s="36" t="s">
        <v>228</v>
      </c>
      <c r="C129" s="42"/>
      <c r="D129" s="73"/>
      <c r="E129" s="42"/>
      <c r="F129" s="42">
        <v>299.05</v>
      </c>
      <c r="G129" s="73">
        <v>6.1303653293170992E-3</v>
      </c>
      <c r="H129" s="42">
        <v>435</v>
      </c>
      <c r="I129" s="42">
        <v>4660.8</v>
      </c>
      <c r="J129" s="73">
        <v>0.10128992811057236</v>
      </c>
      <c r="K129" s="42">
        <v>113</v>
      </c>
      <c r="L129" s="42"/>
      <c r="M129" s="42">
        <v>4361.75</v>
      </c>
      <c r="N129" s="42"/>
      <c r="O129" s="42"/>
      <c r="P129" s="42">
        <v>1458.5353619796019</v>
      </c>
      <c r="Q129" s="42"/>
    </row>
    <row r="130" spans="1:17" x14ac:dyDescent="0.2">
      <c r="A130" s="36" t="s">
        <v>1182</v>
      </c>
      <c r="B130" s="36" t="s">
        <v>184</v>
      </c>
      <c r="C130" s="42"/>
      <c r="D130" s="73"/>
      <c r="E130" s="42"/>
      <c r="F130" s="42">
        <v>3256.1</v>
      </c>
      <c r="G130" s="73">
        <v>6.6748311482325379E-2</v>
      </c>
      <c r="H130" s="42">
        <v>149</v>
      </c>
      <c r="I130" s="42">
        <v>4587</v>
      </c>
      <c r="J130" s="73">
        <v>9.9686083986267465E-2</v>
      </c>
      <c r="K130" s="42">
        <v>114</v>
      </c>
      <c r="L130" s="42"/>
      <c r="M130" s="42">
        <v>1330.9</v>
      </c>
      <c r="N130" s="42"/>
      <c r="O130" s="42"/>
      <c r="P130" s="42">
        <v>40.874051779736497</v>
      </c>
      <c r="Q130" s="42"/>
    </row>
    <row r="131" spans="1:17" x14ac:dyDescent="0.2">
      <c r="A131" s="36" t="s">
        <v>857</v>
      </c>
      <c r="B131" s="36" t="s">
        <v>184</v>
      </c>
      <c r="C131" s="42"/>
      <c r="D131" s="73"/>
      <c r="E131" s="42"/>
      <c r="F131" s="42">
        <v>15531.716200000001</v>
      </c>
      <c r="G131" s="73">
        <v>0.31839188930704804</v>
      </c>
      <c r="H131" s="42">
        <v>51</v>
      </c>
      <c r="I131" s="42">
        <v>4563.6639999999998</v>
      </c>
      <c r="J131" s="73">
        <v>9.9178938911947956E-2</v>
      </c>
      <c r="K131" s="42">
        <v>115</v>
      </c>
      <c r="L131" s="42"/>
      <c r="M131" s="42">
        <v>-10968.052200000002</v>
      </c>
      <c r="N131" s="42"/>
      <c r="O131" s="42"/>
      <c r="P131" s="42">
        <v>-70.617129870039747</v>
      </c>
      <c r="Q131" s="42"/>
    </row>
    <row r="132" spans="1:17" x14ac:dyDescent="0.2">
      <c r="A132" s="36" t="s">
        <v>1271</v>
      </c>
      <c r="B132" s="36" t="s">
        <v>184</v>
      </c>
      <c r="C132" s="42"/>
      <c r="D132" s="73"/>
      <c r="E132" s="42"/>
      <c r="F132" s="42">
        <v>4152.8879999999999</v>
      </c>
      <c r="G132" s="73">
        <v>8.5131986663558021E-2</v>
      </c>
      <c r="H132" s="42">
        <v>125</v>
      </c>
      <c r="I132" s="42">
        <v>4555.55</v>
      </c>
      <c r="J132" s="73">
        <v>9.9002602987495247E-2</v>
      </c>
      <c r="K132" s="42">
        <v>116</v>
      </c>
      <c r="L132" s="42"/>
      <c r="M132" s="42">
        <v>402.66200000000026</v>
      </c>
      <c r="N132" s="42"/>
      <c r="O132" s="42"/>
      <c r="P132" s="42">
        <v>9.6959513475923327</v>
      </c>
      <c r="Q132" s="42"/>
    </row>
    <row r="133" spans="1:17" x14ac:dyDescent="0.2">
      <c r="A133" s="36" t="s">
        <v>1304</v>
      </c>
      <c r="B133" s="36" t="s">
        <v>187</v>
      </c>
      <c r="C133" s="42"/>
      <c r="D133" s="73"/>
      <c r="E133" s="42"/>
      <c r="F133" s="42">
        <v>5494.0035800000005</v>
      </c>
      <c r="G133" s="73">
        <v>0.11262413999657589</v>
      </c>
      <c r="H133" s="42">
        <v>110</v>
      </c>
      <c r="I133" s="42">
        <v>4449.438259999999</v>
      </c>
      <c r="J133" s="73">
        <v>9.669655026772872E-2</v>
      </c>
      <c r="K133" s="42">
        <v>117</v>
      </c>
      <c r="L133" s="42"/>
      <c r="M133" s="42">
        <v>-1044.5653200000015</v>
      </c>
      <c r="N133" s="42"/>
      <c r="O133" s="42"/>
      <c r="P133" s="42">
        <v>-19.012825615960036</v>
      </c>
      <c r="Q133" s="42"/>
    </row>
    <row r="134" spans="1:17" x14ac:dyDescent="0.2">
      <c r="A134" s="36" t="s">
        <v>1594</v>
      </c>
      <c r="B134" s="36" t="s">
        <v>187</v>
      </c>
      <c r="C134" s="42"/>
      <c r="D134" s="73"/>
      <c r="E134" s="42"/>
      <c r="F134" s="42">
        <v>3965.95</v>
      </c>
      <c r="G134" s="73">
        <v>8.1299857474686987E-2</v>
      </c>
      <c r="H134" s="42">
        <v>131</v>
      </c>
      <c r="I134" s="42">
        <v>4445.75</v>
      </c>
      <c r="J134" s="73">
        <v>9.6616395875724556E-2</v>
      </c>
      <c r="K134" s="42">
        <v>118</v>
      </c>
      <c r="L134" s="42"/>
      <c r="M134" s="42">
        <v>479.80000000000018</v>
      </c>
      <c r="N134" s="42"/>
      <c r="O134" s="42"/>
      <c r="P134" s="42">
        <v>12.097984089562406</v>
      </c>
      <c r="Q134" s="42"/>
    </row>
    <row r="135" spans="1:17" x14ac:dyDescent="0.2">
      <c r="A135" s="36" t="s">
        <v>1091</v>
      </c>
      <c r="B135" s="36" t="s">
        <v>187</v>
      </c>
      <c r="C135" s="42"/>
      <c r="D135" s="73"/>
      <c r="E135" s="42"/>
      <c r="F135" s="42">
        <v>7272</v>
      </c>
      <c r="G135" s="73">
        <v>0.14907211728738987</v>
      </c>
      <c r="H135" s="42">
        <v>87</v>
      </c>
      <c r="I135" s="42">
        <v>4364</v>
      </c>
      <c r="J135" s="73">
        <v>9.4839779925020962E-2</v>
      </c>
      <c r="K135" s="42">
        <v>119</v>
      </c>
      <c r="L135" s="42"/>
      <c r="M135" s="42">
        <v>-2908</v>
      </c>
      <c r="N135" s="42"/>
      <c r="O135" s="42"/>
      <c r="P135" s="42">
        <v>-39.988998899889985</v>
      </c>
      <c r="Q135" s="42"/>
    </row>
    <row r="136" spans="1:17" x14ac:dyDescent="0.2">
      <c r="A136" s="36" t="s">
        <v>654</v>
      </c>
      <c r="B136" s="36" t="s">
        <v>184</v>
      </c>
      <c r="C136" s="42"/>
      <c r="D136" s="73"/>
      <c r="E136" s="42"/>
      <c r="F136" s="42">
        <v>3591.64</v>
      </c>
      <c r="G136" s="73">
        <v>7.3626702328668997E-2</v>
      </c>
      <c r="H136" s="42">
        <v>138</v>
      </c>
      <c r="I136" s="42">
        <v>4213.67</v>
      </c>
      <c r="J136" s="73">
        <v>9.1572762483195028E-2</v>
      </c>
      <c r="K136" s="42">
        <v>120</v>
      </c>
      <c r="L136" s="42"/>
      <c r="M136" s="42">
        <v>622.0300000000002</v>
      </c>
      <c r="N136" s="42"/>
      <c r="O136" s="42"/>
      <c r="P136" s="42">
        <v>17.318829281331098</v>
      </c>
      <c r="Q136" s="42"/>
    </row>
    <row r="137" spans="1:17" x14ac:dyDescent="0.2">
      <c r="A137" s="36" t="s">
        <v>955</v>
      </c>
      <c r="B137" s="36" t="s">
        <v>228</v>
      </c>
      <c r="C137" s="42"/>
      <c r="D137" s="73"/>
      <c r="E137" s="42"/>
      <c r="F137" s="42"/>
      <c r="G137" s="73"/>
      <c r="H137" s="42"/>
      <c r="I137" s="42">
        <v>4159</v>
      </c>
      <c r="J137" s="73">
        <v>9.0384657357507378E-2</v>
      </c>
      <c r="K137" s="42">
        <v>121</v>
      </c>
      <c r="L137" s="42"/>
      <c r="M137" s="42">
        <v>4159</v>
      </c>
      <c r="N137" s="42"/>
      <c r="O137" s="42"/>
      <c r="P137" s="42"/>
      <c r="Q137" s="42"/>
    </row>
    <row r="138" spans="1:17" x14ac:dyDescent="0.2">
      <c r="A138" s="36" t="s">
        <v>282</v>
      </c>
      <c r="B138" s="36" t="s">
        <v>184</v>
      </c>
      <c r="C138" s="42"/>
      <c r="D138" s="73"/>
      <c r="E138" s="42"/>
      <c r="F138" s="42">
        <v>6729.5</v>
      </c>
      <c r="G138" s="73">
        <v>0.13795115694244914</v>
      </c>
      <c r="H138" s="42">
        <v>95</v>
      </c>
      <c r="I138" s="42">
        <v>4108.1000000000004</v>
      </c>
      <c r="J138" s="73">
        <v>8.9278483022451574E-2</v>
      </c>
      <c r="K138" s="42">
        <v>122</v>
      </c>
      <c r="L138" s="42"/>
      <c r="M138" s="42">
        <v>-2621.3999999999996</v>
      </c>
      <c r="N138" s="42"/>
      <c r="O138" s="42"/>
      <c r="P138" s="42">
        <v>-38.953859870718475</v>
      </c>
      <c r="Q138" s="42"/>
    </row>
    <row r="139" spans="1:17" x14ac:dyDescent="0.2">
      <c r="A139" s="36" t="s">
        <v>1540</v>
      </c>
      <c r="B139" s="36" t="s">
        <v>187</v>
      </c>
      <c r="C139" s="42"/>
      <c r="D139" s="73"/>
      <c r="E139" s="42"/>
      <c r="F139" s="42">
        <v>5968.53</v>
      </c>
      <c r="G139" s="73">
        <v>0.12235167824440388</v>
      </c>
      <c r="H139" s="42">
        <v>105</v>
      </c>
      <c r="I139" s="42">
        <v>4097</v>
      </c>
      <c r="J139" s="73">
        <v>8.9037254434649604E-2</v>
      </c>
      <c r="K139" s="42">
        <v>123</v>
      </c>
      <c r="L139" s="42"/>
      <c r="M139" s="42">
        <v>-1871.5299999999997</v>
      </c>
      <c r="N139" s="42"/>
      <c r="O139" s="42"/>
      <c r="P139" s="42">
        <v>-31.356632202569141</v>
      </c>
      <c r="Q139" s="42"/>
    </row>
    <row r="140" spans="1:17" x14ac:dyDescent="0.2">
      <c r="A140" s="36" t="s">
        <v>861</v>
      </c>
      <c r="B140" s="36" t="s">
        <v>187</v>
      </c>
      <c r="C140" s="42"/>
      <c r="D140" s="73"/>
      <c r="E140" s="42"/>
      <c r="F140" s="42">
        <v>4392.37</v>
      </c>
      <c r="G140" s="73">
        <v>9.0041239797801514E-2</v>
      </c>
      <c r="H140" s="42">
        <v>118</v>
      </c>
      <c r="I140" s="42">
        <v>4053.5</v>
      </c>
      <c r="J140" s="73">
        <v>8.8091899158128442E-2</v>
      </c>
      <c r="K140" s="42">
        <v>124</v>
      </c>
      <c r="L140" s="42"/>
      <c r="M140" s="42">
        <v>-338.86999999999989</v>
      </c>
      <c r="N140" s="42"/>
      <c r="O140" s="42"/>
      <c r="P140" s="42">
        <v>-7.7149693673347164</v>
      </c>
      <c r="Q140" s="42"/>
    </row>
    <row r="141" spans="1:17" x14ac:dyDescent="0.2">
      <c r="A141" s="36" t="s">
        <v>792</v>
      </c>
      <c r="B141" s="36" t="s">
        <v>187</v>
      </c>
      <c r="C141" s="42"/>
      <c r="D141" s="73"/>
      <c r="E141" s="42"/>
      <c r="F141" s="42">
        <v>7111.2622674011427</v>
      </c>
      <c r="G141" s="73">
        <v>0.14577707959122843</v>
      </c>
      <c r="H141" s="42">
        <v>91</v>
      </c>
      <c r="I141" s="42">
        <v>3993.8384599999999</v>
      </c>
      <c r="J141" s="73">
        <v>8.6795316361705926E-2</v>
      </c>
      <c r="K141" s="42">
        <v>125</v>
      </c>
      <c r="L141" s="42"/>
      <c r="M141" s="42">
        <v>-3117.4238074011428</v>
      </c>
      <c r="N141" s="42"/>
      <c r="O141" s="42"/>
      <c r="P141" s="42">
        <v>-43.837840458954489</v>
      </c>
      <c r="Q141" s="42"/>
    </row>
    <row r="142" spans="1:17" x14ac:dyDescent="0.2">
      <c r="A142" s="36" t="s">
        <v>944</v>
      </c>
      <c r="B142" s="36" t="s">
        <v>187</v>
      </c>
      <c r="C142" s="42"/>
      <c r="D142" s="73"/>
      <c r="E142" s="42"/>
      <c r="F142" s="42">
        <v>7459.98</v>
      </c>
      <c r="G142" s="73">
        <v>0.15292560691990961</v>
      </c>
      <c r="H142" s="42">
        <v>85</v>
      </c>
      <c r="I142" s="42">
        <v>3946</v>
      </c>
      <c r="J142" s="73">
        <v>8.5755676348334725E-2</v>
      </c>
      <c r="K142" s="42">
        <v>126</v>
      </c>
      <c r="L142" s="42"/>
      <c r="M142" s="42">
        <v>-3513.9799999999996</v>
      </c>
      <c r="N142" s="42"/>
      <c r="O142" s="42"/>
      <c r="P142" s="42">
        <v>-47.104415829533053</v>
      </c>
      <c r="Q142" s="42"/>
    </row>
    <row r="143" spans="1:17" x14ac:dyDescent="0.2">
      <c r="A143" s="72" t="s">
        <v>1234</v>
      </c>
      <c r="B143" s="72" t="s">
        <v>184</v>
      </c>
      <c r="C143" s="79"/>
      <c r="D143" s="73"/>
      <c r="E143" s="79"/>
      <c r="F143" s="79">
        <v>6944.89</v>
      </c>
      <c r="G143" s="73">
        <v>0.14236653694004689</v>
      </c>
      <c r="H143" s="79">
        <v>94</v>
      </c>
      <c r="I143" s="79">
        <v>3833.7</v>
      </c>
      <c r="J143" s="73">
        <v>8.3315138473545575E-2</v>
      </c>
      <c r="K143" s="72">
        <v>127</v>
      </c>
      <c r="L143" s="42"/>
      <c r="M143" s="42">
        <v>-3111.1900000000005</v>
      </c>
      <c r="N143" s="42"/>
      <c r="O143" s="42"/>
      <c r="P143" s="42">
        <v>-44.798261743526538</v>
      </c>
      <c r="Q143" s="42"/>
    </row>
    <row r="144" spans="1:17" x14ac:dyDescent="0.2">
      <c r="A144" s="36" t="s">
        <v>323</v>
      </c>
      <c r="B144" s="36" t="s">
        <v>184</v>
      </c>
      <c r="C144" s="42"/>
      <c r="D144" s="73"/>
      <c r="E144" s="42"/>
      <c r="F144" s="42">
        <v>4278.4232000000002</v>
      </c>
      <c r="G144" s="73">
        <v>8.7705391237003563E-2</v>
      </c>
      <c r="H144" s="42">
        <v>121</v>
      </c>
      <c r="I144" s="42">
        <v>3797.5660000000003</v>
      </c>
      <c r="J144" s="73">
        <v>8.2529863357181987E-2</v>
      </c>
      <c r="K144" s="42">
        <v>128</v>
      </c>
      <c r="L144" s="42"/>
      <c r="M144" s="42">
        <v>-480.85719999999992</v>
      </c>
      <c r="N144" s="42"/>
      <c r="O144" s="42"/>
      <c r="P144" s="42">
        <v>-11.239121926975336</v>
      </c>
      <c r="Q144" s="42"/>
    </row>
    <row r="145" spans="1:17" x14ac:dyDescent="0.2">
      <c r="A145" s="36" t="s">
        <v>380</v>
      </c>
      <c r="B145" s="36" t="s">
        <v>184</v>
      </c>
      <c r="C145" s="42"/>
      <c r="D145" s="73"/>
      <c r="E145" s="42"/>
      <c r="F145" s="42">
        <v>1426.66</v>
      </c>
      <c r="G145" s="73">
        <v>2.9245768268595658E-2</v>
      </c>
      <c r="H145" s="42">
        <v>240</v>
      </c>
      <c r="I145" s="42">
        <v>3675.078</v>
      </c>
      <c r="J145" s="73">
        <v>7.9867916756940008E-2</v>
      </c>
      <c r="K145" s="42">
        <v>129</v>
      </c>
      <c r="L145" s="42"/>
      <c r="M145" s="42">
        <v>2248.4179999999997</v>
      </c>
      <c r="N145" s="42"/>
      <c r="O145" s="42"/>
      <c r="P145" s="42">
        <v>157.60012897256524</v>
      </c>
      <c r="Q145" s="42"/>
    </row>
    <row r="146" spans="1:17" x14ac:dyDescent="0.2">
      <c r="A146" s="36" t="s">
        <v>1448</v>
      </c>
      <c r="B146" s="36" t="s">
        <v>187</v>
      </c>
      <c r="C146" s="42"/>
      <c r="D146" s="73"/>
      <c r="E146" s="42"/>
      <c r="F146" s="42">
        <v>2839</v>
      </c>
      <c r="G146" s="73">
        <v>5.8197984183017026E-2</v>
      </c>
      <c r="H146" s="42">
        <v>164</v>
      </c>
      <c r="I146" s="42">
        <v>3641.8690000000001</v>
      </c>
      <c r="J146" s="73">
        <v>7.9146208633308013E-2</v>
      </c>
      <c r="K146" s="42">
        <v>130</v>
      </c>
      <c r="L146" s="42"/>
      <c r="M146" s="42">
        <v>802.86900000000014</v>
      </c>
      <c r="N146" s="42"/>
      <c r="O146" s="42"/>
      <c r="P146" s="42">
        <v>28.279992955265943</v>
      </c>
      <c r="Q146" s="42"/>
    </row>
    <row r="147" spans="1:17" x14ac:dyDescent="0.2">
      <c r="A147" s="36" t="s">
        <v>518</v>
      </c>
      <c r="B147" s="36" t="s">
        <v>187</v>
      </c>
      <c r="C147" s="42"/>
      <c r="D147" s="73"/>
      <c r="E147" s="42"/>
      <c r="F147" s="42">
        <v>2185.3040000000001</v>
      </c>
      <c r="G147" s="73">
        <v>4.4797565208553665E-2</v>
      </c>
      <c r="H147" s="42">
        <v>199</v>
      </c>
      <c r="I147" s="42">
        <v>3608.7159999999999</v>
      </c>
      <c r="J147" s="73">
        <v>7.8425717518767632E-2</v>
      </c>
      <c r="K147" s="42">
        <v>131</v>
      </c>
      <c r="L147" s="42"/>
      <c r="M147" s="42">
        <v>1423.4119999999998</v>
      </c>
      <c r="N147" s="42"/>
      <c r="O147" s="42"/>
      <c r="P147" s="42">
        <v>65.135651607282085</v>
      </c>
      <c r="Q147" s="42"/>
    </row>
    <row r="148" spans="1:17" x14ac:dyDescent="0.2">
      <c r="A148" s="81" t="s">
        <v>924</v>
      </c>
      <c r="B148" s="81" t="s">
        <v>184</v>
      </c>
      <c r="C148" s="75"/>
      <c r="D148" s="82"/>
      <c r="E148" s="75"/>
      <c r="F148" s="75">
        <v>10969.01403</v>
      </c>
      <c r="G148" s="82">
        <v>0.22485893096908485</v>
      </c>
      <c r="H148" s="75">
        <v>68</v>
      </c>
      <c r="I148" s="75">
        <v>3575</v>
      </c>
      <c r="J148" s="82">
        <v>7.7692991116395507E-2</v>
      </c>
      <c r="K148" s="75">
        <v>132</v>
      </c>
      <c r="L148" s="75"/>
      <c r="M148" s="75">
        <v>-7394.0140300000003</v>
      </c>
      <c r="N148" s="75"/>
      <c r="O148" s="75"/>
      <c r="P148" s="75">
        <v>-67.408191928440814</v>
      </c>
      <c r="Q148" s="75"/>
    </row>
    <row r="149" spans="1:17" x14ac:dyDescent="0.2">
      <c r="C149" s="42"/>
      <c r="D149" s="73"/>
      <c r="E149" s="42"/>
      <c r="F149" s="42"/>
      <c r="G149" s="73"/>
      <c r="H149" s="42"/>
      <c r="I149" s="42"/>
      <c r="J149" s="73"/>
      <c r="K149" s="42"/>
      <c r="L149" s="42"/>
      <c r="M149" s="42"/>
      <c r="N149" s="42"/>
      <c r="O149" s="42"/>
      <c r="P149" s="42"/>
      <c r="Q149" s="42"/>
    </row>
    <row r="150" spans="1:17" x14ac:dyDescent="0.2">
      <c r="A150" s="137" t="s">
        <v>1592</v>
      </c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</row>
    <row r="151" spans="1:17" x14ac:dyDescent="0.2">
      <c r="A151" s="74"/>
      <c r="B151" s="74"/>
      <c r="C151" s="138">
        <v>1990</v>
      </c>
      <c r="D151" s="138"/>
      <c r="E151" s="138"/>
      <c r="F151" s="138">
        <v>2000</v>
      </c>
      <c r="G151" s="138"/>
      <c r="H151" s="138"/>
      <c r="I151" s="138">
        <v>2010</v>
      </c>
      <c r="J151" s="138"/>
      <c r="K151" s="138"/>
      <c r="L151" s="74" t="s">
        <v>1557</v>
      </c>
      <c r="M151" s="74" t="s">
        <v>1558</v>
      </c>
      <c r="N151" s="36" t="s">
        <v>1559</v>
      </c>
      <c r="O151" s="74" t="s">
        <v>1557</v>
      </c>
      <c r="P151" s="74" t="s">
        <v>1558</v>
      </c>
      <c r="Q151" s="74" t="s">
        <v>1559</v>
      </c>
    </row>
    <row r="152" spans="1:17" ht="26.25" customHeight="1" x14ac:dyDescent="0.2">
      <c r="A152" s="76" t="s">
        <v>177</v>
      </c>
      <c r="B152" s="77" t="s">
        <v>178</v>
      </c>
      <c r="C152" s="31" t="s">
        <v>1560</v>
      </c>
      <c r="D152" s="31" t="s">
        <v>1561</v>
      </c>
      <c r="E152" s="31" t="s">
        <v>1562</v>
      </c>
      <c r="F152" s="31" t="s">
        <v>1560</v>
      </c>
      <c r="G152" s="31" t="s">
        <v>1561</v>
      </c>
      <c r="H152" s="31" t="s">
        <v>1562</v>
      </c>
      <c r="I152" s="31" t="s">
        <v>1560</v>
      </c>
      <c r="J152" s="31" t="s">
        <v>1561</v>
      </c>
      <c r="K152" s="31" t="s">
        <v>1562</v>
      </c>
      <c r="L152" s="31" t="s">
        <v>1567</v>
      </c>
      <c r="M152" s="31" t="s">
        <v>1567</v>
      </c>
      <c r="N152" s="31" t="s">
        <v>1567</v>
      </c>
      <c r="O152" s="31" t="s">
        <v>1563</v>
      </c>
      <c r="P152" s="31" t="s">
        <v>1564</v>
      </c>
      <c r="Q152" s="31" t="s">
        <v>1564</v>
      </c>
    </row>
    <row r="153" spans="1:17" x14ac:dyDescent="0.2">
      <c r="A153" s="36" t="s">
        <v>573</v>
      </c>
      <c r="B153" s="36" t="s">
        <v>184</v>
      </c>
      <c r="C153" s="42"/>
      <c r="D153" s="73"/>
      <c r="E153" s="42"/>
      <c r="F153" s="42">
        <v>1197.4983867982976</v>
      </c>
      <c r="G153" s="73">
        <v>2.4548077553390533E-2</v>
      </c>
      <c r="H153" s="42">
        <v>269</v>
      </c>
      <c r="I153" s="42">
        <v>3556.9870840000003</v>
      </c>
      <c r="J153" s="73">
        <v>7.7301528928208546E-2</v>
      </c>
      <c r="K153" s="42">
        <v>133</v>
      </c>
      <c r="L153" s="42"/>
      <c r="M153" s="42">
        <v>2359.488697201703</v>
      </c>
      <c r="N153" s="42"/>
      <c r="O153" s="42"/>
      <c r="P153" s="42">
        <v>197.0348121729142</v>
      </c>
      <c r="Q153" s="42"/>
    </row>
    <row r="154" spans="1:17" x14ac:dyDescent="0.2">
      <c r="A154" s="36" t="s">
        <v>1490</v>
      </c>
      <c r="B154" s="36" t="s">
        <v>187</v>
      </c>
      <c r="C154" s="42"/>
      <c r="D154" s="73"/>
      <c r="E154" s="42"/>
      <c r="F154" s="42">
        <v>5042.84</v>
      </c>
      <c r="G154" s="73">
        <v>0.10337552749471138</v>
      </c>
      <c r="H154" s="42">
        <v>113</v>
      </c>
      <c r="I154" s="42">
        <v>3531.6788059999999</v>
      </c>
      <c r="J154" s="73">
        <v>7.675152170643923E-2</v>
      </c>
      <c r="K154" s="42">
        <v>134</v>
      </c>
      <c r="L154" s="42"/>
      <c r="M154" s="42">
        <v>-1511.1611940000003</v>
      </c>
      <c r="N154" s="42"/>
      <c r="O154" s="42"/>
      <c r="P154" s="42">
        <v>-29.966471155142742</v>
      </c>
      <c r="Q154" s="42"/>
    </row>
    <row r="155" spans="1:17" x14ac:dyDescent="0.2">
      <c r="A155" s="36" t="s">
        <v>1379</v>
      </c>
      <c r="B155" s="36" t="s">
        <v>184</v>
      </c>
      <c r="C155" s="42"/>
      <c r="D155" s="73"/>
      <c r="E155" s="42"/>
      <c r="F155" s="42">
        <v>3488</v>
      </c>
      <c r="G155" s="73">
        <v>7.1502137664798654E-2</v>
      </c>
      <c r="H155" s="42">
        <v>140</v>
      </c>
      <c r="I155" s="42">
        <v>3488</v>
      </c>
      <c r="J155" s="73">
        <v>7.5802280563353142E-2</v>
      </c>
      <c r="K155" s="42">
        <v>135</v>
      </c>
      <c r="L155" s="42"/>
      <c r="M155" s="42">
        <v>0</v>
      </c>
      <c r="N155" s="42"/>
      <c r="O155" s="42"/>
      <c r="P155" s="42">
        <v>0</v>
      </c>
      <c r="Q155" s="42"/>
    </row>
    <row r="156" spans="1:17" x14ac:dyDescent="0.2">
      <c r="A156" s="36" t="s">
        <v>1445</v>
      </c>
      <c r="B156" s="36" t="s">
        <v>184</v>
      </c>
      <c r="C156" s="42"/>
      <c r="D156" s="73"/>
      <c r="E156" s="42"/>
      <c r="F156" s="42">
        <v>2120.12</v>
      </c>
      <c r="G156" s="73">
        <v>4.3461328012010587E-2</v>
      </c>
      <c r="H156" s="42">
        <v>203</v>
      </c>
      <c r="I156" s="42">
        <v>3431.1936000000001</v>
      </c>
      <c r="J156" s="73">
        <v>7.4567746540820448E-2</v>
      </c>
      <c r="K156" s="42">
        <v>136</v>
      </c>
      <c r="L156" s="42"/>
      <c r="M156" s="42">
        <v>1311.0736000000002</v>
      </c>
      <c r="N156" s="42"/>
      <c r="O156" s="42"/>
      <c r="P156" s="42">
        <v>61.839593985246132</v>
      </c>
      <c r="Q156" s="42"/>
    </row>
    <row r="157" spans="1:17" x14ac:dyDescent="0.2">
      <c r="A157" s="36" t="s">
        <v>885</v>
      </c>
      <c r="B157" s="36" t="s">
        <v>187</v>
      </c>
      <c r="C157" s="42"/>
      <c r="D157" s="73"/>
      <c r="E157" s="42"/>
      <c r="F157" s="42">
        <v>7102.02</v>
      </c>
      <c r="G157" s="73">
        <v>0.14558761804419534</v>
      </c>
      <c r="H157" s="42">
        <v>92</v>
      </c>
      <c r="I157" s="42">
        <v>3416.36</v>
      </c>
      <c r="J157" s="73">
        <v>7.4245378218296201E-2</v>
      </c>
      <c r="K157" s="42">
        <v>137</v>
      </c>
      <c r="L157" s="42"/>
      <c r="M157" s="42">
        <v>-3685.6600000000003</v>
      </c>
      <c r="N157" s="42"/>
      <c r="O157" s="42"/>
      <c r="P157" s="42">
        <v>-51.895939465109933</v>
      </c>
      <c r="Q157" s="42"/>
    </row>
    <row r="158" spans="1:17" x14ac:dyDescent="0.2">
      <c r="A158" s="36" t="s">
        <v>1358</v>
      </c>
      <c r="B158" s="36" t="s">
        <v>187</v>
      </c>
      <c r="C158" s="42">
        <v>271827.59999999998</v>
      </c>
      <c r="D158" s="73">
        <v>5.1385179584120975</v>
      </c>
      <c r="E158" s="42">
        <v>4</v>
      </c>
      <c r="F158" s="42">
        <v>14350.705075160628</v>
      </c>
      <c r="G158" s="73">
        <v>0.29418179182083143</v>
      </c>
      <c r="H158" s="42">
        <v>57</v>
      </c>
      <c r="I158" s="42">
        <v>3407.2</v>
      </c>
      <c r="J158" s="73">
        <v>7.4046310302596577E-2</v>
      </c>
      <c r="K158" s="42">
        <v>138</v>
      </c>
      <c r="L158" s="42">
        <v>-257476.89492483935</v>
      </c>
      <c r="M158" s="42">
        <v>-10943.505075160629</v>
      </c>
      <c r="N158" s="42">
        <v>-268420.39999999997</v>
      </c>
      <c r="O158" s="42">
        <v>-94.720659316728458</v>
      </c>
      <c r="P158" s="42">
        <v>-76.257612555236335</v>
      </c>
      <c r="Q158" s="42">
        <v>-98.746558480448627</v>
      </c>
    </row>
    <row r="159" spans="1:17" x14ac:dyDescent="0.2">
      <c r="A159" s="36" t="s">
        <v>1020</v>
      </c>
      <c r="B159" s="36" t="s">
        <v>184</v>
      </c>
      <c r="C159" s="42"/>
      <c r="D159" s="73"/>
      <c r="E159" s="42"/>
      <c r="F159" s="42">
        <v>3556.6950245975077</v>
      </c>
      <c r="G159" s="73">
        <v>7.2910348990961993E-2</v>
      </c>
      <c r="H159" s="42">
        <v>139</v>
      </c>
      <c r="I159" s="42">
        <v>3192.9700000000003</v>
      </c>
      <c r="J159" s="73">
        <v>6.9390598558018837E-2</v>
      </c>
      <c r="K159" s="42">
        <v>139</v>
      </c>
      <c r="L159" s="42"/>
      <c r="M159" s="42">
        <v>-363.7250245975074</v>
      </c>
      <c r="N159" s="42"/>
      <c r="O159" s="42"/>
      <c r="P159" s="42">
        <v>-10.226488975918542</v>
      </c>
      <c r="Q159" s="42"/>
    </row>
    <row r="160" spans="1:17" x14ac:dyDescent="0.2">
      <c r="A160" s="36" t="s">
        <v>1518</v>
      </c>
      <c r="B160" s="36" t="s">
        <v>184</v>
      </c>
      <c r="C160" s="42"/>
      <c r="D160" s="73"/>
      <c r="E160" s="42"/>
      <c r="F160" s="42">
        <v>5937.2533800000001</v>
      </c>
      <c r="G160" s="73">
        <v>0.12171052423381627</v>
      </c>
      <c r="H160" s="42">
        <v>106</v>
      </c>
      <c r="I160" s="42">
        <v>3160.27367</v>
      </c>
      <c r="J160" s="73">
        <v>6.8680031935297522E-2</v>
      </c>
      <c r="K160" s="42">
        <v>140</v>
      </c>
      <c r="L160" s="42"/>
      <c r="M160" s="42">
        <v>-2776.9797100000001</v>
      </c>
      <c r="N160" s="42"/>
      <c r="O160" s="42"/>
      <c r="P160" s="42">
        <v>-46.772127316553906</v>
      </c>
      <c r="Q160" s="42"/>
    </row>
    <row r="161" spans="1:17" x14ac:dyDescent="0.2">
      <c r="A161" s="36" t="s">
        <v>276</v>
      </c>
      <c r="B161" s="36" t="s">
        <v>184</v>
      </c>
      <c r="C161" s="42"/>
      <c r="D161" s="73"/>
      <c r="E161" s="42"/>
      <c r="F161" s="42">
        <v>3722.174</v>
      </c>
      <c r="G161" s="73">
        <v>7.6302579633123355E-2</v>
      </c>
      <c r="H161" s="42">
        <v>136</v>
      </c>
      <c r="I161" s="42">
        <v>3122</v>
      </c>
      <c r="J161" s="73">
        <v>6.7848256857450842E-2</v>
      </c>
      <c r="K161" s="42">
        <v>141</v>
      </c>
      <c r="L161" s="42"/>
      <c r="M161" s="42">
        <v>-600.17399999999998</v>
      </c>
      <c r="N161" s="42"/>
      <c r="O161" s="42"/>
      <c r="P161" s="42">
        <v>-16.124286505681894</v>
      </c>
      <c r="Q161" s="42"/>
    </row>
    <row r="162" spans="1:17" x14ac:dyDescent="0.2">
      <c r="A162" s="36" t="s">
        <v>703</v>
      </c>
      <c r="B162" s="36" t="s">
        <v>184</v>
      </c>
      <c r="C162" s="42"/>
      <c r="D162" s="73"/>
      <c r="E162" s="42"/>
      <c r="F162" s="42">
        <v>1909.7199999999998</v>
      </c>
      <c r="G162" s="73">
        <v>3.9148240350120211E-2</v>
      </c>
      <c r="H162" s="42">
        <v>211</v>
      </c>
      <c r="I162" s="42">
        <v>3102.05</v>
      </c>
      <c r="J162" s="73">
        <v>6.7414697368563536E-2</v>
      </c>
      <c r="K162" s="42">
        <v>142</v>
      </c>
      <c r="L162" s="42"/>
      <c r="M162" s="42">
        <v>1192.3300000000004</v>
      </c>
      <c r="N162" s="42"/>
      <c r="O162" s="42"/>
      <c r="P162" s="42">
        <v>62.434807196866579</v>
      </c>
      <c r="Q162" s="42"/>
    </row>
    <row r="163" spans="1:17" x14ac:dyDescent="0.2">
      <c r="A163" s="36" t="s">
        <v>404</v>
      </c>
      <c r="B163" s="36" t="s">
        <v>187</v>
      </c>
      <c r="C163" s="42"/>
      <c r="D163" s="73"/>
      <c r="E163" s="42"/>
      <c r="F163" s="42">
        <v>1034.52</v>
      </c>
      <c r="G163" s="73">
        <v>2.120710764248495E-2</v>
      </c>
      <c r="H163" s="42">
        <v>287</v>
      </c>
      <c r="I163" s="42">
        <v>3061.029</v>
      </c>
      <c r="J163" s="73">
        <v>6.6523216476651464E-2</v>
      </c>
      <c r="K163" s="42">
        <v>143</v>
      </c>
      <c r="L163" s="42"/>
      <c r="M163" s="42">
        <v>2026.509</v>
      </c>
      <c r="N163" s="42"/>
      <c r="O163" s="42"/>
      <c r="P163" s="42">
        <v>195.88881800255191</v>
      </c>
      <c r="Q163" s="42"/>
    </row>
    <row r="164" spans="1:17" x14ac:dyDescent="0.2">
      <c r="A164" s="36" t="s">
        <v>260</v>
      </c>
      <c r="B164" s="36" t="s">
        <v>184</v>
      </c>
      <c r="C164" s="42"/>
      <c r="D164" s="73"/>
      <c r="E164" s="42"/>
      <c r="F164" s="42">
        <v>308.13</v>
      </c>
      <c r="G164" s="73">
        <v>6.3165004812655995E-3</v>
      </c>
      <c r="H164" s="42">
        <v>432</v>
      </c>
      <c r="I164" s="42">
        <v>3042.1</v>
      </c>
      <c r="J164" s="73">
        <v>6.6111845671380912E-2</v>
      </c>
      <c r="K164" s="42">
        <v>144</v>
      </c>
      <c r="L164" s="42"/>
      <c r="M164" s="42">
        <v>2733.97</v>
      </c>
      <c r="N164" s="42"/>
      <c r="O164" s="42"/>
      <c r="P164" s="42">
        <v>887.27809690714957</v>
      </c>
      <c r="Q164" s="42"/>
    </row>
    <row r="165" spans="1:17" x14ac:dyDescent="0.2">
      <c r="A165" s="36" t="s">
        <v>603</v>
      </c>
      <c r="B165" s="36" t="s">
        <v>187</v>
      </c>
      <c r="C165" s="42"/>
      <c r="D165" s="73"/>
      <c r="E165" s="42"/>
      <c r="F165" s="42">
        <v>1658.45</v>
      </c>
      <c r="G165" s="73">
        <v>3.3997339509800842E-2</v>
      </c>
      <c r="H165" s="42">
        <v>221</v>
      </c>
      <c r="I165" s="42">
        <v>3037.4</v>
      </c>
      <c r="J165" s="73">
        <v>6.60097038369062E-2</v>
      </c>
      <c r="K165" s="42">
        <v>145</v>
      </c>
      <c r="L165" s="42"/>
      <c r="M165" s="42">
        <v>1378.95</v>
      </c>
      <c r="N165" s="42"/>
      <c r="O165" s="42"/>
      <c r="P165" s="42">
        <v>83.14691428743707</v>
      </c>
      <c r="Q165" s="42"/>
    </row>
    <row r="166" spans="1:17" x14ac:dyDescent="0.2">
      <c r="A166" s="36" t="s">
        <v>304</v>
      </c>
      <c r="B166" s="36" t="s">
        <v>187</v>
      </c>
      <c r="C166" s="42"/>
      <c r="D166" s="73"/>
      <c r="E166" s="42"/>
      <c r="F166" s="42">
        <v>4761.7700000000004</v>
      </c>
      <c r="G166" s="73">
        <v>9.7613742565398037E-2</v>
      </c>
      <c r="H166" s="42">
        <v>115</v>
      </c>
      <c r="I166" s="42">
        <v>3036.04</v>
      </c>
      <c r="J166" s="73">
        <v>6.598014790182416E-2</v>
      </c>
      <c r="K166" s="42">
        <v>146</v>
      </c>
      <c r="L166" s="42"/>
      <c r="M166" s="42">
        <v>-1725.7300000000005</v>
      </c>
      <c r="N166" s="42"/>
      <c r="O166" s="42"/>
      <c r="P166" s="42">
        <v>-36.241355630364346</v>
      </c>
      <c r="Q166" s="42"/>
    </row>
    <row r="167" spans="1:17" x14ac:dyDescent="0.2">
      <c r="A167" s="36" t="s">
        <v>1294</v>
      </c>
      <c r="B167" s="36" t="s">
        <v>184</v>
      </c>
      <c r="C167" s="42"/>
      <c r="D167" s="73"/>
      <c r="E167" s="42"/>
      <c r="F167" s="42">
        <v>2369.6936000000001</v>
      </c>
      <c r="G167" s="73">
        <v>4.857745355808267E-2</v>
      </c>
      <c r="H167" s="42">
        <v>184</v>
      </c>
      <c r="I167" s="42">
        <v>3007.4446724999998</v>
      </c>
      <c r="J167" s="73">
        <v>6.5358705517089083E-2</v>
      </c>
      <c r="K167" s="42">
        <v>147</v>
      </c>
      <c r="L167" s="42"/>
      <c r="M167" s="42">
        <v>637.75107249999974</v>
      </c>
      <c r="N167" s="42"/>
      <c r="O167" s="42"/>
      <c r="P167" s="42">
        <v>26.912807313991976</v>
      </c>
      <c r="Q167" s="42"/>
    </row>
    <row r="168" spans="1:17" x14ac:dyDescent="0.2">
      <c r="A168" s="36" t="s">
        <v>496</v>
      </c>
      <c r="B168" s="36" t="s">
        <v>187</v>
      </c>
      <c r="C168" s="42"/>
      <c r="D168" s="73"/>
      <c r="E168" s="42"/>
      <c r="F168" s="42">
        <v>3113.45</v>
      </c>
      <c r="G168" s="73">
        <v>6.3824062646922988E-2</v>
      </c>
      <c r="H168" s="42">
        <v>158</v>
      </c>
      <c r="I168" s="42">
        <v>2952.6</v>
      </c>
      <c r="J168" s="73">
        <v>6.4166804355320101E-2</v>
      </c>
      <c r="K168" s="42">
        <v>148</v>
      </c>
      <c r="L168" s="42"/>
      <c r="M168" s="42">
        <v>-160.84999999999991</v>
      </c>
      <c r="N168" s="42"/>
      <c r="O168" s="42"/>
      <c r="P168" s="42">
        <v>-5.1662946249337525</v>
      </c>
      <c r="Q168" s="42"/>
    </row>
    <row r="169" spans="1:17" x14ac:dyDescent="0.2">
      <c r="A169" s="36" t="s">
        <v>194</v>
      </c>
      <c r="B169" s="36" t="s">
        <v>184</v>
      </c>
      <c r="C169" s="42"/>
      <c r="D169" s="73"/>
      <c r="E169" s="42"/>
      <c r="F169" s="42">
        <v>2319.54</v>
      </c>
      <c r="G169" s="73">
        <v>4.7549331536412574E-2</v>
      </c>
      <c r="H169" s="42">
        <v>189</v>
      </c>
      <c r="I169" s="42">
        <v>2905.3</v>
      </c>
      <c r="J169" s="73">
        <v>6.3138866319010875E-2</v>
      </c>
      <c r="K169" s="42">
        <v>149</v>
      </c>
      <c r="L169" s="42"/>
      <c r="M169" s="42">
        <v>585.76000000000022</v>
      </c>
      <c r="N169" s="42"/>
      <c r="O169" s="42"/>
      <c r="P169" s="42">
        <v>25.253282978521614</v>
      </c>
      <c r="Q169" s="42"/>
    </row>
    <row r="170" spans="1:17" x14ac:dyDescent="0.2">
      <c r="A170" s="36" t="s">
        <v>472</v>
      </c>
      <c r="B170" s="36" t="s">
        <v>187</v>
      </c>
      <c r="C170" s="42"/>
      <c r="D170" s="73"/>
      <c r="E170" s="42"/>
      <c r="F170" s="42">
        <v>4003.41</v>
      </c>
      <c r="G170" s="73">
        <v>8.2067767473804926E-2</v>
      </c>
      <c r="H170" s="42">
        <v>129</v>
      </c>
      <c r="I170" s="42">
        <v>2900.0360833333339</v>
      </c>
      <c r="J170" s="73">
        <v>6.3024469275424641E-2</v>
      </c>
      <c r="K170" s="42">
        <v>150</v>
      </c>
      <c r="L170" s="42"/>
      <c r="M170" s="42">
        <v>-1103.373916666666</v>
      </c>
      <c r="N170" s="42"/>
      <c r="O170" s="42"/>
      <c r="P170" s="42">
        <v>-27.56085229008935</v>
      </c>
      <c r="Q170" s="42"/>
    </row>
    <row r="171" spans="1:17" x14ac:dyDescent="0.2">
      <c r="A171" s="36" t="s">
        <v>242</v>
      </c>
      <c r="B171" s="36" t="s">
        <v>184</v>
      </c>
      <c r="C171" s="42"/>
      <c r="D171" s="73"/>
      <c r="E171" s="42"/>
      <c r="F171" s="42">
        <v>9084.3700000000008</v>
      </c>
      <c r="G171" s="73">
        <v>0.18622473461524283</v>
      </c>
      <c r="H171" s="42">
        <v>77</v>
      </c>
      <c r="I171" s="42">
        <v>2891.674</v>
      </c>
      <c r="J171" s="73">
        <v>6.2842741928255064E-2</v>
      </c>
      <c r="K171" s="42">
        <v>151</v>
      </c>
      <c r="L171" s="42"/>
      <c r="M171" s="42">
        <v>-6192.6960000000008</v>
      </c>
      <c r="N171" s="42"/>
      <c r="O171" s="42"/>
      <c r="P171" s="42">
        <v>-68.168689738528926</v>
      </c>
      <c r="Q171" s="42"/>
    </row>
    <row r="172" spans="1:17" x14ac:dyDescent="0.2">
      <c r="A172" s="36" t="s">
        <v>1027</v>
      </c>
      <c r="B172" s="36" t="s">
        <v>184</v>
      </c>
      <c r="C172" s="42"/>
      <c r="D172" s="73"/>
      <c r="E172" s="42"/>
      <c r="F172" s="42">
        <v>4167.18</v>
      </c>
      <c r="G172" s="73">
        <v>8.5424965032682251E-2</v>
      </c>
      <c r="H172" s="42">
        <v>124</v>
      </c>
      <c r="I172" s="42">
        <v>2883.32</v>
      </c>
      <c r="J172" s="73">
        <v>6.2661190250552584E-2</v>
      </c>
      <c r="K172" s="42">
        <v>152</v>
      </c>
      <c r="L172" s="42"/>
      <c r="M172" s="42">
        <v>-1283.8600000000001</v>
      </c>
      <c r="N172" s="42"/>
      <c r="O172" s="42"/>
      <c r="P172" s="42">
        <v>-30.808844350376035</v>
      </c>
      <c r="Q172" s="42"/>
    </row>
    <row r="173" spans="1:17" x14ac:dyDescent="0.2">
      <c r="A173" s="36" t="s">
        <v>1126</v>
      </c>
      <c r="B173" s="36" t="s">
        <v>187</v>
      </c>
      <c r="C173" s="42"/>
      <c r="D173" s="73"/>
      <c r="E173" s="42"/>
      <c r="F173" s="42">
        <v>2836.5673401048548</v>
      </c>
      <c r="G173" s="73">
        <v>5.8148115954027836E-2</v>
      </c>
      <c r="H173" s="42">
        <v>165</v>
      </c>
      <c r="I173" s="42">
        <v>2880.8</v>
      </c>
      <c r="J173" s="73">
        <v>6.2606424841429975E-2</v>
      </c>
      <c r="K173" s="42">
        <v>153</v>
      </c>
      <c r="L173" s="42"/>
      <c r="M173" s="42">
        <v>44.232659895145389</v>
      </c>
      <c r="N173" s="42"/>
      <c r="O173" s="42"/>
      <c r="P173" s="42">
        <v>1.5593728119816226</v>
      </c>
      <c r="Q173" s="42"/>
    </row>
    <row r="174" spans="1:17" x14ac:dyDescent="0.2">
      <c r="A174" s="36" t="s">
        <v>270</v>
      </c>
      <c r="B174" s="36" t="s">
        <v>187</v>
      </c>
      <c r="C174" s="42"/>
      <c r="D174" s="73"/>
      <c r="E174" s="42"/>
      <c r="F174" s="42">
        <v>2301.7600000000002</v>
      </c>
      <c r="G174" s="73">
        <v>4.718485102962356E-2</v>
      </c>
      <c r="H174" s="42">
        <v>192</v>
      </c>
      <c r="I174" s="42">
        <v>2740.98452</v>
      </c>
      <c r="J174" s="73">
        <v>5.9567912157353173E-2</v>
      </c>
      <c r="K174" s="42">
        <v>154</v>
      </c>
      <c r="L174" s="42"/>
      <c r="M174" s="42">
        <v>439.22451999999976</v>
      </c>
      <c r="N174" s="42"/>
      <c r="O174" s="42"/>
      <c r="P174" s="42">
        <v>19.082116293618785</v>
      </c>
      <c r="Q174" s="42"/>
    </row>
    <row r="175" spans="1:17" x14ac:dyDescent="0.2">
      <c r="A175" s="36" t="s">
        <v>893</v>
      </c>
      <c r="B175" s="36" t="s">
        <v>187</v>
      </c>
      <c r="C175" s="42"/>
      <c r="D175" s="73"/>
      <c r="E175" s="42"/>
      <c r="F175" s="42">
        <v>7558.5050000000001</v>
      </c>
      <c r="G175" s="73">
        <v>0.15494531681481336</v>
      </c>
      <c r="H175" s="42">
        <v>83</v>
      </c>
      <c r="I175" s="42">
        <v>2740.17</v>
      </c>
      <c r="J175" s="73">
        <v>5.955021076011565E-2</v>
      </c>
      <c r="K175" s="42">
        <v>155</v>
      </c>
      <c r="L175" s="42"/>
      <c r="M175" s="42">
        <v>-4818.335</v>
      </c>
      <c r="N175" s="42"/>
      <c r="O175" s="42"/>
      <c r="P175" s="42">
        <v>-63.747196039428431</v>
      </c>
      <c r="Q175" s="42"/>
    </row>
    <row r="176" spans="1:17" x14ac:dyDescent="0.2">
      <c r="A176" s="36" t="s">
        <v>829</v>
      </c>
      <c r="B176" s="36" t="s">
        <v>184</v>
      </c>
      <c r="C176" s="42"/>
      <c r="D176" s="73"/>
      <c r="E176" s="42"/>
      <c r="F176" s="42">
        <v>1719.6</v>
      </c>
      <c r="G176" s="73">
        <v>3.5250881860202921E-2</v>
      </c>
      <c r="H176" s="42">
        <v>217</v>
      </c>
      <c r="I176" s="42">
        <v>2738.2400000000002</v>
      </c>
      <c r="J176" s="73">
        <v>5.9508267411065408E-2</v>
      </c>
      <c r="K176" s="42">
        <v>156</v>
      </c>
      <c r="L176" s="42"/>
      <c r="M176" s="42">
        <v>1018.6400000000003</v>
      </c>
      <c r="N176" s="42"/>
      <c r="O176" s="42"/>
      <c r="P176" s="42">
        <v>59.237031867876276</v>
      </c>
      <c r="Q176" s="42"/>
    </row>
    <row r="177" spans="1:17" x14ac:dyDescent="0.2">
      <c r="A177" s="36" t="s">
        <v>502</v>
      </c>
      <c r="B177" s="36" t="s">
        <v>184</v>
      </c>
      <c r="C177" s="42"/>
      <c r="D177" s="73"/>
      <c r="E177" s="42"/>
      <c r="F177" s="42">
        <v>609.81770000000006</v>
      </c>
      <c r="G177" s="73">
        <v>1.2500937252245096E-2</v>
      </c>
      <c r="H177" s="42">
        <v>349</v>
      </c>
      <c r="I177" s="42">
        <v>2691.3887666666669</v>
      </c>
      <c r="J177" s="73">
        <v>5.8490082108923078E-2</v>
      </c>
      <c r="K177" s="42">
        <v>157</v>
      </c>
      <c r="L177" s="42"/>
      <c r="M177" s="42">
        <v>2081.5710666666669</v>
      </c>
      <c r="N177" s="42"/>
      <c r="O177" s="42"/>
      <c r="P177" s="42">
        <v>341.34316971558331</v>
      </c>
      <c r="Q177" s="42"/>
    </row>
    <row r="178" spans="1:17" x14ac:dyDescent="0.2">
      <c r="A178" s="36" t="s">
        <v>1054</v>
      </c>
      <c r="B178" s="36" t="s">
        <v>184</v>
      </c>
      <c r="C178" s="42"/>
      <c r="D178" s="73"/>
      <c r="E178" s="42"/>
      <c r="F178" s="42">
        <v>1694.4857205918006</v>
      </c>
      <c r="G178" s="73">
        <v>3.4736052541511034E-2</v>
      </c>
      <c r="H178" s="42">
        <v>218</v>
      </c>
      <c r="I178" s="42">
        <v>2685.9257000000002</v>
      </c>
      <c r="J178" s="73">
        <v>5.8371357076754796E-2</v>
      </c>
      <c r="K178" s="42">
        <v>158</v>
      </c>
      <c r="L178" s="42"/>
      <c r="M178" s="42">
        <v>991.43997940819963</v>
      </c>
      <c r="N178" s="42"/>
      <c r="O178" s="42"/>
      <c r="P178" s="42">
        <v>58.509786619030244</v>
      </c>
      <c r="Q178" s="42"/>
    </row>
    <row r="179" spans="1:17" x14ac:dyDescent="0.2">
      <c r="A179" s="36" t="s">
        <v>1412</v>
      </c>
      <c r="B179" s="36" t="s">
        <v>184</v>
      </c>
      <c r="C179" s="42"/>
      <c r="D179" s="73"/>
      <c r="E179" s="42"/>
      <c r="F179" s="42">
        <v>3272.21</v>
      </c>
      <c r="G179" s="73">
        <v>6.7078557880771453E-2</v>
      </c>
      <c r="H179" s="42">
        <v>148</v>
      </c>
      <c r="I179" s="42">
        <v>2684</v>
      </c>
      <c r="J179" s="73">
        <v>5.8329507176616925E-2</v>
      </c>
      <c r="K179" s="42">
        <v>159</v>
      </c>
      <c r="L179" s="42"/>
      <c r="M179" s="42">
        <v>-588.21</v>
      </c>
      <c r="N179" s="42"/>
      <c r="O179" s="42"/>
      <c r="P179" s="42">
        <v>-17.975924528071243</v>
      </c>
      <c r="Q179" s="42"/>
    </row>
    <row r="180" spans="1:17" x14ac:dyDescent="0.2">
      <c r="A180" s="36" t="s">
        <v>856</v>
      </c>
      <c r="B180" s="36" t="s">
        <v>184</v>
      </c>
      <c r="C180" s="42"/>
      <c r="D180" s="73"/>
      <c r="E180" s="42"/>
      <c r="F180" s="42">
        <v>3291.08</v>
      </c>
      <c r="G180" s="73">
        <v>6.7465382805580731E-2</v>
      </c>
      <c r="H180" s="42">
        <v>147</v>
      </c>
      <c r="I180" s="42">
        <v>2666</v>
      </c>
      <c r="J180" s="73">
        <v>5.7938325682884026E-2</v>
      </c>
      <c r="K180" s="42">
        <v>160</v>
      </c>
      <c r="L180" s="42"/>
      <c r="M180" s="42">
        <v>-625.07999999999993</v>
      </c>
      <c r="N180" s="42"/>
      <c r="O180" s="42"/>
      <c r="P180" s="42">
        <v>-18.99315726144609</v>
      </c>
      <c r="Q180" s="42"/>
    </row>
    <row r="181" spans="1:17" x14ac:dyDescent="0.2">
      <c r="A181" s="36" t="s">
        <v>310</v>
      </c>
      <c r="B181" s="36" t="s">
        <v>187</v>
      </c>
      <c r="C181" s="42"/>
      <c r="D181" s="73"/>
      <c r="E181" s="42"/>
      <c r="F181" s="42">
        <v>1329.68</v>
      </c>
      <c r="G181" s="73">
        <v>2.7257730048775655E-2</v>
      </c>
      <c r="H181" s="42">
        <v>250</v>
      </c>
      <c r="I181" s="42">
        <v>2599.08</v>
      </c>
      <c r="J181" s="73">
        <v>5.6483999818405933E-2</v>
      </c>
      <c r="K181" s="42">
        <v>161</v>
      </c>
      <c r="L181" s="42"/>
      <c r="M181" s="42">
        <v>1269.3999999999999</v>
      </c>
      <c r="N181" s="42"/>
      <c r="O181" s="42"/>
      <c r="P181" s="42">
        <v>95.466578424884162</v>
      </c>
      <c r="Q181" s="42"/>
    </row>
    <row r="182" spans="1:17" x14ac:dyDescent="0.2">
      <c r="A182" s="36" t="s">
        <v>1638</v>
      </c>
      <c r="B182" s="36" t="s">
        <v>184</v>
      </c>
      <c r="C182" s="42"/>
      <c r="D182" s="73"/>
      <c r="E182" s="42"/>
      <c r="F182" s="42">
        <v>1765.38</v>
      </c>
      <c r="G182" s="73">
        <v>3.6189347417053402E-2</v>
      </c>
      <c r="H182" s="42">
        <v>215</v>
      </c>
      <c r="I182" s="42">
        <v>2572.48</v>
      </c>
      <c r="J182" s="73">
        <v>5.5905920499889537E-2</v>
      </c>
      <c r="K182" s="42">
        <v>162</v>
      </c>
      <c r="L182" s="42"/>
      <c r="M182" s="42">
        <v>807.09999999999991</v>
      </c>
      <c r="N182" s="42"/>
      <c r="O182" s="42"/>
      <c r="P182" s="42">
        <v>45.718202313382946</v>
      </c>
      <c r="Q182" s="42"/>
    </row>
    <row r="183" spans="1:17" x14ac:dyDescent="0.2">
      <c r="A183" s="36" t="s">
        <v>883</v>
      </c>
      <c r="B183" s="36" t="s">
        <v>187</v>
      </c>
      <c r="C183" s="42"/>
      <c r="D183" s="73"/>
      <c r="E183" s="42"/>
      <c r="F183" s="42">
        <v>3937.25</v>
      </c>
      <c r="G183" s="73">
        <v>8.0711522798374E-2</v>
      </c>
      <c r="H183" s="42">
        <v>132</v>
      </c>
      <c r="I183" s="42">
        <v>2543.9085000000005</v>
      </c>
      <c r="J183" s="73">
        <v>5.5284995941656791E-2</v>
      </c>
      <c r="K183" s="42">
        <v>163</v>
      </c>
      <c r="L183" s="42"/>
      <c r="M183" s="42">
        <v>-1393.3414999999995</v>
      </c>
      <c r="N183" s="42"/>
      <c r="O183" s="42"/>
      <c r="P183" s="42">
        <v>-35.388697695091743</v>
      </c>
      <c r="Q183" s="42"/>
    </row>
    <row r="184" spans="1:17" x14ac:dyDescent="0.2">
      <c r="A184" s="36" t="s">
        <v>913</v>
      </c>
      <c r="B184" s="36" t="s">
        <v>184</v>
      </c>
      <c r="C184" s="42"/>
      <c r="D184" s="73"/>
      <c r="E184" s="42"/>
      <c r="F184" s="42">
        <v>175.67</v>
      </c>
      <c r="G184" s="73">
        <v>3.6011412051534341E-3</v>
      </c>
      <c r="H184" s="42">
        <v>491</v>
      </c>
      <c r="I184" s="42">
        <v>2496.96479</v>
      </c>
      <c r="J184" s="73">
        <v>5.4264800908369895E-2</v>
      </c>
      <c r="K184" s="42">
        <v>164</v>
      </c>
      <c r="L184" s="42"/>
      <c r="M184" s="42">
        <v>2321.2947899999999</v>
      </c>
      <c r="N184" s="42"/>
      <c r="O184" s="42"/>
      <c r="P184" s="42">
        <v>1321.3951101497125</v>
      </c>
      <c r="Q184" s="42"/>
    </row>
    <row r="185" spans="1:17" x14ac:dyDescent="0.2">
      <c r="A185" s="36" t="s">
        <v>1242</v>
      </c>
      <c r="B185" s="36" t="s">
        <v>184</v>
      </c>
      <c r="C185" s="42"/>
      <c r="D185" s="73"/>
      <c r="E185" s="42"/>
      <c r="F185" s="42">
        <v>2797.26</v>
      </c>
      <c r="G185" s="73">
        <v>5.7342336469103986E-2</v>
      </c>
      <c r="H185" s="42">
        <v>168</v>
      </c>
      <c r="I185" s="42">
        <v>2481.4327222000002</v>
      </c>
      <c r="J185" s="73">
        <v>5.392725327043852E-2</v>
      </c>
      <c r="K185" s="42">
        <v>165</v>
      </c>
      <c r="L185" s="42"/>
      <c r="M185" s="42">
        <v>-315.82727780000005</v>
      </c>
      <c r="N185" s="42"/>
      <c r="O185" s="42"/>
      <c r="P185" s="42">
        <v>-11.290594288696797</v>
      </c>
      <c r="Q185" s="42"/>
    </row>
    <row r="186" spans="1:17" x14ac:dyDescent="0.2">
      <c r="A186" s="81" t="s">
        <v>539</v>
      </c>
      <c r="B186" s="81" t="s">
        <v>187</v>
      </c>
      <c r="C186" s="75"/>
      <c r="D186" s="82"/>
      <c r="E186" s="75"/>
      <c r="F186" s="75">
        <v>7718.4649999999992</v>
      </c>
      <c r="G186" s="82">
        <v>0.15822441140795016</v>
      </c>
      <c r="H186" s="75">
        <v>82</v>
      </c>
      <c r="I186" s="75">
        <v>2400.7800000000002</v>
      </c>
      <c r="J186" s="82">
        <v>5.2174483695781815E-2</v>
      </c>
      <c r="K186" s="75">
        <v>166</v>
      </c>
      <c r="L186" s="75"/>
      <c r="M186" s="75">
        <v>-5317.6849999999995</v>
      </c>
      <c r="N186" s="75"/>
      <c r="O186" s="75"/>
      <c r="P186" s="75">
        <v>-68.895628858846933</v>
      </c>
      <c r="Q186" s="75"/>
    </row>
    <row r="187" spans="1:17" x14ac:dyDescent="0.2">
      <c r="C187" s="42"/>
      <c r="D187" s="73"/>
      <c r="E187" s="42"/>
      <c r="F187" s="42"/>
      <c r="G187" s="73"/>
      <c r="H187" s="42"/>
      <c r="I187" s="42"/>
      <c r="J187" s="73"/>
      <c r="K187" s="42"/>
      <c r="L187" s="42"/>
      <c r="M187" s="42"/>
      <c r="N187" s="42"/>
      <c r="O187" s="42"/>
      <c r="P187" s="42"/>
      <c r="Q187" s="42"/>
    </row>
    <row r="188" spans="1:17" x14ac:dyDescent="0.2">
      <c r="A188" s="137" t="s">
        <v>1592</v>
      </c>
      <c r="B188" s="137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</row>
    <row r="189" spans="1:17" x14ac:dyDescent="0.2">
      <c r="A189" s="74"/>
      <c r="B189" s="74"/>
      <c r="C189" s="138">
        <v>1990</v>
      </c>
      <c r="D189" s="138"/>
      <c r="E189" s="138"/>
      <c r="F189" s="138">
        <v>2000</v>
      </c>
      <c r="G189" s="138"/>
      <c r="H189" s="138"/>
      <c r="I189" s="138">
        <v>2010</v>
      </c>
      <c r="J189" s="138"/>
      <c r="K189" s="138"/>
      <c r="L189" s="74" t="s">
        <v>1557</v>
      </c>
      <c r="M189" s="74" t="s">
        <v>1558</v>
      </c>
      <c r="N189" s="36" t="s">
        <v>1559</v>
      </c>
      <c r="O189" s="74" t="s">
        <v>1557</v>
      </c>
      <c r="P189" s="74" t="s">
        <v>1558</v>
      </c>
      <c r="Q189" s="74" t="s">
        <v>1559</v>
      </c>
    </row>
    <row r="190" spans="1:17" ht="27" customHeight="1" x14ac:dyDescent="0.2">
      <c r="A190" s="76" t="s">
        <v>177</v>
      </c>
      <c r="B190" s="77" t="s">
        <v>178</v>
      </c>
      <c r="C190" s="31" t="s">
        <v>1560</v>
      </c>
      <c r="D190" s="31" t="s">
        <v>1561</v>
      </c>
      <c r="E190" s="31" t="s">
        <v>1562</v>
      </c>
      <c r="F190" s="31" t="s">
        <v>1560</v>
      </c>
      <c r="G190" s="31" t="s">
        <v>1561</v>
      </c>
      <c r="H190" s="31" t="s">
        <v>1562</v>
      </c>
      <c r="I190" s="31" t="s">
        <v>1560</v>
      </c>
      <c r="J190" s="31" t="s">
        <v>1561</v>
      </c>
      <c r="K190" s="31" t="s">
        <v>1562</v>
      </c>
      <c r="L190" s="31" t="s">
        <v>1567</v>
      </c>
      <c r="M190" s="31" t="s">
        <v>1567</v>
      </c>
      <c r="N190" s="31" t="s">
        <v>1567</v>
      </c>
      <c r="O190" s="31" t="s">
        <v>1563</v>
      </c>
      <c r="P190" s="31" t="s">
        <v>1564</v>
      </c>
      <c r="Q190" s="31" t="s">
        <v>1564</v>
      </c>
    </row>
    <row r="191" spans="1:17" x14ac:dyDescent="0.2">
      <c r="A191" s="36" t="s">
        <v>183</v>
      </c>
      <c r="B191" s="36" t="s">
        <v>184</v>
      </c>
      <c r="C191" s="42"/>
      <c r="D191" s="73"/>
      <c r="E191" s="42"/>
      <c r="F191" s="42">
        <v>2375</v>
      </c>
      <c r="G191" s="73">
        <v>4.8686231924855737E-2</v>
      </c>
      <c r="H191" s="42">
        <v>183</v>
      </c>
      <c r="I191" s="42">
        <v>2375</v>
      </c>
      <c r="J191" s="73">
        <v>5.1614224867535474E-2</v>
      </c>
      <c r="K191" s="42">
        <v>167</v>
      </c>
      <c r="L191" s="42"/>
      <c r="M191" s="42">
        <v>0</v>
      </c>
      <c r="N191" s="42"/>
      <c r="O191" s="42"/>
      <c r="P191" s="42">
        <v>0</v>
      </c>
      <c r="Q191" s="42"/>
    </row>
    <row r="192" spans="1:17" x14ac:dyDescent="0.2">
      <c r="A192" s="36" t="s">
        <v>299</v>
      </c>
      <c r="B192" s="36" t="s">
        <v>184</v>
      </c>
      <c r="C192" s="42"/>
      <c r="D192" s="73"/>
      <c r="E192" s="42"/>
      <c r="F192" s="42">
        <v>1969.1282210259785</v>
      </c>
      <c r="G192" s="73">
        <v>4.0366077161536583E-2</v>
      </c>
      <c r="H192" s="42">
        <v>209</v>
      </c>
      <c r="I192" s="42">
        <v>2370.4</v>
      </c>
      <c r="J192" s="73">
        <v>5.1514256263581512E-2</v>
      </c>
      <c r="K192" s="42">
        <v>168</v>
      </c>
      <c r="L192" s="42"/>
      <c r="M192" s="42">
        <v>401.27177897402157</v>
      </c>
      <c r="N192" s="42"/>
      <c r="O192" s="42"/>
      <c r="P192" s="42">
        <v>20.378143723162232</v>
      </c>
      <c r="Q192" s="42"/>
    </row>
    <row r="193" spans="1:17" x14ac:dyDescent="0.2">
      <c r="A193" s="36" t="s">
        <v>762</v>
      </c>
      <c r="B193" s="36" t="s">
        <v>184</v>
      </c>
      <c r="C193" s="42"/>
      <c r="D193" s="73"/>
      <c r="E193" s="42"/>
      <c r="F193" s="42">
        <v>225.83870860047975</v>
      </c>
      <c r="G193" s="73">
        <v>4.6295729450664715E-3</v>
      </c>
      <c r="H193" s="42">
        <v>472</v>
      </c>
      <c r="I193" s="42">
        <v>2367.9371288888888</v>
      </c>
      <c r="J193" s="73">
        <v>5.146073239690839E-2</v>
      </c>
      <c r="K193" s="42">
        <v>169</v>
      </c>
      <c r="L193" s="42"/>
      <c r="M193" s="42">
        <v>2142.0984202884092</v>
      </c>
      <c r="N193" s="42"/>
      <c r="O193" s="42"/>
      <c r="P193" s="42">
        <v>948.50808949580528</v>
      </c>
      <c r="Q193" s="42"/>
    </row>
    <row r="194" spans="1:17" x14ac:dyDescent="0.2">
      <c r="A194" s="36" t="s">
        <v>722</v>
      </c>
      <c r="B194" s="36" t="s">
        <v>184</v>
      </c>
      <c r="C194" s="42"/>
      <c r="D194" s="73"/>
      <c r="E194" s="42"/>
      <c r="F194" s="42">
        <v>2200.5700000000002</v>
      </c>
      <c r="G194" s="73">
        <v>4.5110510057633599E-2</v>
      </c>
      <c r="H194" s="42">
        <v>198</v>
      </c>
      <c r="I194" s="42">
        <v>2350.145</v>
      </c>
      <c r="J194" s="73">
        <v>5.1074068421605952E-2</v>
      </c>
      <c r="K194" s="42">
        <v>170</v>
      </c>
      <c r="L194" s="42"/>
      <c r="M194" s="42">
        <v>149.57499999999982</v>
      </c>
      <c r="N194" s="42"/>
      <c r="O194" s="42"/>
      <c r="P194" s="42">
        <v>6.7971025688798719</v>
      </c>
      <c r="Q194" s="42"/>
    </row>
    <row r="195" spans="1:17" x14ac:dyDescent="0.2">
      <c r="A195" s="36" t="s">
        <v>804</v>
      </c>
      <c r="B195" s="36" t="s">
        <v>184</v>
      </c>
      <c r="C195" s="42"/>
      <c r="D195" s="73"/>
      <c r="E195" s="42"/>
      <c r="F195" s="42">
        <v>1147.71</v>
      </c>
      <c r="G195" s="73">
        <v>2.3527442207358393E-2</v>
      </c>
      <c r="H195" s="42">
        <v>276</v>
      </c>
      <c r="I195" s="42">
        <v>2330.4</v>
      </c>
      <c r="J195" s="73">
        <v>5.0644964055286179E-2</v>
      </c>
      <c r="K195" s="42">
        <v>171</v>
      </c>
      <c r="L195" s="42"/>
      <c r="M195" s="42">
        <v>1182.69</v>
      </c>
      <c r="N195" s="42"/>
      <c r="O195" s="42"/>
      <c r="P195" s="42">
        <v>103.04780824424289</v>
      </c>
      <c r="Q195" s="42"/>
    </row>
    <row r="196" spans="1:17" x14ac:dyDescent="0.2">
      <c r="A196" s="36" t="s">
        <v>830</v>
      </c>
      <c r="B196" s="36" t="s">
        <v>184</v>
      </c>
      <c r="C196" s="42"/>
      <c r="D196" s="73"/>
      <c r="E196" s="42"/>
      <c r="F196" s="42">
        <v>1361.63</v>
      </c>
      <c r="G196" s="73">
        <v>2.7912687989827926E-2</v>
      </c>
      <c r="H196" s="42">
        <v>248</v>
      </c>
      <c r="I196" s="42">
        <v>2271.6799999999998</v>
      </c>
      <c r="J196" s="73">
        <v>4.9368843093508613E-2</v>
      </c>
      <c r="K196" s="42">
        <v>172</v>
      </c>
      <c r="L196" s="42"/>
      <c r="M196" s="42">
        <v>910.04999999999973</v>
      </c>
      <c r="N196" s="42"/>
      <c r="O196" s="42"/>
      <c r="P196" s="42">
        <v>66.835337059259842</v>
      </c>
      <c r="Q196" s="42"/>
    </row>
    <row r="197" spans="1:17" x14ac:dyDescent="0.2">
      <c r="A197" s="36" t="s">
        <v>1340</v>
      </c>
      <c r="B197" s="36" t="s">
        <v>187</v>
      </c>
      <c r="C197" s="42"/>
      <c r="D197" s="73"/>
      <c r="E197" s="42"/>
      <c r="F197" s="42">
        <v>4184.6180999999997</v>
      </c>
      <c r="G197" s="73">
        <v>8.5782436772020687E-2</v>
      </c>
      <c r="H197" s="42">
        <v>123</v>
      </c>
      <c r="I197" s="42">
        <v>2255.004420766667</v>
      </c>
      <c r="J197" s="73">
        <v>4.900644431609992E-2</v>
      </c>
      <c r="K197" s="42">
        <v>173</v>
      </c>
      <c r="L197" s="42"/>
      <c r="M197" s="42">
        <v>-1929.6136792333327</v>
      </c>
      <c r="N197" s="42"/>
      <c r="O197" s="42"/>
      <c r="P197" s="42">
        <v>-46.112061677344776</v>
      </c>
      <c r="Q197" s="42"/>
    </row>
    <row r="198" spans="1:17" x14ac:dyDescent="0.2">
      <c r="A198" s="36" t="s">
        <v>1422</v>
      </c>
      <c r="B198" s="36" t="s">
        <v>187</v>
      </c>
      <c r="C198" s="42"/>
      <c r="D198" s="73"/>
      <c r="E198" s="42"/>
      <c r="F198" s="42">
        <v>2415.54</v>
      </c>
      <c r="G198" s="73">
        <v>4.9517280279480436E-2</v>
      </c>
      <c r="H198" s="42">
        <v>182</v>
      </c>
      <c r="I198" s="42">
        <v>2169.0699999999997</v>
      </c>
      <c r="J198" s="73">
        <v>4.7138891256179011E-2</v>
      </c>
      <c r="K198" s="42">
        <v>174</v>
      </c>
      <c r="L198" s="42"/>
      <c r="M198" s="42">
        <v>-246.47000000000025</v>
      </c>
      <c r="N198" s="42"/>
      <c r="O198" s="42"/>
      <c r="P198" s="42">
        <v>-10.203515570017482</v>
      </c>
      <c r="Q198" s="42"/>
    </row>
    <row r="199" spans="1:17" x14ac:dyDescent="0.2">
      <c r="A199" s="36" t="s">
        <v>1357</v>
      </c>
      <c r="B199" s="36" t="s">
        <v>187</v>
      </c>
      <c r="C199" s="42"/>
      <c r="D199" s="73"/>
      <c r="E199" s="42"/>
      <c r="F199" s="42">
        <v>1630.79046432936</v>
      </c>
      <c r="G199" s="73">
        <v>3.3430333796708379E-2</v>
      </c>
      <c r="H199" s="42">
        <v>226</v>
      </c>
      <c r="I199" s="42">
        <v>2156.4</v>
      </c>
      <c r="J199" s="73">
        <v>4.6863542949201475E-2</v>
      </c>
      <c r="K199" s="42">
        <v>175</v>
      </c>
      <c r="L199" s="42"/>
      <c r="M199" s="42">
        <v>525.60953567064007</v>
      </c>
      <c r="N199" s="42"/>
      <c r="O199" s="42"/>
      <c r="P199" s="42">
        <v>32.230353755887933</v>
      </c>
      <c r="Q199" s="42"/>
    </row>
    <row r="200" spans="1:17" x14ac:dyDescent="0.2">
      <c r="A200" s="36" t="s">
        <v>1493</v>
      </c>
      <c r="B200" s="36" t="s">
        <v>187</v>
      </c>
      <c r="C200" s="42"/>
      <c r="D200" s="73"/>
      <c r="E200" s="42"/>
      <c r="F200" s="42">
        <v>3091.56</v>
      </c>
      <c r="G200" s="73">
        <v>6.3375329334571379E-2</v>
      </c>
      <c r="H200" s="42">
        <v>159</v>
      </c>
      <c r="I200" s="42">
        <v>2124</v>
      </c>
      <c r="J200" s="73">
        <v>4.6159416260482249E-2</v>
      </c>
      <c r="K200" s="42">
        <v>176</v>
      </c>
      <c r="L200" s="42"/>
      <c r="M200" s="42">
        <v>-967.56</v>
      </c>
      <c r="N200" s="42"/>
      <c r="O200" s="42"/>
      <c r="P200" s="42">
        <v>-31.296821022396458</v>
      </c>
      <c r="Q200" s="42"/>
    </row>
    <row r="201" spans="1:17" x14ac:dyDescent="0.2">
      <c r="A201" s="36" t="s">
        <v>1537</v>
      </c>
      <c r="B201" s="36" t="s">
        <v>187</v>
      </c>
      <c r="C201" s="42"/>
      <c r="D201" s="73"/>
      <c r="E201" s="42"/>
      <c r="F201" s="42">
        <v>2742.2535075000001</v>
      </c>
      <c r="G201" s="73">
        <v>5.6214732742271213E-2</v>
      </c>
      <c r="H201" s="42">
        <v>171</v>
      </c>
      <c r="I201" s="42">
        <v>2092</v>
      </c>
      <c r="J201" s="73">
        <v>4.5463982493845985E-2</v>
      </c>
      <c r="K201" s="42">
        <v>177</v>
      </c>
      <c r="L201" s="42"/>
      <c r="M201" s="42">
        <v>-650.25350750000007</v>
      </c>
      <c r="N201" s="42"/>
      <c r="O201" s="42"/>
      <c r="P201" s="42">
        <v>-23.712377638375582</v>
      </c>
      <c r="Q201" s="42"/>
    </row>
    <row r="202" spans="1:17" x14ac:dyDescent="0.2">
      <c r="A202" s="36" t="s">
        <v>524</v>
      </c>
      <c r="B202" s="36" t="s">
        <v>187</v>
      </c>
      <c r="C202" s="42"/>
      <c r="D202" s="73"/>
      <c r="E202" s="42"/>
      <c r="F202" s="42">
        <v>2360.12</v>
      </c>
      <c r="G202" s="73">
        <v>4.8381199869680216E-2</v>
      </c>
      <c r="H202" s="42">
        <v>186</v>
      </c>
      <c r="I202" s="42">
        <v>2082.69</v>
      </c>
      <c r="J202" s="73">
        <v>4.5261654732365243E-2</v>
      </c>
      <c r="K202" s="42">
        <v>178</v>
      </c>
      <c r="L202" s="42"/>
      <c r="M202" s="42">
        <v>-277.42999999999984</v>
      </c>
      <c r="N202" s="42"/>
      <c r="O202" s="42"/>
      <c r="P202" s="42">
        <v>-11.754910767249116</v>
      </c>
      <c r="Q202" s="42"/>
    </row>
    <row r="203" spans="1:17" x14ac:dyDescent="0.2">
      <c r="A203" s="36" t="s">
        <v>1416</v>
      </c>
      <c r="B203" s="36" t="s">
        <v>187</v>
      </c>
      <c r="C203" s="42"/>
      <c r="D203" s="73"/>
      <c r="E203" s="42"/>
      <c r="F203" s="42">
        <v>3165.6</v>
      </c>
      <c r="G203" s="73">
        <v>6.4893109802662455E-2</v>
      </c>
      <c r="H203" s="42">
        <v>154</v>
      </c>
      <c r="I203" s="42">
        <v>2052</v>
      </c>
      <c r="J203" s="73">
        <v>4.4594690285550645E-2</v>
      </c>
      <c r="K203" s="42">
        <v>179</v>
      </c>
      <c r="L203" s="42"/>
      <c r="M203" s="42">
        <v>-1113.5999999999999</v>
      </c>
      <c r="N203" s="42"/>
      <c r="O203" s="42"/>
      <c r="P203" s="42">
        <v>-35.178165276724791</v>
      </c>
      <c r="Q203" s="42"/>
    </row>
    <row r="204" spans="1:17" x14ac:dyDescent="0.2">
      <c r="A204" s="36" t="s">
        <v>279</v>
      </c>
      <c r="B204" s="36" t="s">
        <v>187</v>
      </c>
      <c r="C204" s="42"/>
      <c r="D204" s="73"/>
      <c r="E204" s="42"/>
      <c r="F204" s="42">
        <v>3391.79</v>
      </c>
      <c r="G204" s="73">
        <v>6.9529884033855335E-2</v>
      </c>
      <c r="H204" s="42">
        <v>143</v>
      </c>
      <c r="I204" s="42">
        <v>2047.34049</v>
      </c>
      <c r="J204" s="73">
        <v>4.4493428392113794E-2</v>
      </c>
      <c r="K204" s="42">
        <v>180</v>
      </c>
      <c r="L204" s="42"/>
      <c r="M204" s="42">
        <v>-1344.4495099999999</v>
      </c>
      <c r="N204" s="42"/>
      <c r="O204" s="42"/>
      <c r="P204" s="42">
        <v>-39.638347598170874</v>
      </c>
      <c r="Q204" s="42"/>
    </row>
    <row r="205" spans="1:17" x14ac:dyDescent="0.2">
      <c r="A205" s="36" t="s">
        <v>1483</v>
      </c>
      <c r="B205" s="36" t="s">
        <v>187</v>
      </c>
      <c r="C205" s="42"/>
      <c r="D205" s="73"/>
      <c r="E205" s="42"/>
      <c r="F205" s="42">
        <v>1639.44</v>
      </c>
      <c r="G205" s="73">
        <v>3.3607644659741261E-2</v>
      </c>
      <c r="H205" s="42">
        <v>224</v>
      </c>
      <c r="I205" s="42">
        <v>2005.2995899999999</v>
      </c>
      <c r="J205" s="73">
        <v>4.3579782722120708E-2</v>
      </c>
      <c r="K205" s="42">
        <v>181</v>
      </c>
      <c r="L205" s="42"/>
      <c r="M205" s="42">
        <v>365.8595899999998</v>
      </c>
      <c r="N205" s="42"/>
      <c r="O205" s="42"/>
      <c r="P205" s="42">
        <v>22.316131727907077</v>
      </c>
      <c r="Q205" s="42"/>
    </row>
    <row r="206" spans="1:17" x14ac:dyDescent="0.2">
      <c r="A206" s="36" t="s">
        <v>921</v>
      </c>
      <c r="B206" s="36" t="s">
        <v>187</v>
      </c>
      <c r="C206" s="42"/>
      <c r="D206" s="73"/>
      <c r="E206" s="42"/>
      <c r="F206" s="42">
        <v>3251.4</v>
      </c>
      <c r="G206" s="73">
        <v>6.6651963991779348E-2</v>
      </c>
      <c r="H206" s="42">
        <v>150</v>
      </c>
      <c r="I206" s="42">
        <v>1990.636</v>
      </c>
      <c r="J206" s="73">
        <v>4.3261109108804777E-2</v>
      </c>
      <c r="K206" s="42">
        <v>182</v>
      </c>
      <c r="L206" s="42"/>
      <c r="M206" s="42">
        <v>-1260.7640000000001</v>
      </c>
      <c r="N206" s="42"/>
      <c r="O206" s="42"/>
      <c r="P206" s="42">
        <v>-38.776034938795604</v>
      </c>
      <c r="Q206" s="42"/>
    </row>
    <row r="207" spans="1:17" x14ac:dyDescent="0.2">
      <c r="A207" s="36" t="s">
        <v>1308</v>
      </c>
      <c r="B207" s="36" t="s">
        <v>187</v>
      </c>
      <c r="C207" s="42"/>
      <c r="D207" s="73"/>
      <c r="E207" s="42"/>
      <c r="F207" s="42">
        <v>3655.2</v>
      </c>
      <c r="G207" s="73">
        <v>7.4929648392308493E-2</v>
      </c>
      <c r="H207" s="42">
        <v>137</v>
      </c>
      <c r="I207" s="42">
        <v>1983.7964000000002</v>
      </c>
      <c r="J207" s="73">
        <v>4.311246883410836E-2</v>
      </c>
      <c r="K207" s="42">
        <v>183</v>
      </c>
      <c r="L207" s="42"/>
      <c r="M207" s="42">
        <v>-1671.4035999999996</v>
      </c>
      <c r="N207" s="42"/>
      <c r="O207" s="42"/>
      <c r="P207" s="42">
        <v>-45.726734515211199</v>
      </c>
      <c r="Q207" s="42"/>
    </row>
    <row r="208" spans="1:17" x14ac:dyDescent="0.2">
      <c r="A208" s="36" t="s">
        <v>1535</v>
      </c>
      <c r="B208" s="36" t="s">
        <v>184</v>
      </c>
      <c r="C208" s="42"/>
      <c r="D208" s="73"/>
      <c r="E208" s="42"/>
      <c r="F208" s="42">
        <v>1815.62</v>
      </c>
      <c r="G208" s="73">
        <v>3.721924059259224E-2</v>
      </c>
      <c r="H208" s="42">
        <v>213</v>
      </c>
      <c r="I208" s="42">
        <v>1970.9</v>
      </c>
      <c r="J208" s="73">
        <v>4.283220033323186E-2</v>
      </c>
      <c r="K208" s="42">
        <v>184</v>
      </c>
      <c r="L208" s="42"/>
      <c r="M208" s="42">
        <v>155.2800000000002</v>
      </c>
      <c r="N208" s="42"/>
      <c r="O208" s="42"/>
      <c r="P208" s="42">
        <v>8.5524504026172998</v>
      </c>
      <c r="Q208" s="42"/>
    </row>
    <row r="209" spans="1:17" x14ac:dyDescent="0.2">
      <c r="A209" s="36" t="s">
        <v>1539</v>
      </c>
      <c r="B209" s="36" t="s">
        <v>187</v>
      </c>
      <c r="C209" s="42"/>
      <c r="D209" s="73"/>
      <c r="E209" s="42"/>
      <c r="F209" s="42">
        <v>4330.1399999999994</v>
      </c>
      <c r="G209" s="73">
        <v>8.8765558024039917E-2</v>
      </c>
      <c r="H209" s="42">
        <v>120</v>
      </c>
      <c r="I209" s="42">
        <v>1947.8579999999999</v>
      </c>
      <c r="J209" s="73">
        <v>4.2331444556643331E-2</v>
      </c>
      <c r="K209" s="42">
        <v>185</v>
      </c>
      <c r="L209" s="42"/>
      <c r="M209" s="42">
        <v>-2382.2819999999992</v>
      </c>
      <c r="N209" s="42"/>
      <c r="O209" s="42"/>
      <c r="P209" s="42">
        <v>-55.016281228782425</v>
      </c>
      <c r="Q209" s="42"/>
    </row>
    <row r="210" spans="1:17" x14ac:dyDescent="0.2">
      <c r="A210" s="36" t="s">
        <v>1305</v>
      </c>
      <c r="B210" s="36" t="s">
        <v>187</v>
      </c>
      <c r="C210" s="42"/>
      <c r="D210" s="73"/>
      <c r="E210" s="42"/>
      <c r="F210" s="42">
        <v>429.55</v>
      </c>
      <c r="G210" s="73">
        <v>8.8055456519249616E-3</v>
      </c>
      <c r="H210" s="42">
        <v>393</v>
      </c>
      <c r="I210" s="42">
        <v>1897.6184535</v>
      </c>
      <c r="J210" s="73">
        <v>4.1239623398624803E-2</v>
      </c>
      <c r="K210" s="42">
        <v>186</v>
      </c>
      <c r="L210" s="42"/>
      <c r="M210" s="42">
        <v>1468.0684535</v>
      </c>
      <c r="N210" s="42"/>
      <c r="O210" s="42"/>
      <c r="P210" s="42">
        <v>341.76893341869396</v>
      </c>
      <c r="Q210" s="42"/>
    </row>
    <row r="211" spans="1:17" x14ac:dyDescent="0.2">
      <c r="A211" s="36" t="s">
        <v>733</v>
      </c>
      <c r="B211" s="36" t="s">
        <v>187</v>
      </c>
      <c r="C211" s="42"/>
      <c r="D211" s="73"/>
      <c r="E211" s="42"/>
      <c r="F211" s="42">
        <v>1296.1849999999999</v>
      </c>
      <c r="G211" s="73">
        <v>2.6571100432639636E-2</v>
      </c>
      <c r="H211" s="42">
        <v>254</v>
      </c>
      <c r="I211" s="42">
        <v>1855.8689999999997</v>
      </c>
      <c r="J211" s="73">
        <v>4.0332311532921342E-2</v>
      </c>
      <c r="K211" s="42">
        <v>187</v>
      </c>
      <c r="L211" s="42"/>
      <c r="M211" s="42">
        <v>559.68399999999974</v>
      </c>
      <c r="N211" s="42"/>
      <c r="O211" s="42"/>
      <c r="P211" s="42">
        <v>43.179330111056657</v>
      </c>
      <c r="Q211" s="42"/>
    </row>
    <row r="212" spans="1:17" x14ac:dyDescent="0.2">
      <c r="A212" s="36" t="s">
        <v>632</v>
      </c>
      <c r="B212" s="36" t="s">
        <v>187</v>
      </c>
      <c r="C212" s="42"/>
      <c r="D212" s="73"/>
      <c r="E212" s="42"/>
      <c r="F212" s="42">
        <v>2647.8</v>
      </c>
      <c r="G212" s="73">
        <v>5.4278486269740224E-2</v>
      </c>
      <c r="H212" s="42">
        <v>176</v>
      </c>
      <c r="I212" s="42">
        <v>1844.72</v>
      </c>
      <c r="J212" s="73">
        <v>4.0090018062164223E-2</v>
      </c>
      <c r="K212" s="42">
        <v>188</v>
      </c>
      <c r="L212" s="42"/>
      <c r="M212" s="42">
        <v>-803.08000000000015</v>
      </c>
      <c r="N212" s="42"/>
      <c r="O212" s="42"/>
      <c r="P212" s="42">
        <v>-30.330085353878694</v>
      </c>
      <c r="Q212" s="42"/>
    </row>
    <row r="213" spans="1:17" x14ac:dyDescent="0.2">
      <c r="A213" s="36" t="s">
        <v>466</v>
      </c>
      <c r="B213" s="36" t="s">
        <v>184</v>
      </c>
      <c r="C213" s="42"/>
      <c r="D213" s="73"/>
      <c r="E213" s="42"/>
      <c r="F213" s="42">
        <v>2526.92</v>
      </c>
      <c r="G213" s="73">
        <v>5.1800510810760619E-2</v>
      </c>
      <c r="H213" s="42">
        <v>179</v>
      </c>
      <c r="I213" s="42">
        <v>1829.95</v>
      </c>
      <c r="J213" s="73">
        <v>3.9769031914251178E-2</v>
      </c>
      <c r="K213" s="42">
        <v>189</v>
      </c>
      <c r="L213" s="42"/>
      <c r="M213" s="42">
        <v>-696.97</v>
      </c>
      <c r="N213" s="42"/>
      <c r="O213" s="42"/>
      <c r="P213" s="42">
        <v>-27.581799186361263</v>
      </c>
      <c r="Q213" s="42"/>
    </row>
    <row r="214" spans="1:17" x14ac:dyDescent="0.2">
      <c r="A214" s="36" t="s">
        <v>608</v>
      </c>
      <c r="B214" s="36" t="s">
        <v>184</v>
      </c>
      <c r="C214" s="42"/>
      <c r="D214" s="73"/>
      <c r="E214" s="42"/>
      <c r="F214" s="42">
        <v>1277.8399999999999</v>
      </c>
      <c r="G214" s="73">
        <v>2.6195037727519008E-2</v>
      </c>
      <c r="H214" s="42">
        <v>257</v>
      </c>
      <c r="I214" s="42">
        <v>1817.2059999999999</v>
      </c>
      <c r="J214" s="73">
        <v>3.9492075416688283E-2</v>
      </c>
      <c r="K214" s="42">
        <v>190</v>
      </c>
      <c r="L214" s="42"/>
      <c r="M214" s="42">
        <v>539.36599999999999</v>
      </c>
      <c r="N214" s="42"/>
      <c r="O214" s="42"/>
      <c r="P214" s="42">
        <v>42.209196769548612</v>
      </c>
      <c r="Q214" s="42"/>
    </row>
    <row r="215" spans="1:17" x14ac:dyDescent="0.2">
      <c r="A215" s="36" t="s">
        <v>1236</v>
      </c>
      <c r="B215" s="36" t="s">
        <v>184</v>
      </c>
      <c r="C215" s="42"/>
      <c r="D215" s="73"/>
      <c r="E215" s="42"/>
      <c r="F215" s="42">
        <v>2845.37</v>
      </c>
      <c r="G215" s="73">
        <v>5.8328565781906011E-2</v>
      </c>
      <c r="H215" s="42">
        <v>162</v>
      </c>
      <c r="I215" s="42">
        <v>1801</v>
      </c>
      <c r="J215" s="73">
        <v>3.9139881678497426E-2</v>
      </c>
      <c r="K215" s="42">
        <v>191</v>
      </c>
      <c r="L215" s="42"/>
      <c r="M215" s="42">
        <v>-1044.3699999999999</v>
      </c>
      <c r="N215" s="42"/>
      <c r="O215" s="42"/>
      <c r="P215" s="42">
        <v>-36.704189613301608</v>
      </c>
      <c r="Q215" s="42"/>
    </row>
    <row r="216" spans="1:17" x14ac:dyDescent="0.2">
      <c r="A216" s="36" t="s">
        <v>669</v>
      </c>
      <c r="B216" s="36" t="s">
        <v>187</v>
      </c>
      <c r="C216" s="42"/>
      <c r="D216" s="73"/>
      <c r="E216" s="42"/>
      <c r="F216" s="42">
        <v>2761.4967592946164</v>
      </c>
      <c r="G216" s="73">
        <v>5.6609209129581145E-2</v>
      </c>
      <c r="H216" s="42">
        <v>170</v>
      </c>
      <c r="I216" s="42">
        <v>1783.6826040000001</v>
      </c>
      <c r="J216" s="73">
        <v>3.8763534743228308E-2</v>
      </c>
      <c r="K216" s="42">
        <v>192</v>
      </c>
      <c r="L216" s="42"/>
      <c r="M216" s="42">
        <v>-977.81415529461628</v>
      </c>
      <c r="N216" s="42"/>
      <c r="O216" s="42"/>
      <c r="P216" s="42">
        <v>-35.40884674238707</v>
      </c>
      <c r="Q216" s="42"/>
    </row>
    <row r="217" spans="1:17" x14ac:dyDescent="0.2">
      <c r="A217" s="36" t="s">
        <v>1257</v>
      </c>
      <c r="B217" s="36" t="s">
        <v>187</v>
      </c>
      <c r="C217" s="42"/>
      <c r="D217" s="73"/>
      <c r="E217" s="42"/>
      <c r="F217" s="42">
        <v>873.65899000000002</v>
      </c>
      <c r="G217" s="73">
        <v>1.7909542825421145E-2</v>
      </c>
      <c r="H217" s="42">
        <v>307</v>
      </c>
      <c r="I217" s="42">
        <v>1746.4898780000003</v>
      </c>
      <c r="J217" s="73">
        <v>3.7955251070301732E-2</v>
      </c>
      <c r="K217" s="42">
        <v>193</v>
      </c>
      <c r="L217" s="42"/>
      <c r="M217" s="42">
        <v>872.8308880000003</v>
      </c>
      <c r="N217" s="42"/>
      <c r="O217" s="42"/>
      <c r="P217" s="42">
        <v>99.905214504803567</v>
      </c>
      <c r="Q217" s="42"/>
    </row>
    <row r="218" spans="1:17" x14ac:dyDescent="0.2">
      <c r="A218" s="36" t="s">
        <v>912</v>
      </c>
      <c r="B218" s="36" t="s">
        <v>187</v>
      </c>
      <c r="C218" s="42"/>
      <c r="D218" s="73"/>
      <c r="E218" s="42"/>
      <c r="F218" s="42">
        <v>1512.34807</v>
      </c>
      <c r="G218" s="73">
        <v>3.1002327952474932E-2</v>
      </c>
      <c r="H218" s="42">
        <v>231</v>
      </c>
      <c r="I218" s="42">
        <v>1741.8272819999997</v>
      </c>
      <c r="J218" s="73">
        <v>3.7853922110970994E-2</v>
      </c>
      <c r="K218" s="42">
        <v>194</v>
      </c>
      <c r="L218" s="42"/>
      <c r="M218" s="42">
        <v>229.47921199999973</v>
      </c>
      <c r="N218" s="42"/>
      <c r="O218" s="42"/>
      <c r="P218" s="42">
        <v>15.173703498031358</v>
      </c>
      <c r="Q218" s="42"/>
    </row>
    <row r="219" spans="1:17" x14ac:dyDescent="0.2">
      <c r="A219" s="36" t="s">
        <v>202</v>
      </c>
      <c r="B219" s="36" t="s">
        <v>187</v>
      </c>
      <c r="C219" s="42"/>
      <c r="D219" s="73"/>
      <c r="E219" s="42"/>
      <c r="F219" s="42">
        <v>1685.95</v>
      </c>
      <c r="G219" s="73">
        <v>3.4561074826825487E-2</v>
      </c>
      <c r="H219" s="42">
        <v>219</v>
      </c>
      <c r="I219" s="42">
        <v>1726</v>
      </c>
      <c r="J219" s="73">
        <v>3.7509958787943672E-2</v>
      </c>
      <c r="K219" s="42">
        <v>195</v>
      </c>
      <c r="L219" s="42"/>
      <c r="M219" s="42">
        <v>40.049999999999955</v>
      </c>
      <c r="N219" s="42"/>
      <c r="O219" s="42"/>
      <c r="P219" s="42">
        <v>2.3755152881164894</v>
      </c>
      <c r="Q219" s="42"/>
    </row>
    <row r="220" spans="1:17" x14ac:dyDescent="0.2">
      <c r="A220" s="36" t="s">
        <v>613</v>
      </c>
      <c r="B220" s="36" t="s">
        <v>184</v>
      </c>
      <c r="C220" s="42"/>
      <c r="D220" s="73"/>
      <c r="E220" s="42"/>
      <c r="F220" s="42">
        <v>1214.058</v>
      </c>
      <c r="G220" s="73">
        <v>2.4887540782411163E-2</v>
      </c>
      <c r="H220" s="42">
        <v>266</v>
      </c>
      <c r="I220" s="42">
        <v>1719</v>
      </c>
      <c r="J220" s="73">
        <v>3.7357832651491993E-2</v>
      </c>
      <c r="K220" s="42">
        <v>196</v>
      </c>
      <c r="L220" s="42"/>
      <c r="M220" s="42">
        <v>504.94200000000001</v>
      </c>
      <c r="N220" s="42"/>
      <c r="O220" s="42"/>
      <c r="P220" s="42">
        <v>41.591258407753173</v>
      </c>
      <c r="Q220" s="42"/>
    </row>
    <row r="221" spans="1:17" x14ac:dyDescent="0.2">
      <c r="A221" s="36" t="s">
        <v>1142</v>
      </c>
      <c r="B221" s="36" t="s">
        <v>187</v>
      </c>
      <c r="C221" s="42"/>
      <c r="D221" s="73"/>
      <c r="E221" s="42"/>
      <c r="F221" s="42">
        <v>6009.44</v>
      </c>
      <c r="G221" s="73">
        <v>0.12319031140147581</v>
      </c>
      <c r="H221" s="42">
        <v>104</v>
      </c>
      <c r="I221" s="42">
        <v>1707.25</v>
      </c>
      <c r="J221" s="73">
        <v>3.7102478065305235E-2</v>
      </c>
      <c r="K221" s="42">
        <v>197</v>
      </c>
      <c r="L221" s="42"/>
      <c r="M221" s="42">
        <v>-4302.1899999999996</v>
      </c>
      <c r="N221" s="42"/>
      <c r="O221" s="42"/>
      <c r="P221" s="42">
        <v>-71.590530898053728</v>
      </c>
      <c r="Q221" s="42"/>
    </row>
    <row r="222" spans="1:17" x14ac:dyDescent="0.2">
      <c r="A222" s="36" t="s">
        <v>767</v>
      </c>
      <c r="B222" s="36" t="s">
        <v>184</v>
      </c>
      <c r="C222" s="42"/>
      <c r="D222" s="73"/>
      <c r="E222" s="42"/>
      <c r="F222" s="42">
        <v>2076.54</v>
      </c>
      <c r="G222" s="73">
        <v>4.2567961280522079E-2</v>
      </c>
      <c r="H222" s="42">
        <v>204</v>
      </c>
      <c r="I222" s="42">
        <v>1706.88</v>
      </c>
      <c r="J222" s="73">
        <v>3.709443711237851E-2</v>
      </c>
      <c r="K222" s="42">
        <v>198</v>
      </c>
      <c r="L222" s="42"/>
      <c r="M222" s="42">
        <v>-369.65999999999985</v>
      </c>
      <c r="N222" s="42"/>
      <c r="O222" s="42"/>
      <c r="P222" s="42">
        <v>-17.801727874252354</v>
      </c>
      <c r="Q222" s="42"/>
    </row>
    <row r="223" spans="1:17" x14ac:dyDescent="0.2">
      <c r="A223" s="36" t="s">
        <v>1003</v>
      </c>
      <c r="B223" s="36" t="s">
        <v>187</v>
      </c>
      <c r="C223" s="42"/>
      <c r="D223" s="73"/>
      <c r="E223" s="42"/>
      <c r="F223" s="42">
        <v>2206.9899999999998</v>
      </c>
      <c r="G223" s="73">
        <v>4.5242116629826253E-2</v>
      </c>
      <c r="H223" s="42">
        <v>197</v>
      </c>
      <c r="I223" s="42">
        <v>1655.962</v>
      </c>
      <c r="J223" s="73">
        <v>3.5987871595828953E-2</v>
      </c>
      <c r="K223" s="42">
        <v>199</v>
      </c>
      <c r="L223" s="42"/>
      <c r="M223" s="42">
        <v>-551.02799999999979</v>
      </c>
      <c r="N223" s="42"/>
      <c r="O223" s="42"/>
      <c r="P223" s="42">
        <v>-24.967399036697032</v>
      </c>
      <c r="Q223" s="42"/>
    </row>
    <row r="224" spans="1:17" x14ac:dyDescent="0.2">
      <c r="A224" s="81" t="s">
        <v>1505</v>
      </c>
      <c r="B224" s="81" t="s">
        <v>187</v>
      </c>
      <c r="C224" s="75"/>
      <c r="D224" s="82"/>
      <c r="E224" s="75"/>
      <c r="F224" s="75">
        <v>610.87116000000003</v>
      </c>
      <c r="G224" s="82">
        <v>1.2522532619775015E-2</v>
      </c>
      <c r="H224" s="75">
        <v>348</v>
      </c>
      <c r="I224" s="75">
        <v>1643.80684</v>
      </c>
      <c r="J224" s="82">
        <v>3.5723711948864381E-2</v>
      </c>
      <c r="K224" s="75">
        <v>200</v>
      </c>
      <c r="L224" s="75"/>
      <c r="M224" s="75">
        <v>1032.93568</v>
      </c>
      <c r="N224" s="75"/>
      <c r="O224" s="75"/>
      <c r="P224" s="75">
        <v>169.09223214924731</v>
      </c>
      <c r="Q224" s="75"/>
    </row>
    <row r="225" spans="1:17" x14ac:dyDescent="0.2">
      <c r="C225" s="42"/>
      <c r="D225" s="73"/>
      <c r="E225" s="42"/>
      <c r="F225" s="42"/>
      <c r="G225" s="73"/>
      <c r="H225" s="42"/>
      <c r="I225" s="42"/>
      <c r="J225" s="73"/>
      <c r="K225" s="42"/>
      <c r="L225" s="42"/>
      <c r="M225" s="42"/>
      <c r="N225" s="42"/>
      <c r="O225" s="42"/>
      <c r="P225" s="42"/>
      <c r="Q225" s="42"/>
    </row>
    <row r="226" spans="1:17" x14ac:dyDescent="0.2">
      <c r="A226" s="137" t="s">
        <v>1592</v>
      </c>
      <c r="B226" s="137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</row>
    <row r="227" spans="1:17" x14ac:dyDescent="0.2">
      <c r="A227" s="74"/>
      <c r="B227" s="74"/>
      <c r="C227" s="138">
        <v>1990</v>
      </c>
      <c r="D227" s="138"/>
      <c r="E227" s="138"/>
      <c r="F227" s="138">
        <v>2000</v>
      </c>
      <c r="G227" s="138"/>
      <c r="H227" s="138"/>
      <c r="I227" s="138">
        <v>2010</v>
      </c>
      <c r="J227" s="138"/>
      <c r="K227" s="138"/>
      <c r="L227" s="74" t="s">
        <v>1557</v>
      </c>
      <c r="M227" s="74" t="s">
        <v>1558</v>
      </c>
      <c r="N227" s="36" t="s">
        <v>1559</v>
      </c>
      <c r="O227" s="74" t="s">
        <v>1557</v>
      </c>
      <c r="P227" s="74" t="s">
        <v>1558</v>
      </c>
      <c r="Q227" s="74" t="s">
        <v>1559</v>
      </c>
    </row>
    <row r="228" spans="1:17" ht="28.5" customHeight="1" x14ac:dyDescent="0.2">
      <c r="A228" s="76" t="s">
        <v>177</v>
      </c>
      <c r="B228" s="77" t="s">
        <v>178</v>
      </c>
      <c r="C228" s="31" t="s">
        <v>1560</v>
      </c>
      <c r="D228" s="31" t="s">
        <v>1561</v>
      </c>
      <c r="E228" s="31" t="s">
        <v>1562</v>
      </c>
      <c r="F228" s="31" t="s">
        <v>1560</v>
      </c>
      <c r="G228" s="31" t="s">
        <v>1561</v>
      </c>
      <c r="H228" s="31" t="s">
        <v>1562</v>
      </c>
      <c r="I228" s="31" t="s">
        <v>1560</v>
      </c>
      <c r="J228" s="31" t="s">
        <v>1561</v>
      </c>
      <c r="K228" s="31" t="s">
        <v>1562</v>
      </c>
      <c r="L228" s="31" t="s">
        <v>1567</v>
      </c>
      <c r="M228" s="31" t="s">
        <v>1567</v>
      </c>
      <c r="N228" s="31" t="s">
        <v>1567</v>
      </c>
      <c r="O228" s="31" t="s">
        <v>1563</v>
      </c>
      <c r="P228" s="31" t="s">
        <v>1564</v>
      </c>
      <c r="Q228" s="31" t="s">
        <v>1564</v>
      </c>
    </row>
    <row r="229" spans="1:17" x14ac:dyDescent="0.2">
      <c r="A229" s="36" t="s">
        <v>1666</v>
      </c>
      <c r="B229" s="36" t="s">
        <v>184</v>
      </c>
      <c r="C229" s="42"/>
      <c r="D229" s="73"/>
      <c r="E229" s="42"/>
      <c r="F229" s="42">
        <v>1409.39</v>
      </c>
      <c r="G229" s="73">
        <v>2.8891742489504182E-2</v>
      </c>
      <c r="H229" s="42">
        <v>243</v>
      </c>
      <c r="I229" s="42">
        <v>1605.73</v>
      </c>
      <c r="J229" s="73">
        <v>3.4896214440651677E-2</v>
      </c>
      <c r="K229" s="42">
        <v>201</v>
      </c>
      <c r="L229" s="42"/>
      <c r="M229" s="42">
        <v>196.33999999999992</v>
      </c>
      <c r="N229" s="42"/>
      <c r="O229" s="42"/>
      <c r="P229" s="42">
        <v>13.930849516457467</v>
      </c>
      <c r="Q229" s="42"/>
    </row>
    <row r="230" spans="1:17" x14ac:dyDescent="0.2">
      <c r="A230" s="36" t="s">
        <v>715</v>
      </c>
      <c r="B230" s="36" t="s">
        <v>187</v>
      </c>
      <c r="C230" s="42"/>
      <c r="D230" s="73"/>
      <c r="E230" s="42"/>
      <c r="F230" s="42">
        <v>660.2</v>
      </c>
      <c r="G230" s="73">
        <v>1.3533747501806215E-2</v>
      </c>
      <c r="H230" s="42">
        <v>333</v>
      </c>
      <c r="I230" s="42">
        <v>1604.03</v>
      </c>
      <c r="J230" s="73">
        <v>3.4859269521799123E-2</v>
      </c>
      <c r="K230" s="42">
        <v>202</v>
      </c>
      <c r="L230" s="42"/>
      <c r="M230" s="42">
        <v>943.82999999999993</v>
      </c>
      <c r="N230" s="42"/>
      <c r="O230" s="42"/>
      <c r="P230" s="42">
        <v>142.96122387155407</v>
      </c>
      <c r="Q230" s="42"/>
    </row>
    <row r="231" spans="1:17" x14ac:dyDescent="0.2">
      <c r="A231" s="36" t="s">
        <v>1240</v>
      </c>
      <c r="B231" s="36" t="s">
        <v>184</v>
      </c>
      <c r="C231" s="42"/>
      <c r="D231" s="73"/>
      <c r="E231" s="42"/>
      <c r="F231" s="42">
        <v>382.39</v>
      </c>
      <c r="G231" s="73">
        <v>7.8387908318928775E-3</v>
      </c>
      <c r="H231" s="42">
        <v>406</v>
      </c>
      <c r="I231" s="42">
        <v>1597</v>
      </c>
      <c r="J231" s="73">
        <v>3.4706491416191219E-2</v>
      </c>
      <c r="K231" s="42">
        <v>203</v>
      </c>
      <c r="L231" s="42"/>
      <c r="M231" s="42">
        <v>1214.6100000000001</v>
      </c>
      <c r="N231" s="42"/>
      <c r="O231" s="42"/>
      <c r="P231" s="42">
        <v>317.63644446769013</v>
      </c>
      <c r="Q231" s="42"/>
    </row>
    <row r="232" spans="1:17" x14ac:dyDescent="0.2">
      <c r="A232" s="36" t="s">
        <v>1337</v>
      </c>
      <c r="B232" s="36" t="s">
        <v>184</v>
      </c>
      <c r="C232" s="42"/>
      <c r="D232" s="73"/>
      <c r="E232" s="42"/>
      <c r="F232" s="42">
        <v>3804.0479999999998</v>
      </c>
      <c r="G232" s="73">
        <v>7.7980952918435209E-2</v>
      </c>
      <c r="H232" s="42">
        <v>133</v>
      </c>
      <c r="I232" s="42">
        <v>1580</v>
      </c>
      <c r="J232" s="73">
        <v>3.4337042227665704E-2</v>
      </c>
      <c r="K232" s="42">
        <v>204</v>
      </c>
      <c r="L232" s="42"/>
      <c r="M232" s="42">
        <v>-2224.0479999999998</v>
      </c>
      <c r="N232" s="42"/>
      <c r="O232" s="42"/>
      <c r="P232" s="42">
        <v>-58.465298019373044</v>
      </c>
      <c r="Q232" s="42"/>
    </row>
    <row r="233" spans="1:17" x14ac:dyDescent="0.2">
      <c r="A233" s="36" t="s">
        <v>1162</v>
      </c>
      <c r="B233" s="36" t="s">
        <v>184</v>
      </c>
      <c r="C233" s="42"/>
      <c r="D233" s="73"/>
      <c r="E233" s="42"/>
      <c r="F233" s="42">
        <v>6539.3209999999999</v>
      </c>
      <c r="G233" s="73">
        <v>0.13405258898403349</v>
      </c>
      <c r="H233" s="42">
        <v>99</v>
      </c>
      <c r="I233" s="42">
        <v>1569.1</v>
      </c>
      <c r="J233" s="73">
        <v>3.4100160100905219E-2</v>
      </c>
      <c r="K233" s="42">
        <v>205</v>
      </c>
      <c r="L233" s="42"/>
      <c r="M233" s="42">
        <v>-4970.2209999999995</v>
      </c>
      <c r="N233" s="42"/>
      <c r="O233" s="42"/>
      <c r="P233" s="42">
        <v>-76.005154051926795</v>
      </c>
      <c r="Q233" s="42"/>
    </row>
    <row r="234" spans="1:17" x14ac:dyDescent="0.2">
      <c r="A234" s="36" t="s">
        <v>204</v>
      </c>
      <c r="B234" s="36" t="s">
        <v>187</v>
      </c>
      <c r="C234" s="42"/>
      <c r="D234" s="73"/>
      <c r="E234" s="42"/>
      <c r="F234" s="42">
        <v>2487.2199999999998</v>
      </c>
      <c r="G234" s="73">
        <v>5.0986682007637757E-2</v>
      </c>
      <c r="H234" s="42">
        <v>180</v>
      </c>
      <c r="I234" s="42">
        <v>1522.75</v>
      </c>
      <c r="J234" s="73">
        <v>3.3092867754543003E-2</v>
      </c>
      <c r="K234" s="42">
        <v>206</v>
      </c>
      <c r="L234" s="42"/>
      <c r="M234" s="42">
        <v>-964.4699999999998</v>
      </c>
      <c r="N234" s="42"/>
      <c r="O234" s="42"/>
      <c r="P234" s="42">
        <v>-38.777028167994786</v>
      </c>
      <c r="Q234" s="42"/>
    </row>
    <row r="235" spans="1:17" x14ac:dyDescent="0.2">
      <c r="A235" s="36" t="s">
        <v>1124</v>
      </c>
      <c r="B235" s="36" t="s">
        <v>187</v>
      </c>
      <c r="C235" s="42"/>
      <c r="D235" s="73"/>
      <c r="E235" s="42"/>
      <c r="F235" s="42">
        <v>2831</v>
      </c>
      <c r="G235" s="73">
        <v>5.8033988454428038E-2</v>
      </c>
      <c r="H235" s="42">
        <v>167</v>
      </c>
      <c r="I235" s="42">
        <v>1509</v>
      </c>
      <c r="J235" s="73">
        <v>3.2794048557941491E-2</v>
      </c>
      <c r="K235" s="42">
        <v>207</v>
      </c>
      <c r="L235" s="42"/>
      <c r="M235" s="42">
        <v>-1322</v>
      </c>
      <c r="N235" s="42"/>
      <c r="O235" s="42"/>
      <c r="P235" s="42">
        <v>-46.69728011303426</v>
      </c>
      <c r="Q235" s="42"/>
    </row>
    <row r="236" spans="1:17" x14ac:dyDescent="0.2">
      <c r="A236" s="36" t="s">
        <v>1614</v>
      </c>
      <c r="B236" s="36" t="s">
        <v>187</v>
      </c>
      <c r="C236" s="42"/>
      <c r="D236" s="73"/>
      <c r="E236" s="42"/>
      <c r="F236" s="42">
        <v>1176.8800000000001</v>
      </c>
      <c r="G236" s="73">
        <v>2.4125411632725993E-2</v>
      </c>
      <c r="H236" s="42">
        <v>272</v>
      </c>
      <c r="I236" s="42">
        <v>1501.31</v>
      </c>
      <c r="J236" s="73">
        <v>3.2626927130896703E-2</v>
      </c>
      <c r="K236" s="42">
        <v>208</v>
      </c>
      <c r="L236" s="42"/>
      <c r="M236" s="42">
        <v>324.42999999999984</v>
      </c>
      <c r="N236" s="42"/>
      <c r="O236" s="42"/>
      <c r="P236" s="42">
        <v>27.566956699068708</v>
      </c>
      <c r="Q236" s="42"/>
    </row>
    <row r="237" spans="1:17" x14ac:dyDescent="0.2">
      <c r="A237" s="36" t="s">
        <v>1061</v>
      </c>
      <c r="B237" s="36" t="s">
        <v>184</v>
      </c>
      <c r="C237" s="42"/>
      <c r="D237" s="73"/>
      <c r="E237" s="42"/>
      <c r="F237" s="42">
        <v>1032.733280849493</v>
      </c>
      <c r="G237" s="73">
        <v>2.1170480853876038E-2</v>
      </c>
      <c r="H237" s="42">
        <v>288</v>
      </c>
      <c r="I237" s="42">
        <v>1478.75</v>
      </c>
      <c r="J237" s="73">
        <v>3.2136646325418142E-2</v>
      </c>
      <c r="K237" s="42">
        <v>209</v>
      </c>
      <c r="L237" s="42"/>
      <c r="M237" s="42">
        <v>446.01671915050702</v>
      </c>
      <c r="N237" s="42"/>
      <c r="O237" s="42"/>
      <c r="P237" s="42">
        <v>43.187987394347175</v>
      </c>
      <c r="Q237" s="42"/>
    </row>
    <row r="238" spans="1:17" x14ac:dyDescent="0.2">
      <c r="A238" s="36" t="s">
        <v>991</v>
      </c>
      <c r="B238" s="36" t="s">
        <v>187</v>
      </c>
      <c r="C238" s="42"/>
      <c r="D238" s="73"/>
      <c r="E238" s="42"/>
      <c r="F238" s="42">
        <v>409.9</v>
      </c>
      <c r="G238" s="73">
        <v>8.4027311435782605E-3</v>
      </c>
      <c r="H238" s="42">
        <v>398</v>
      </c>
      <c r="I238" s="42">
        <v>1469.6149</v>
      </c>
      <c r="J238" s="73">
        <v>3.1938119544118175E-2</v>
      </c>
      <c r="K238" s="42">
        <v>210</v>
      </c>
      <c r="L238" s="42"/>
      <c r="M238" s="42">
        <v>1059.7148999999999</v>
      </c>
      <c r="N238" s="42"/>
      <c r="O238" s="42"/>
      <c r="P238" s="42">
        <v>258.53010490363505</v>
      </c>
      <c r="Q238" s="42"/>
    </row>
    <row r="239" spans="1:17" x14ac:dyDescent="0.2">
      <c r="A239" s="36" t="s">
        <v>1615</v>
      </c>
      <c r="B239" s="36" t="s">
        <v>184</v>
      </c>
      <c r="C239" s="42"/>
      <c r="D239" s="73"/>
      <c r="E239" s="42"/>
      <c r="F239" s="42">
        <v>1534.22</v>
      </c>
      <c r="G239" s="73">
        <v>3.1450690839474597E-2</v>
      </c>
      <c r="H239" s="42">
        <v>230</v>
      </c>
      <c r="I239" s="42">
        <v>1459.81</v>
      </c>
      <c r="J239" s="73">
        <v>3.1725036464790295E-2</v>
      </c>
      <c r="K239" s="42">
        <v>211</v>
      </c>
      <c r="L239" s="42"/>
      <c r="M239" s="42">
        <v>-74.410000000000082</v>
      </c>
      <c r="N239" s="42"/>
      <c r="O239" s="42"/>
      <c r="P239" s="42">
        <v>-4.8500215093011487</v>
      </c>
      <c r="Q239" s="42"/>
    </row>
    <row r="240" spans="1:17" x14ac:dyDescent="0.2">
      <c r="A240" s="72" t="s">
        <v>1153</v>
      </c>
      <c r="B240" s="72" t="s">
        <v>187</v>
      </c>
      <c r="C240" s="79"/>
      <c r="D240" s="73"/>
      <c r="E240" s="79"/>
      <c r="F240" s="79">
        <v>975.49</v>
      </c>
      <c r="G240" s="73">
        <v>1.9997024160158958E-2</v>
      </c>
      <c r="H240" s="79">
        <v>294</v>
      </c>
      <c r="I240" s="79">
        <v>1455.019</v>
      </c>
      <c r="J240" s="73">
        <v>3.1620916990541724E-2</v>
      </c>
      <c r="K240" s="42">
        <v>212</v>
      </c>
      <c r="L240" s="42"/>
      <c r="M240" s="42">
        <v>479.529</v>
      </c>
      <c r="N240" s="42"/>
      <c r="O240" s="42"/>
      <c r="P240" s="42">
        <v>49.157756614624439</v>
      </c>
      <c r="Q240" s="42"/>
    </row>
    <row r="241" spans="1:17" x14ac:dyDescent="0.2">
      <c r="A241" s="36" t="s">
        <v>209</v>
      </c>
      <c r="B241" s="36" t="s">
        <v>187</v>
      </c>
      <c r="C241" s="42"/>
      <c r="D241" s="73"/>
      <c r="E241" s="42"/>
      <c r="F241" s="42">
        <v>4089.9</v>
      </c>
      <c r="G241" s="73">
        <v>8.3840766294512634E-2</v>
      </c>
      <c r="H241" s="42">
        <v>127</v>
      </c>
      <c r="I241" s="42">
        <v>1453.43</v>
      </c>
      <c r="J241" s="73">
        <v>3.1586384357567193E-2</v>
      </c>
      <c r="K241" s="42">
        <v>213</v>
      </c>
      <c r="L241" s="42"/>
      <c r="M241" s="42">
        <v>-2636.4700000000003</v>
      </c>
      <c r="N241" s="42"/>
      <c r="O241" s="42"/>
      <c r="P241" s="42">
        <v>-64.462945304286166</v>
      </c>
      <c r="Q241" s="42"/>
    </row>
    <row r="242" spans="1:17" x14ac:dyDescent="0.2">
      <c r="A242" s="36" t="s">
        <v>1386</v>
      </c>
      <c r="B242" s="36" t="s">
        <v>187</v>
      </c>
      <c r="C242" s="42"/>
      <c r="D242" s="73"/>
      <c r="E242" s="42"/>
      <c r="F242" s="42">
        <v>2703.23</v>
      </c>
      <c r="G242" s="73">
        <v>5.5414771674201169E-2</v>
      </c>
      <c r="H242" s="42">
        <v>173</v>
      </c>
      <c r="I242" s="42">
        <v>1451.4770000000001</v>
      </c>
      <c r="J242" s="73">
        <v>3.1543941165497177E-2</v>
      </c>
      <c r="K242" s="42">
        <v>214</v>
      </c>
      <c r="L242" s="42"/>
      <c r="M242" s="42">
        <v>-1251.7529999999999</v>
      </c>
      <c r="N242" s="42"/>
      <c r="O242" s="42"/>
      <c r="P242" s="42">
        <v>-46.305826733204348</v>
      </c>
      <c r="Q242" s="42"/>
    </row>
    <row r="243" spans="1:17" x14ac:dyDescent="0.2">
      <c r="A243" s="36" t="s">
        <v>995</v>
      </c>
      <c r="B243" s="36" t="s">
        <v>184</v>
      </c>
      <c r="C243" s="42"/>
      <c r="D243" s="73"/>
      <c r="E243" s="42"/>
      <c r="F243" s="42">
        <v>2304.5300000000002</v>
      </c>
      <c r="G243" s="73">
        <v>4.7241634550647497E-2</v>
      </c>
      <c r="H243" s="42">
        <v>190</v>
      </c>
      <c r="I243" s="42">
        <v>1427.6000000000001</v>
      </c>
      <c r="J243" s="73">
        <v>3.1025038914060481E-2</v>
      </c>
      <c r="K243" s="42">
        <v>215</v>
      </c>
      <c r="L243" s="42"/>
      <c r="M243" s="42">
        <v>-876.93000000000006</v>
      </c>
      <c r="N243" s="42"/>
      <c r="O243" s="42"/>
      <c r="P243" s="42">
        <v>-38.052444533158599</v>
      </c>
      <c r="Q243" s="42"/>
    </row>
    <row r="244" spans="1:17" x14ac:dyDescent="0.2">
      <c r="A244" s="36" t="s">
        <v>1214</v>
      </c>
      <c r="B244" s="36" t="s">
        <v>184</v>
      </c>
      <c r="C244" s="42"/>
      <c r="D244" s="73"/>
      <c r="E244" s="42"/>
      <c r="F244" s="42">
        <v>1267.4770000000001</v>
      </c>
      <c r="G244" s="73">
        <v>2.5982601760598054E-2</v>
      </c>
      <c r="H244" s="42">
        <v>260</v>
      </c>
      <c r="I244" s="42">
        <v>1420.1322500000001</v>
      </c>
      <c r="J244" s="73">
        <v>3.0862747491848048E-2</v>
      </c>
      <c r="K244" s="42">
        <v>216</v>
      </c>
      <c r="L244" s="42"/>
      <c r="M244" s="42">
        <v>152.65525000000002</v>
      </c>
      <c r="N244" s="42"/>
      <c r="O244" s="42"/>
      <c r="P244" s="42">
        <v>12.044025256474084</v>
      </c>
      <c r="Q244" s="42"/>
    </row>
    <row r="245" spans="1:17" x14ac:dyDescent="0.2">
      <c r="A245" s="36" t="s">
        <v>581</v>
      </c>
      <c r="B245" s="36" t="s">
        <v>187</v>
      </c>
      <c r="C245" s="42"/>
      <c r="D245" s="73"/>
      <c r="E245" s="42"/>
      <c r="F245" s="42">
        <v>1863.6806999999999</v>
      </c>
      <c r="G245" s="73">
        <v>3.8204459281716834E-2</v>
      </c>
      <c r="H245" s="42">
        <v>212</v>
      </c>
      <c r="I245" s="42">
        <v>1417.7637999999999</v>
      </c>
      <c r="J245" s="73">
        <v>3.0811275613579617E-2</v>
      </c>
      <c r="K245" s="42">
        <v>217</v>
      </c>
      <c r="L245" s="42"/>
      <c r="M245" s="42">
        <v>-445.91689999999994</v>
      </c>
      <c r="N245" s="42"/>
      <c r="O245" s="42"/>
      <c r="P245" s="42">
        <v>-23.926679071152044</v>
      </c>
      <c r="Q245" s="42"/>
    </row>
    <row r="246" spans="1:17" x14ac:dyDescent="0.2">
      <c r="A246" s="36" t="s">
        <v>755</v>
      </c>
      <c r="B246" s="36" t="s">
        <v>187</v>
      </c>
      <c r="C246" s="42"/>
      <c r="D246" s="73"/>
      <c r="E246" s="42"/>
      <c r="F246" s="42"/>
      <c r="G246" s="73"/>
      <c r="H246" s="42"/>
      <c r="I246" s="42">
        <v>1414.434</v>
      </c>
      <c r="J246" s="73">
        <v>3.0738911383700069E-2</v>
      </c>
      <c r="K246" s="42">
        <v>218</v>
      </c>
      <c r="L246" s="42"/>
      <c r="M246" s="42">
        <v>1414.434</v>
      </c>
      <c r="N246" s="42"/>
      <c r="O246" s="42"/>
      <c r="P246" s="42"/>
      <c r="Q246" s="42"/>
    </row>
    <row r="247" spans="1:17" x14ac:dyDescent="0.2">
      <c r="A247" s="36" t="s">
        <v>968</v>
      </c>
      <c r="B247" s="36" t="s">
        <v>184</v>
      </c>
      <c r="C247" s="42"/>
      <c r="D247" s="73"/>
      <c r="E247" s="42"/>
      <c r="F247" s="42">
        <v>2834.92</v>
      </c>
      <c r="G247" s="73">
        <v>5.8114346361436642E-2</v>
      </c>
      <c r="H247" s="42">
        <v>166</v>
      </c>
      <c r="I247" s="42">
        <v>1403.57</v>
      </c>
      <c r="J247" s="73">
        <v>3.0502811619927059E-2</v>
      </c>
      <c r="K247" s="42">
        <v>219</v>
      </c>
      <c r="L247" s="42"/>
      <c r="M247" s="42">
        <v>-1431.3500000000001</v>
      </c>
      <c r="N247" s="42"/>
      <c r="O247" s="42"/>
      <c r="P247" s="42">
        <v>-50.489960916004684</v>
      </c>
      <c r="Q247" s="42"/>
    </row>
    <row r="248" spans="1:17" x14ac:dyDescent="0.2">
      <c r="A248" s="36" t="s">
        <v>1159</v>
      </c>
      <c r="B248" s="36" t="s">
        <v>187</v>
      </c>
      <c r="C248" s="42"/>
      <c r="D248" s="73"/>
      <c r="E248" s="42"/>
      <c r="F248" s="42">
        <v>2029.13</v>
      </c>
      <c r="G248" s="73">
        <v>4.1596081593971587E-2</v>
      </c>
      <c r="H248" s="42">
        <v>206</v>
      </c>
      <c r="I248" s="42">
        <v>1394.83</v>
      </c>
      <c r="J248" s="73">
        <v>3.0312871272414527E-2</v>
      </c>
      <c r="K248" s="42">
        <v>220</v>
      </c>
      <c r="L248" s="42"/>
      <c r="M248" s="42">
        <v>-634.30000000000018</v>
      </c>
      <c r="N248" s="42"/>
      <c r="O248" s="42"/>
      <c r="P248" s="42">
        <v>-31.259702434048098</v>
      </c>
      <c r="Q248" s="42"/>
    </row>
    <row r="249" spans="1:17" x14ac:dyDescent="0.2">
      <c r="A249" s="36" t="s">
        <v>831</v>
      </c>
      <c r="B249" s="36" t="s">
        <v>184</v>
      </c>
      <c r="C249" s="42"/>
      <c r="D249" s="73"/>
      <c r="E249" s="42"/>
      <c r="F249" s="42">
        <v>2279.89</v>
      </c>
      <c r="G249" s="73">
        <v>4.6736527706593409E-2</v>
      </c>
      <c r="H249" s="42">
        <v>193</v>
      </c>
      <c r="I249" s="42">
        <v>1393.57</v>
      </c>
      <c r="J249" s="73">
        <v>3.0285488567853222E-2</v>
      </c>
      <c r="K249" s="42">
        <v>221</v>
      </c>
      <c r="L249" s="42"/>
      <c r="M249" s="42">
        <v>-886.31999999999994</v>
      </c>
      <c r="N249" s="42"/>
      <c r="O249" s="42"/>
      <c r="P249" s="42">
        <v>-38.875559785779139</v>
      </c>
      <c r="Q249" s="42"/>
    </row>
    <row r="250" spans="1:17" x14ac:dyDescent="0.2">
      <c r="A250" s="36" t="s">
        <v>616</v>
      </c>
      <c r="B250" s="36" t="s">
        <v>187</v>
      </c>
      <c r="C250" s="42"/>
      <c r="D250" s="73"/>
      <c r="E250" s="42"/>
      <c r="F250" s="42">
        <v>758.18</v>
      </c>
      <c r="G250" s="73">
        <v>1.5542285187699841E-2</v>
      </c>
      <c r="H250" s="42">
        <v>319</v>
      </c>
      <c r="I250" s="42">
        <v>1376.84</v>
      </c>
      <c r="J250" s="73">
        <v>2.9921907101733702E-2</v>
      </c>
      <c r="K250" s="42">
        <v>222</v>
      </c>
      <c r="L250" s="42"/>
      <c r="M250" s="42">
        <v>618.66</v>
      </c>
      <c r="N250" s="42"/>
      <c r="O250" s="42"/>
      <c r="P250" s="42">
        <v>81.598037405365488</v>
      </c>
      <c r="Q250" s="42"/>
    </row>
    <row r="251" spans="1:17" x14ac:dyDescent="0.2">
      <c r="A251" s="36" t="s">
        <v>1189</v>
      </c>
      <c r="B251" s="36" t="s">
        <v>187</v>
      </c>
      <c r="C251" s="42"/>
      <c r="D251" s="73"/>
      <c r="E251" s="42"/>
      <c r="F251" s="42"/>
      <c r="G251" s="73"/>
      <c r="H251" s="42"/>
      <c r="I251" s="42">
        <v>1366.68</v>
      </c>
      <c r="J251" s="73">
        <v>2.9701106880826687E-2</v>
      </c>
      <c r="K251" s="42">
        <v>223</v>
      </c>
      <c r="L251" s="42"/>
      <c r="M251" s="42">
        <v>1366.68</v>
      </c>
      <c r="N251" s="42"/>
      <c r="O251" s="42"/>
      <c r="P251" s="42"/>
      <c r="Q251" s="42"/>
    </row>
    <row r="252" spans="1:17" x14ac:dyDescent="0.2">
      <c r="A252" s="36" t="s">
        <v>1432</v>
      </c>
      <c r="B252" s="36" t="s">
        <v>184</v>
      </c>
      <c r="C252" s="42"/>
      <c r="D252" s="73"/>
      <c r="E252" s="42"/>
      <c r="F252" s="42">
        <v>1763.36</v>
      </c>
      <c r="G252" s="73">
        <v>3.6147938495584675E-2</v>
      </c>
      <c r="H252" s="42">
        <v>216</v>
      </c>
      <c r="I252" s="42">
        <v>1358</v>
      </c>
      <c r="J252" s="73">
        <v>2.9512470471626598E-2</v>
      </c>
      <c r="K252" s="42">
        <v>224</v>
      </c>
      <c r="L252" s="42"/>
      <c r="M252" s="42">
        <v>-405.3599999999999</v>
      </c>
      <c r="N252" s="42"/>
      <c r="O252" s="42"/>
      <c r="P252" s="42">
        <v>-22.987932129570815</v>
      </c>
      <c r="Q252" s="42"/>
    </row>
    <row r="253" spans="1:17" x14ac:dyDescent="0.2">
      <c r="A253" s="36" t="s">
        <v>1051</v>
      </c>
      <c r="B253" s="36" t="s">
        <v>187</v>
      </c>
      <c r="C253" s="42"/>
      <c r="D253" s="73"/>
      <c r="E253" s="42"/>
      <c r="F253" s="42">
        <v>3185.85</v>
      </c>
      <c r="G253" s="73">
        <v>6.5308223990653322E-2</v>
      </c>
      <c r="H253" s="42">
        <v>152</v>
      </c>
      <c r="I253" s="42">
        <v>1345.32</v>
      </c>
      <c r="J253" s="73">
        <v>2.9236904841596974E-2</v>
      </c>
      <c r="K253" s="42">
        <v>225</v>
      </c>
      <c r="L253" s="42"/>
      <c r="M253" s="42">
        <v>-1840.53</v>
      </c>
      <c r="N253" s="42"/>
      <c r="O253" s="42"/>
      <c r="P253" s="42">
        <v>-57.772023164932442</v>
      </c>
      <c r="Q253" s="42"/>
    </row>
    <row r="254" spans="1:17" x14ac:dyDescent="0.2">
      <c r="A254" s="36" t="s">
        <v>322</v>
      </c>
      <c r="B254" s="36" t="s">
        <v>184</v>
      </c>
      <c r="C254" s="42"/>
      <c r="D254" s="73"/>
      <c r="E254" s="42"/>
      <c r="F254" s="42">
        <v>1001.95</v>
      </c>
      <c r="G254" s="73">
        <v>2.0539440032467035E-2</v>
      </c>
      <c r="H254" s="42">
        <v>290</v>
      </c>
      <c r="I254" s="42">
        <v>1337.249</v>
      </c>
      <c r="J254" s="73">
        <v>2.9061503406268185E-2</v>
      </c>
      <c r="K254" s="42">
        <v>226</v>
      </c>
      <c r="L254" s="42"/>
      <c r="M254" s="42">
        <v>335.29899999999998</v>
      </c>
      <c r="N254" s="42"/>
      <c r="O254" s="42"/>
      <c r="P254" s="42">
        <v>33.464643944308591</v>
      </c>
      <c r="Q254" s="42"/>
    </row>
    <row r="255" spans="1:17" x14ac:dyDescent="0.2">
      <c r="A255" s="36" t="s">
        <v>1515</v>
      </c>
      <c r="B255" s="36" t="s">
        <v>184</v>
      </c>
      <c r="C255" s="42"/>
      <c r="D255" s="73"/>
      <c r="E255" s="42"/>
      <c r="F255" s="42">
        <v>600.70000000000005</v>
      </c>
      <c r="G255" s="73">
        <v>1.231402927042562E-2</v>
      </c>
      <c r="H255" s="42">
        <v>352</v>
      </c>
      <c r="I255" s="42">
        <v>1328.3351290000001</v>
      </c>
      <c r="J255" s="73">
        <v>2.8867784441116946E-2</v>
      </c>
      <c r="K255" s="42">
        <v>227</v>
      </c>
      <c r="L255" s="42"/>
      <c r="M255" s="42">
        <v>727.63512900000001</v>
      </c>
      <c r="N255" s="42"/>
      <c r="O255" s="42"/>
      <c r="P255" s="42">
        <v>121.13120176460794</v>
      </c>
      <c r="Q255" s="42"/>
    </row>
    <row r="256" spans="1:17" x14ac:dyDescent="0.2">
      <c r="A256" s="36" t="s">
        <v>1130</v>
      </c>
      <c r="B256" s="36" t="s">
        <v>187</v>
      </c>
      <c r="C256" s="42"/>
      <c r="D256" s="73"/>
      <c r="E256" s="42"/>
      <c r="F256" s="42">
        <v>612.62</v>
      </c>
      <c r="G256" s="73">
        <v>1.2558382906023211E-2</v>
      </c>
      <c r="H256" s="42">
        <v>347</v>
      </c>
      <c r="I256" s="42">
        <v>1326.60175</v>
      </c>
      <c r="J256" s="73">
        <v>2.8830114119648871E-2</v>
      </c>
      <c r="K256" s="42">
        <v>228</v>
      </c>
      <c r="L256" s="42"/>
      <c r="M256" s="42">
        <v>713.98175000000003</v>
      </c>
      <c r="N256" s="42"/>
      <c r="O256" s="42"/>
      <c r="P256" s="42">
        <v>116.54561555287128</v>
      </c>
      <c r="Q256" s="42"/>
    </row>
    <row r="257" spans="1:17" x14ac:dyDescent="0.2">
      <c r="A257" s="36" t="s">
        <v>211</v>
      </c>
      <c r="B257" s="36" t="s">
        <v>187</v>
      </c>
      <c r="C257" s="42"/>
      <c r="D257" s="73"/>
      <c r="E257" s="42"/>
      <c r="F257" s="42">
        <v>4.8886782525419799</v>
      </c>
      <c r="G257" s="73">
        <v>1.0021529398284518E-4</v>
      </c>
      <c r="H257" s="42">
        <v>849</v>
      </c>
      <c r="I257" s="42">
        <v>1319.25</v>
      </c>
      <c r="J257" s="73">
        <v>2.8670343644840494E-2</v>
      </c>
      <c r="K257" s="42">
        <v>229</v>
      </c>
      <c r="L257" s="42"/>
      <c r="M257" s="42">
        <v>1314.3613217474581</v>
      </c>
      <c r="N257" s="42"/>
      <c r="O257" s="42"/>
      <c r="P257" s="42">
        <v>26885.821767141784</v>
      </c>
      <c r="Q257" s="42"/>
    </row>
    <row r="258" spans="1:17" x14ac:dyDescent="0.2">
      <c r="A258" s="36" t="s">
        <v>1625</v>
      </c>
      <c r="B258" s="36" t="s">
        <v>184</v>
      </c>
      <c r="C258" s="42"/>
      <c r="D258" s="73"/>
      <c r="E258" s="42"/>
      <c r="F258" s="42">
        <v>3173.52</v>
      </c>
      <c r="G258" s="73">
        <v>6.5055465573965549E-2</v>
      </c>
      <c r="H258" s="42">
        <v>153</v>
      </c>
      <c r="I258" s="42">
        <v>1314.13</v>
      </c>
      <c r="J258" s="73">
        <v>2.8559074242178694E-2</v>
      </c>
      <c r="K258" s="42">
        <v>230</v>
      </c>
      <c r="L258" s="42"/>
      <c r="M258" s="42">
        <v>-1859.3899999999999</v>
      </c>
      <c r="N258" s="42"/>
      <c r="O258" s="42"/>
      <c r="P258" s="42">
        <v>-58.590776172830161</v>
      </c>
      <c r="Q258" s="42"/>
    </row>
    <row r="259" spans="1:17" x14ac:dyDescent="0.2">
      <c r="A259" s="36" t="s">
        <v>1396</v>
      </c>
      <c r="B259" s="36" t="s">
        <v>184</v>
      </c>
      <c r="C259" s="42"/>
      <c r="D259" s="73"/>
      <c r="E259" s="42"/>
      <c r="F259" s="42">
        <v>1920.03</v>
      </c>
      <c r="G259" s="73">
        <v>3.9359589845339271E-2</v>
      </c>
      <c r="H259" s="42">
        <v>210</v>
      </c>
      <c r="I259" s="42">
        <v>1311.21</v>
      </c>
      <c r="J259" s="73">
        <v>2.8495615910973132E-2</v>
      </c>
      <c r="K259" s="42">
        <v>231</v>
      </c>
      <c r="L259" s="42"/>
      <c r="M259" s="42">
        <v>-608.81999999999994</v>
      </c>
      <c r="N259" s="42"/>
      <c r="O259" s="42"/>
      <c r="P259" s="42">
        <v>-31.708879548757047</v>
      </c>
      <c r="Q259" s="42"/>
    </row>
    <row r="260" spans="1:17" x14ac:dyDescent="0.2">
      <c r="A260" s="36" t="s">
        <v>928</v>
      </c>
      <c r="B260" s="36" t="s">
        <v>184</v>
      </c>
      <c r="C260" s="42"/>
      <c r="D260" s="73"/>
      <c r="E260" s="42"/>
      <c r="F260" s="42">
        <v>647.49760000000003</v>
      </c>
      <c r="G260" s="73">
        <v>1.327335508395262E-2</v>
      </c>
      <c r="H260" s="42">
        <v>337</v>
      </c>
      <c r="I260" s="42">
        <v>1296</v>
      </c>
      <c r="J260" s="73">
        <v>2.8165067548768827E-2</v>
      </c>
      <c r="K260" s="42">
        <v>232</v>
      </c>
      <c r="L260" s="42"/>
      <c r="M260" s="42">
        <v>648.50239999999997</v>
      </c>
      <c r="N260" s="42"/>
      <c r="O260" s="42"/>
      <c r="P260" s="42">
        <v>100.1551820423736</v>
      </c>
      <c r="Q260" s="42"/>
    </row>
    <row r="261" spans="1:17" x14ac:dyDescent="0.2">
      <c r="A261" s="36" t="s">
        <v>1197</v>
      </c>
      <c r="B261" s="36" t="s">
        <v>187</v>
      </c>
      <c r="C261" s="42"/>
      <c r="D261" s="73"/>
      <c r="E261" s="42"/>
      <c r="F261" s="42">
        <v>1133.24</v>
      </c>
      <c r="G261" s="73">
        <v>2.3230814933273058E-2</v>
      </c>
      <c r="H261" s="42">
        <v>277</v>
      </c>
      <c r="I261" s="42">
        <v>1272.6500000000001</v>
      </c>
      <c r="J261" s="73">
        <v>2.7657618222176432E-2</v>
      </c>
      <c r="K261" s="42">
        <v>233</v>
      </c>
      <c r="L261" s="42"/>
      <c r="M261" s="42">
        <v>139.41000000000008</v>
      </c>
      <c r="N261" s="42"/>
      <c r="O261" s="42"/>
      <c r="P261" s="42">
        <v>12.301895450213554</v>
      </c>
      <c r="Q261" s="42"/>
    </row>
    <row r="262" spans="1:17" x14ac:dyDescent="0.2">
      <c r="A262" s="81" t="s">
        <v>237</v>
      </c>
      <c r="B262" s="81" t="s">
        <v>187</v>
      </c>
      <c r="C262" s="75"/>
      <c r="D262" s="82"/>
      <c r="E262" s="75"/>
      <c r="F262" s="75">
        <v>376.07</v>
      </c>
      <c r="G262" s="82">
        <v>7.7092342063075784E-3</v>
      </c>
      <c r="H262" s="75">
        <v>408</v>
      </c>
      <c r="I262" s="75">
        <v>1251.5999999999999</v>
      </c>
      <c r="J262" s="82">
        <v>2.7200153197561007E-2</v>
      </c>
      <c r="K262" s="75">
        <v>234</v>
      </c>
      <c r="L262" s="75"/>
      <c r="M262" s="75">
        <v>875.53</v>
      </c>
      <c r="N262" s="75"/>
      <c r="O262" s="75"/>
      <c r="P262" s="75">
        <v>232.81038104608186</v>
      </c>
      <c r="Q262" s="75"/>
    </row>
    <row r="263" spans="1:17" x14ac:dyDescent="0.2">
      <c r="C263" s="42"/>
      <c r="D263" s="73"/>
      <c r="E263" s="42"/>
      <c r="F263" s="42"/>
      <c r="G263" s="73"/>
      <c r="H263" s="42"/>
      <c r="I263" s="42"/>
      <c r="J263" s="73"/>
      <c r="K263" s="42"/>
      <c r="L263" s="42"/>
      <c r="M263" s="42"/>
      <c r="N263" s="42"/>
      <c r="O263" s="42"/>
      <c r="P263" s="42"/>
      <c r="Q263" s="42"/>
    </row>
    <row r="264" spans="1:17" x14ac:dyDescent="0.2">
      <c r="A264" s="137" t="s">
        <v>1592</v>
      </c>
      <c r="B264" s="137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</row>
    <row r="265" spans="1:17" x14ac:dyDescent="0.2">
      <c r="A265" s="74"/>
      <c r="B265" s="74"/>
      <c r="C265" s="138">
        <v>1990</v>
      </c>
      <c r="D265" s="138"/>
      <c r="E265" s="138"/>
      <c r="F265" s="138">
        <v>2000</v>
      </c>
      <c r="G265" s="138"/>
      <c r="H265" s="138"/>
      <c r="I265" s="138">
        <v>2010</v>
      </c>
      <c r="J265" s="138"/>
      <c r="K265" s="138"/>
      <c r="L265" s="74" t="s">
        <v>1557</v>
      </c>
      <c r="M265" s="74" t="s">
        <v>1558</v>
      </c>
      <c r="N265" s="36" t="s">
        <v>1559</v>
      </c>
      <c r="O265" s="74" t="s">
        <v>1557</v>
      </c>
      <c r="P265" s="74" t="s">
        <v>1558</v>
      </c>
      <c r="Q265" s="74" t="s">
        <v>1559</v>
      </c>
    </row>
    <row r="266" spans="1:17" ht="28.5" customHeight="1" x14ac:dyDescent="0.2">
      <c r="A266" s="76" t="s">
        <v>177</v>
      </c>
      <c r="B266" s="77" t="s">
        <v>178</v>
      </c>
      <c r="C266" s="31" t="s">
        <v>1560</v>
      </c>
      <c r="D266" s="31" t="s">
        <v>1561</v>
      </c>
      <c r="E266" s="31" t="s">
        <v>1562</v>
      </c>
      <c r="F266" s="31" t="s">
        <v>1560</v>
      </c>
      <c r="G266" s="31" t="s">
        <v>1561</v>
      </c>
      <c r="H266" s="31" t="s">
        <v>1562</v>
      </c>
      <c r="I266" s="31" t="s">
        <v>1560</v>
      </c>
      <c r="J266" s="31" t="s">
        <v>1561</v>
      </c>
      <c r="K266" s="31" t="s">
        <v>1562</v>
      </c>
      <c r="L266" s="31" t="s">
        <v>1567</v>
      </c>
      <c r="M266" s="31" t="s">
        <v>1567</v>
      </c>
      <c r="N266" s="31" t="s">
        <v>1567</v>
      </c>
      <c r="O266" s="31" t="s">
        <v>1563</v>
      </c>
      <c r="P266" s="31" t="s">
        <v>1564</v>
      </c>
      <c r="Q266" s="31" t="s">
        <v>1564</v>
      </c>
    </row>
    <row r="267" spans="1:17" x14ac:dyDescent="0.2">
      <c r="A267" s="36" t="s">
        <v>333</v>
      </c>
      <c r="B267" s="36" t="s">
        <v>187</v>
      </c>
      <c r="C267" s="42"/>
      <c r="D267" s="73"/>
      <c r="E267" s="42"/>
      <c r="F267" s="42">
        <v>2893.33</v>
      </c>
      <c r="G267" s="73">
        <v>5.9311720174796988E-2</v>
      </c>
      <c r="H267" s="42">
        <v>161</v>
      </c>
      <c r="I267" s="42">
        <v>1238.93</v>
      </c>
      <c r="J267" s="73">
        <v>2.6924804890583465E-2</v>
      </c>
      <c r="K267" s="42">
        <v>235</v>
      </c>
      <c r="L267" s="42"/>
      <c r="M267" s="42">
        <v>-1654.3999999999999</v>
      </c>
      <c r="N267" s="42"/>
      <c r="O267" s="42"/>
      <c r="P267" s="42">
        <v>-57.179789377637526</v>
      </c>
      <c r="Q267" s="42"/>
    </row>
    <row r="268" spans="1:17" x14ac:dyDescent="0.2">
      <c r="A268" s="36" t="s">
        <v>668</v>
      </c>
      <c r="B268" s="36" t="s">
        <v>184</v>
      </c>
      <c r="C268" s="42"/>
      <c r="D268" s="73"/>
      <c r="E268" s="42"/>
      <c r="F268" s="42">
        <v>2024.1</v>
      </c>
      <c r="G268" s="73">
        <v>4.1492969279621261E-2</v>
      </c>
      <c r="H268" s="42">
        <v>207</v>
      </c>
      <c r="I268" s="42">
        <v>1231.7939000000001</v>
      </c>
      <c r="J268" s="73">
        <v>2.6769720987393057E-2</v>
      </c>
      <c r="K268" s="42">
        <v>236</v>
      </c>
      <c r="L268" s="42"/>
      <c r="M268" s="42">
        <v>-792.30609999999979</v>
      </c>
      <c r="N268" s="42"/>
      <c r="O268" s="42"/>
      <c r="P268" s="42">
        <v>-39.143624326861314</v>
      </c>
      <c r="Q268" s="42"/>
    </row>
    <row r="269" spans="1:17" x14ac:dyDescent="0.2">
      <c r="A269" s="36" t="s">
        <v>1021</v>
      </c>
      <c r="B269" s="36" t="s">
        <v>184</v>
      </c>
      <c r="C269" s="42"/>
      <c r="D269" s="73"/>
      <c r="E269" s="42"/>
      <c r="F269" s="42">
        <v>1319.42</v>
      </c>
      <c r="G269" s="73">
        <v>2.7047405526860278E-2</v>
      </c>
      <c r="H269" s="42">
        <v>252</v>
      </c>
      <c r="I269" s="42">
        <v>1228.4884999999999</v>
      </c>
      <c r="J269" s="73">
        <v>2.6697887025760567E-2</v>
      </c>
      <c r="K269" s="42">
        <v>237</v>
      </c>
      <c r="L269" s="42"/>
      <c r="M269" s="42">
        <v>-90.931500000000142</v>
      </c>
      <c r="N269" s="42"/>
      <c r="O269" s="42"/>
      <c r="P269" s="42">
        <v>-6.8917782055751875</v>
      </c>
      <c r="Q269" s="42"/>
    </row>
    <row r="270" spans="1:17" x14ac:dyDescent="0.2">
      <c r="A270" s="36" t="s">
        <v>1106</v>
      </c>
      <c r="B270" s="36" t="s">
        <v>187</v>
      </c>
      <c r="C270" s="42"/>
      <c r="D270" s="73"/>
      <c r="E270" s="42"/>
      <c r="F270" s="42">
        <v>166.12561725568366</v>
      </c>
      <c r="G270" s="73">
        <v>3.4054864548926449E-3</v>
      </c>
      <c r="H270" s="42">
        <v>501</v>
      </c>
      <c r="I270" s="42">
        <v>1227.72</v>
      </c>
      <c r="J270" s="73">
        <v>2.6681185749208691E-2</v>
      </c>
      <c r="K270" s="42">
        <v>238</v>
      </c>
      <c r="L270" s="42"/>
      <c r="M270" s="42">
        <v>1061.5943827443164</v>
      </c>
      <c r="N270" s="42"/>
      <c r="O270" s="42"/>
      <c r="P270" s="42">
        <v>639.03111409387168</v>
      </c>
      <c r="Q270" s="42"/>
    </row>
    <row r="271" spans="1:17" x14ac:dyDescent="0.2">
      <c r="A271" s="36" t="s">
        <v>462</v>
      </c>
      <c r="B271" s="36" t="s">
        <v>187</v>
      </c>
      <c r="C271" s="42"/>
      <c r="D271" s="73"/>
      <c r="E271" s="42"/>
      <c r="F271" s="42">
        <v>955</v>
      </c>
      <c r="G271" s="73">
        <v>1.9576990100310412E-2</v>
      </c>
      <c r="H271" s="42">
        <v>296</v>
      </c>
      <c r="I271" s="42">
        <v>1225.0740000000001</v>
      </c>
      <c r="J271" s="73">
        <v>2.6623682069629961E-2</v>
      </c>
      <c r="K271" s="42">
        <v>239</v>
      </c>
      <c r="L271" s="42"/>
      <c r="M271" s="42">
        <v>270.07400000000007</v>
      </c>
      <c r="N271" s="42"/>
      <c r="O271" s="42"/>
      <c r="P271" s="42">
        <v>28.280000000000005</v>
      </c>
      <c r="Q271" s="42"/>
    </row>
    <row r="272" spans="1:17" x14ac:dyDescent="0.2">
      <c r="A272" s="36" t="s">
        <v>716</v>
      </c>
      <c r="B272" s="36" t="s">
        <v>184</v>
      </c>
      <c r="C272" s="42"/>
      <c r="D272" s="73"/>
      <c r="E272" s="42"/>
      <c r="F272" s="42">
        <v>2715.45</v>
      </c>
      <c r="G272" s="73">
        <v>5.5665275149620837E-2</v>
      </c>
      <c r="H272" s="42">
        <v>172</v>
      </c>
      <c r="I272" s="42">
        <v>1222.81</v>
      </c>
      <c r="J272" s="73">
        <v>2.657448013064044E-2</v>
      </c>
      <c r="K272" s="42">
        <v>240</v>
      </c>
      <c r="L272" s="42"/>
      <c r="M272" s="42">
        <v>-1492.6399999999999</v>
      </c>
      <c r="N272" s="42"/>
      <c r="O272" s="42"/>
      <c r="P272" s="42">
        <v>-54.968421440276941</v>
      </c>
      <c r="Q272" s="42"/>
    </row>
    <row r="273" spans="1:17" x14ac:dyDescent="0.2">
      <c r="A273" s="36" t="s">
        <v>851</v>
      </c>
      <c r="B273" s="36" t="s">
        <v>184</v>
      </c>
      <c r="C273" s="42"/>
      <c r="D273" s="73"/>
      <c r="E273" s="42"/>
      <c r="F273" s="42">
        <v>2476.23</v>
      </c>
      <c r="G273" s="73">
        <v>5.0761392875488642E-2</v>
      </c>
      <c r="H273" s="42">
        <v>181</v>
      </c>
      <c r="I273" s="42">
        <v>1210.9000000000001</v>
      </c>
      <c r="J273" s="73">
        <v>2.6315648375620507E-2</v>
      </c>
      <c r="K273" s="42">
        <v>241</v>
      </c>
      <c r="L273" s="42"/>
      <c r="M273" s="42">
        <v>-1265.33</v>
      </c>
      <c r="N273" s="42"/>
      <c r="O273" s="42"/>
      <c r="P273" s="42">
        <v>-51.099049765167202</v>
      </c>
      <c r="Q273" s="42"/>
    </row>
    <row r="274" spans="1:17" x14ac:dyDescent="0.2">
      <c r="A274" s="36" t="s">
        <v>814</v>
      </c>
      <c r="B274" s="36" t="s">
        <v>187</v>
      </c>
      <c r="C274" s="42"/>
      <c r="D274" s="73"/>
      <c r="E274" s="42"/>
      <c r="F274" s="42">
        <v>1375.932</v>
      </c>
      <c r="G274" s="73">
        <v>2.8205871353612886E-2</v>
      </c>
      <c r="H274" s="42">
        <v>247</v>
      </c>
      <c r="I274" s="42">
        <v>1210.607</v>
      </c>
      <c r="J274" s="73">
        <v>2.6309280810194742E-2</v>
      </c>
      <c r="K274" s="42">
        <v>242</v>
      </c>
      <c r="L274" s="42"/>
      <c r="M274" s="42">
        <v>-165.32500000000005</v>
      </c>
      <c r="N274" s="42"/>
      <c r="O274" s="42"/>
      <c r="P274" s="42">
        <v>-12.015492044665001</v>
      </c>
      <c r="Q274" s="42"/>
    </row>
    <row r="275" spans="1:17" x14ac:dyDescent="0.2">
      <c r="A275" s="36" t="s">
        <v>334</v>
      </c>
      <c r="B275" s="36" t="s">
        <v>184</v>
      </c>
      <c r="C275" s="42"/>
      <c r="D275" s="73"/>
      <c r="E275" s="42"/>
      <c r="F275" s="42">
        <v>1155.58</v>
      </c>
      <c r="G275" s="73">
        <v>2.3688773005357804E-2</v>
      </c>
      <c r="H275" s="42">
        <v>275</v>
      </c>
      <c r="I275" s="42">
        <v>1200.9100000000001</v>
      </c>
      <c r="J275" s="73">
        <v>2.6098542646598749E-2</v>
      </c>
      <c r="K275" s="42">
        <v>243</v>
      </c>
      <c r="L275" s="42"/>
      <c r="M275" s="42">
        <v>45.330000000000155</v>
      </c>
      <c r="N275" s="42"/>
      <c r="O275" s="42"/>
      <c r="P275" s="42">
        <v>3.922705481230218</v>
      </c>
      <c r="Q275" s="42"/>
    </row>
    <row r="276" spans="1:17" x14ac:dyDescent="0.2">
      <c r="A276" s="36" t="s">
        <v>218</v>
      </c>
      <c r="B276" s="36" t="s">
        <v>184</v>
      </c>
      <c r="C276" s="42"/>
      <c r="D276" s="73"/>
      <c r="E276" s="42"/>
      <c r="F276" s="42">
        <v>522.59</v>
      </c>
      <c r="G276" s="73">
        <v>1.071281597541489E-2</v>
      </c>
      <c r="H276" s="42">
        <v>375</v>
      </c>
      <c r="I276" s="42">
        <v>1187.7957778</v>
      </c>
      <c r="J276" s="73">
        <v>2.5813540367190906E-2</v>
      </c>
      <c r="K276" s="42">
        <v>244</v>
      </c>
      <c r="L276" s="42"/>
      <c r="M276" s="42">
        <v>665.20577779999996</v>
      </c>
      <c r="N276" s="42"/>
      <c r="O276" s="42"/>
      <c r="P276" s="42">
        <v>127.2901850016265</v>
      </c>
      <c r="Q276" s="42"/>
    </row>
    <row r="277" spans="1:17" x14ac:dyDescent="0.2">
      <c r="A277" s="36" t="s">
        <v>1523</v>
      </c>
      <c r="B277" s="36" t="s">
        <v>187</v>
      </c>
      <c r="C277" s="42"/>
      <c r="D277" s="73"/>
      <c r="E277" s="42"/>
      <c r="F277" s="42">
        <v>2246.37</v>
      </c>
      <c r="G277" s="73">
        <v>4.6049385603805552E-2</v>
      </c>
      <c r="H277" s="42">
        <v>195</v>
      </c>
      <c r="I277" s="42">
        <v>1181.53</v>
      </c>
      <c r="J277" s="73">
        <v>2.5677370571679653E-2</v>
      </c>
      <c r="K277" s="42">
        <v>245</v>
      </c>
      <c r="L277" s="42"/>
      <c r="M277" s="42">
        <v>-1064.8399999999999</v>
      </c>
      <c r="N277" s="42"/>
      <c r="O277" s="42"/>
      <c r="P277" s="42">
        <v>-47.40269857592471</v>
      </c>
      <c r="Q277" s="42"/>
    </row>
    <row r="278" spans="1:17" x14ac:dyDescent="0.2">
      <c r="A278" s="72" t="s">
        <v>1223</v>
      </c>
      <c r="B278" s="72" t="s">
        <v>187</v>
      </c>
      <c r="C278" s="79"/>
      <c r="D278" s="73"/>
      <c r="E278" s="79"/>
      <c r="F278" s="79">
        <v>1406.4859999999999</v>
      </c>
      <c r="G278" s="73">
        <v>2.8832212040026374E-2</v>
      </c>
      <c r="H278" s="79">
        <v>244</v>
      </c>
      <c r="I278" s="79">
        <v>1177.8599999999999</v>
      </c>
      <c r="J278" s="73">
        <v>2.5597613011568557E-2</v>
      </c>
      <c r="K278" s="42">
        <v>246</v>
      </c>
      <c r="L278" s="42"/>
      <c r="M278" s="42">
        <v>-228.62599999999998</v>
      </c>
      <c r="N278" s="42"/>
      <c r="O278" s="42"/>
      <c r="P278" s="42">
        <v>-16.255120918373876</v>
      </c>
      <c r="Q278" s="42"/>
    </row>
    <row r="279" spans="1:17" x14ac:dyDescent="0.2">
      <c r="A279" s="36" t="s">
        <v>637</v>
      </c>
      <c r="B279" s="36" t="s">
        <v>184</v>
      </c>
      <c r="C279" s="42"/>
      <c r="D279" s="73"/>
      <c r="E279" s="42"/>
      <c r="F279" s="42">
        <v>2689.77</v>
      </c>
      <c r="G279" s="73">
        <v>5.5138848860850194E-2</v>
      </c>
      <c r="H279" s="42">
        <v>174</v>
      </c>
      <c r="I279" s="42">
        <v>1163</v>
      </c>
      <c r="J279" s="73">
        <v>2.5274670956186844E-2</v>
      </c>
      <c r="K279" s="42">
        <v>247</v>
      </c>
      <c r="L279" s="42"/>
      <c r="M279" s="42">
        <v>-1526.77</v>
      </c>
      <c r="N279" s="42"/>
      <c r="O279" s="42"/>
      <c r="P279" s="42">
        <v>-56.762102335887455</v>
      </c>
      <c r="Q279" s="42"/>
    </row>
    <row r="280" spans="1:17" x14ac:dyDescent="0.2">
      <c r="A280" s="36" t="s">
        <v>537</v>
      </c>
      <c r="B280" s="36" t="s">
        <v>187</v>
      </c>
      <c r="C280" s="42"/>
      <c r="D280" s="73"/>
      <c r="E280" s="42"/>
      <c r="F280" s="42">
        <v>1088.07</v>
      </c>
      <c r="G280" s="73">
        <v>2.2304854050727487E-2</v>
      </c>
      <c r="H280" s="42">
        <v>282</v>
      </c>
      <c r="I280" s="42">
        <v>1156.28</v>
      </c>
      <c r="J280" s="73">
        <v>2.5128629865193226E-2</v>
      </c>
      <c r="K280" s="42">
        <v>248</v>
      </c>
      <c r="L280" s="42"/>
      <c r="M280" s="42">
        <v>68.210000000000036</v>
      </c>
      <c r="N280" s="42"/>
      <c r="O280" s="42"/>
      <c r="P280" s="42">
        <v>6.2688981407446249</v>
      </c>
      <c r="Q280" s="42"/>
    </row>
    <row r="281" spans="1:17" x14ac:dyDescent="0.2">
      <c r="A281" s="36" t="s">
        <v>757</v>
      </c>
      <c r="B281" s="36" t="s">
        <v>187</v>
      </c>
      <c r="C281" s="42"/>
      <c r="D281" s="73"/>
      <c r="E281" s="42"/>
      <c r="F281" s="42">
        <v>706.06481618856299</v>
      </c>
      <c r="G281" s="73">
        <v>1.4473951745236637E-2</v>
      </c>
      <c r="H281" s="42">
        <v>327</v>
      </c>
      <c r="I281" s="42">
        <v>1144.8134722</v>
      </c>
      <c r="J281" s="73">
        <v>2.4879435783374683E-2</v>
      </c>
      <c r="K281" s="42">
        <v>249</v>
      </c>
      <c r="L281" s="42"/>
      <c r="M281" s="42">
        <v>438.74865601143699</v>
      </c>
      <c r="N281" s="42"/>
      <c r="O281" s="42"/>
      <c r="P281" s="42">
        <v>62.139997058607712</v>
      </c>
      <c r="Q281" s="42"/>
    </row>
    <row r="282" spans="1:17" x14ac:dyDescent="0.2">
      <c r="A282" s="36" t="s">
        <v>245</v>
      </c>
      <c r="B282" s="36" t="s">
        <v>187</v>
      </c>
      <c r="C282" s="42"/>
      <c r="D282" s="73"/>
      <c r="E282" s="42"/>
      <c r="F282" s="42">
        <v>2913.739</v>
      </c>
      <c r="G282" s="73">
        <v>5.9730093777893574E-2</v>
      </c>
      <c r="H282" s="42">
        <v>160</v>
      </c>
      <c r="I282" s="42">
        <v>1133.1559999999999</v>
      </c>
      <c r="J282" s="73">
        <v>2.4626092039577694E-2</v>
      </c>
      <c r="K282" s="42">
        <v>250</v>
      </c>
      <c r="L282" s="42"/>
      <c r="M282" s="42">
        <v>-1780.5830000000001</v>
      </c>
      <c r="N282" s="42"/>
      <c r="O282" s="42"/>
      <c r="P282" s="42">
        <v>-61.109900371996261</v>
      </c>
      <c r="Q282" s="42"/>
    </row>
    <row r="283" spans="1:17" x14ac:dyDescent="0.2">
      <c r="A283" s="36" t="s">
        <v>446</v>
      </c>
      <c r="B283" s="36" t="s">
        <v>184</v>
      </c>
      <c r="C283" s="42"/>
      <c r="D283" s="73"/>
      <c r="E283" s="42"/>
      <c r="F283" s="42">
        <v>257.46801999999997</v>
      </c>
      <c r="G283" s="73">
        <v>5.2779569410330079E-3</v>
      </c>
      <c r="H283" s="42">
        <v>457</v>
      </c>
      <c r="I283" s="42">
        <v>1129.7846099999999</v>
      </c>
      <c r="J283" s="73">
        <v>2.4552823963124575E-2</v>
      </c>
      <c r="K283" s="42">
        <v>251</v>
      </c>
      <c r="L283" s="42"/>
      <c r="M283" s="42">
        <v>872.31658999999991</v>
      </c>
      <c r="N283" s="42"/>
      <c r="O283" s="42"/>
      <c r="P283" s="42">
        <v>338.80580197882438</v>
      </c>
      <c r="Q283" s="42"/>
    </row>
    <row r="284" spans="1:17" x14ac:dyDescent="0.2">
      <c r="A284" s="36" t="s">
        <v>252</v>
      </c>
      <c r="B284" s="36" t="s">
        <v>187</v>
      </c>
      <c r="C284" s="42"/>
      <c r="D284" s="73"/>
      <c r="E284" s="42"/>
      <c r="F284" s="42">
        <v>737.76</v>
      </c>
      <c r="G284" s="73">
        <v>1.5123686090476452E-2</v>
      </c>
      <c r="H284" s="42">
        <v>323</v>
      </c>
      <c r="I284" s="42">
        <v>1122.49</v>
      </c>
      <c r="J284" s="73">
        <v>2.4394295272235744E-2</v>
      </c>
      <c r="K284" s="42">
        <v>252</v>
      </c>
      <c r="L284" s="42"/>
      <c r="M284" s="42">
        <v>384.73</v>
      </c>
      <c r="N284" s="42"/>
      <c r="O284" s="42"/>
      <c r="P284" s="42">
        <v>52.148395142051619</v>
      </c>
      <c r="Q284" s="42"/>
    </row>
    <row r="285" spans="1:17" x14ac:dyDescent="0.2">
      <c r="A285" s="36" t="s">
        <v>330</v>
      </c>
      <c r="B285" s="36" t="s">
        <v>184</v>
      </c>
      <c r="C285" s="42"/>
      <c r="D285" s="73"/>
      <c r="E285" s="42"/>
      <c r="F285" s="42">
        <v>772.58575955350932</v>
      </c>
      <c r="G285" s="73">
        <v>1.5837595566931782E-2</v>
      </c>
      <c r="H285" s="42">
        <v>317</v>
      </c>
      <c r="I285" s="42">
        <v>1106.25</v>
      </c>
      <c r="J285" s="73">
        <v>2.4041362635667838E-2</v>
      </c>
      <c r="K285" s="42">
        <v>253</v>
      </c>
      <c r="L285" s="42"/>
      <c r="M285" s="42">
        <v>333.66424044649068</v>
      </c>
      <c r="N285" s="42"/>
      <c r="O285" s="42"/>
      <c r="P285" s="42">
        <v>43.18798739434714</v>
      </c>
      <c r="Q285" s="42"/>
    </row>
    <row r="286" spans="1:17" x14ac:dyDescent="0.2">
      <c r="A286" s="36" t="s">
        <v>1160</v>
      </c>
      <c r="B286" s="36" t="s">
        <v>184</v>
      </c>
      <c r="C286" s="42"/>
      <c r="D286" s="73"/>
      <c r="E286" s="42"/>
      <c r="F286" s="42">
        <v>209</v>
      </c>
      <c r="G286" s="73">
        <v>4.2843884093873054E-3</v>
      </c>
      <c r="H286" s="42">
        <v>477</v>
      </c>
      <c r="I286" s="42">
        <v>1104.7629999999999</v>
      </c>
      <c r="J286" s="73">
        <v>2.4009046697824457E-2</v>
      </c>
      <c r="K286" s="42">
        <v>254</v>
      </c>
      <c r="L286" s="42"/>
      <c r="M286" s="42">
        <v>895.76299999999992</v>
      </c>
      <c r="N286" s="42"/>
      <c r="O286" s="42"/>
      <c r="P286" s="42">
        <v>428.59473684210519</v>
      </c>
      <c r="Q286" s="42"/>
    </row>
    <row r="287" spans="1:17" x14ac:dyDescent="0.2">
      <c r="A287" s="36" t="s">
        <v>684</v>
      </c>
      <c r="B287" s="36" t="s">
        <v>187</v>
      </c>
      <c r="C287" s="42"/>
      <c r="D287" s="73"/>
      <c r="E287" s="42"/>
      <c r="F287" s="42">
        <v>1488.73</v>
      </c>
      <c r="G287" s="73">
        <v>3.0518170127785467E-2</v>
      </c>
      <c r="H287" s="42">
        <v>234</v>
      </c>
      <c r="I287" s="42">
        <v>1094.1478333333334</v>
      </c>
      <c r="J287" s="73">
        <v>2.377835465599722E-2</v>
      </c>
      <c r="K287" s="42">
        <v>255</v>
      </c>
      <c r="L287" s="42"/>
      <c r="M287" s="42">
        <v>-394.58216666666658</v>
      </c>
      <c r="N287" s="42"/>
      <c r="O287" s="42"/>
      <c r="P287" s="42">
        <v>-26.504615791088149</v>
      </c>
      <c r="Q287" s="42"/>
    </row>
    <row r="288" spans="1:17" x14ac:dyDescent="0.2">
      <c r="A288" s="36" t="s">
        <v>999</v>
      </c>
      <c r="B288" s="36" t="s">
        <v>187</v>
      </c>
      <c r="C288" s="42"/>
      <c r="D288" s="73"/>
      <c r="E288" s="42"/>
      <c r="F288" s="42">
        <v>1092.652</v>
      </c>
      <c r="G288" s="73">
        <v>2.2398782604276832E-2</v>
      </c>
      <c r="H288" s="42">
        <v>279</v>
      </c>
      <c r="I288" s="42">
        <v>1092.652</v>
      </c>
      <c r="J288" s="73">
        <v>2.3745846749457841E-2</v>
      </c>
      <c r="K288" s="42">
        <v>256</v>
      </c>
      <c r="L288" s="42"/>
      <c r="M288" s="42">
        <v>0</v>
      </c>
      <c r="N288" s="42"/>
      <c r="O288" s="42"/>
      <c r="P288" s="42">
        <v>0</v>
      </c>
      <c r="Q288" s="42"/>
    </row>
    <row r="289" spans="1:17" x14ac:dyDescent="0.2">
      <c r="A289" s="36" t="s">
        <v>916</v>
      </c>
      <c r="B289" s="36" t="s">
        <v>184</v>
      </c>
      <c r="C289" s="42"/>
      <c r="D289" s="73"/>
      <c r="E289" s="42"/>
      <c r="F289" s="42">
        <v>994.1</v>
      </c>
      <c r="G289" s="73">
        <v>2.0378519223789093E-2</v>
      </c>
      <c r="H289" s="42">
        <v>291</v>
      </c>
      <c r="I289" s="42">
        <v>1090.6724999999999</v>
      </c>
      <c r="J289" s="73">
        <v>2.3702827651299822E-2</v>
      </c>
      <c r="K289" s="42">
        <v>257</v>
      </c>
      <c r="L289" s="42"/>
      <c r="M289" s="42">
        <v>96.572499999999877</v>
      </c>
      <c r="N289" s="42"/>
      <c r="O289" s="42"/>
      <c r="P289" s="42">
        <v>9.7145659390403267</v>
      </c>
      <c r="Q289" s="42"/>
    </row>
    <row r="290" spans="1:17" x14ac:dyDescent="0.2">
      <c r="A290" s="36" t="s">
        <v>778</v>
      </c>
      <c r="B290" s="36" t="s">
        <v>184</v>
      </c>
      <c r="C290" s="42"/>
      <c r="D290" s="73"/>
      <c r="E290" s="42"/>
      <c r="F290" s="42">
        <v>2630.4589999999998</v>
      </c>
      <c r="G290" s="73">
        <v>5.3923005028557514E-2</v>
      </c>
      <c r="H290" s="42">
        <v>177</v>
      </c>
      <c r="I290" s="42">
        <v>1086.7101</v>
      </c>
      <c r="J290" s="73">
        <v>2.361671556514609E-2</v>
      </c>
      <c r="K290" s="42">
        <v>258</v>
      </c>
      <c r="L290" s="42"/>
      <c r="M290" s="42">
        <v>-1543.7488999999998</v>
      </c>
      <c r="N290" s="42"/>
      <c r="O290" s="42"/>
      <c r="P290" s="42">
        <v>-58.687434398331241</v>
      </c>
      <c r="Q290" s="42"/>
    </row>
    <row r="291" spans="1:17" x14ac:dyDescent="0.2">
      <c r="A291" s="36" t="s">
        <v>1656</v>
      </c>
      <c r="B291" s="36" t="s">
        <v>184</v>
      </c>
      <c r="C291" s="42"/>
      <c r="D291" s="73"/>
      <c r="E291" s="42"/>
      <c r="F291" s="42">
        <v>710.59</v>
      </c>
      <c r="G291" s="73">
        <v>1.4566715597256103E-2</v>
      </c>
      <c r="H291" s="42">
        <v>326</v>
      </c>
      <c r="I291" s="42">
        <v>1075.81</v>
      </c>
      <c r="J291" s="73">
        <v>2.3379831265155089E-2</v>
      </c>
      <c r="K291" s="42">
        <v>259</v>
      </c>
      <c r="L291" s="42"/>
      <c r="M291" s="42">
        <v>365.21999999999991</v>
      </c>
      <c r="N291" s="42"/>
      <c r="O291" s="42"/>
      <c r="P291" s="42">
        <v>51.396726663758272</v>
      </c>
      <c r="Q291" s="42"/>
    </row>
    <row r="292" spans="1:17" x14ac:dyDescent="0.2">
      <c r="A292" s="36" t="s">
        <v>805</v>
      </c>
      <c r="B292" s="36" t="s">
        <v>228</v>
      </c>
      <c r="C292" s="42"/>
      <c r="D292" s="73"/>
      <c r="E292" s="42"/>
      <c r="F292" s="42">
        <v>1214.058</v>
      </c>
      <c r="G292" s="73">
        <v>2.4887540782411163E-2</v>
      </c>
      <c r="H292" s="42">
        <v>267</v>
      </c>
      <c r="I292" s="42">
        <v>1075.384</v>
      </c>
      <c r="J292" s="73">
        <v>2.3370573303136744E-2</v>
      </c>
      <c r="K292" s="42">
        <v>260</v>
      </c>
      <c r="L292" s="42"/>
      <c r="M292" s="42">
        <v>-138.67399999999998</v>
      </c>
      <c r="N292" s="42"/>
      <c r="O292" s="42"/>
      <c r="P292" s="42">
        <v>-11.422353791993462</v>
      </c>
      <c r="Q292" s="42"/>
    </row>
    <row r="293" spans="1:17" x14ac:dyDescent="0.2">
      <c r="A293" s="36" t="s">
        <v>601</v>
      </c>
      <c r="B293" s="36" t="s">
        <v>187</v>
      </c>
      <c r="C293" s="42"/>
      <c r="D293" s="73"/>
      <c r="E293" s="42"/>
      <c r="F293" s="42">
        <v>3156.5509999999999</v>
      </c>
      <c r="G293" s="73">
        <v>6.4707610134162222E-2</v>
      </c>
      <c r="H293" s="42">
        <v>156</v>
      </c>
      <c r="I293" s="42">
        <v>1073.8869999999999</v>
      </c>
      <c r="J293" s="73">
        <v>2.3338040042241288E-2</v>
      </c>
      <c r="K293" s="42">
        <v>261</v>
      </c>
      <c r="L293" s="42"/>
      <c r="M293" s="42">
        <v>-2082.6639999999998</v>
      </c>
      <c r="N293" s="42"/>
      <c r="O293" s="42"/>
      <c r="P293" s="42">
        <v>-65.979101874165806</v>
      </c>
      <c r="Q293" s="42"/>
    </row>
    <row r="294" spans="1:17" x14ac:dyDescent="0.2">
      <c r="A294" s="36" t="s">
        <v>274</v>
      </c>
      <c r="B294" s="36" t="s">
        <v>187</v>
      </c>
      <c r="C294" s="42"/>
      <c r="D294" s="73"/>
      <c r="E294" s="42"/>
      <c r="F294" s="42">
        <v>3302.34</v>
      </c>
      <c r="G294" s="73">
        <v>6.7696206793569719E-2</v>
      </c>
      <c r="H294" s="42">
        <v>146</v>
      </c>
      <c r="I294" s="42">
        <v>1071.93</v>
      </c>
      <c r="J294" s="73">
        <v>2.3295509920950443E-2</v>
      </c>
      <c r="K294" s="42">
        <v>262</v>
      </c>
      <c r="L294" s="42"/>
      <c r="M294" s="42">
        <v>-2230.41</v>
      </c>
      <c r="N294" s="42"/>
      <c r="O294" s="42"/>
      <c r="P294" s="42">
        <v>-67.54028961281999</v>
      </c>
      <c r="Q294" s="42"/>
    </row>
    <row r="295" spans="1:17" x14ac:dyDescent="0.2">
      <c r="A295" s="36" t="s">
        <v>394</v>
      </c>
      <c r="B295" s="36" t="s">
        <v>184</v>
      </c>
      <c r="C295" s="42"/>
      <c r="D295" s="73"/>
      <c r="E295" s="42"/>
      <c r="F295" s="42">
        <v>2304.15</v>
      </c>
      <c r="G295" s="73">
        <v>4.723384475353952E-2</v>
      </c>
      <c r="H295" s="42">
        <v>191</v>
      </c>
      <c r="I295" s="42">
        <v>1067.6400000000001</v>
      </c>
      <c r="J295" s="73">
        <v>2.320227833161077E-2</v>
      </c>
      <c r="K295" s="42">
        <v>263</v>
      </c>
      <c r="L295" s="42"/>
      <c r="M295" s="42">
        <v>-1236.51</v>
      </c>
      <c r="N295" s="42"/>
      <c r="O295" s="42"/>
      <c r="P295" s="42">
        <v>-53.664474969077538</v>
      </c>
      <c r="Q295" s="42"/>
    </row>
    <row r="296" spans="1:17" x14ac:dyDescent="0.2">
      <c r="A296" s="36" t="s">
        <v>645</v>
      </c>
      <c r="B296" s="36" t="s">
        <v>184</v>
      </c>
      <c r="C296" s="42"/>
      <c r="D296" s="73"/>
      <c r="E296" s="42"/>
      <c r="F296" s="42">
        <v>1436.05899</v>
      </c>
      <c r="G296" s="73">
        <v>2.9438442545226984E-2</v>
      </c>
      <c r="H296" s="42">
        <v>238</v>
      </c>
      <c r="I296" s="42">
        <v>1049.1158333333333</v>
      </c>
      <c r="J296" s="73">
        <v>2.2799705487898329E-2</v>
      </c>
      <c r="K296" s="42">
        <v>264</v>
      </c>
      <c r="L296" s="42"/>
      <c r="M296" s="42">
        <v>-386.94315666666671</v>
      </c>
      <c r="N296" s="42"/>
      <c r="O296" s="42"/>
      <c r="P296" s="42">
        <v>-26.944795399154646</v>
      </c>
      <c r="Q296" s="42"/>
    </row>
    <row r="297" spans="1:17" x14ac:dyDescent="0.2">
      <c r="A297" s="36" t="s">
        <v>761</v>
      </c>
      <c r="B297" s="36" t="s">
        <v>187</v>
      </c>
      <c r="C297" s="42"/>
      <c r="D297" s="73"/>
      <c r="E297" s="42"/>
      <c r="F297" s="42">
        <v>1086.3599999999999</v>
      </c>
      <c r="G297" s="73">
        <v>2.226979996374159E-2</v>
      </c>
      <c r="H297" s="42">
        <v>283</v>
      </c>
      <c r="I297" s="42">
        <v>1027.692</v>
      </c>
      <c r="J297" s="73">
        <v>2.2334116203186215E-2</v>
      </c>
      <c r="K297" s="42">
        <v>265</v>
      </c>
      <c r="L297" s="42"/>
      <c r="M297" s="42">
        <v>-58.667999999999893</v>
      </c>
      <c r="N297" s="42"/>
      <c r="O297" s="42"/>
      <c r="P297" s="42">
        <v>-5.4004197503589877</v>
      </c>
      <c r="Q297" s="42"/>
    </row>
    <row r="298" spans="1:17" x14ac:dyDescent="0.2">
      <c r="A298" s="36" t="s">
        <v>889</v>
      </c>
      <c r="B298" s="36" t="s">
        <v>184</v>
      </c>
      <c r="C298" s="42"/>
      <c r="D298" s="73"/>
      <c r="E298" s="42"/>
      <c r="F298" s="42">
        <v>1157.1300000000001</v>
      </c>
      <c r="G298" s="73">
        <v>2.3720547177771927E-2</v>
      </c>
      <c r="H298" s="42">
        <v>274</v>
      </c>
      <c r="I298" s="42">
        <v>1002.76</v>
      </c>
      <c r="J298" s="73">
        <v>2.1792286369755734E-2</v>
      </c>
      <c r="K298" s="42">
        <v>266</v>
      </c>
      <c r="L298" s="42"/>
      <c r="M298" s="42">
        <v>-154.37000000000012</v>
      </c>
      <c r="N298" s="42"/>
      <c r="O298" s="42"/>
      <c r="P298" s="42">
        <v>-13.340765514678568</v>
      </c>
      <c r="Q298" s="42"/>
    </row>
    <row r="299" spans="1:17" x14ac:dyDescent="0.2">
      <c r="A299" s="36" t="s">
        <v>1282</v>
      </c>
      <c r="B299" s="36" t="s">
        <v>184</v>
      </c>
      <c r="C299" s="42"/>
      <c r="D299" s="73"/>
      <c r="E299" s="42"/>
      <c r="F299" s="42">
        <v>351.33</v>
      </c>
      <c r="G299" s="73">
        <v>7.2020774156461324E-3</v>
      </c>
      <c r="H299" s="42">
        <v>417</v>
      </c>
      <c r="I299" s="42">
        <v>995.15130000000011</v>
      </c>
      <c r="J299" s="73">
        <v>2.1626931779124319E-2</v>
      </c>
      <c r="K299" s="42">
        <v>267</v>
      </c>
      <c r="L299" s="42"/>
      <c r="M299" s="42">
        <v>643.82130000000006</v>
      </c>
      <c r="N299" s="42"/>
      <c r="O299" s="42"/>
      <c r="P299" s="42">
        <v>183.25258304158487</v>
      </c>
      <c r="Q299" s="42"/>
    </row>
    <row r="300" spans="1:17" x14ac:dyDescent="0.2">
      <c r="A300" s="36" t="s">
        <v>272</v>
      </c>
      <c r="B300" s="36" t="s">
        <v>184</v>
      </c>
      <c r="C300" s="42"/>
      <c r="D300" s="73"/>
      <c r="E300" s="42"/>
      <c r="F300" s="42">
        <v>1452.99</v>
      </c>
      <c r="G300" s="73">
        <v>2.9785519210314165E-2</v>
      </c>
      <c r="H300" s="42">
        <v>236</v>
      </c>
      <c r="I300" s="42">
        <v>987.25</v>
      </c>
      <c r="J300" s="73">
        <v>2.1455218315989219E-2</v>
      </c>
      <c r="K300" s="42">
        <v>268</v>
      </c>
      <c r="L300" s="42"/>
      <c r="M300" s="42">
        <v>-465.74</v>
      </c>
      <c r="N300" s="42"/>
      <c r="O300" s="42"/>
      <c r="P300" s="42">
        <v>-32.053902642137935</v>
      </c>
      <c r="Q300" s="42"/>
    </row>
    <row r="301" spans="1:17" x14ac:dyDescent="0.2">
      <c r="C301" s="42"/>
      <c r="D301" s="73"/>
      <c r="E301" s="42"/>
      <c r="F301" s="42"/>
      <c r="G301" s="73"/>
      <c r="H301" s="42"/>
      <c r="I301" s="42"/>
      <c r="J301" s="73"/>
      <c r="K301" s="42"/>
      <c r="L301" s="42"/>
      <c r="M301" s="42"/>
      <c r="N301" s="42"/>
      <c r="O301" s="42"/>
      <c r="P301" s="42"/>
      <c r="Q301" s="42"/>
    </row>
    <row r="302" spans="1:17" x14ac:dyDescent="0.2">
      <c r="A302" s="137" t="s">
        <v>1592</v>
      </c>
      <c r="B302" s="137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</row>
    <row r="303" spans="1:17" x14ac:dyDescent="0.2">
      <c r="A303" s="74"/>
      <c r="B303" s="74"/>
      <c r="C303" s="138">
        <v>1990</v>
      </c>
      <c r="D303" s="138"/>
      <c r="E303" s="138"/>
      <c r="F303" s="138">
        <v>2000</v>
      </c>
      <c r="G303" s="138"/>
      <c r="H303" s="138"/>
      <c r="I303" s="138">
        <v>2010</v>
      </c>
      <c r="J303" s="138"/>
      <c r="K303" s="138"/>
      <c r="L303" s="74" t="s">
        <v>1557</v>
      </c>
      <c r="M303" s="74" t="s">
        <v>1558</v>
      </c>
      <c r="N303" s="36" t="s">
        <v>1559</v>
      </c>
      <c r="O303" s="74" t="s">
        <v>1557</v>
      </c>
      <c r="P303" s="74" t="s">
        <v>1558</v>
      </c>
      <c r="Q303" s="74" t="s">
        <v>1559</v>
      </c>
    </row>
    <row r="304" spans="1:17" ht="29.25" customHeight="1" x14ac:dyDescent="0.2">
      <c r="A304" s="76" t="s">
        <v>177</v>
      </c>
      <c r="B304" s="77" t="s">
        <v>178</v>
      </c>
      <c r="C304" s="31" t="s">
        <v>1560</v>
      </c>
      <c r="D304" s="31" t="s">
        <v>1561</v>
      </c>
      <c r="E304" s="31" t="s">
        <v>1562</v>
      </c>
      <c r="F304" s="31" t="s">
        <v>1560</v>
      </c>
      <c r="G304" s="31" t="s">
        <v>1561</v>
      </c>
      <c r="H304" s="31" t="s">
        <v>1562</v>
      </c>
      <c r="I304" s="31" t="s">
        <v>1560</v>
      </c>
      <c r="J304" s="31" t="s">
        <v>1561</v>
      </c>
      <c r="K304" s="31" t="s">
        <v>1562</v>
      </c>
      <c r="L304" s="31" t="s">
        <v>1567</v>
      </c>
      <c r="M304" s="31" t="s">
        <v>1567</v>
      </c>
      <c r="N304" s="31" t="s">
        <v>1567</v>
      </c>
      <c r="O304" s="31" t="s">
        <v>1563</v>
      </c>
      <c r="P304" s="31" t="s">
        <v>1564</v>
      </c>
      <c r="Q304" s="31" t="s">
        <v>1564</v>
      </c>
    </row>
    <row r="305" spans="1:17" x14ac:dyDescent="0.2">
      <c r="A305" s="36" t="s">
        <v>476</v>
      </c>
      <c r="B305" s="36" t="s">
        <v>187</v>
      </c>
      <c r="C305" s="42"/>
      <c r="D305" s="73"/>
      <c r="E305" s="42"/>
      <c r="F305" s="42">
        <v>886.87</v>
      </c>
      <c r="G305" s="73">
        <v>1.8180361476714448E-2</v>
      </c>
      <c r="H305" s="42">
        <v>305</v>
      </c>
      <c r="I305" s="42">
        <v>982.74</v>
      </c>
      <c r="J305" s="73">
        <v>2.1357205619503918E-2</v>
      </c>
      <c r="K305" s="42">
        <v>269</v>
      </c>
      <c r="L305" s="42"/>
      <c r="M305" s="42">
        <v>95.87</v>
      </c>
      <c r="N305" s="42"/>
      <c r="O305" s="42"/>
      <c r="P305" s="42">
        <v>10.809927046805058</v>
      </c>
      <c r="Q305" s="42"/>
    </row>
    <row r="306" spans="1:17" x14ac:dyDescent="0.2">
      <c r="A306" s="36" t="s">
        <v>1031</v>
      </c>
      <c r="B306" s="36" t="s">
        <v>187</v>
      </c>
      <c r="C306" s="42"/>
      <c r="D306" s="73"/>
      <c r="E306" s="42"/>
      <c r="F306" s="42">
        <v>1433.7761999999998</v>
      </c>
      <c r="G306" s="73">
        <v>2.9391646569068775E-2</v>
      </c>
      <c r="H306" s="42">
        <v>239</v>
      </c>
      <c r="I306" s="42">
        <v>963.87</v>
      </c>
      <c r="J306" s="73">
        <v>2.0947117020240595E-2</v>
      </c>
      <c r="K306" s="42">
        <v>270</v>
      </c>
      <c r="L306" s="42"/>
      <c r="M306" s="42">
        <v>-469.90619999999979</v>
      </c>
      <c r="N306" s="42"/>
      <c r="O306" s="42"/>
      <c r="P306" s="42">
        <v>-32.774027076192212</v>
      </c>
      <c r="Q306" s="42"/>
    </row>
    <row r="307" spans="1:17" x14ac:dyDescent="0.2">
      <c r="A307" s="36" t="s">
        <v>707</v>
      </c>
      <c r="B307" s="36" t="s">
        <v>184</v>
      </c>
      <c r="C307" s="42"/>
      <c r="D307" s="73"/>
      <c r="E307" s="42"/>
      <c r="F307" s="42">
        <v>945.01</v>
      </c>
      <c r="G307" s="73">
        <v>1.9372200434234915E-2</v>
      </c>
      <c r="H307" s="42">
        <v>297</v>
      </c>
      <c r="I307" s="42">
        <v>955</v>
      </c>
      <c r="J307" s="73">
        <v>2.0754351473051106E-2</v>
      </c>
      <c r="K307" s="42">
        <v>271</v>
      </c>
      <c r="L307" s="42"/>
      <c r="M307" s="42">
        <v>9.9900000000000091</v>
      </c>
      <c r="N307" s="42"/>
      <c r="O307" s="42"/>
      <c r="P307" s="42">
        <v>1.0571316705643337</v>
      </c>
      <c r="Q307" s="42"/>
    </row>
    <row r="308" spans="1:17" x14ac:dyDescent="0.2">
      <c r="A308" s="36" t="s">
        <v>994</v>
      </c>
      <c r="B308" s="36" t="s">
        <v>184</v>
      </c>
      <c r="C308" s="42"/>
      <c r="D308" s="73"/>
      <c r="E308" s="42"/>
      <c r="F308" s="42">
        <v>422.78000000000003</v>
      </c>
      <c r="G308" s="73">
        <v>8.6667642666065307E-3</v>
      </c>
      <c r="H308" s="42">
        <v>395</v>
      </c>
      <c r="I308" s="42">
        <v>934.09999999999991</v>
      </c>
      <c r="J308" s="73">
        <v>2.0300146294216791E-2</v>
      </c>
      <c r="K308" s="42">
        <v>272</v>
      </c>
      <c r="L308" s="42"/>
      <c r="M308" s="42">
        <v>511.31999999999988</v>
      </c>
      <c r="N308" s="42"/>
      <c r="O308" s="42"/>
      <c r="P308" s="42">
        <v>120.9423340744595</v>
      </c>
      <c r="Q308" s="42"/>
    </row>
    <row r="309" spans="1:17" x14ac:dyDescent="0.2">
      <c r="A309" s="36" t="s">
        <v>663</v>
      </c>
      <c r="B309" s="36" t="s">
        <v>187</v>
      </c>
      <c r="C309" s="42"/>
      <c r="D309" s="73"/>
      <c r="E309" s="42"/>
      <c r="F309" s="42">
        <v>930.77779999999996</v>
      </c>
      <c r="G309" s="73">
        <v>1.908044793318189E-2</v>
      </c>
      <c r="H309" s="42">
        <v>299</v>
      </c>
      <c r="I309" s="42">
        <v>930.77779999999996</v>
      </c>
      <c r="J309" s="73">
        <v>2.0227947229856824E-2</v>
      </c>
      <c r="K309" s="42">
        <v>273</v>
      </c>
      <c r="L309" s="42"/>
      <c r="M309" s="42">
        <v>0</v>
      </c>
      <c r="N309" s="42"/>
      <c r="O309" s="42"/>
      <c r="P309" s="42">
        <v>0</v>
      </c>
      <c r="Q309" s="42"/>
    </row>
    <row r="310" spans="1:17" x14ac:dyDescent="0.2">
      <c r="A310" s="36" t="s">
        <v>498</v>
      </c>
      <c r="B310" s="36" t="s">
        <v>184</v>
      </c>
      <c r="C310" s="42"/>
      <c r="D310" s="73"/>
      <c r="E310" s="42"/>
      <c r="F310" s="42">
        <v>88.36</v>
      </c>
      <c r="G310" s="73">
        <v>1.8113328222653699E-3</v>
      </c>
      <c r="H310" s="42">
        <v>573</v>
      </c>
      <c r="I310" s="42">
        <v>930.46</v>
      </c>
      <c r="J310" s="73">
        <v>2.0221040703261917E-2</v>
      </c>
      <c r="K310" s="42">
        <v>274</v>
      </c>
      <c r="L310" s="42"/>
      <c r="M310" s="42">
        <v>842.1</v>
      </c>
      <c r="N310" s="42"/>
      <c r="O310" s="42"/>
      <c r="P310" s="42">
        <v>953.03304662743324</v>
      </c>
      <c r="Q310" s="42"/>
    </row>
    <row r="311" spans="1:17" x14ac:dyDescent="0.2">
      <c r="A311" s="36" t="s">
        <v>315</v>
      </c>
      <c r="B311" s="36" t="s">
        <v>187</v>
      </c>
      <c r="C311" s="42"/>
      <c r="D311" s="73"/>
      <c r="E311" s="42"/>
      <c r="F311" s="42">
        <v>911.9</v>
      </c>
      <c r="G311" s="73">
        <v>1.869346311253724E-2</v>
      </c>
      <c r="H311" s="42">
        <v>302</v>
      </c>
      <c r="I311" s="42">
        <v>923.87</v>
      </c>
      <c r="J311" s="73">
        <v>2.0077824811945262E-2</v>
      </c>
      <c r="K311" s="42">
        <v>275</v>
      </c>
      <c r="L311" s="42"/>
      <c r="M311" s="42">
        <v>11.970000000000027</v>
      </c>
      <c r="N311" s="42"/>
      <c r="O311" s="42"/>
      <c r="P311" s="42">
        <v>1.3126439302555135</v>
      </c>
      <c r="Q311" s="42"/>
    </row>
    <row r="312" spans="1:17" x14ac:dyDescent="0.2">
      <c r="A312" s="36" t="s">
        <v>570</v>
      </c>
      <c r="B312" s="36" t="s">
        <v>184</v>
      </c>
      <c r="C312" s="42"/>
      <c r="D312" s="73"/>
      <c r="E312" s="42"/>
      <c r="F312" s="42">
        <v>971.62</v>
      </c>
      <c r="G312" s="73">
        <v>1.9917691226454034E-2</v>
      </c>
      <c r="H312" s="42">
        <v>295</v>
      </c>
      <c r="I312" s="42">
        <v>922.60289999999998</v>
      </c>
      <c r="J312" s="73">
        <v>2.0050287808016987E-2</v>
      </c>
      <c r="K312" s="42">
        <v>276</v>
      </c>
      <c r="L312" s="42"/>
      <c r="M312" s="42">
        <v>-49.017100000000028</v>
      </c>
      <c r="N312" s="42"/>
      <c r="O312" s="42"/>
      <c r="P312" s="42">
        <v>-5.0448838023095481</v>
      </c>
      <c r="Q312" s="42"/>
    </row>
    <row r="313" spans="1:17" x14ac:dyDescent="0.2">
      <c r="A313" s="36" t="s">
        <v>799</v>
      </c>
      <c r="B313" s="36" t="s">
        <v>187</v>
      </c>
      <c r="C313" s="42"/>
      <c r="D313" s="73"/>
      <c r="E313" s="42"/>
      <c r="F313" s="42">
        <v>641.32474847275716</v>
      </c>
      <c r="G313" s="73">
        <v>1.314681492349239E-2</v>
      </c>
      <c r="H313" s="42">
        <v>338</v>
      </c>
      <c r="I313" s="42">
        <v>918.3</v>
      </c>
      <c r="J313" s="73">
        <v>1.9956775871940134E-2</v>
      </c>
      <c r="K313" s="42">
        <v>277</v>
      </c>
      <c r="L313" s="42"/>
      <c r="M313" s="42">
        <v>276.97525152724279</v>
      </c>
      <c r="N313" s="42"/>
      <c r="O313" s="42"/>
      <c r="P313" s="42">
        <v>43.187987394347125</v>
      </c>
      <c r="Q313" s="42"/>
    </row>
    <row r="314" spans="1:17" x14ac:dyDescent="0.2">
      <c r="A314" s="36" t="s">
        <v>680</v>
      </c>
      <c r="B314" s="36" t="s">
        <v>187</v>
      </c>
      <c r="C314" s="42"/>
      <c r="D314" s="73"/>
      <c r="E314" s="42"/>
      <c r="F314" s="42"/>
      <c r="G314" s="73"/>
      <c r="H314" s="42"/>
      <c r="I314" s="42">
        <v>916.5</v>
      </c>
      <c r="J314" s="73">
        <v>1.9917657722566845E-2</v>
      </c>
      <c r="K314" s="42">
        <v>278</v>
      </c>
      <c r="L314" s="42"/>
      <c r="M314" s="42">
        <v>916.5</v>
      </c>
      <c r="N314" s="42"/>
      <c r="O314" s="42"/>
      <c r="P314" s="42"/>
      <c r="Q314" s="42"/>
    </row>
    <row r="315" spans="1:17" x14ac:dyDescent="0.2">
      <c r="A315" s="36" t="s">
        <v>718</v>
      </c>
      <c r="B315" s="36" t="s">
        <v>184</v>
      </c>
      <c r="C315" s="42"/>
      <c r="D315" s="73"/>
      <c r="E315" s="42"/>
      <c r="F315" s="42">
        <v>1352.7205300000001</v>
      </c>
      <c r="G315" s="73">
        <v>2.7730048611828956E-2</v>
      </c>
      <c r="H315" s="42">
        <v>249</v>
      </c>
      <c r="I315" s="42">
        <v>915.05</v>
      </c>
      <c r="J315" s="73">
        <v>1.9886145880016141E-2</v>
      </c>
      <c r="K315" s="42">
        <v>279</v>
      </c>
      <c r="L315" s="42"/>
      <c r="M315" s="42">
        <v>-437.6705300000001</v>
      </c>
      <c r="N315" s="42"/>
      <c r="O315" s="42"/>
      <c r="P315" s="42">
        <v>-32.354837550961108</v>
      </c>
      <c r="Q315" s="42"/>
    </row>
    <row r="316" spans="1:17" x14ac:dyDescent="0.2">
      <c r="A316" s="36" t="s">
        <v>1541</v>
      </c>
      <c r="B316" s="36" t="s">
        <v>184</v>
      </c>
      <c r="C316" s="42"/>
      <c r="D316" s="73"/>
      <c r="E316" s="42"/>
      <c r="F316" s="42"/>
      <c r="G316" s="73"/>
      <c r="H316" s="42"/>
      <c r="I316" s="42">
        <v>913.55</v>
      </c>
      <c r="J316" s="73">
        <v>1.9853547422205062E-2</v>
      </c>
      <c r="K316" s="42">
        <v>280</v>
      </c>
      <c r="L316" s="42"/>
      <c r="M316" s="42">
        <v>913.55</v>
      </c>
      <c r="N316" s="42"/>
      <c r="O316" s="42"/>
      <c r="P316" s="42"/>
      <c r="Q316" s="42"/>
    </row>
    <row r="317" spans="1:17" x14ac:dyDescent="0.2">
      <c r="A317" s="36" t="s">
        <v>1653</v>
      </c>
      <c r="B317" s="36" t="s">
        <v>187</v>
      </c>
      <c r="C317" s="42"/>
      <c r="D317" s="73"/>
      <c r="E317" s="42"/>
      <c r="F317" s="42">
        <v>2330.13</v>
      </c>
      <c r="G317" s="73">
        <v>4.776642088213226E-2</v>
      </c>
      <c r="H317" s="42">
        <v>188</v>
      </c>
      <c r="I317" s="42">
        <v>908.16</v>
      </c>
      <c r="J317" s="73">
        <v>1.9736410297137269E-2</v>
      </c>
      <c r="K317" s="42">
        <v>281</v>
      </c>
      <c r="L317" s="42"/>
      <c r="M317" s="42">
        <v>-1421.9700000000003</v>
      </c>
      <c r="N317" s="42"/>
      <c r="O317" s="42"/>
      <c r="P317" s="42">
        <v>-61.025350516923957</v>
      </c>
      <c r="Q317" s="42"/>
    </row>
    <row r="318" spans="1:17" x14ac:dyDescent="0.2">
      <c r="A318" s="36" t="s">
        <v>263</v>
      </c>
      <c r="B318" s="36" t="s">
        <v>187</v>
      </c>
      <c r="C318" s="42"/>
      <c r="D318" s="73"/>
      <c r="E318" s="42"/>
      <c r="F318" s="42">
        <v>1106.2</v>
      </c>
      <c r="G318" s="73">
        <v>2.2676509370642282E-2</v>
      </c>
      <c r="H318" s="42">
        <v>278</v>
      </c>
      <c r="I318" s="42">
        <v>902</v>
      </c>
      <c r="J318" s="73">
        <v>1.9602539297059789E-2</v>
      </c>
      <c r="K318" s="42">
        <v>282</v>
      </c>
      <c r="L318" s="42"/>
      <c r="M318" s="42">
        <v>-204.20000000000005</v>
      </c>
      <c r="N318" s="42"/>
      <c r="O318" s="42"/>
      <c r="P318" s="42">
        <v>-18.459591393961311</v>
      </c>
      <c r="Q318" s="42"/>
    </row>
    <row r="319" spans="1:17" x14ac:dyDescent="0.2">
      <c r="A319" s="36" t="s">
        <v>978</v>
      </c>
      <c r="B319" s="36" t="s">
        <v>184</v>
      </c>
      <c r="C319" s="42"/>
      <c r="D319" s="73"/>
      <c r="E319" s="42"/>
      <c r="F319" s="42">
        <v>1052.79</v>
      </c>
      <c r="G319" s="73">
        <v>2.1581632887650051E-2</v>
      </c>
      <c r="H319" s="42">
        <v>286</v>
      </c>
      <c r="I319" s="42">
        <v>900.12</v>
      </c>
      <c r="J319" s="73">
        <v>1.9561682563269907E-2</v>
      </c>
      <c r="K319" s="42">
        <v>283</v>
      </c>
      <c r="L319" s="42"/>
      <c r="M319" s="42">
        <v>-152.66999999999996</v>
      </c>
      <c r="N319" s="42"/>
      <c r="O319" s="42"/>
      <c r="P319" s="42">
        <v>-14.50146752913686</v>
      </c>
      <c r="Q319" s="42"/>
    </row>
    <row r="320" spans="1:17" x14ac:dyDescent="0.2">
      <c r="A320" s="36" t="s">
        <v>1621</v>
      </c>
      <c r="B320" s="36" t="s">
        <v>187</v>
      </c>
      <c r="C320" s="42"/>
      <c r="D320" s="73"/>
      <c r="E320" s="42"/>
      <c r="F320" s="42">
        <v>1643.18</v>
      </c>
      <c r="G320" s="73">
        <v>3.3684312662856611E-2</v>
      </c>
      <c r="H320" s="42">
        <v>223</v>
      </c>
      <c r="I320" s="42">
        <v>895.09</v>
      </c>
      <c r="J320" s="73">
        <v>1.9452369068076771E-2</v>
      </c>
      <c r="K320" s="42">
        <v>284</v>
      </c>
      <c r="L320" s="42"/>
      <c r="M320" s="42">
        <v>-748.09</v>
      </c>
      <c r="N320" s="42"/>
      <c r="O320" s="42"/>
      <c r="P320" s="42">
        <v>-45.526966004941642</v>
      </c>
      <c r="Q320" s="42"/>
    </row>
    <row r="321" spans="1:17" x14ac:dyDescent="0.2">
      <c r="A321" s="36" t="s">
        <v>1098</v>
      </c>
      <c r="B321" s="36" t="s">
        <v>187</v>
      </c>
      <c r="C321" s="42"/>
      <c r="D321" s="73"/>
      <c r="E321" s="42"/>
      <c r="F321" s="42">
        <v>715.33</v>
      </c>
      <c r="G321" s="73">
        <v>1.4663883066445076E-2</v>
      </c>
      <c r="H321" s="42">
        <v>325</v>
      </c>
      <c r="I321" s="42">
        <v>894.21</v>
      </c>
      <c r="J321" s="73">
        <v>1.9433244639494272E-2</v>
      </c>
      <c r="K321" s="42">
        <v>285</v>
      </c>
      <c r="L321" s="42"/>
      <c r="M321" s="42">
        <v>178.88</v>
      </c>
      <c r="N321" s="42"/>
      <c r="O321" s="42"/>
      <c r="P321" s="42">
        <v>25.006640291893252</v>
      </c>
      <c r="Q321" s="42"/>
    </row>
    <row r="322" spans="1:17" x14ac:dyDescent="0.2">
      <c r="A322" s="36" t="s">
        <v>896</v>
      </c>
      <c r="B322" s="36" t="s">
        <v>184</v>
      </c>
      <c r="C322" s="42"/>
      <c r="D322" s="73"/>
      <c r="E322" s="42"/>
      <c r="F322" s="42">
        <v>845.26</v>
      </c>
      <c r="G322" s="73">
        <v>1.7327378693390974E-2</v>
      </c>
      <c r="H322" s="42">
        <v>311</v>
      </c>
      <c r="I322" s="42">
        <v>884.5</v>
      </c>
      <c r="J322" s="73">
        <v>1.9222223955930581E-2</v>
      </c>
      <c r="K322" s="42">
        <v>286</v>
      </c>
      <c r="L322" s="42"/>
      <c r="M322" s="42">
        <v>39.240000000000009</v>
      </c>
      <c r="N322" s="42"/>
      <c r="O322" s="42"/>
      <c r="P322" s="42">
        <v>4.6423585642287595</v>
      </c>
      <c r="Q322" s="42"/>
    </row>
    <row r="323" spans="1:17" x14ac:dyDescent="0.2">
      <c r="A323" s="36" t="s">
        <v>224</v>
      </c>
      <c r="B323" s="36" t="s">
        <v>184</v>
      </c>
      <c r="C323" s="42"/>
      <c r="D323" s="73"/>
      <c r="E323" s="42"/>
      <c r="F323" s="42">
        <v>15.120886935107947</v>
      </c>
      <c r="G323" s="73">
        <v>3.0997010872934173E-4</v>
      </c>
      <c r="H323" s="42">
        <v>770</v>
      </c>
      <c r="I323" s="42">
        <v>882.63019999999995</v>
      </c>
      <c r="J323" s="73">
        <v>1.9181588891653813E-2</v>
      </c>
      <c r="K323" s="42">
        <v>287</v>
      </c>
      <c r="L323" s="42"/>
      <c r="M323" s="42">
        <v>867.50931306489201</v>
      </c>
      <c r="N323" s="42"/>
      <c r="O323" s="42"/>
      <c r="P323" s="42">
        <v>5737.1589165890346</v>
      </c>
      <c r="Q323" s="42"/>
    </row>
    <row r="324" spans="1:17" x14ac:dyDescent="0.2">
      <c r="A324" s="36" t="s">
        <v>538</v>
      </c>
      <c r="B324" s="36" t="s">
        <v>184</v>
      </c>
      <c r="C324" s="42"/>
      <c r="D324" s="73"/>
      <c r="E324" s="42"/>
      <c r="F324" s="42">
        <v>602.35499897392242</v>
      </c>
      <c r="G324" s="73">
        <v>1.234795586574342E-2</v>
      </c>
      <c r="H324" s="42">
        <v>350</v>
      </c>
      <c r="I324" s="42">
        <v>862.5</v>
      </c>
      <c r="J324" s="73">
        <v>1.8744113241368144E-2</v>
      </c>
      <c r="K324" s="42">
        <v>288</v>
      </c>
      <c r="L324" s="42"/>
      <c r="M324" s="42">
        <v>260.14500102607758</v>
      </c>
      <c r="N324" s="42"/>
      <c r="O324" s="42"/>
      <c r="P324" s="42">
        <v>43.187987394347161</v>
      </c>
      <c r="Q324" s="42"/>
    </row>
    <row r="325" spans="1:17" x14ac:dyDescent="0.2">
      <c r="A325" s="36" t="s">
        <v>990</v>
      </c>
      <c r="B325" s="36" t="s">
        <v>187</v>
      </c>
      <c r="C325" s="42"/>
      <c r="D325" s="73"/>
      <c r="E325" s="42"/>
      <c r="F325" s="42"/>
      <c r="G325" s="73"/>
      <c r="H325" s="42"/>
      <c r="I325" s="42">
        <v>861.79283333333331</v>
      </c>
      <c r="J325" s="73">
        <v>1.8728744879535658E-2</v>
      </c>
      <c r="K325" s="42">
        <v>289</v>
      </c>
      <c r="L325" s="42"/>
      <c r="M325" s="42">
        <v>861.79283333333331</v>
      </c>
      <c r="N325" s="42"/>
      <c r="O325" s="42"/>
      <c r="P325" s="42"/>
      <c r="Q325" s="42"/>
    </row>
    <row r="326" spans="1:17" x14ac:dyDescent="0.2">
      <c r="A326" s="36" t="s">
        <v>212</v>
      </c>
      <c r="B326" s="36" t="s">
        <v>187</v>
      </c>
      <c r="C326" s="42"/>
      <c r="D326" s="73"/>
      <c r="E326" s="42"/>
      <c r="F326" s="42">
        <v>3368.33</v>
      </c>
      <c r="G326" s="73">
        <v>6.9048966559768138E-2</v>
      </c>
      <c r="H326" s="42">
        <v>145</v>
      </c>
      <c r="I326" s="42">
        <v>861</v>
      </c>
      <c r="J326" s="73">
        <v>1.8711514783557072E-2</v>
      </c>
      <c r="K326" s="42">
        <v>290</v>
      </c>
      <c r="L326" s="42"/>
      <c r="M326" s="42">
        <v>-2507.33</v>
      </c>
      <c r="N326" s="42"/>
      <c r="O326" s="42"/>
      <c r="P326" s="42">
        <v>-74.438371537230623</v>
      </c>
      <c r="Q326" s="42"/>
    </row>
    <row r="327" spans="1:17" x14ac:dyDescent="0.2">
      <c r="A327" s="36" t="s">
        <v>780</v>
      </c>
      <c r="B327" s="36" t="s">
        <v>184</v>
      </c>
      <c r="C327" s="42"/>
      <c r="D327" s="73"/>
      <c r="E327" s="42"/>
      <c r="F327" s="42">
        <v>601.04553158484862</v>
      </c>
      <c r="G327" s="73">
        <v>1.2321112483426586E-2</v>
      </c>
      <c r="H327" s="42">
        <v>351</v>
      </c>
      <c r="I327" s="42">
        <v>860.625</v>
      </c>
      <c r="J327" s="73">
        <v>1.87033651691043E-2</v>
      </c>
      <c r="K327" s="42">
        <v>291</v>
      </c>
      <c r="L327" s="42"/>
      <c r="M327" s="42">
        <v>259.57946841515138</v>
      </c>
      <c r="N327" s="42"/>
      <c r="O327" s="42"/>
      <c r="P327" s="42">
        <v>43.187987394347175</v>
      </c>
      <c r="Q327" s="42"/>
    </row>
    <row r="328" spans="1:17" x14ac:dyDescent="0.2">
      <c r="A328" s="36" t="s">
        <v>795</v>
      </c>
      <c r="B328" s="36" t="s">
        <v>187</v>
      </c>
      <c r="C328" s="42"/>
      <c r="D328" s="73"/>
      <c r="E328" s="42"/>
      <c r="F328" s="42"/>
      <c r="G328" s="73"/>
      <c r="H328" s="42"/>
      <c r="I328" s="42">
        <v>855.04909999999995</v>
      </c>
      <c r="J328" s="73">
        <v>1.8582188008498451E-2</v>
      </c>
      <c r="K328" s="42">
        <v>292</v>
      </c>
      <c r="L328" s="42"/>
      <c r="M328" s="42">
        <v>855.04909999999995</v>
      </c>
      <c r="N328" s="42"/>
      <c r="O328" s="42"/>
      <c r="P328" s="42"/>
      <c r="Q328" s="42"/>
    </row>
    <row r="329" spans="1:17" x14ac:dyDescent="0.2">
      <c r="A329" s="36" t="s">
        <v>782</v>
      </c>
      <c r="B329" s="36" t="s">
        <v>187</v>
      </c>
      <c r="C329" s="42"/>
      <c r="D329" s="73"/>
      <c r="E329" s="42"/>
      <c r="F329" s="42">
        <v>849.84059999999999</v>
      </c>
      <c r="G329" s="73">
        <v>1.7421278547687814E-2</v>
      </c>
      <c r="H329" s="42">
        <v>310</v>
      </c>
      <c r="I329" s="42">
        <v>849.84059999999999</v>
      </c>
      <c r="J329" s="73">
        <v>1.8468995296825799E-2</v>
      </c>
      <c r="K329" s="42">
        <v>293</v>
      </c>
      <c r="L329" s="42"/>
      <c r="M329" s="42">
        <v>0</v>
      </c>
      <c r="N329" s="42"/>
      <c r="O329" s="42"/>
      <c r="P329" s="42">
        <v>0</v>
      </c>
      <c r="Q329" s="42"/>
    </row>
    <row r="330" spans="1:17" x14ac:dyDescent="0.2">
      <c r="A330" s="36" t="s">
        <v>649</v>
      </c>
      <c r="B330" s="36" t="s">
        <v>184</v>
      </c>
      <c r="C330" s="42"/>
      <c r="D330" s="73"/>
      <c r="E330" s="42"/>
      <c r="F330" s="42">
        <v>632.25</v>
      </c>
      <c r="G330" s="73">
        <v>1.2960787425048437E-2</v>
      </c>
      <c r="H330" s="42">
        <v>343</v>
      </c>
      <c r="I330" s="42">
        <v>846.43450000000007</v>
      </c>
      <c r="J330" s="73">
        <v>1.8394972892058929E-2</v>
      </c>
      <c r="K330" s="42">
        <v>294</v>
      </c>
      <c r="L330" s="42"/>
      <c r="M330" s="42">
        <v>214.18450000000007</v>
      </c>
      <c r="N330" s="42"/>
      <c r="O330" s="42"/>
      <c r="P330" s="42">
        <v>33.87655199683671</v>
      </c>
      <c r="Q330" s="42"/>
    </row>
    <row r="331" spans="1:17" x14ac:dyDescent="0.2">
      <c r="A331" s="36" t="s">
        <v>1382</v>
      </c>
      <c r="B331" s="36" t="s">
        <v>184</v>
      </c>
      <c r="C331" s="42"/>
      <c r="D331" s="73"/>
      <c r="E331" s="42"/>
      <c r="F331" s="42">
        <v>681.6</v>
      </c>
      <c r="G331" s="73">
        <v>1.3972436075781755E-2</v>
      </c>
      <c r="H331" s="42">
        <v>331</v>
      </c>
      <c r="I331" s="42">
        <v>838.52210200000002</v>
      </c>
      <c r="J331" s="73">
        <v>1.8223018243800636E-2</v>
      </c>
      <c r="K331" s="42">
        <v>295</v>
      </c>
      <c r="L331" s="42"/>
      <c r="M331" s="42">
        <v>156.922102</v>
      </c>
      <c r="N331" s="42"/>
      <c r="O331" s="42"/>
      <c r="P331" s="42">
        <v>23.022608861502349</v>
      </c>
      <c r="Q331" s="42"/>
    </row>
    <row r="332" spans="1:17" x14ac:dyDescent="0.2">
      <c r="A332" s="36" t="s">
        <v>845</v>
      </c>
      <c r="B332" s="36" t="s">
        <v>187</v>
      </c>
      <c r="C332" s="42"/>
      <c r="D332" s="73"/>
      <c r="E332" s="42"/>
      <c r="F332" s="42"/>
      <c r="G332" s="73"/>
      <c r="H332" s="42"/>
      <c r="I332" s="42">
        <v>837.8175</v>
      </c>
      <c r="J332" s="73">
        <v>1.8207705618086906E-2</v>
      </c>
      <c r="K332" s="42">
        <v>296</v>
      </c>
      <c r="L332" s="42"/>
      <c r="M332" s="42">
        <v>837.8175</v>
      </c>
      <c r="N332" s="42"/>
      <c r="O332" s="42"/>
      <c r="P332" s="42"/>
      <c r="Q332" s="42"/>
    </row>
    <row r="333" spans="1:17" x14ac:dyDescent="0.2">
      <c r="A333" s="36" t="s">
        <v>501</v>
      </c>
      <c r="B333" s="36" t="s">
        <v>187</v>
      </c>
      <c r="C333" s="42"/>
      <c r="D333" s="73"/>
      <c r="E333" s="42"/>
      <c r="F333" s="42">
        <v>4.0999999999999996</v>
      </c>
      <c r="G333" s="73">
        <v>8.4047810901856219E-5</v>
      </c>
      <c r="H333" s="42">
        <v>855</v>
      </c>
      <c r="I333" s="42">
        <v>833.50575000000003</v>
      </c>
      <c r="J333" s="73">
        <v>1.8114001351108969E-2</v>
      </c>
      <c r="K333" s="42">
        <v>297</v>
      </c>
      <c r="L333" s="42"/>
      <c r="M333" s="42">
        <v>829.40575000000001</v>
      </c>
      <c r="N333" s="42"/>
      <c r="O333" s="42"/>
      <c r="P333" s="42">
        <v>20229.408536585368</v>
      </c>
      <c r="Q333" s="42"/>
    </row>
    <row r="334" spans="1:17" x14ac:dyDescent="0.2">
      <c r="A334" s="36" t="s">
        <v>895</v>
      </c>
      <c r="B334" s="36" t="s">
        <v>184</v>
      </c>
      <c r="C334" s="42"/>
      <c r="D334" s="73"/>
      <c r="E334" s="42"/>
      <c r="F334" s="42">
        <v>776.8</v>
      </c>
      <c r="G334" s="73">
        <v>1.5923985245990709E-2</v>
      </c>
      <c r="H334" s="42">
        <v>316</v>
      </c>
      <c r="I334" s="42">
        <v>824.89740000000006</v>
      </c>
      <c r="J334" s="73">
        <v>1.7926922061576991E-2</v>
      </c>
      <c r="K334" s="42">
        <v>298</v>
      </c>
      <c r="L334" s="42"/>
      <c r="M334" s="42">
        <v>48.097400000000107</v>
      </c>
      <c r="N334" s="42"/>
      <c r="O334" s="42"/>
      <c r="P334" s="42">
        <v>6.1917353244078415</v>
      </c>
      <c r="Q334" s="42"/>
    </row>
    <row r="335" spans="1:17" x14ac:dyDescent="0.2">
      <c r="A335" s="36" t="s">
        <v>1495</v>
      </c>
      <c r="B335" s="36" t="s">
        <v>187</v>
      </c>
      <c r="C335" s="42"/>
      <c r="D335" s="73"/>
      <c r="E335" s="42"/>
      <c r="F335" s="42">
        <v>1591.95</v>
      </c>
      <c r="G335" s="73">
        <v>3.2634125015904882E-2</v>
      </c>
      <c r="H335" s="42">
        <v>227</v>
      </c>
      <c r="I335" s="42">
        <v>812.4</v>
      </c>
      <c r="J335" s="73">
        <v>1.7655324750478239E-2</v>
      </c>
      <c r="K335" s="42">
        <v>299</v>
      </c>
      <c r="L335" s="42"/>
      <c r="M335" s="42">
        <v>-779.55000000000007</v>
      </c>
      <c r="N335" s="42"/>
      <c r="O335" s="42"/>
      <c r="P335" s="42">
        <v>-48.968246490153589</v>
      </c>
      <c r="Q335" s="42"/>
    </row>
    <row r="336" spans="1:17" x14ac:dyDescent="0.2">
      <c r="A336" s="36" t="s">
        <v>1525</v>
      </c>
      <c r="B336" s="36" t="s">
        <v>187</v>
      </c>
      <c r="C336" s="42"/>
      <c r="D336" s="73"/>
      <c r="E336" s="42"/>
      <c r="F336" s="42">
        <v>809.37199999999996</v>
      </c>
      <c r="G336" s="73">
        <v>1.6591693854940772E-2</v>
      </c>
      <c r="H336" s="42">
        <v>313</v>
      </c>
      <c r="I336" s="42">
        <v>809.37199999999996</v>
      </c>
      <c r="J336" s="73">
        <v>1.7589519330310284E-2</v>
      </c>
      <c r="K336" s="42">
        <v>300</v>
      </c>
      <c r="L336" s="42"/>
      <c r="M336" s="42">
        <v>0</v>
      </c>
      <c r="N336" s="42"/>
      <c r="O336" s="42"/>
      <c r="P336" s="42">
        <v>0</v>
      </c>
      <c r="Q336" s="42"/>
    </row>
    <row r="337" spans="1:17" x14ac:dyDescent="0.2">
      <c r="A337" s="36" t="s">
        <v>451</v>
      </c>
      <c r="B337" s="36" t="s">
        <v>187</v>
      </c>
      <c r="C337" s="42"/>
      <c r="D337" s="73"/>
      <c r="E337" s="42"/>
      <c r="F337" s="42">
        <v>913.5</v>
      </c>
      <c r="G337" s="73">
        <v>1.8726262258255039E-2</v>
      </c>
      <c r="H337" s="42">
        <v>301</v>
      </c>
      <c r="I337" s="42">
        <v>801.04679999999996</v>
      </c>
      <c r="J337" s="73">
        <v>1.7408593542997775E-2</v>
      </c>
      <c r="K337" s="42">
        <v>301</v>
      </c>
      <c r="L337" s="42"/>
      <c r="M337" s="42">
        <v>-112.45320000000004</v>
      </c>
      <c r="N337" s="42"/>
      <c r="O337" s="42"/>
      <c r="P337" s="42">
        <v>-12.310147783251235</v>
      </c>
      <c r="Q337" s="42"/>
    </row>
    <row r="338" spans="1:17" x14ac:dyDescent="0.2">
      <c r="A338" s="81" t="s">
        <v>1480</v>
      </c>
      <c r="B338" s="81" t="s">
        <v>187</v>
      </c>
      <c r="C338" s="75"/>
      <c r="D338" s="82"/>
      <c r="E338" s="75"/>
      <c r="F338" s="75">
        <v>2208.38</v>
      </c>
      <c r="G338" s="82">
        <v>4.5270610887668594E-2</v>
      </c>
      <c r="H338" s="75">
        <v>196</v>
      </c>
      <c r="I338" s="75">
        <v>795.75</v>
      </c>
      <c r="J338" s="82">
        <v>1.7293481868775305E-2</v>
      </c>
      <c r="K338" s="75">
        <v>302</v>
      </c>
      <c r="L338" s="75"/>
      <c r="M338" s="75">
        <v>-1412.63</v>
      </c>
      <c r="N338" s="75"/>
      <c r="O338" s="75"/>
      <c r="P338" s="75">
        <v>-63.966799192168011</v>
      </c>
      <c r="Q338" s="75"/>
    </row>
    <row r="339" spans="1:17" x14ac:dyDescent="0.2">
      <c r="C339" s="42"/>
      <c r="D339" s="73"/>
      <c r="E339" s="42"/>
      <c r="F339" s="42"/>
      <c r="G339" s="73"/>
      <c r="H339" s="42"/>
      <c r="I339" s="42"/>
      <c r="J339" s="73"/>
      <c r="K339" s="42"/>
      <c r="L339" s="42"/>
      <c r="M339" s="42"/>
      <c r="N339" s="42"/>
      <c r="O339" s="42"/>
      <c r="P339" s="42"/>
      <c r="Q339" s="42"/>
    </row>
    <row r="340" spans="1:17" x14ac:dyDescent="0.2">
      <c r="A340" s="137" t="s">
        <v>1592</v>
      </c>
      <c r="B340" s="137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</row>
    <row r="341" spans="1:17" ht="16.5" customHeight="1" x14ac:dyDescent="0.2">
      <c r="A341" s="74"/>
      <c r="B341" s="74"/>
      <c r="C341" s="138">
        <v>1990</v>
      </c>
      <c r="D341" s="138"/>
      <c r="E341" s="138"/>
      <c r="F341" s="138">
        <v>2000</v>
      </c>
      <c r="G341" s="138"/>
      <c r="H341" s="138"/>
      <c r="I341" s="138">
        <v>2010</v>
      </c>
      <c r="J341" s="138"/>
      <c r="K341" s="138"/>
      <c r="L341" s="74" t="s">
        <v>1557</v>
      </c>
      <c r="M341" s="74" t="s">
        <v>1558</v>
      </c>
      <c r="N341" s="36" t="s">
        <v>1559</v>
      </c>
      <c r="O341" s="74" t="s">
        <v>1557</v>
      </c>
      <c r="P341" s="74" t="s">
        <v>1558</v>
      </c>
      <c r="Q341" s="74" t="s">
        <v>1559</v>
      </c>
    </row>
    <row r="342" spans="1:17" ht="33" customHeight="1" x14ac:dyDescent="0.2">
      <c r="A342" s="76" t="s">
        <v>177</v>
      </c>
      <c r="B342" s="77" t="s">
        <v>178</v>
      </c>
      <c r="C342" s="31" t="s">
        <v>1560</v>
      </c>
      <c r="D342" s="31" t="s">
        <v>1561</v>
      </c>
      <c r="E342" s="31" t="s">
        <v>1562</v>
      </c>
      <c r="F342" s="31" t="s">
        <v>1560</v>
      </c>
      <c r="G342" s="31" t="s">
        <v>1561</v>
      </c>
      <c r="H342" s="31" t="s">
        <v>1562</v>
      </c>
      <c r="I342" s="31" t="s">
        <v>1560</v>
      </c>
      <c r="J342" s="31" t="s">
        <v>1561</v>
      </c>
      <c r="K342" s="31" t="s">
        <v>1562</v>
      </c>
      <c r="L342" s="31" t="s">
        <v>1567</v>
      </c>
      <c r="M342" s="31" t="s">
        <v>1567</v>
      </c>
      <c r="N342" s="31" t="s">
        <v>1567</v>
      </c>
      <c r="O342" s="31" t="s">
        <v>1563</v>
      </c>
      <c r="P342" s="31" t="s">
        <v>1564</v>
      </c>
      <c r="Q342" s="31" t="s">
        <v>1564</v>
      </c>
    </row>
    <row r="343" spans="1:17" x14ac:dyDescent="0.2">
      <c r="A343" s="36" t="s">
        <v>280</v>
      </c>
      <c r="B343" s="36" t="s">
        <v>187</v>
      </c>
      <c r="C343" s="42"/>
      <c r="D343" s="73"/>
      <c r="E343" s="42"/>
      <c r="F343" s="42">
        <v>2136.62</v>
      </c>
      <c r="G343" s="73">
        <v>4.3799569202225372E-2</v>
      </c>
      <c r="H343" s="42">
        <v>202</v>
      </c>
      <c r="I343" s="42">
        <v>772.51980000000003</v>
      </c>
      <c r="J343" s="73">
        <v>1.6788636072346749E-2</v>
      </c>
      <c r="K343" s="42">
        <v>303</v>
      </c>
      <c r="L343" s="42"/>
      <c r="M343" s="42">
        <v>-1364.1001999999999</v>
      </c>
      <c r="N343" s="42"/>
      <c r="O343" s="42"/>
      <c r="P343" s="42">
        <v>-63.843837462908702</v>
      </c>
      <c r="Q343" s="42"/>
    </row>
    <row r="344" spans="1:17" x14ac:dyDescent="0.2">
      <c r="A344" s="36" t="s">
        <v>1199</v>
      </c>
      <c r="B344" s="36" t="s">
        <v>184</v>
      </c>
      <c r="C344" s="42"/>
      <c r="D344" s="73"/>
      <c r="E344" s="42"/>
      <c r="F344" s="42">
        <v>1269.73</v>
      </c>
      <c r="G344" s="73">
        <v>2.6028787057661925E-2</v>
      </c>
      <c r="H344" s="42">
        <v>259</v>
      </c>
      <c r="I344" s="42">
        <v>770.56999999999994</v>
      </c>
      <c r="J344" s="73">
        <v>1.6746262423653391E-2</v>
      </c>
      <c r="K344" s="42">
        <v>304</v>
      </c>
      <c r="L344" s="42"/>
      <c r="M344" s="42">
        <v>-499.16000000000008</v>
      </c>
      <c r="N344" s="42"/>
      <c r="O344" s="42"/>
      <c r="P344" s="42">
        <v>-39.312294739826584</v>
      </c>
      <c r="Q344" s="42"/>
    </row>
    <row r="345" spans="1:17" x14ac:dyDescent="0.2">
      <c r="A345" s="36" t="s">
        <v>1014</v>
      </c>
      <c r="B345" s="36" t="s">
        <v>187</v>
      </c>
      <c r="C345" s="42"/>
      <c r="D345" s="73"/>
      <c r="E345" s="42"/>
      <c r="F345" s="42">
        <v>536.88162952023526</v>
      </c>
      <c r="G345" s="73">
        <v>1.1005786749901747E-2</v>
      </c>
      <c r="H345" s="42">
        <v>373</v>
      </c>
      <c r="I345" s="42">
        <v>768.75</v>
      </c>
      <c r="J345" s="73">
        <v>1.6706709628175956E-2</v>
      </c>
      <c r="K345" s="42">
        <v>305</v>
      </c>
      <c r="L345" s="42"/>
      <c r="M345" s="42">
        <v>231.86837047976474</v>
      </c>
      <c r="N345" s="42"/>
      <c r="O345" s="42"/>
      <c r="P345" s="42">
        <v>43.187987394347147</v>
      </c>
      <c r="Q345" s="42"/>
    </row>
    <row r="346" spans="1:17" x14ac:dyDescent="0.2">
      <c r="A346" s="36" t="s">
        <v>736</v>
      </c>
      <c r="B346" s="36" t="s">
        <v>184</v>
      </c>
      <c r="C346" s="42"/>
      <c r="D346" s="73"/>
      <c r="E346" s="42"/>
      <c r="F346" s="42">
        <v>1452.8230000000001</v>
      </c>
      <c r="G346" s="73">
        <v>2.9782095799479869E-2</v>
      </c>
      <c r="H346" s="42">
        <v>237</v>
      </c>
      <c r="I346" s="42">
        <v>764.46875</v>
      </c>
      <c r="J346" s="73">
        <v>1.6613668196506844E-2</v>
      </c>
      <c r="K346" s="42">
        <v>306</v>
      </c>
      <c r="L346" s="42"/>
      <c r="M346" s="42">
        <v>-688.35425000000009</v>
      </c>
      <c r="N346" s="42"/>
      <c r="O346" s="42"/>
      <c r="P346" s="42">
        <v>-47.380462038390093</v>
      </c>
      <c r="Q346" s="42"/>
    </row>
    <row r="347" spans="1:17" x14ac:dyDescent="0.2">
      <c r="A347" s="36" t="s">
        <v>643</v>
      </c>
      <c r="B347" s="36" t="s">
        <v>184</v>
      </c>
      <c r="C347" s="42"/>
      <c r="D347" s="73"/>
      <c r="E347" s="42"/>
      <c r="F347" s="42">
        <v>783.8</v>
      </c>
      <c r="G347" s="73">
        <v>1.6067481508506072E-2</v>
      </c>
      <c r="H347" s="42">
        <v>315</v>
      </c>
      <c r="I347" s="42">
        <v>752.33</v>
      </c>
      <c r="J347" s="73">
        <v>1.6349865176670721E-2</v>
      </c>
      <c r="K347" s="42">
        <v>307</v>
      </c>
      <c r="L347" s="42"/>
      <c r="M347" s="42">
        <v>-31.469999999999914</v>
      </c>
      <c r="N347" s="42"/>
      <c r="O347" s="42"/>
      <c r="P347" s="42">
        <v>-4.0150548609339012</v>
      </c>
      <c r="Q347" s="42"/>
    </row>
    <row r="348" spans="1:17" x14ac:dyDescent="0.2">
      <c r="A348" s="36" t="s">
        <v>264</v>
      </c>
      <c r="B348" s="36" t="s">
        <v>187</v>
      </c>
      <c r="C348" s="42"/>
      <c r="D348" s="73"/>
      <c r="E348" s="42"/>
      <c r="F348" s="42">
        <v>1272.8800000000001</v>
      </c>
      <c r="G348" s="73">
        <v>2.6093360375793843E-2</v>
      </c>
      <c r="H348" s="42">
        <v>258</v>
      </c>
      <c r="I348" s="42">
        <v>747.5</v>
      </c>
      <c r="J348" s="73">
        <v>1.624489814251906E-2</v>
      </c>
      <c r="K348" s="42">
        <v>308</v>
      </c>
      <c r="L348" s="42"/>
      <c r="M348" s="42">
        <v>-525.38000000000011</v>
      </c>
      <c r="N348" s="42"/>
      <c r="O348" s="42"/>
      <c r="P348" s="42">
        <v>-41.27490415435863</v>
      </c>
      <c r="Q348" s="42"/>
    </row>
    <row r="349" spans="1:17" x14ac:dyDescent="0.2">
      <c r="A349" s="36" t="s">
        <v>1296</v>
      </c>
      <c r="B349" s="36" t="s">
        <v>184</v>
      </c>
      <c r="C349" s="42"/>
      <c r="D349" s="73"/>
      <c r="E349" s="42"/>
      <c r="F349" s="42"/>
      <c r="G349" s="73"/>
      <c r="H349" s="42"/>
      <c r="I349" s="42">
        <v>739.33</v>
      </c>
      <c r="J349" s="73">
        <v>1.6067345208974737E-2</v>
      </c>
      <c r="K349" s="42">
        <v>309</v>
      </c>
      <c r="L349" s="42"/>
      <c r="M349" s="42">
        <v>739.33</v>
      </c>
      <c r="N349" s="42"/>
      <c r="O349" s="42"/>
      <c r="P349" s="42"/>
      <c r="Q349" s="42"/>
    </row>
    <row r="350" spans="1:17" x14ac:dyDescent="0.2">
      <c r="A350" s="36" t="s">
        <v>972</v>
      </c>
      <c r="B350" s="36" t="s">
        <v>187</v>
      </c>
      <c r="C350" s="42"/>
      <c r="D350" s="73"/>
      <c r="E350" s="42"/>
      <c r="F350" s="42">
        <v>656.37246399999992</v>
      </c>
      <c r="G350" s="73">
        <v>1.3455285057428641E-2</v>
      </c>
      <c r="H350" s="42">
        <v>334</v>
      </c>
      <c r="I350" s="42">
        <v>734.42</v>
      </c>
      <c r="J350" s="73">
        <v>1.5960639590406483E-2</v>
      </c>
      <c r="K350" s="42">
        <v>310</v>
      </c>
      <c r="L350" s="42"/>
      <c r="M350" s="42">
        <v>78.047536000000036</v>
      </c>
      <c r="N350" s="42"/>
      <c r="O350" s="42"/>
      <c r="P350" s="42">
        <v>11.89073891436129</v>
      </c>
      <c r="Q350" s="42"/>
    </row>
    <row r="351" spans="1:17" x14ac:dyDescent="0.2">
      <c r="A351" s="36" t="s">
        <v>587</v>
      </c>
      <c r="B351" s="36" t="s">
        <v>184</v>
      </c>
      <c r="C351" s="42"/>
      <c r="D351" s="73"/>
      <c r="E351" s="42"/>
      <c r="F351" s="42">
        <v>1062.08</v>
      </c>
      <c r="G351" s="73">
        <v>2.1772072927474011E-2</v>
      </c>
      <c r="H351" s="42">
        <v>284</v>
      </c>
      <c r="I351" s="42">
        <v>724.45</v>
      </c>
      <c r="J351" s="73">
        <v>1.5743968507488874E-2</v>
      </c>
      <c r="K351" s="42">
        <v>311</v>
      </c>
      <c r="L351" s="42"/>
      <c r="M351" s="42">
        <v>-337.62999999999988</v>
      </c>
      <c r="N351" s="42"/>
      <c r="O351" s="42"/>
      <c r="P351" s="42">
        <v>-31.789507381741476</v>
      </c>
      <c r="Q351" s="42"/>
    </row>
    <row r="352" spans="1:17" x14ac:dyDescent="0.2">
      <c r="A352" s="72" t="s">
        <v>513</v>
      </c>
      <c r="B352" s="72" t="s">
        <v>187</v>
      </c>
      <c r="C352" s="79"/>
      <c r="D352" s="73"/>
      <c r="E352" s="79"/>
      <c r="F352" s="79">
        <v>2258.7600000000002</v>
      </c>
      <c r="G352" s="73">
        <v>4.6303373988457748E-2</v>
      </c>
      <c r="H352" s="79">
        <v>194</v>
      </c>
      <c r="I352" s="79">
        <v>724.21</v>
      </c>
      <c r="J352" s="73">
        <v>1.5738752754239103E-2</v>
      </c>
      <c r="K352" s="42">
        <v>312</v>
      </c>
      <c r="L352" s="42"/>
      <c r="M352" s="42">
        <v>-1534.5500000000002</v>
      </c>
      <c r="N352" s="42"/>
      <c r="O352" s="42"/>
      <c r="P352" s="42">
        <v>-67.937718039986535</v>
      </c>
      <c r="Q352" s="42"/>
    </row>
    <row r="353" spans="1:17" x14ac:dyDescent="0.2">
      <c r="A353" s="36" t="s">
        <v>217</v>
      </c>
      <c r="B353" s="36" t="s">
        <v>187</v>
      </c>
      <c r="C353" s="42"/>
      <c r="D353" s="73"/>
      <c r="E353" s="42"/>
      <c r="F353" s="42"/>
      <c r="G353" s="73"/>
      <c r="H353" s="42"/>
      <c r="I353" s="42">
        <v>722.95939999999996</v>
      </c>
      <c r="J353" s="73">
        <v>1.5711574333346745E-2</v>
      </c>
      <c r="K353" s="42">
        <v>313</v>
      </c>
      <c r="L353" s="42"/>
      <c r="M353" s="42">
        <v>722.95939999999996</v>
      </c>
      <c r="N353" s="42"/>
      <c r="O353" s="42"/>
      <c r="P353" s="42"/>
      <c r="Q353" s="42"/>
    </row>
    <row r="354" spans="1:17" x14ac:dyDescent="0.2">
      <c r="A354" s="36" t="s">
        <v>850</v>
      </c>
      <c r="B354" s="36" t="s">
        <v>184</v>
      </c>
      <c r="C354" s="42"/>
      <c r="D354" s="73"/>
      <c r="E354" s="42"/>
      <c r="F354" s="42"/>
      <c r="G354" s="73"/>
      <c r="H354" s="42"/>
      <c r="I354" s="42">
        <v>720</v>
      </c>
      <c r="J354" s="73">
        <v>1.5647259749316019E-2</v>
      </c>
      <c r="K354" s="42">
        <v>314</v>
      </c>
      <c r="L354" s="42"/>
      <c r="M354" s="42">
        <v>720</v>
      </c>
      <c r="N354" s="42"/>
      <c r="O354" s="42"/>
      <c r="P354" s="42"/>
      <c r="Q354" s="42"/>
    </row>
    <row r="355" spans="1:17" x14ac:dyDescent="0.2">
      <c r="A355" s="36" t="s">
        <v>824</v>
      </c>
      <c r="B355" s="36" t="s">
        <v>184</v>
      </c>
      <c r="C355" s="42"/>
      <c r="D355" s="73"/>
      <c r="E355" s="42"/>
      <c r="F355" s="42">
        <v>470.98</v>
      </c>
      <c r="G355" s="73">
        <v>9.654838531355181E-3</v>
      </c>
      <c r="H355" s="42">
        <v>384</v>
      </c>
      <c r="I355" s="42">
        <v>717.30314440000006</v>
      </c>
      <c r="J355" s="73">
        <v>1.5588650860316576E-2</v>
      </c>
      <c r="K355" s="42">
        <v>315</v>
      </c>
      <c r="L355" s="42"/>
      <c r="M355" s="42">
        <v>246.32314440000005</v>
      </c>
      <c r="N355" s="42"/>
      <c r="O355" s="42"/>
      <c r="P355" s="42">
        <v>52.300128328166807</v>
      </c>
      <c r="Q355" s="42"/>
    </row>
    <row r="356" spans="1:17" x14ac:dyDescent="0.2">
      <c r="A356" s="36" t="s">
        <v>958</v>
      </c>
      <c r="B356" s="36" t="s">
        <v>184</v>
      </c>
      <c r="C356" s="42"/>
      <c r="D356" s="73"/>
      <c r="E356" s="42"/>
      <c r="F356" s="42">
        <v>1634.44</v>
      </c>
      <c r="G356" s="73">
        <v>3.3505147329373139E-2</v>
      </c>
      <c r="H356" s="42">
        <v>225</v>
      </c>
      <c r="I356" s="42">
        <v>716.69083330000001</v>
      </c>
      <c r="J356" s="73">
        <v>1.5575343928609509E-2</v>
      </c>
      <c r="K356" s="42">
        <v>316</v>
      </c>
      <c r="L356" s="42"/>
      <c r="M356" s="42">
        <v>-917.74916670000005</v>
      </c>
      <c r="N356" s="42"/>
      <c r="O356" s="42"/>
      <c r="P356" s="42">
        <v>-56.150679541616697</v>
      </c>
      <c r="Q356" s="42"/>
    </row>
    <row r="357" spans="1:17" x14ac:dyDescent="0.2">
      <c r="A357" s="36" t="s">
        <v>1414</v>
      </c>
      <c r="B357" s="36" t="s">
        <v>187</v>
      </c>
      <c r="C357" s="42"/>
      <c r="D357" s="73"/>
      <c r="E357" s="42"/>
      <c r="F357" s="42"/>
      <c r="G357" s="73"/>
      <c r="H357" s="42"/>
      <c r="I357" s="42">
        <v>712.6</v>
      </c>
      <c r="J357" s="73">
        <v>1.5486440690781381E-2</v>
      </c>
      <c r="K357" s="42">
        <v>317</v>
      </c>
      <c r="L357" s="42"/>
      <c r="M357" s="42">
        <v>712.6</v>
      </c>
      <c r="N357" s="42"/>
      <c r="O357" s="42"/>
      <c r="P357" s="42"/>
      <c r="Q357" s="42"/>
    </row>
    <row r="358" spans="1:17" x14ac:dyDescent="0.2">
      <c r="A358" s="36" t="s">
        <v>1496</v>
      </c>
      <c r="B358" s="36" t="s">
        <v>187</v>
      </c>
      <c r="C358" s="42"/>
      <c r="D358" s="73"/>
      <c r="E358" s="42"/>
      <c r="F358" s="42">
        <v>1657.32</v>
      </c>
      <c r="G358" s="73">
        <v>3.3974175113137647E-2</v>
      </c>
      <c r="H358" s="42">
        <v>222</v>
      </c>
      <c r="I358" s="42">
        <v>708.48</v>
      </c>
      <c r="J358" s="73">
        <v>1.539690359332696E-2</v>
      </c>
      <c r="K358" s="42">
        <v>318</v>
      </c>
      <c r="L358" s="42"/>
      <c r="M358" s="42">
        <v>-948.83999999999992</v>
      </c>
      <c r="N358" s="42"/>
      <c r="O358" s="42"/>
      <c r="P358" s="42">
        <v>-57.251466222576205</v>
      </c>
      <c r="Q358" s="42"/>
    </row>
    <row r="359" spans="1:17" x14ac:dyDescent="0.2">
      <c r="A359" s="36" t="s">
        <v>773</v>
      </c>
      <c r="B359" s="36" t="s">
        <v>184</v>
      </c>
      <c r="C359" s="42"/>
      <c r="D359" s="73"/>
      <c r="E359" s="42"/>
      <c r="F359" s="42">
        <v>1293.93</v>
      </c>
      <c r="G359" s="73">
        <v>2.6524874136643617E-2</v>
      </c>
      <c r="H359" s="42">
        <v>255</v>
      </c>
      <c r="I359" s="42">
        <v>705.65909999999997</v>
      </c>
      <c r="J359" s="73">
        <v>1.5335598933567451E-2</v>
      </c>
      <c r="K359" s="42">
        <v>319</v>
      </c>
      <c r="L359" s="42"/>
      <c r="M359" s="42">
        <v>-588.2709000000001</v>
      </c>
      <c r="N359" s="42"/>
      <c r="O359" s="42"/>
      <c r="P359" s="42">
        <v>-45.463889082098731</v>
      </c>
      <c r="Q359" s="42"/>
    </row>
    <row r="360" spans="1:17" x14ac:dyDescent="0.2">
      <c r="A360" s="36" t="s">
        <v>1140</v>
      </c>
      <c r="B360" s="36" t="s">
        <v>184</v>
      </c>
      <c r="C360" s="42"/>
      <c r="D360" s="73"/>
      <c r="E360" s="42"/>
      <c r="F360" s="42">
        <v>896.14</v>
      </c>
      <c r="G360" s="73">
        <v>1.8370391527216933E-2</v>
      </c>
      <c r="H360" s="42">
        <v>303</v>
      </c>
      <c r="I360" s="42">
        <v>698.61</v>
      </c>
      <c r="J360" s="73">
        <v>1.5182405740930086E-2</v>
      </c>
      <c r="K360" s="42">
        <v>320</v>
      </c>
      <c r="L360" s="42"/>
      <c r="M360" s="42">
        <v>-197.52999999999997</v>
      </c>
      <c r="N360" s="42"/>
      <c r="O360" s="42"/>
      <c r="P360" s="42">
        <v>-22.042314816881291</v>
      </c>
      <c r="Q360" s="42"/>
    </row>
    <row r="361" spans="1:17" x14ac:dyDescent="0.2">
      <c r="A361" s="36" t="s">
        <v>308</v>
      </c>
      <c r="B361" s="36" t="s">
        <v>184</v>
      </c>
      <c r="C361" s="42"/>
      <c r="D361" s="73"/>
      <c r="E361" s="42"/>
      <c r="F361" s="42">
        <v>1.0900000000000001</v>
      </c>
      <c r="G361" s="73">
        <v>2.2344418020249581E-5</v>
      </c>
      <c r="H361" s="42">
        <v>938</v>
      </c>
      <c r="I361" s="42">
        <v>698.1</v>
      </c>
      <c r="J361" s="73">
        <v>1.5171322265274321E-2</v>
      </c>
      <c r="K361" s="42">
        <v>321</v>
      </c>
      <c r="L361" s="42"/>
      <c r="M361" s="42">
        <v>697.01</v>
      </c>
      <c r="N361" s="42"/>
      <c r="O361" s="42"/>
      <c r="P361" s="42">
        <v>63945.871559633022</v>
      </c>
      <c r="Q361" s="42"/>
    </row>
    <row r="362" spans="1:17" x14ac:dyDescent="0.2">
      <c r="A362" s="36" t="s">
        <v>1310</v>
      </c>
      <c r="B362" s="36" t="s">
        <v>184</v>
      </c>
      <c r="C362" s="42"/>
      <c r="D362" s="73"/>
      <c r="E362" s="42"/>
      <c r="F362" s="42">
        <v>1158.4100000000001</v>
      </c>
      <c r="G362" s="73">
        <v>2.3746786494346164E-2</v>
      </c>
      <c r="H362" s="42">
        <v>273</v>
      </c>
      <c r="I362" s="42">
        <v>693.9</v>
      </c>
      <c r="J362" s="73">
        <v>1.5080046583403311E-2</v>
      </c>
      <c r="K362" s="42">
        <v>322</v>
      </c>
      <c r="L362" s="42"/>
      <c r="M362" s="42">
        <v>-464.5100000000001</v>
      </c>
      <c r="N362" s="42"/>
      <c r="O362" s="42"/>
      <c r="P362" s="42">
        <v>-40.098928703999455</v>
      </c>
      <c r="Q362" s="42"/>
    </row>
    <row r="363" spans="1:17" x14ac:dyDescent="0.2">
      <c r="A363" s="36" t="s">
        <v>1514</v>
      </c>
      <c r="B363" s="36" t="s">
        <v>187</v>
      </c>
      <c r="C363" s="42"/>
      <c r="D363" s="73"/>
      <c r="E363" s="42"/>
      <c r="F363" s="42">
        <v>746.28</v>
      </c>
      <c r="G363" s="73">
        <v>1.5298341541423722E-2</v>
      </c>
      <c r="H363" s="42">
        <v>322</v>
      </c>
      <c r="I363" s="42">
        <v>688.96600000000001</v>
      </c>
      <c r="J363" s="73">
        <v>1.497281938951008E-2</v>
      </c>
      <c r="K363" s="42">
        <v>323</v>
      </c>
      <c r="L363" s="42"/>
      <c r="M363" s="42">
        <v>-57.313999999999965</v>
      </c>
      <c r="N363" s="42"/>
      <c r="O363" s="42"/>
      <c r="P363" s="42">
        <v>-7.6799592646191739</v>
      </c>
      <c r="Q363" s="42"/>
    </row>
    <row r="364" spans="1:17" x14ac:dyDescent="0.2">
      <c r="A364" s="36" t="s">
        <v>586</v>
      </c>
      <c r="B364" s="36" t="s">
        <v>187</v>
      </c>
      <c r="C364" s="42"/>
      <c r="D364" s="73"/>
      <c r="E364" s="42"/>
      <c r="F364" s="42">
        <v>480.13804266037289</v>
      </c>
      <c r="G364" s="73">
        <v>9.842573516172291E-3</v>
      </c>
      <c r="H364" s="42">
        <v>382</v>
      </c>
      <c r="I364" s="42">
        <v>687.5</v>
      </c>
      <c r="J364" s="73">
        <v>1.4940959830076058E-2</v>
      </c>
      <c r="K364" s="42">
        <v>324</v>
      </c>
      <c r="L364" s="42"/>
      <c r="M364" s="42">
        <v>207.36195733962711</v>
      </c>
      <c r="N364" s="42"/>
      <c r="O364" s="42"/>
      <c r="P364" s="42">
        <v>43.187987394347175</v>
      </c>
      <c r="Q364" s="42"/>
    </row>
    <row r="365" spans="1:17" x14ac:dyDescent="0.2">
      <c r="A365" s="36" t="s">
        <v>1613</v>
      </c>
      <c r="B365" s="36" t="s">
        <v>187</v>
      </c>
      <c r="C365" s="42"/>
      <c r="D365" s="73"/>
      <c r="E365" s="42"/>
      <c r="F365" s="42">
        <v>849.84059999999999</v>
      </c>
      <c r="G365" s="73">
        <v>1.7421278547687814E-2</v>
      </c>
      <c r="H365" s="42">
        <v>309</v>
      </c>
      <c r="I365" s="42">
        <v>685.49009999999998</v>
      </c>
      <c r="J365" s="73">
        <v>1.4897280069839737E-2</v>
      </c>
      <c r="K365" s="42">
        <v>325</v>
      </c>
      <c r="L365" s="42"/>
      <c r="M365" s="42">
        <v>-164.35050000000001</v>
      </c>
      <c r="N365" s="42"/>
      <c r="O365" s="42"/>
      <c r="P365" s="42">
        <v>-19.338979568639107</v>
      </c>
      <c r="Q365" s="42"/>
    </row>
    <row r="366" spans="1:17" x14ac:dyDescent="0.2">
      <c r="A366" s="36" t="s">
        <v>273</v>
      </c>
      <c r="B366" s="36" t="s">
        <v>187</v>
      </c>
      <c r="C366" s="42"/>
      <c r="D366" s="73"/>
      <c r="E366" s="42"/>
      <c r="F366" s="42">
        <v>635.85</v>
      </c>
      <c r="G366" s="73">
        <v>1.3034585502913485E-2</v>
      </c>
      <c r="H366" s="42">
        <v>340</v>
      </c>
      <c r="I366" s="42">
        <v>685.39</v>
      </c>
      <c r="J366" s="73">
        <v>1.4895104666088479E-2</v>
      </c>
      <c r="K366" s="42">
        <v>326</v>
      </c>
      <c r="L366" s="42"/>
      <c r="M366" s="42">
        <v>49.539999999999964</v>
      </c>
      <c r="N366" s="42"/>
      <c r="O366" s="42"/>
      <c r="P366" s="42">
        <v>7.7911457104662993</v>
      </c>
      <c r="Q366" s="42"/>
    </row>
    <row r="367" spans="1:17" x14ac:dyDescent="0.2">
      <c r="A367" s="36" t="s">
        <v>340</v>
      </c>
      <c r="B367" s="36" t="s">
        <v>184</v>
      </c>
      <c r="C367" s="42"/>
      <c r="D367" s="73"/>
      <c r="E367" s="42"/>
      <c r="F367" s="42">
        <v>2654.22</v>
      </c>
      <c r="G367" s="73">
        <v>5.4410092841932878E-2</v>
      </c>
      <c r="H367" s="42">
        <v>175</v>
      </c>
      <c r="I367" s="42">
        <v>682.69</v>
      </c>
      <c r="J367" s="73">
        <v>1.4836427442028543E-2</v>
      </c>
      <c r="K367" s="42">
        <v>327</v>
      </c>
      <c r="L367" s="42"/>
      <c r="M367" s="42">
        <v>-1971.5299999999997</v>
      </c>
      <c r="N367" s="42"/>
      <c r="O367" s="42"/>
      <c r="P367" s="42">
        <v>-74.279072571226195</v>
      </c>
      <c r="Q367" s="42"/>
    </row>
    <row r="368" spans="1:17" x14ac:dyDescent="0.2">
      <c r="A368" s="36" t="s">
        <v>1318</v>
      </c>
      <c r="B368" s="36" t="s">
        <v>187</v>
      </c>
      <c r="C368" s="42"/>
      <c r="D368" s="73"/>
      <c r="E368" s="42"/>
      <c r="F368" s="42">
        <v>1213.26</v>
      </c>
      <c r="G368" s="73">
        <v>2.4871182208484409E-2</v>
      </c>
      <c r="H368" s="42">
        <v>268</v>
      </c>
      <c r="I368" s="42">
        <v>681.29</v>
      </c>
      <c r="J368" s="73">
        <v>1.4806002214738207E-2</v>
      </c>
      <c r="K368" s="42">
        <v>328</v>
      </c>
      <c r="L368" s="42"/>
      <c r="M368" s="42">
        <v>-531.97</v>
      </c>
      <c r="N368" s="42"/>
      <c r="O368" s="42"/>
      <c r="P368" s="42">
        <v>-43.846331371676314</v>
      </c>
      <c r="Q368" s="42"/>
    </row>
    <row r="369" spans="1:17" x14ac:dyDescent="0.2">
      <c r="A369" s="36" t="s">
        <v>443</v>
      </c>
      <c r="B369" s="36" t="s">
        <v>184</v>
      </c>
      <c r="C369" s="42"/>
      <c r="D369" s="73"/>
      <c r="E369" s="42"/>
      <c r="F369" s="42">
        <v>1024.28</v>
      </c>
      <c r="G369" s="73">
        <v>2.0997193109891048E-2</v>
      </c>
      <c r="H369" s="42">
        <v>289</v>
      </c>
      <c r="I369" s="42">
        <v>679.37</v>
      </c>
      <c r="J369" s="73">
        <v>1.476427618874003E-2</v>
      </c>
      <c r="K369" s="42">
        <v>329</v>
      </c>
      <c r="L369" s="42"/>
      <c r="M369" s="42">
        <v>-344.90999999999997</v>
      </c>
      <c r="N369" s="42"/>
      <c r="O369" s="42"/>
      <c r="P369" s="42">
        <v>-33.673409614558523</v>
      </c>
      <c r="Q369" s="42"/>
    </row>
    <row r="370" spans="1:17" x14ac:dyDescent="0.2">
      <c r="A370" s="36" t="s">
        <v>267</v>
      </c>
      <c r="B370" s="36" t="s">
        <v>184</v>
      </c>
      <c r="C370" s="42"/>
      <c r="D370" s="73"/>
      <c r="E370" s="42"/>
      <c r="F370" s="42">
        <v>1411.44</v>
      </c>
      <c r="G370" s="73">
        <v>2.8933766394955106E-2</v>
      </c>
      <c r="H370" s="42">
        <v>242</v>
      </c>
      <c r="I370" s="42">
        <v>647.59439999999995</v>
      </c>
      <c r="J370" s="73">
        <v>1.4073719151392298E-2</v>
      </c>
      <c r="K370" s="42">
        <v>330</v>
      </c>
      <c r="L370" s="42"/>
      <c r="M370" s="42">
        <v>-763.8456000000001</v>
      </c>
      <c r="N370" s="42"/>
      <c r="O370" s="42"/>
      <c r="P370" s="42">
        <v>-54.11817718075158</v>
      </c>
      <c r="Q370" s="42"/>
    </row>
    <row r="371" spans="1:17" x14ac:dyDescent="0.2">
      <c r="A371" s="36" t="s">
        <v>303</v>
      </c>
      <c r="B371" s="36" t="s">
        <v>187</v>
      </c>
      <c r="C371" s="42"/>
      <c r="D371" s="73"/>
      <c r="E371" s="42"/>
      <c r="F371" s="42">
        <v>450.54149565165858</v>
      </c>
      <c r="G371" s="73">
        <v>9.2358601048707512E-3</v>
      </c>
      <c r="H371" s="42">
        <v>389</v>
      </c>
      <c r="I371" s="42">
        <v>645.12130000000002</v>
      </c>
      <c r="J371" s="73">
        <v>1.4019972987383921E-2</v>
      </c>
      <c r="K371" s="42">
        <v>331</v>
      </c>
      <c r="L371" s="42"/>
      <c r="M371" s="42">
        <v>194.57980434834144</v>
      </c>
      <c r="N371" s="42"/>
      <c r="O371" s="42"/>
      <c r="P371" s="42">
        <v>43.187987394347154</v>
      </c>
      <c r="Q371" s="42"/>
    </row>
    <row r="372" spans="1:17" x14ac:dyDescent="0.2">
      <c r="A372" s="36" t="s">
        <v>717</v>
      </c>
      <c r="B372" s="36" t="s">
        <v>184</v>
      </c>
      <c r="C372" s="42"/>
      <c r="D372" s="73"/>
      <c r="E372" s="42"/>
      <c r="F372" s="42">
        <v>21.96</v>
      </c>
      <c r="G372" s="73">
        <v>4.5016827497677136E-4</v>
      </c>
      <c r="H372" s="42">
        <v>729</v>
      </c>
      <c r="I372" s="42">
        <v>645.1</v>
      </c>
      <c r="J372" s="73">
        <v>1.4019510089283004E-2</v>
      </c>
      <c r="K372" s="42">
        <v>332</v>
      </c>
      <c r="L372" s="42"/>
      <c r="M372" s="42">
        <v>623.14</v>
      </c>
      <c r="N372" s="42"/>
      <c r="O372" s="42"/>
      <c r="P372" s="42">
        <v>2837.6138433515484</v>
      </c>
      <c r="Q372" s="42"/>
    </row>
    <row r="373" spans="1:17" x14ac:dyDescent="0.2">
      <c r="A373" s="36" t="s">
        <v>1165</v>
      </c>
      <c r="B373" s="36" t="s">
        <v>184</v>
      </c>
      <c r="C373" s="42"/>
      <c r="D373" s="73"/>
      <c r="E373" s="42"/>
      <c r="F373" s="42"/>
      <c r="G373" s="73"/>
      <c r="H373" s="42"/>
      <c r="I373" s="42">
        <v>643.39</v>
      </c>
      <c r="J373" s="73">
        <v>1.3982347847378378E-2</v>
      </c>
      <c r="K373" s="42">
        <v>333</v>
      </c>
      <c r="L373" s="42"/>
      <c r="M373" s="42">
        <v>643.39</v>
      </c>
      <c r="N373" s="42"/>
      <c r="O373" s="42"/>
      <c r="P373" s="42"/>
      <c r="Q373" s="42"/>
    </row>
    <row r="374" spans="1:17" x14ac:dyDescent="0.2">
      <c r="A374" s="36" t="s">
        <v>640</v>
      </c>
      <c r="B374" s="36" t="s">
        <v>184</v>
      </c>
      <c r="C374" s="42"/>
      <c r="D374" s="73"/>
      <c r="E374" s="42"/>
      <c r="F374" s="42">
        <v>1251.96</v>
      </c>
      <c r="G374" s="73">
        <v>2.5664511545533637E-2</v>
      </c>
      <c r="H374" s="42">
        <v>264</v>
      </c>
      <c r="I374" s="42">
        <v>642.4</v>
      </c>
      <c r="J374" s="73">
        <v>1.3960832865223066E-2</v>
      </c>
      <c r="K374" s="42">
        <v>334</v>
      </c>
      <c r="L374" s="42"/>
      <c r="M374" s="42">
        <v>-609.56000000000006</v>
      </c>
      <c r="N374" s="42"/>
      <c r="O374" s="42"/>
      <c r="P374" s="42">
        <v>-48.688456500207678</v>
      </c>
      <c r="Q374" s="42"/>
    </row>
    <row r="375" spans="1:17" x14ac:dyDescent="0.2">
      <c r="A375" s="81" t="s">
        <v>1667</v>
      </c>
      <c r="B375" s="81" t="s">
        <v>187</v>
      </c>
      <c r="C375" s="75"/>
      <c r="D375" s="82"/>
      <c r="E375" s="75"/>
      <c r="F375" s="75">
        <v>733.97</v>
      </c>
      <c r="G375" s="82">
        <v>1.5045993114057419E-2</v>
      </c>
      <c r="H375" s="75">
        <v>324</v>
      </c>
      <c r="I375" s="75">
        <v>640.17999999999995</v>
      </c>
      <c r="J375" s="82">
        <v>1.3912587147662676E-2</v>
      </c>
      <c r="K375" s="75">
        <v>335</v>
      </c>
      <c r="L375" s="75"/>
      <c r="M375" s="75">
        <v>-93.790000000000077</v>
      </c>
      <c r="N375" s="75"/>
      <c r="O375" s="75"/>
      <c r="P375" s="75">
        <v>-12.778451435344779</v>
      </c>
      <c r="Q375" s="75"/>
    </row>
    <row r="376" spans="1:17" x14ac:dyDescent="0.2">
      <c r="C376" s="42"/>
      <c r="D376" s="73"/>
      <c r="E376" s="42"/>
      <c r="F376" s="42"/>
      <c r="G376" s="73"/>
      <c r="H376" s="42"/>
      <c r="I376" s="42"/>
      <c r="J376" s="73"/>
      <c r="K376" s="42"/>
      <c r="L376" s="42"/>
      <c r="M376" s="42"/>
      <c r="N376" s="42"/>
      <c r="O376" s="42"/>
      <c r="P376" s="42"/>
      <c r="Q376" s="42"/>
    </row>
    <row r="377" spans="1:17" x14ac:dyDescent="0.2">
      <c r="C377" s="42"/>
      <c r="D377" s="73"/>
      <c r="E377" s="42"/>
      <c r="F377" s="42"/>
      <c r="G377" s="73"/>
      <c r="H377" s="42"/>
      <c r="I377" s="42"/>
      <c r="J377" s="73"/>
      <c r="K377" s="42"/>
      <c r="L377" s="42"/>
      <c r="M377" s="42"/>
      <c r="N377" s="42"/>
      <c r="O377" s="42"/>
      <c r="P377" s="42"/>
      <c r="Q377" s="42"/>
    </row>
    <row r="378" spans="1:17" x14ac:dyDescent="0.2">
      <c r="A378" s="137" t="s">
        <v>1592</v>
      </c>
      <c r="B378" s="137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</row>
    <row r="379" spans="1:17" x14ac:dyDescent="0.2">
      <c r="A379" s="74"/>
      <c r="B379" s="74"/>
      <c r="C379" s="138">
        <v>1990</v>
      </c>
      <c r="D379" s="138"/>
      <c r="E379" s="138"/>
      <c r="F379" s="138">
        <v>2000</v>
      </c>
      <c r="G379" s="138"/>
      <c r="H379" s="138"/>
      <c r="I379" s="138">
        <v>2010</v>
      </c>
      <c r="J379" s="138"/>
      <c r="K379" s="138"/>
      <c r="L379" s="74" t="s">
        <v>1557</v>
      </c>
      <c r="M379" s="74" t="s">
        <v>1558</v>
      </c>
      <c r="N379" s="36" t="s">
        <v>1559</v>
      </c>
      <c r="O379" s="74" t="s">
        <v>1557</v>
      </c>
      <c r="P379" s="74" t="s">
        <v>1558</v>
      </c>
      <c r="Q379" s="74" t="s">
        <v>1559</v>
      </c>
    </row>
    <row r="380" spans="1:17" ht="28.5" customHeight="1" x14ac:dyDescent="0.2">
      <c r="A380" s="76" t="s">
        <v>177</v>
      </c>
      <c r="B380" s="77" t="s">
        <v>178</v>
      </c>
      <c r="C380" s="31" t="s">
        <v>1560</v>
      </c>
      <c r="D380" s="31" t="s">
        <v>1561</v>
      </c>
      <c r="E380" s="31" t="s">
        <v>1562</v>
      </c>
      <c r="F380" s="31" t="s">
        <v>1560</v>
      </c>
      <c r="G380" s="31" t="s">
        <v>1561</v>
      </c>
      <c r="H380" s="31" t="s">
        <v>1562</v>
      </c>
      <c r="I380" s="31" t="s">
        <v>1560</v>
      </c>
      <c r="J380" s="31" t="s">
        <v>1561</v>
      </c>
      <c r="K380" s="31" t="s">
        <v>1562</v>
      </c>
      <c r="L380" s="31" t="s">
        <v>1567</v>
      </c>
      <c r="M380" s="31" t="s">
        <v>1567</v>
      </c>
      <c r="N380" s="31" t="s">
        <v>1567</v>
      </c>
      <c r="O380" s="31" t="s">
        <v>1563</v>
      </c>
      <c r="P380" s="31" t="s">
        <v>1564</v>
      </c>
      <c r="Q380" s="31" t="s">
        <v>1564</v>
      </c>
    </row>
    <row r="381" spans="1:17" x14ac:dyDescent="0.2">
      <c r="A381" s="36" t="s">
        <v>1072</v>
      </c>
      <c r="B381" s="36" t="s">
        <v>187</v>
      </c>
      <c r="C381" s="42"/>
      <c r="D381" s="73"/>
      <c r="E381" s="42"/>
      <c r="F381" s="42">
        <v>1053.57</v>
      </c>
      <c r="G381" s="73">
        <v>2.1597622471187478E-2</v>
      </c>
      <c r="H381" s="42">
        <v>285</v>
      </c>
      <c r="I381" s="42">
        <v>636.70444999999995</v>
      </c>
      <c r="J381" s="73">
        <v>1.3837055434299157E-2</v>
      </c>
      <c r="K381" s="42">
        <v>336</v>
      </c>
      <c r="L381" s="42"/>
      <c r="M381" s="42">
        <v>-416.86554999999998</v>
      </c>
      <c r="N381" s="42"/>
      <c r="O381" s="42"/>
      <c r="P381" s="42">
        <v>-39.566953311123129</v>
      </c>
      <c r="Q381" s="42"/>
    </row>
    <row r="382" spans="1:17" x14ac:dyDescent="0.2">
      <c r="A382" s="36" t="s">
        <v>431</v>
      </c>
      <c r="B382" s="36" t="s">
        <v>184</v>
      </c>
      <c r="C382" s="42"/>
      <c r="D382" s="73"/>
      <c r="E382" s="42"/>
      <c r="F382" s="42">
        <v>635.35699999999997</v>
      </c>
      <c r="G382" s="73">
        <v>1.3024479266139186E-2</v>
      </c>
      <c r="H382" s="42">
        <v>342</v>
      </c>
      <c r="I382" s="42">
        <v>633.49545000000012</v>
      </c>
      <c r="J382" s="73">
        <v>1.3767316466888665E-2</v>
      </c>
      <c r="K382" s="42">
        <v>337</v>
      </c>
      <c r="L382" s="42"/>
      <c r="M382" s="42">
        <v>-1.8615499999998519</v>
      </c>
      <c r="N382" s="42"/>
      <c r="O382" s="42"/>
      <c r="P382" s="42">
        <v>-0.292992758401946</v>
      </c>
      <c r="Q382" s="42"/>
    </row>
    <row r="383" spans="1:17" x14ac:dyDescent="0.2">
      <c r="A383" s="36" t="s">
        <v>1605</v>
      </c>
      <c r="B383" s="36" t="s">
        <v>187</v>
      </c>
      <c r="C383" s="42"/>
      <c r="D383" s="73"/>
      <c r="E383" s="42"/>
      <c r="F383" s="42">
        <v>4057.85</v>
      </c>
      <c r="G383" s="73">
        <v>8.3183758406852992E-2</v>
      </c>
      <c r="H383" s="42">
        <v>128</v>
      </c>
      <c r="I383" s="42">
        <v>628.84</v>
      </c>
      <c r="J383" s="73">
        <v>1.3666142806610949E-2</v>
      </c>
      <c r="K383" s="42">
        <v>338</v>
      </c>
      <c r="L383" s="42"/>
      <c r="M383" s="42">
        <v>-3429.0099999999998</v>
      </c>
      <c r="N383" s="42"/>
      <c r="O383" s="42"/>
      <c r="P383" s="42">
        <v>-84.503123575292321</v>
      </c>
      <c r="Q383" s="42"/>
    </row>
    <row r="384" spans="1:17" x14ac:dyDescent="0.2">
      <c r="A384" s="36" t="s">
        <v>386</v>
      </c>
      <c r="B384" s="36" t="s">
        <v>184</v>
      </c>
      <c r="C384" s="42"/>
      <c r="D384" s="73"/>
      <c r="E384" s="42"/>
      <c r="F384" s="42">
        <v>436.48912969124808</v>
      </c>
      <c r="G384" s="73">
        <v>8.9477941056111746E-3</v>
      </c>
      <c r="H384" s="42">
        <v>390</v>
      </c>
      <c r="I384" s="42">
        <v>625</v>
      </c>
      <c r="J384" s="73">
        <v>1.3582690754614598E-2</v>
      </c>
      <c r="K384" s="42">
        <v>339</v>
      </c>
      <c r="L384" s="42"/>
      <c r="M384" s="42">
        <v>188.51087030875192</v>
      </c>
      <c r="N384" s="42"/>
      <c r="O384" s="42"/>
      <c r="P384" s="42">
        <v>43.187987394347175</v>
      </c>
      <c r="Q384" s="42"/>
    </row>
    <row r="385" spans="1:17" x14ac:dyDescent="0.2">
      <c r="A385" s="36" t="s">
        <v>642</v>
      </c>
      <c r="B385" s="36" t="s">
        <v>187</v>
      </c>
      <c r="C385" s="42"/>
      <c r="D385" s="73"/>
      <c r="E385" s="42"/>
      <c r="F385" s="42"/>
      <c r="G385" s="73"/>
      <c r="H385" s="42"/>
      <c r="I385" s="42">
        <v>621</v>
      </c>
      <c r="J385" s="73">
        <v>1.3495761533785063E-2</v>
      </c>
      <c r="K385" s="42">
        <v>340</v>
      </c>
      <c r="L385" s="42"/>
      <c r="M385" s="42">
        <v>621</v>
      </c>
      <c r="N385" s="42"/>
      <c r="O385" s="42"/>
      <c r="P385" s="42"/>
      <c r="Q385" s="42"/>
    </row>
    <row r="386" spans="1:17" x14ac:dyDescent="0.2">
      <c r="A386" s="36" t="s">
        <v>1642</v>
      </c>
      <c r="B386" s="36" t="s">
        <v>184</v>
      </c>
      <c r="C386" s="42"/>
      <c r="D386" s="73"/>
      <c r="E386" s="42"/>
      <c r="F386" s="42">
        <v>500.07000000000005</v>
      </c>
      <c r="G386" s="73">
        <v>1.0251167999436889E-2</v>
      </c>
      <c r="H386" s="42">
        <v>379</v>
      </c>
      <c r="I386" s="42">
        <v>612.52740000000006</v>
      </c>
      <c r="J386" s="73">
        <v>1.3311632404684989E-2</v>
      </c>
      <c r="K386" s="42">
        <v>341</v>
      </c>
      <c r="L386" s="42"/>
      <c r="M386" s="42">
        <v>112.45740000000001</v>
      </c>
      <c r="N386" s="42"/>
      <c r="O386" s="42"/>
      <c r="P386" s="42">
        <v>22.488331633571299</v>
      </c>
      <c r="Q386" s="42"/>
    </row>
    <row r="387" spans="1:17" x14ac:dyDescent="0.2">
      <c r="A387" s="36" t="s">
        <v>1073</v>
      </c>
      <c r="B387" s="36" t="s">
        <v>187</v>
      </c>
      <c r="C387" s="42"/>
      <c r="D387" s="73"/>
      <c r="E387" s="42"/>
      <c r="F387" s="42">
        <v>485.02</v>
      </c>
      <c r="G387" s="73">
        <v>9.9426510350288533E-3</v>
      </c>
      <c r="H387" s="42">
        <v>381</v>
      </c>
      <c r="I387" s="42">
        <v>610.89</v>
      </c>
      <c r="J387" s="73">
        <v>1.3276047928138419E-2</v>
      </c>
      <c r="K387" s="42">
        <v>342</v>
      </c>
      <c r="L387" s="42"/>
      <c r="M387" s="42">
        <v>125.87</v>
      </c>
      <c r="N387" s="42"/>
      <c r="O387" s="42"/>
      <c r="P387" s="42">
        <v>25.951507154344149</v>
      </c>
      <c r="Q387" s="42"/>
    </row>
    <row r="388" spans="1:17" x14ac:dyDescent="0.2">
      <c r="A388" s="36" t="s">
        <v>744</v>
      </c>
      <c r="B388" s="36" t="s">
        <v>187</v>
      </c>
      <c r="C388" s="42"/>
      <c r="D388" s="73"/>
      <c r="E388" s="42"/>
      <c r="F388" s="42">
        <v>1288.98</v>
      </c>
      <c r="G388" s="73">
        <v>2.6423401779579178E-2</v>
      </c>
      <c r="H388" s="42">
        <v>256</v>
      </c>
      <c r="I388" s="42">
        <v>607</v>
      </c>
      <c r="J388" s="73">
        <v>1.3191509260881697E-2</v>
      </c>
      <c r="K388" s="42">
        <v>343</v>
      </c>
      <c r="L388" s="42"/>
      <c r="M388" s="42">
        <v>-681.98</v>
      </c>
      <c r="N388" s="42"/>
      <c r="O388" s="42"/>
      <c r="P388" s="42">
        <v>-52.908501295598064</v>
      </c>
      <c r="Q388" s="42"/>
    </row>
    <row r="389" spans="1:17" x14ac:dyDescent="0.2">
      <c r="A389" s="36" t="s">
        <v>344</v>
      </c>
      <c r="B389" s="36" t="s">
        <v>187</v>
      </c>
      <c r="C389" s="42"/>
      <c r="D389" s="73"/>
      <c r="E389" s="42"/>
      <c r="F389" s="42">
        <v>772.14</v>
      </c>
      <c r="G389" s="73">
        <v>1.5828457734087625E-2</v>
      </c>
      <c r="H389" s="42">
        <v>318</v>
      </c>
      <c r="I389" s="42">
        <v>597.11800000000005</v>
      </c>
      <c r="J389" s="73">
        <v>1.2976750620822337E-2</v>
      </c>
      <c r="K389" s="42">
        <v>344</v>
      </c>
      <c r="L389" s="42"/>
      <c r="M389" s="42">
        <v>-175.02199999999993</v>
      </c>
      <c r="N389" s="42"/>
      <c r="O389" s="42"/>
      <c r="P389" s="42">
        <v>-22.667132903359484</v>
      </c>
      <c r="Q389" s="42"/>
    </row>
    <row r="390" spans="1:17" x14ac:dyDescent="0.2">
      <c r="A390" s="36" t="s">
        <v>1320</v>
      </c>
      <c r="B390" s="36" t="s">
        <v>184</v>
      </c>
      <c r="C390" s="42"/>
      <c r="D390" s="73"/>
      <c r="E390" s="42"/>
      <c r="F390" s="42">
        <v>1990.8639999999998</v>
      </c>
      <c r="G390" s="73">
        <v>4.0811649025198307E-2</v>
      </c>
      <c r="H390" s="42">
        <v>208</v>
      </c>
      <c r="I390" s="42">
        <v>591.34569444444446</v>
      </c>
      <c r="J390" s="73">
        <v>1.2851305114738726E-2</v>
      </c>
      <c r="K390" s="42">
        <v>345</v>
      </c>
      <c r="L390" s="42"/>
      <c r="M390" s="42">
        <v>-1399.5183055555553</v>
      </c>
      <c r="N390" s="42"/>
      <c r="O390" s="42"/>
      <c r="P390" s="42">
        <v>-70.297032120504227</v>
      </c>
      <c r="Q390" s="42"/>
    </row>
    <row r="391" spans="1:17" x14ac:dyDescent="0.2">
      <c r="A391" s="36" t="s">
        <v>1620</v>
      </c>
      <c r="B391" s="36" t="s">
        <v>187</v>
      </c>
      <c r="C391" s="42"/>
      <c r="D391" s="73"/>
      <c r="E391" s="42"/>
      <c r="F391" s="42">
        <v>2365.62</v>
      </c>
      <c r="G391" s="73">
        <v>4.8493946933085147E-2</v>
      </c>
      <c r="H391" s="42">
        <v>185</v>
      </c>
      <c r="I391" s="42">
        <v>590.46</v>
      </c>
      <c r="J391" s="73">
        <v>1.2832056932751579E-2</v>
      </c>
      <c r="K391" s="42">
        <v>346</v>
      </c>
      <c r="L391" s="42"/>
      <c r="M391" s="42">
        <v>-1775.1599999999999</v>
      </c>
      <c r="N391" s="42"/>
      <c r="O391" s="42"/>
      <c r="P391" s="42">
        <v>-75.039947244274231</v>
      </c>
      <c r="Q391" s="42"/>
    </row>
    <row r="392" spans="1:17" x14ac:dyDescent="0.2">
      <c r="A392" s="36" t="s">
        <v>1603</v>
      </c>
      <c r="B392" s="36" t="s">
        <v>187</v>
      </c>
      <c r="C392" s="42"/>
      <c r="D392" s="73"/>
      <c r="E392" s="42"/>
      <c r="F392" s="42">
        <v>979.69</v>
      </c>
      <c r="G392" s="73">
        <v>2.0083121917668176E-2</v>
      </c>
      <c r="H392" s="42">
        <v>292</v>
      </c>
      <c r="I392" s="42">
        <v>586.47</v>
      </c>
      <c r="J392" s="73">
        <v>1.2745345034974117E-2</v>
      </c>
      <c r="K392" s="42">
        <v>347</v>
      </c>
      <c r="L392" s="42"/>
      <c r="M392" s="42">
        <v>-393.22</v>
      </c>
      <c r="N392" s="42"/>
      <c r="O392" s="42"/>
      <c r="P392" s="42">
        <v>-40.137186252794251</v>
      </c>
      <c r="Q392" s="42"/>
    </row>
    <row r="393" spans="1:17" x14ac:dyDescent="0.2">
      <c r="A393" s="36" t="s">
        <v>699</v>
      </c>
      <c r="B393" s="36" t="s">
        <v>187</v>
      </c>
      <c r="C393" s="42"/>
      <c r="D393" s="73"/>
      <c r="E393" s="42"/>
      <c r="F393" s="42"/>
      <c r="G393" s="73"/>
      <c r="H393" s="42"/>
      <c r="I393" s="42">
        <v>581.70000000000005</v>
      </c>
      <c r="J393" s="73">
        <v>1.26416819391349E-2</v>
      </c>
      <c r="K393" s="42">
        <v>348</v>
      </c>
      <c r="L393" s="42"/>
      <c r="M393" s="42">
        <v>581.70000000000005</v>
      </c>
      <c r="N393" s="42"/>
      <c r="O393" s="42"/>
      <c r="P393" s="42"/>
      <c r="Q393" s="42"/>
    </row>
    <row r="394" spans="1:17" x14ac:dyDescent="0.2">
      <c r="A394" s="36" t="s">
        <v>1544</v>
      </c>
      <c r="B394" s="36" t="s">
        <v>187</v>
      </c>
      <c r="C394" s="42"/>
      <c r="D394" s="73"/>
      <c r="E394" s="42"/>
      <c r="F394" s="42">
        <v>404.68599999999998</v>
      </c>
      <c r="G394" s="73">
        <v>8.295846927470386E-3</v>
      </c>
      <c r="H394" s="42">
        <v>401</v>
      </c>
      <c r="I394" s="42">
        <v>579.97370000000001</v>
      </c>
      <c r="J394" s="73">
        <v>1.2604165460655393E-2</v>
      </c>
      <c r="K394" s="42">
        <v>349</v>
      </c>
      <c r="L394" s="42"/>
      <c r="M394" s="42">
        <v>175.28770000000003</v>
      </c>
      <c r="N394" s="42"/>
      <c r="O394" s="42"/>
      <c r="P394" s="42">
        <v>43.314495683072813</v>
      </c>
      <c r="Q394" s="42"/>
    </row>
    <row r="395" spans="1:17" x14ac:dyDescent="0.2">
      <c r="A395" s="36" t="s">
        <v>1312</v>
      </c>
      <c r="B395" s="36" t="s">
        <v>184</v>
      </c>
      <c r="C395" s="42"/>
      <c r="D395" s="73"/>
      <c r="E395" s="42"/>
      <c r="F395" s="42">
        <v>1258.71</v>
      </c>
      <c r="G395" s="73">
        <v>2.5802882941530596E-2</v>
      </c>
      <c r="H395" s="42">
        <v>263</v>
      </c>
      <c r="I395" s="42">
        <v>579.9</v>
      </c>
      <c r="J395" s="73">
        <v>1.2602563789761609E-2</v>
      </c>
      <c r="K395" s="42">
        <v>350</v>
      </c>
      <c r="L395" s="42"/>
      <c r="M395" s="42">
        <v>-678.81000000000006</v>
      </c>
      <c r="N395" s="42"/>
      <c r="O395" s="42"/>
      <c r="P395" s="42">
        <v>-53.929022570727184</v>
      </c>
      <c r="Q395" s="42"/>
    </row>
    <row r="396" spans="1:17" x14ac:dyDescent="0.2">
      <c r="A396" s="36" t="s">
        <v>1512</v>
      </c>
      <c r="B396" s="36" t="s">
        <v>187</v>
      </c>
      <c r="C396" s="42"/>
      <c r="D396" s="73"/>
      <c r="E396" s="42"/>
      <c r="F396" s="42">
        <v>506.35</v>
      </c>
      <c r="G396" s="73">
        <v>1.0379904646379244E-2</v>
      </c>
      <c r="H396" s="42">
        <v>378</v>
      </c>
      <c r="I396" s="42">
        <v>579.1</v>
      </c>
      <c r="J396" s="73">
        <v>1.2585177945595702E-2</v>
      </c>
      <c r="K396" s="42">
        <v>351</v>
      </c>
      <c r="L396" s="42"/>
      <c r="M396" s="42">
        <v>72.75</v>
      </c>
      <c r="N396" s="42"/>
      <c r="O396" s="42"/>
      <c r="P396" s="42">
        <v>14.367532339291003</v>
      </c>
      <c r="Q396" s="42"/>
    </row>
    <row r="397" spans="1:17" x14ac:dyDescent="0.2">
      <c r="A397" s="36" t="s">
        <v>808</v>
      </c>
      <c r="B397" s="36" t="s">
        <v>184</v>
      </c>
      <c r="C397" s="42"/>
      <c r="D397" s="73"/>
      <c r="E397" s="42"/>
      <c r="F397" s="42"/>
      <c r="G397" s="73"/>
      <c r="H397" s="42"/>
      <c r="I397" s="42">
        <v>562</v>
      </c>
      <c r="J397" s="73">
        <v>1.2213555526549447E-2</v>
      </c>
      <c r="K397" s="42">
        <v>352</v>
      </c>
      <c r="L397" s="42"/>
      <c r="M397" s="42">
        <v>562</v>
      </c>
      <c r="N397" s="42"/>
      <c r="O397" s="42"/>
      <c r="P397" s="42"/>
      <c r="Q397" s="42"/>
    </row>
    <row r="398" spans="1:17" x14ac:dyDescent="0.2">
      <c r="A398" s="36" t="s">
        <v>976</v>
      </c>
      <c r="B398" s="36" t="s">
        <v>184</v>
      </c>
      <c r="C398" s="42"/>
      <c r="D398" s="73"/>
      <c r="E398" s="42"/>
      <c r="F398" s="42">
        <v>1092.2</v>
      </c>
      <c r="G398" s="73">
        <v>2.2389516845611555E-2</v>
      </c>
      <c r="H398" s="42">
        <v>280</v>
      </c>
      <c r="I398" s="42">
        <v>550</v>
      </c>
      <c r="J398" s="73">
        <v>1.1952767864060847E-2</v>
      </c>
      <c r="K398" s="42">
        <v>353</v>
      </c>
      <c r="L398" s="42"/>
      <c r="M398" s="42">
        <v>-542.20000000000005</v>
      </c>
      <c r="N398" s="42"/>
      <c r="O398" s="42"/>
      <c r="P398" s="42">
        <v>-49.64292254165904</v>
      </c>
      <c r="Q398" s="42"/>
    </row>
    <row r="399" spans="1:17" x14ac:dyDescent="0.2">
      <c r="A399" s="36" t="s">
        <v>403</v>
      </c>
      <c r="B399" s="36" t="s">
        <v>184</v>
      </c>
      <c r="C399" s="42"/>
      <c r="D399" s="73"/>
      <c r="E399" s="42"/>
      <c r="F399" s="42">
        <v>3190.0175562588256</v>
      </c>
      <c r="G399" s="73">
        <v>6.5393656668791045E-2</v>
      </c>
      <c r="H399" s="42">
        <v>151</v>
      </c>
      <c r="I399" s="42">
        <v>544.89049999999997</v>
      </c>
      <c r="J399" s="73">
        <v>1.1841726650603721E-2</v>
      </c>
      <c r="K399" s="42">
        <v>354</v>
      </c>
      <c r="L399" s="42"/>
      <c r="M399" s="42">
        <v>-2645.1270562588256</v>
      </c>
      <c r="N399" s="42"/>
      <c r="O399" s="42"/>
      <c r="P399" s="42">
        <v>-82.918887109855461</v>
      </c>
      <c r="Q399" s="42"/>
    </row>
    <row r="400" spans="1:17" x14ac:dyDescent="0.2">
      <c r="A400" s="36" t="s">
        <v>870</v>
      </c>
      <c r="B400" s="36" t="s">
        <v>184</v>
      </c>
      <c r="C400" s="42"/>
      <c r="D400" s="73"/>
      <c r="E400" s="42"/>
      <c r="F400" s="42">
        <v>578.74</v>
      </c>
      <c r="G400" s="73">
        <v>1.1863860995448845E-2</v>
      </c>
      <c r="H400" s="42">
        <v>361</v>
      </c>
      <c r="I400" s="42">
        <v>538.6</v>
      </c>
      <c r="J400" s="73">
        <v>1.1705019584696677E-2</v>
      </c>
      <c r="K400" s="42">
        <v>355</v>
      </c>
      <c r="L400" s="42"/>
      <c r="M400" s="42">
        <v>-40.139999999999986</v>
      </c>
      <c r="N400" s="42"/>
      <c r="O400" s="42"/>
      <c r="P400" s="42">
        <v>-6.9357569893216269</v>
      </c>
      <c r="Q400" s="42"/>
    </row>
    <row r="401" spans="1:17" x14ac:dyDescent="0.2">
      <c r="A401" s="36" t="s">
        <v>602</v>
      </c>
      <c r="B401" s="36" t="s">
        <v>187</v>
      </c>
      <c r="C401" s="42"/>
      <c r="D401" s="73"/>
      <c r="E401" s="42"/>
      <c r="F401" s="42">
        <v>1586.03</v>
      </c>
      <c r="G401" s="73">
        <v>3.251276817674903E-2</v>
      </c>
      <c r="H401" s="42">
        <v>228</v>
      </c>
      <c r="I401" s="42">
        <v>524</v>
      </c>
      <c r="J401" s="73">
        <v>1.138772792866888E-2</v>
      </c>
      <c r="K401" s="42">
        <v>356</v>
      </c>
      <c r="L401" s="42"/>
      <c r="M401" s="42">
        <v>-1062.03</v>
      </c>
      <c r="N401" s="42"/>
      <c r="O401" s="42"/>
      <c r="P401" s="42">
        <v>-66.961532883993371</v>
      </c>
      <c r="Q401" s="42"/>
    </row>
    <row r="402" spans="1:17" x14ac:dyDescent="0.2">
      <c r="A402" s="36" t="s">
        <v>1660</v>
      </c>
      <c r="B402" s="36" t="s">
        <v>187</v>
      </c>
      <c r="C402" s="42"/>
      <c r="D402" s="73"/>
      <c r="E402" s="42"/>
      <c r="F402" s="42">
        <v>854.14</v>
      </c>
      <c r="G402" s="73">
        <v>1.7509413952124749E-2</v>
      </c>
      <c r="H402" s="42">
        <v>308</v>
      </c>
      <c r="I402" s="42">
        <v>522.07000000000005</v>
      </c>
      <c r="J402" s="73">
        <v>1.134578457961863E-2</v>
      </c>
      <c r="K402" s="42">
        <v>357</v>
      </c>
      <c r="L402" s="42"/>
      <c r="M402" s="42">
        <v>-332.06999999999994</v>
      </c>
      <c r="N402" s="42"/>
      <c r="O402" s="42"/>
      <c r="P402" s="42">
        <v>-38.877701547755635</v>
      </c>
      <c r="Q402" s="42"/>
    </row>
    <row r="403" spans="1:17" x14ac:dyDescent="0.2">
      <c r="A403" s="36" t="s">
        <v>927</v>
      </c>
      <c r="B403" s="36" t="s">
        <v>184</v>
      </c>
      <c r="C403" s="42"/>
      <c r="D403" s="73"/>
      <c r="E403" s="42"/>
      <c r="F403" s="42">
        <v>349.08</v>
      </c>
      <c r="G403" s="73">
        <v>7.1559536169804802E-3</v>
      </c>
      <c r="H403" s="42">
        <v>418</v>
      </c>
      <c r="I403" s="42">
        <v>519.9</v>
      </c>
      <c r="J403" s="73">
        <v>1.1298625477318606E-2</v>
      </c>
      <c r="K403" s="42">
        <v>358</v>
      </c>
      <c r="L403" s="42"/>
      <c r="M403" s="42">
        <v>170.82</v>
      </c>
      <c r="N403" s="42"/>
      <c r="O403" s="42"/>
      <c r="P403" s="42">
        <v>48.934341698178066</v>
      </c>
      <c r="Q403" s="42"/>
    </row>
    <row r="404" spans="1:17" x14ac:dyDescent="0.2">
      <c r="A404" s="36" t="s">
        <v>859</v>
      </c>
      <c r="B404" s="36" t="s">
        <v>187</v>
      </c>
      <c r="C404" s="42"/>
      <c r="D404" s="73"/>
      <c r="E404" s="42"/>
      <c r="F404" s="42"/>
      <c r="G404" s="73"/>
      <c r="H404" s="42"/>
      <c r="I404" s="42">
        <v>519.39177777777775</v>
      </c>
      <c r="J404" s="73">
        <v>1.1287580636872099E-2</v>
      </c>
      <c r="K404" s="42">
        <v>359</v>
      </c>
      <c r="L404" s="42"/>
      <c r="M404" s="42">
        <v>519.39177777777775</v>
      </c>
      <c r="N404" s="42"/>
      <c r="O404" s="42"/>
      <c r="P404" s="42"/>
      <c r="Q404" s="42"/>
    </row>
    <row r="405" spans="1:17" x14ac:dyDescent="0.2">
      <c r="A405" s="36" t="s">
        <v>1309</v>
      </c>
      <c r="B405" s="36" t="s">
        <v>184</v>
      </c>
      <c r="C405" s="42"/>
      <c r="D405" s="73"/>
      <c r="E405" s="42"/>
      <c r="F405" s="42">
        <v>1230.67</v>
      </c>
      <c r="G405" s="73">
        <v>2.5228077912826198E-2</v>
      </c>
      <c r="H405" s="42">
        <v>265</v>
      </c>
      <c r="I405" s="42">
        <v>516.64</v>
      </c>
      <c r="J405" s="73">
        <v>1.1227778162342538E-2</v>
      </c>
      <c r="K405" s="42">
        <v>360</v>
      </c>
      <c r="L405" s="42"/>
      <c r="M405" s="42">
        <v>-714.03000000000009</v>
      </c>
      <c r="N405" s="42"/>
      <c r="O405" s="42"/>
      <c r="P405" s="42">
        <v>-58.019615331486108</v>
      </c>
      <c r="Q405" s="42"/>
    </row>
    <row r="406" spans="1:17" x14ac:dyDescent="0.2">
      <c r="A406" s="36" t="s">
        <v>1661</v>
      </c>
      <c r="B406" s="36" t="s">
        <v>187</v>
      </c>
      <c r="C406" s="42"/>
      <c r="D406" s="73"/>
      <c r="E406" s="42"/>
      <c r="F406" s="42">
        <v>690.81</v>
      </c>
      <c r="G406" s="73">
        <v>1.4161236158319828E-2</v>
      </c>
      <c r="H406" s="42">
        <v>329</v>
      </c>
      <c r="I406" s="42">
        <v>515.42999999999995</v>
      </c>
      <c r="J406" s="73">
        <v>1.1201482073041601E-2</v>
      </c>
      <c r="K406" s="42">
        <v>361</v>
      </c>
      <c r="L406" s="42"/>
      <c r="M406" s="42">
        <v>-175.38</v>
      </c>
      <c r="N406" s="42"/>
      <c r="O406" s="42"/>
      <c r="P406" s="42">
        <v>-25.387588483085079</v>
      </c>
      <c r="Q406" s="42"/>
    </row>
    <row r="407" spans="1:17" x14ac:dyDescent="0.2">
      <c r="A407" s="36" t="s">
        <v>1011</v>
      </c>
      <c r="B407" s="36" t="s">
        <v>187</v>
      </c>
      <c r="C407" s="42"/>
      <c r="D407" s="73"/>
      <c r="E407" s="42"/>
      <c r="F407" s="42"/>
      <c r="G407" s="73"/>
      <c r="H407" s="42"/>
      <c r="I407" s="42">
        <v>513.56999999999994</v>
      </c>
      <c r="J407" s="73">
        <v>1.1161059985355869E-2</v>
      </c>
      <c r="K407" s="42">
        <v>362</v>
      </c>
      <c r="L407" s="42"/>
      <c r="M407" s="42">
        <v>513.56999999999994</v>
      </c>
      <c r="N407" s="42"/>
      <c r="O407" s="42"/>
      <c r="P407" s="42"/>
      <c r="Q407" s="42"/>
    </row>
    <row r="408" spans="1:17" x14ac:dyDescent="0.2">
      <c r="A408" s="36" t="s">
        <v>1460</v>
      </c>
      <c r="B408" s="36" t="s">
        <v>184</v>
      </c>
      <c r="C408" s="42"/>
      <c r="D408" s="73"/>
      <c r="E408" s="42"/>
      <c r="F408" s="42"/>
      <c r="G408" s="73"/>
      <c r="H408" s="42"/>
      <c r="I408" s="42">
        <v>512.47</v>
      </c>
      <c r="J408" s="73">
        <v>1.113715444962775E-2</v>
      </c>
      <c r="K408" s="42">
        <v>363</v>
      </c>
      <c r="L408" s="42"/>
      <c r="M408" s="42">
        <v>512.47</v>
      </c>
      <c r="N408" s="42"/>
      <c r="O408" s="42"/>
      <c r="P408" s="42"/>
      <c r="Q408" s="42"/>
    </row>
    <row r="409" spans="1:17" x14ac:dyDescent="0.2">
      <c r="A409" s="36" t="s">
        <v>307</v>
      </c>
      <c r="B409" s="36" t="s">
        <v>187</v>
      </c>
      <c r="C409" s="42"/>
      <c r="D409" s="73"/>
      <c r="E409" s="42"/>
      <c r="F409" s="42">
        <v>1315.23</v>
      </c>
      <c r="G409" s="73">
        <v>2.6961512764011795E-2</v>
      </c>
      <c r="H409" s="42">
        <v>253</v>
      </c>
      <c r="I409" s="42">
        <v>511.18</v>
      </c>
      <c r="J409" s="73">
        <v>1.1109119775910226E-2</v>
      </c>
      <c r="K409" s="42">
        <v>364</v>
      </c>
      <c r="L409" s="42"/>
      <c r="M409" s="42">
        <v>-804.05</v>
      </c>
      <c r="N409" s="42"/>
      <c r="O409" s="42"/>
      <c r="P409" s="42">
        <v>-61.133794089246742</v>
      </c>
      <c r="Q409" s="42"/>
    </row>
    <row r="410" spans="1:17" x14ac:dyDescent="0.2">
      <c r="A410" s="36" t="s">
        <v>979</v>
      </c>
      <c r="B410" s="36" t="s">
        <v>187</v>
      </c>
      <c r="C410" s="42"/>
      <c r="D410" s="73"/>
      <c r="E410" s="42"/>
      <c r="F410" s="42">
        <v>1187.6599999999999</v>
      </c>
      <c r="G410" s="73">
        <v>2.4346395876999646E-2</v>
      </c>
      <c r="H410" s="42">
        <v>271</v>
      </c>
      <c r="I410" s="42">
        <v>509.21</v>
      </c>
      <c r="J410" s="73">
        <v>1.1066307134651678E-2</v>
      </c>
      <c r="K410" s="42">
        <v>365</v>
      </c>
      <c r="L410" s="42"/>
      <c r="M410" s="42">
        <v>-678.44999999999982</v>
      </c>
      <c r="N410" s="42"/>
      <c r="O410" s="42"/>
      <c r="P410" s="42">
        <v>-57.124934745634256</v>
      </c>
      <c r="Q410" s="42"/>
    </row>
    <row r="411" spans="1:17" x14ac:dyDescent="0.2">
      <c r="A411" s="36" t="s">
        <v>1026</v>
      </c>
      <c r="B411" s="36" t="s">
        <v>184</v>
      </c>
      <c r="C411" s="42"/>
      <c r="D411" s="73"/>
      <c r="E411" s="42"/>
      <c r="F411" s="42">
        <v>1501.13</v>
      </c>
      <c r="G411" s="73">
        <v>3.0772363507098402E-2</v>
      </c>
      <c r="H411" s="42">
        <v>233</v>
      </c>
      <c r="I411" s="42">
        <v>508.06</v>
      </c>
      <c r="J411" s="73">
        <v>1.1041314983663189E-2</v>
      </c>
      <c r="K411" s="42">
        <v>366</v>
      </c>
      <c r="L411" s="42"/>
      <c r="M411" s="42">
        <v>-993.07000000000016</v>
      </c>
      <c r="N411" s="42"/>
      <c r="O411" s="42"/>
      <c r="P411" s="42">
        <v>-66.154830028045538</v>
      </c>
      <c r="Q411" s="42"/>
    </row>
    <row r="412" spans="1:17" x14ac:dyDescent="0.2">
      <c r="A412" s="36" t="s">
        <v>411</v>
      </c>
      <c r="B412" s="36" t="s">
        <v>187</v>
      </c>
      <c r="C412" s="42"/>
      <c r="D412" s="73"/>
      <c r="E412" s="42"/>
      <c r="F412" s="42"/>
      <c r="G412" s="73"/>
      <c r="H412" s="42"/>
      <c r="I412" s="42">
        <v>507.03</v>
      </c>
      <c r="J412" s="73">
        <v>1.1018930709299584E-2</v>
      </c>
      <c r="K412" s="42">
        <v>367</v>
      </c>
      <c r="L412" s="42"/>
      <c r="M412" s="42">
        <v>507.03</v>
      </c>
      <c r="N412" s="42"/>
      <c r="O412" s="42"/>
      <c r="P412" s="42"/>
      <c r="Q412" s="42"/>
    </row>
    <row r="413" spans="1:17" x14ac:dyDescent="0.2">
      <c r="A413" s="36" t="s">
        <v>458</v>
      </c>
      <c r="B413" s="36" t="s">
        <v>184</v>
      </c>
      <c r="C413" s="42"/>
      <c r="D413" s="73"/>
      <c r="E413" s="42"/>
      <c r="F413" s="42">
        <v>635.83000000000004</v>
      </c>
      <c r="G413" s="73">
        <v>1.3034175513592011E-2</v>
      </c>
      <c r="H413" s="42">
        <v>341</v>
      </c>
      <c r="I413" s="42">
        <v>505.8349</v>
      </c>
      <c r="J413" s="73">
        <v>1.0992958431346241E-2</v>
      </c>
      <c r="K413" s="42">
        <v>368</v>
      </c>
      <c r="L413" s="42"/>
      <c r="M413" s="42">
        <v>-129.99510000000004</v>
      </c>
      <c r="N413" s="42"/>
      <c r="O413" s="42"/>
      <c r="P413" s="42">
        <v>-20.444945976125698</v>
      </c>
      <c r="Q413" s="42"/>
    </row>
    <row r="414" spans="1:17" x14ac:dyDescent="0.2">
      <c r="C414" s="42"/>
      <c r="D414" s="73"/>
      <c r="E414" s="42"/>
      <c r="F414" s="42"/>
      <c r="G414" s="73"/>
      <c r="H414" s="42"/>
      <c r="I414" s="42"/>
      <c r="J414" s="73"/>
      <c r="K414" s="42"/>
      <c r="L414" s="42"/>
      <c r="M414" s="42"/>
      <c r="N414" s="42"/>
      <c r="O414" s="42"/>
      <c r="P414" s="42"/>
      <c r="Q414" s="42"/>
    </row>
    <row r="415" spans="1:17" ht="12.75" customHeight="1" x14ac:dyDescent="0.2">
      <c r="A415" s="137" t="s">
        <v>1592</v>
      </c>
      <c r="B415" s="137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</row>
    <row r="416" spans="1:17" x14ac:dyDescent="0.2">
      <c r="A416" s="74"/>
      <c r="B416" s="74"/>
      <c r="C416" s="138">
        <v>1990</v>
      </c>
      <c r="D416" s="138"/>
      <c r="E416" s="138"/>
      <c r="F416" s="138">
        <v>2000</v>
      </c>
      <c r="G416" s="138"/>
      <c r="H416" s="138"/>
      <c r="I416" s="138">
        <v>2010</v>
      </c>
      <c r="J416" s="138"/>
      <c r="K416" s="138"/>
      <c r="L416" s="74" t="s">
        <v>1557</v>
      </c>
      <c r="M416" s="74" t="s">
        <v>1558</v>
      </c>
      <c r="N416" s="36" t="s">
        <v>1559</v>
      </c>
      <c r="O416" s="74" t="s">
        <v>1557</v>
      </c>
      <c r="P416" s="74" t="s">
        <v>1558</v>
      </c>
      <c r="Q416" s="74" t="s">
        <v>1559</v>
      </c>
    </row>
    <row r="417" spans="1:17" ht="28.5" customHeight="1" x14ac:dyDescent="0.2">
      <c r="A417" s="76" t="s">
        <v>177</v>
      </c>
      <c r="B417" s="77" t="s">
        <v>178</v>
      </c>
      <c r="C417" s="31" t="s">
        <v>1560</v>
      </c>
      <c r="D417" s="31" t="s">
        <v>1561</v>
      </c>
      <c r="E417" s="31" t="s">
        <v>1562</v>
      </c>
      <c r="F417" s="31" t="s">
        <v>1560</v>
      </c>
      <c r="G417" s="31" t="s">
        <v>1561</v>
      </c>
      <c r="H417" s="31" t="s">
        <v>1562</v>
      </c>
      <c r="I417" s="31" t="s">
        <v>1560</v>
      </c>
      <c r="J417" s="31" t="s">
        <v>1561</v>
      </c>
      <c r="K417" s="31" t="s">
        <v>1562</v>
      </c>
      <c r="L417" s="31" t="s">
        <v>1567</v>
      </c>
      <c r="M417" s="31" t="s">
        <v>1567</v>
      </c>
      <c r="N417" s="31" t="s">
        <v>1567</v>
      </c>
      <c r="O417" s="31" t="s">
        <v>1563</v>
      </c>
      <c r="P417" s="31" t="s">
        <v>1564</v>
      </c>
      <c r="Q417" s="31" t="s">
        <v>1564</v>
      </c>
    </row>
    <row r="418" spans="1:17" x14ac:dyDescent="0.2">
      <c r="A418" s="36" t="s">
        <v>1166</v>
      </c>
      <c r="B418" s="36" t="s">
        <v>187</v>
      </c>
      <c r="C418" s="42"/>
      <c r="D418" s="73"/>
      <c r="E418" s="42"/>
      <c r="F418" s="42">
        <v>148.05711279127135</v>
      </c>
      <c r="G418" s="73">
        <v>3.0350917606233102E-3</v>
      </c>
      <c r="H418" s="42">
        <v>514</v>
      </c>
      <c r="I418" s="42">
        <v>504</v>
      </c>
      <c r="J418" s="73">
        <v>1.0953081824521212E-2</v>
      </c>
      <c r="K418" s="42">
        <v>369</v>
      </c>
      <c r="L418" s="42"/>
      <c r="M418" s="42">
        <v>355.94288720872862</v>
      </c>
      <c r="N418" s="42"/>
      <c r="O418" s="42"/>
      <c r="P418" s="42">
        <v>240.40917757901403</v>
      </c>
      <c r="Q418" s="42"/>
    </row>
    <row r="419" spans="1:17" x14ac:dyDescent="0.2">
      <c r="A419" s="36" t="s">
        <v>1417</v>
      </c>
      <c r="B419" s="36" t="s">
        <v>187</v>
      </c>
      <c r="C419" s="42"/>
      <c r="D419" s="73"/>
      <c r="E419" s="42"/>
      <c r="F419" s="42">
        <v>929.63</v>
      </c>
      <c r="G419" s="73">
        <v>1.9056918646022585E-2</v>
      </c>
      <c r="H419" s="42">
        <v>300</v>
      </c>
      <c r="I419" s="42">
        <v>503</v>
      </c>
      <c r="J419" s="73">
        <v>1.0931349519313828E-2</v>
      </c>
      <c r="K419" s="42">
        <v>370</v>
      </c>
      <c r="L419" s="42"/>
      <c r="M419" s="42">
        <v>-426.63</v>
      </c>
      <c r="N419" s="42"/>
      <c r="O419" s="42"/>
      <c r="P419" s="42">
        <v>-45.892451835676553</v>
      </c>
      <c r="Q419" s="42"/>
    </row>
    <row r="420" spans="1:17" x14ac:dyDescent="0.2">
      <c r="A420" s="36" t="s">
        <v>1383</v>
      </c>
      <c r="B420" s="36" t="s">
        <v>184</v>
      </c>
      <c r="C420" s="42"/>
      <c r="D420" s="73"/>
      <c r="E420" s="42"/>
      <c r="F420" s="42">
        <v>193.55</v>
      </c>
      <c r="G420" s="73">
        <v>3.9676716585498222E-3</v>
      </c>
      <c r="H420" s="42">
        <v>480</v>
      </c>
      <c r="I420" s="42">
        <v>500.09000000000003</v>
      </c>
      <c r="J420" s="73">
        <v>1.0868108511160343E-2</v>
      </c>
      <c r="K420" s="42">
        <v>371</v>
      </c>
      <c r="L420" s="42"/>
      <c r="M420" s="42">
        <v>306.54000000000002</v>
      </c>
      <c r="N420" s="42"/>
      <c r="O420" s="42"/>
      <c r="P420" s="42">
        <v>158.37768018599846</v>
      </c>
      <c r="Q420" s="42"/>
    </row>
    <row r="421" spans="1:17" x14ac:dyDescent="0.2">
      <c r="A421" s="36" t="s">
        <v>493</v>
      </c>
      <c r="B421" s="36" t="s">
        <v>184</v>
      </c>
      <c r="C421" s="42"/>
      <c r="D421" s="73"/>
      <c r="E421" s="42"/>
      <c r="F421" s="42">
        <v>259.06</v>
      </c>
      <c r="G421" s="73">
        <v>5.3105916810328958E-3</v>
      </c>
      <c r="H421" s="42">
        <v>455</v>
      </c>
      <c r="I421" s="42">
        <v>498.54</v>
      </c>
      <c r="J421" s="73">
        <v>1.08344234380889E-2</v>
      </c>
      <c r="K421" s="42">
        <v>372</v>
      </c>
      <c r="L421" s="42"/>
      <c r="M421" s="42">
        <v>239.48000000000002</v>
      </c>
      <c r="N421" s="42"/>
      <c r="O421" s="42"/>
      <c r="P421" s="42">
        <v>92.441905350111952</v>
      </c>
      <c r="Q421" s="42"/>
    </row>
    <row r="422" spans="1:17" x14ac:dyDescent="0.2">
      <c r="A422" s="36" t="s">
        <v>1063</v>
      </c>
      <c r="B422" s="36" t="s">
        <v>187</v>
      </c>
      <c r="C422" s="42"/>
      <c r="D422" s="73"/>
      <c r="E422" s="42"/>
      <c r="F422" s="42">
        <v>188.75</v>
      </c>
      <c r="G422" s="73">
        <v>3.8692742213964296E-3</v>
      </c>
      <c r="H422" s="42">
        <v>482</v>
      </c>
      <c r="I422" s="42">
        <v>492</v>
      </c>
      <c r="J422" s="73">
        <v>1.0692294162032611E-2</v>
      </c>
      <c r="K422" s="42">
        <v>373</v>
      </c>
      <c r="L422" s="42"/>
      <c r="M422" s="42">
        <v>303.25</v>
      </c>
      <c r="N422" s="42"/>
      <c r="O422" s="42"/>
      <c r="P422" s="42">
        <v>160.66225165562912</v>
      </c>
      <c r="Q422" s="42"/>
    </row>
    <row r="423" spans="1:17" x14ac:dyDescent="0.2">
      <c r="A423" s="36" t="s">
        <v>316</v>
      </c>
      <c r="B423" s="36" t="s">
        <v>184</v>
      </c>
      <c r="C423" s="42"/>
      <c r="D423" s="73"/>
      <c r="E423" s="42"/>
      <c r="F423" s="42">
        <v>339.62123418964836</v>
      </c>
      <c r="G423" s="73">
        <v>6.9620539681528272E-3</v>
      </c>
      <c r="H423" s="42">
        <v>421</v>
      </c>
      <c r="I423" s="42">
        <v>486.29680999999999</v>
      </c>
      <c r="J423" s="73">
        <v>1.0568350696296915E-2</v>
      </c>
      <c r="K423" s="42">
        <v>374</v>
      </c>
      <c r="L423" s="42"/>
      <c r="M423" s="42">
        <v>146.67557581035163</v>
      </c>
      <c r="N423" s="42"/>
      <c r="O423" s="42"/>
      <c r="P423" s="42">
        <v>43.187987394347175</v>
      </c>
      <c r="Q423" s="42"/>
    </row>
    <row r="424" spans="1:17" x14ac:dyDescent="0.2">
      <c r="A424" s="36" t="s">
        <v>567</v>
      </c>
      <c r="B424" s="36" t="s">
        <v>187</v>
      </c>
      <c r="C424" s="42"/>
      <c r="D424" s="73"/>
      <c r="E424" s="42"/>
      <c r="F424" s="42"/>
      <c r="G424" s="73"/>
      <c r="H424" s="42"/>
      <c r="I424" s="42">
        <v>483</v>
      </c>
      <c r="J424" s="73">
        <v>1.0496703415166161E-2</v>
      </c>
      <c r="K424" s="42">
        <v>375</v>
      </c>
      <c r="L424" s="42"/>
      <c r="M424" s="42">
        <v>483</v>
      </c>
      <c r="N424" s="42"/>
      <c r="O424" s="42"/>
      <c r="P424" s="42"/>
      <c r="Q424" s="42"/>
    </row>
    <row r="425" spans="1:17" x14ac:dyDescent="0.2">
      <c r="A425" s="36" t="s">
        <v>1302</v>
      </c>
      <c r="B425" s="36" t="s">
        <v>187</v>
      </c>
      <c r="C425" s="42"/>
      <c r="D425" s="73"/>
      <c r="E425" s="42"/>
      <c r="F425" s="42">
        <v>43.96</v>
      </c>
      <c r="G425" s="73">
        <v>9.0115652859648772E-4</v>
      </c>
      <c r="H425" s="42">
        <v>654</v>
      </c>
      <c r="I425" s="42">
        <v>482.5342167</v>
      </c>
      <c r="J425" s="73">
        <v>1.0486580870330059E-2</v>
      </c>
      <c r="K425" s="42">
        <v>376</v>
      </c>
      <c r="L425" s="42"/>
      <c r="M425" s="42">
        <v>438.57421670000002</v>
      </c>
      <c r="N425" s="42"/>
      <c r="O425" s="42"/>
      <c r="P425" s="42">
        <v>997.66655300272976</v>
      </c>
      <c r="Q425" s="42"/>
    </row>
    <row r="426" spans="1:17" x14ac:dyDescent="0.2">
      <c r="A426" s="36" t="s">
        <v>966</v>
      </c>
      <c r="B426" s="36" t="s">
        <v>187</v>
      </c>
      <c r="C426" s="42"/>
      <c r="D426" s="73"/>
      <c r="E426" s="42"/>
      <c r="F426" s="42">
        <v>418.35</v>
      </c>
      <c r="G426" s="73">
        <v>8.5759516319003793E-3</v>
      </c>
      <c r="H426" s="42">
        <v>397</v>
      </c>
      <c r="I426" s="42">
        <v>480.7</v>
      </c>
      <c r="J426" s="73">
        <v>1.044671911318918E-2</v>
      </c>
      <c r="K426" s="42">
        <v>377</v>
      </c>
      <c r="L426" s="42"/>
      <c r="M426" s="42">
        <v>62.349999999999966</v>
      </c>
      <c r="N426" s="42"/>
      <c r="O426" s="42"/>
      <c r="P426" s="42">
        <v>14.903788693677534</v>
      </c>
      <c r="Q426" s="42"/>
    </row>
    <row r="427" spans="1:17" x14ac:dyDescent="0.2">
      <c r="A427" s="36" t="s">
        <v>236</v>
      </c>
      <c r="B427" s="36" t="s">
        <v>184</v>
      </c>
      <c r="C427" s="42"/>
      <c r="D427" s="73"/>
      <c r="E427" s="42"/>
      <c r="F427" s="42"/>
      <c r="G427" s="73"/>
      <c r="H427" s="42"/>
      <c r="I427" s="42">
        <v>472.2</v>
      </c>
      <c r="J427" s="73">
        <v>1.0261994518926421E-2</v>
      </c>
      <c r="K427" s="42">
        <v>378</v>
      </c>
      <c r="L427" s="42"/>
      <c r="M427" s="42">
        <v>472.2</v>
      </c>
      <c r="N427" s="42"/>
      <c r="O427" s="42"/>
      <c r="P427" s="42"/>
      <c r="Q427" s="42"/>
    </row>
    <row r="428" spans="1:17" x14ac:dyDescent="0.2">
      <c r="A428" s="36" t="s">
        <v>572</v>
      </c>
      <c r="B428" s="36" t="s">
        <v>187</v>
      </c>
      <c r="C428" s="42"/>
      <c r="D428" s="73"/>
      <c r="E428" s="42"/>
      <c r="F428" s="42">
        <v>599.34</v>
      </c>
      <c r="G428" s="73">
        <v>1.2286149996565491E-2</v>
      </c>
      <c r="H428" s="42">
        <v>353</v>
      </c>
      <c r="I428" s="42">
        <v>469.54</v>
      </c>
      <c r="J428" s="73">
        <v>1.0204186587074782E-2</v>
      </c>
      <c r="K428" s="42">
        <v>379</v>
      </c>
      <c r="L428" s="42"/>
      <c r="M428" s="42">
        <v>-129.80000000000001</v>
      </c>
      <c r="N428" s="42"/>
      <c r="O428" s="42"/>
      <c r="P428" s="42">
        <v>-21.657156205159009</v>
      </c>
      <c r="Q428" s="42"/>
    </row>
    <row r="429" spans="1:17" x14ac:dyDescent="0.2">
      <c r="A429" s="36" t="s">
        <v>597</v>
      </c>
      <c r="B429" s="36" t="s">
        <v>184</v>
      </c>
      <c r="C429" s="42"/>
      <c r="D429" s="73"/>
      <c r="E429" s="42"/>
      <c r="F429" s="42">
        <v>1681.5</v>
      </c>
      <c r="G429" s="73">
        <v>3.4469852202797864E-2</v>
      </c>
      <c r="H429" s="42">
        <v>220</v>
      </c>
      <c r="I429" s="42">
        <v>468.51</v>
      </c>
      <c r="J429" s="73">
        <v>1.0181802312711177E-2</v>
      </c>
      <c r="K429" s="42">
        <v>380</v>
      </c>
      <c r="L429" s="42"/>
      <c r="M429" s="42">
        <v>-1212.99</v>
      </c>
      <c r="N429" s="42"/>
      <c r="O429" s="42"/>
      <c r="P429" s="42">
        <v>-72.137377341659231</v>
      </c>
      <c r="Q429" s="42"/>
    </row>
    <row r="430" spans="1:17" x14ac:dyDescent="0.2">
      <c r="A430" s="36" t="s">
        <v>1628</v>
      </c>
      <c r="B430" s="36" t="s">
        <v>184</v>
      </c>
      <c r="C430" s="42"/>
      <c r="D430" s="73"/>
      <c r="E430" s="42"/>
      <c r="F430" s="42">
        <v>1267.18</v>
      </c>
      <c r="G430" s="73">
        <v>2.5976513419174188E-2</v>
      </c>
      <c r="H430" s="42">
        <v>261</v>
      </c>
      <c r="I430" s="42">
        <v>468</v>
      </c>
      <c r="J430" s="73">
        <v>1.017071883705541E-2</v>
      </c>
      <c r="K430" s="42">
        <v>381</v>
      </c>
      <c r="L430" s="42"/>
      <c r="M430" s="42">
        <v>-799.18000000000006</v>
      </c>
      <c r="N430" s="42"/>
      <c r="O430" s="42"/>
      <c r="P430" s="42">
        <v>-63.067598920437504</v>
      </c>
      <c r="Q430" s="42"/>
    </row>
    <row r="431" spans="1:17" x14ac:dyDescent="0.2">
      <c r="A431" s="36" t="s">
        <v>281</v>
      </c>
      <c r="B431" s="36" t="s">
        <v>184</v>
      </c>
      <c r="C431" s="42"/>
      <c r="D431" s="73"/>
      <c r="E431" s="42"/>
      <c r="F431" s="42">
        <v>397.4366</v>
      </c>
      <c r="G431" s="73">
        <v>8.147238098116261E-3</v>
      </c>
      <c r="H431" s="42">
        <v>403</v>
      </c>
      <c r="I431" s="42">
        <v>467.22019</v>
      </c>
      <c r="J431" s="73">
        <v>1.0153771768131641E-2</v>
      </c>
      <c r="K431" s="42">
        <v>382</v>
      </c>
      <c r="L431" s="42"/>
      <c r="M431" s="42">
        <v>69.783590000000004</v>
      </c>
      <c r="N431" s="42"/>
      <c r="O431" s="42"/>
      <c r="P431" s="42">
        <v>17.558420638662874</v>
      </c>
      <c r="Q431" s="42"/>
    </row>
    <row r="432" spans="1:17" x14ac:dyDescent="0.2">
      <c r="A432" s="36" t="s">
        <v>1232</v>
      </c>
      <c r="B432" s="36" t="s">
        <v>187</v>
      </c>
      <c r="C432" s="42"/>
      <c r="D432" s="73"/>
      <c r="E432" s="42"/>
      <c r="F432" s="42">
        <v>355.79</v>
      </c>
      <c r="G432" s="73">
        <v>7.2935050343344949E-3</v>
      </c>
      <c r="H432" s="42">
        <v>415</v>
      </c>
      <c r="I432" s="42">
        <v>465</v>
      </c>
      <c r="J432" s="73">
        <v>1.0105521921433261E-2</v>
      </c>
      <c r="K432" s="42">
        <v>383</v>
      </c>
      <c r="L432" s="42"/>
      <c r="M432" s="42">
        <v>109.20999999999998</v>
      </c>
      <c r="N432" s="42"/>
      <c r="O432" s="42"/>
      <c r="P432" s="42">
        <v>30.695072936282632</v>
      </c>
      <c r="Q432" s="42"/>
    </row>
    <row r="433" spans="1:17" x14ac:dyDescent="0.2">
      <c r="A433" s="36" t="s">
        <v>1335</v>
      </c>
      <c r="B433" s="36" t="s">
        <v>187</v>
      </c>
      <c r="C433" s="42"/>
      <c r="D433" s="73"/>
      <c r="E433" s="42"/>
      <c r="F433" s="42">
        <v>388.66880000000003</v>
      </c>
      <c r="G433" s="73">
        <v>7.9675028794759465E-3</v>
      </c>
      <c r="H433" s="42">
        <v>404</v>
      </c>
      <c r="I433" s="42">
        <v>463.62842799999999</v>
      </c>
      <c r="J433" s="73">
        <v>1.0075714500115358E-2</v>
      </c>
      <c r="K433" s="42">
        <v>384</v>
      </c>
      <c r="L433" s="42"/>
      <c r="M433" s="42">
        <v>74.959627999999952</v>
      </c>
      <c r="N433" s="42"/>
      <c r="O433" s="42"/>
      <c r="P433" s="42">
        <v>19.286247828485319</v>
      </c>
      <c r="Q433" s="42"/>
    </row>
    <row r="434" spans="1:17" x14ac:dyDescent="0.2">
      <c r="A434" s="36" t="s">
        <v>1461</v>
      </c>
      <c r="B434" s="36" t="s">
        <v>184</v>
      </c>
      <c r="C434" s="42"/>
      <c r="D434" s="73"/>
      <c r="E434" s="42"/>
      <c r="F434" s="42">
        <v>570.29999999999995</v>
      </c>
      <c r="G434" s="73">
        <v>1.1690845501787462E-2</v>
      </c>
      <c r="H434" s="42">
        <v>363</v>
      </c>
      <c r="I434" s="42">
        <v>459.69</v>
      </c>
      <c r="J434" s="73">
        <v>9.9901233807820553E-3</v>
      </c>
      <c r="K434" s="42">
        <v>385</v>
      </c>
      <c r="L434" s="42"/>
      <c r="M434" s="42">
        <v>-110.60999999999996</v>
      </c>
      <c r="N434" s="42"/>
      <c r="O434" s="42"/>
      <c r="P434" s="42">
        <v>-19.395055234087316</v>
      </c>
      <c r="Q434" s="42"/>
    </row>
    <row r="435" spans="1:17" x14ac:dyDescent="0.2">
      <c r="A435" s="36" t="s">
        <v>721</v>
      </c>
      <c r="B435" s="36" t="s">
        <v>187</v>
      </c>
      <c r="C435" s="42"/>
      <c r="D435" s="73"/>
      <c r="E435" s="42"/>
      <c r="F435" s="42">
        <v>805.51</v>
      </c>
      <c r="G435" s="73">
        <v>1.6512524916964439E-2</v>
      </c>
      <c r="H435" s="42">
        <v>314</v>
      </c>
      <c r="I435" s="42">
        <v>453.7747</v>
      </c>
      <c r="J435" s="73">
        <v>9.8615702757888207E-3</v>
      </c>
      <c r="K435" s="42">
        <v>386</v>
      </c>
      <c r="L435" s="42"/>
      <c r="M435" s="42">
        <v>-351.7353</v>
      </c>
      <c r="N435" s="42"/>
      <c r="O435" s="42"/>
      <c r="P435" s="42">
        <v>-43.666161810529971</v>
      </c>
      <c r="Q435" s="42"/>
    </row>
    <row r="436" spans="1:17" x14ac:dyDescent="0.2">
      <c r="A436" s="36" t="s">
        <v>1447</v>
      </c>
      <c r="B436" s="36" t="s">
        <v>184</v>
      </c>
      <c r="C436" s="42"/>
      <c r="D436" s="73"/>
      <c r="E436" s="42"/>
      <c r="F436" s="42"/>
      <c r="G436" s="73"/>
      <c r="H436" s="42"/>
      <c r="I436" s="42">
        <v>451</v>
      </c>
      <c r="J436" s="73">
        <v>9.8012696485298943E-3</v>
      </c>
      <c r="K436" s="42">
        <v>387</v>
      </c>
      <c r="L436" s="42"/>
      <c r="M436" s="42">
        <v>451</v>
      </c>
      <c r="N436" s="42"/>
      <c r="O436" s="42"/>
      <c r="P436" s="42"/>
      <c r="Q436" s="42"/>
    </row>
    <row r="437" spans="1:17" x14ac:dyDescent="0.2">
      <c r="A437" s="36" t="s">
        <v>190</v>
      </c>
      <c r="B437" s="36" t="s">
        <v>184</v>
      </c>
      <c r="C437" s="42"/>
      <c r="D437" s="73"/>
      <c r="E437" s="42"/>
      <c r="F437" s="42"/>
      <c r="G437" s="73"/>
      <c r="H437" s="42"/>
      <c r="I437" s="42">
        <v>449.36540000000002</v>
      </c>
      <c r="J437" s="73">
        <v>9.7657460224379045E-3</v>
      </c>
      <c r="K437" s="42">
        <v>388</v>
      </c>
      <c r="L437" s="42"/>
      <c r="M437" s="42">
        <v>449.36540000000002</v>
      </c>
      <c r="N437" s="42"/>
      <c r="O437" s="42"/>
      <c r="P437" s="42"/>
      <c r="Q437" s="42"/>
    </row>
    <row r="438" spans="1:17" x14ac:dyDescent="0.2">
      <c r="A438" s="36" t="s">
        <v>807</v>
      </c>
      <c r="B438" s="36" t="s">
        <v>187</v>
      </c>
      <c r="C438" s="42"/>
      <c r="D438" s="73"/>
      <c r="E438" s="42"/>
      <c r="F438" s="42"/>
      <c r="G438" s="73"/>
      <c r="H438" s="42"/>
      <c r="I438" s="42">
        <v>446.63</v>
      </c>
      <c r="J438" s="73">
        <v>9.7062994747736282E-3</v>
      </c>
      <c r="K438" s="42">
        <v>389</v>
      </c>
      <c r="L438" s="42"/>
      <c r="M438" s="42">
        <v>446.63</v>
      </c>
      <c r="N438" s="42"/>
      <c r="O438" s="42"/>
      <c r="P438" s="42"/>
      <c r="Q438" s="42"/>
    </row>
    <row r="439" spans="1:17" x14ac:dyDescent="0.2">
      <c r="A439" s="36" t="s">
        <v>1391</v>
      </c>
      <c r="B439" s="36" t="s">
        <v>184</v>
      </c>
      <c r="C439" s="42"/>
      <c r="D439" s="73"/>
      <c r="E439" s="42"/>
      <c r="F439" s="42">
        <v>457.04</v>
      </c>
      <c r="G439" s="73">
        <v>9.3690759742888711E-3</v>
      </c>
      <c r="H439" s="42">
        <v>387</v>
      </c>
      <c r="I439" s="42">
        <v>445.089</v>
      </c>
      <c r="J439" s="73">
        <v>9.672809992449051E-3</v>
      </c>
      <c r="K439" s="42">
        <v>390</v>
      </c>
      <c r="L439" s="42"/>
      <c r="M439" s="42">
        <v>-11.951000000000022</v>
      </c>
      <c r="N439" s="42"/>
      <c r="O439" s="42"/>
      <c r="P439" s="42">
        <v>-2.614869595659028</v>
      </c>
      <c r="Q439" s="42"/>
    </row>
    <row r="440" spans="1:17" x14ac:dyDescent="0.2">
      <c r="A440" s="36" t="s">
        <v>503</v>
      </c>
      <c r="B440" s="36" t="s">
        <v>184</v>
      </c>
      <c r="C440" s="42"/>
      <c r="D440" s="73"/>
      <c r="E440" s="42"/>
      <c r="F440" s="42">
        <v>637.91999999999996</v>
      </c>
      <c r="G440" s="73">
        <v>1.3077019397685883E-2</v>
      </c>
      <c r="H440" s="42">
        <v>339</v>
      </c>
      <c r="I440" s="42">
        <v>442.68520000000001</v>
      </c>
      <c r="J440" s="73">
        <v>9.6205698771915423E-3</v>
      </c>
      <c r="K440" s="42">
        <v>391</v>
      </c>
      <c r="L440" s="42"/>
      <c r="M440" s="42">
        <v>-195.23479999999995</v>
      </c>
      <c r="N440" s="42"/>
      <c r="O440" s="42"/>
      <c r="P440" s="42">
        <v>-30.60490343616754</v>
      </c>
      <c r="Q440" s="42"/>
    </row>
    <row r="441" spans="1:17" x14ac:dyDescent="0.2">
      <c r="A441" s="36" t="s">
        <v>1650</v>
      </c>
      <c r="B441" s="36" t="s">
        <v>184</v>
      </c>
      <c r="C441" s="42"/>
      <c r="D441" s="73"/>
      <c r="E441" s="42"/>
      <c r="F441" s="42">
        <v>429.72</v>
      </c>
      <c r="G441" s="73">
        <v>8.8090305611574771E-3</v>
      </c>
      <c r="H441" s="42">
        <v>392</v>
      </c>
      <c r="I441" s="42">
        <v>434.608</v>
      </c>
      <c r="J441" s="73">
        <v>9.4450337015704652E-3</v>
      </c>
      <c r="K441" s="42">
        <v>392</v>
      </c>
      <c r="L441" s="42"/>
      <c r="M441" s="42">
        <v>4.8879999999999768</v>
      </c>
      <c r="N441" s="42"/>
      <c r="O441" s="42"/>
      <c r="P441" s="42">
        <v>1.1374848738713526</v>
      </c>
      <c r="Q441" s="42"/>
    </row>
    <row r="442" spans="1:17" x14ac:dyDescent="0.2">
      <c r="A442" s="36" t="s">
        <v>189</v>
      </c>
      <c r="B442" s="36" t="s">
        <v>184</v>
      </c>
      <c r="C442" s="42"/>
      <c r="D442" s="73"/>
      <c r="E442" s="42"/>
      <c r="F442" s="42">
        <v>398.87</v>
      </c>
      <c r="G442" s="73">
        <v>8.1766220327861936E-3</v>
      </c>
      <c r="H442" s="42">
        <v>402</v>
      </c>
      <c r="I442" s="42">
        <v>423.05</v>
      </c>
      <c r="J442" s="73">
        <v>9.1938517179835297E-3</v>
      </c>
      <c r="K442" s="42">
        <v>393</v>
      </c>
      <c r="L442" s="42"/>
      <c r="M442" s="42">
        <v>24.180000000000007</v>
      </c>
      <c r="N442" s="42"/>
      <c r="O442" s="42"/>
      <c r="P442" s="42">
        <v>6.0621255045503561</v>
      </c>
      <c r="Q442" s="42"/>
    </row>
    <row r="443" spans="1:17" x14ac:dyDescent="0.2">
      <c r="A443" s="36" t="s">
        <v>1050</v>
      </c>
      <c r="B443" s="36" t="s">
        <v>187</v>
      </c>
      <c r="C443" s="42"/>
      <c r="D443" s="73"/>
      <c r="E443" s="42"/>
      <c r="F443" s="42">
        <v>1.89</v>
      </c>
      <c r="G443" s="73">
        <v>3.8743990879148357E-5</v>
      </c>
      <c r="H443" s="42">
        <v>914</v>
      </c>
      <c r="I443" s="42">
        <v>422.25</v>
      </c>
      <c r="J443" s="73">
        <v>9.1764658738176224E-3</v>
      </c>
      <c r="K443" s="42">
        <v>394</v>
      </c>
      <c r="L443" s="42"/>
      <c r="M443" s="42">
        <v>420.36</v>
      </c>
      <c r="N443" s="42"/>
      <c r="O443" s="42"/>
      <c r="P443" s="42">
        <v>22241.269841269845</v>
      </c>
      <c r="Q443" s="42"/>
    </row>
    <row r="444" spans="1:17" x14ac:dyDescent="0.2">
      <c r="A444" s="36" t="s">
        <v>1664</v>
      </c>
      <c r="B444" s="36" t="s">
        <v>184</v>
      </c>
      <c r="C444" s="42"/>
      <c r="D444" s="73"/>
      <c r="E444" s="42"/>
      <c r="F444" s="42">
        <v>651.66</v>
      </c>
      <c r="G444" s="73">
        <v>1.335868206153747E-2</v>
      </c>
      <c r="H444" s="42">
        <v>335</v>
      </c>
      <c r="I444" s="42">
        <v>420.71</v>
      </c>
      <c r="J444" s="73">
        <v>9.1429981237982523E-3</v>
      </c>
      <c r="K444" s="42">
        <v>395</v>
      </c>
      <c r="L444" s="42"/>
      <c r="M444" s="42">
        <v>-230.95</v>
      </c>
      <c r="N444" s="42"/>
      <c r="O444" s="42"/>
      <c r="P444" s="42">
        <v>-35.44026025841697</v>
      </c>
      <c r="Q444" s="42"/>
    </row>
    <row r="445" spans="1:17" x14ac:dyDescent="0.2">
      <c r="A445" s="36" t="s">
        <v>1597</v>
      </c>
      <c r="B445" s="36" t="s">
        <v>187</v>
      </c>
      <c r="C445" s="42"/>
      <c r="D445" s="73"/>
      <c r="E445" s="42"/>
      <c r="F445" s="42">
        <v>941.05</v>
      </c>
      <c r="G445" s="73">
        <v>1.9291022548583364E-2</v>
      </c>
      <c r="H445" s="42">
        <v>298</v>
      </c>
      <c r="I445" s="42">
        <v>419.24</v>
      </c>
      <c r="J445" s="73">
        <v>9.1110516351433982E-3</v>
      </c>
      <c r="K445" s="42">
        <v>396</v>
      </c>
      <c r="L445" s="42"/>
      <c r="M445" s="42">
        <v>-521.80999999999995</v>
      </c>
      <c r="N445" s="42"/>
      <c r="O445" s="42"/>
      <c r="P445" s="42">
        <v>-55.449763561978635</v>
      </c>
      <c r="Q445" s="42"/>
    </row>
    <row r="446" spans="1:17" x14ac:dyDescent="0.2">
      <c r="A446" s="36" t="s">
        <v>507</v>
      </c>
      <c r="B446" s="36" t="s">
        <v>187</v>
      </c>
      <c r="C446" s="42"/>
      <c r="D446" s="73"/>
      <c r="E446" s="42"/>
      <c r="F446" s="42"/>
      <c r="G446" s="73"/>
      <c r="H446" s="42"/>
      <c r="I446" s="42">
        <v>409</v>
      </c>
      <c r="J446" s="73">
        <v>8.8885128298197922E-3</v>
      </c>
      <c r="K446" s="42">
        <v>397</v>
      </c>
      <c r="L446" s="42"/>
      <c r="M446" s="42">
        <v>409</v>
      </c>
      <c r="N446" s="42"/>
      <c r="O446" s="42"/>
      <c r="P446" s="42"/>
      <c r="Q446" s="42"/>
    </row>
    <row r="447" spans="1:17" x14ac:dyDescent="0.2">
      <c r="A447" s="36" t="s">
        <v>530</v>
      </c>
      <c r="B447" s="36" t="s">
        <v>187</v>
      </c>
      <c r="C447" s="42"/>
      <c r="D447" s="73"/>
      <c r="E447" s="42"/>
      <c r="F447" s="42"/>
      <c r="G447" s="73"/>
      <c r="H447" s="42"/>
      <c r="I447" s="42">
        <v>402.62</v>
      </c>
      <c r="J447" s="73">
        <v>8.7498607225966873E-3</v>
      </c>
      <c r="K447" s="42">
        <v>398</v>
      </c>
      <c r="L447" s="42"/>
      <c r="M447" s="42">
        <v>402.62</v>
      </c>
      <c r="N447" s="42"/>
      <c r="O447" s="42"/>
      <c r="P447" s="42"/>
      <c r="Q447" s="42"/>
    </row>
    <row r="448" spans="1:17" x14ac:dyDescent="0.2">
      <c r="A448" s="36" t="s">
        <v>658</v>
      </c>
      <c r="B448" s="36" t="s">
        <v>184</v>
      </c>
      <c r="C448" s="42"/>
      <c r="D448" s="73"/>
      <c r="E448" s="42"/>
      <c r="F448" s="42">
        <v>70.97</v>
      </c>
      <c r="G448" s="73">
        <v>1.4548471072450575E-3</v>
      </c>
      <c r="H448" s="42">
        <v>606</v>
      </c>
      <c r="I448" s="42">
        <v>399.47999999999996</v>
      </c>
      <c r="J448" s="73">
        <v>8.6816212842455026E-3</v>
      </c>
      <c r="K448" s="42">
        <v>399</v>
      </c>
      <c r="L448" s="42"/>
      <c r="M448" s="42">
        <v>328.51</v>
      </c>
      <c r="N448" s="42"/>
      <c r="O448" s="42"/>
      <c r="P448" s="42">
        <v>462.8857263632521</v>
      </c>
      <c r="Q448" s="42"/>
    </row>
    <row r="449" spans="1:17" x14ac:dyDescent="0.2">
      <c r="A449" s="36" t="s">
        <v>1286</v>
      </c>
      <c r="B449" s="36" t="s">
        <v>184</v>
      </c>
      <c r="C449" s="42"/>
      <c r="D449" s="73"/>
      <c r="E449" s="42"/>
      <c r="F449" s="42">
        <v>572.20051262709899</v>
      </c>
      <c r="G449" s="73">
        <v>1.1729804995909173E-2</v>
      </c>
      <c r="H449" s="42">
        <v>362</v>
      </c>
      <c r="I449" s="42">
        <v>393.89672000000002</v>
      </c>
      <c r="J449" s="73">
        <v>8.5602837392272247E-3</v>
      </c>
      <c r="K449" s="42">
        <v>400</v>
      </c>
      <c r="L449" s="42"/>
      <c r="M449" s="42">
        <v>-178.30379262709897</v>
      </c>
      <c r="N449" s="42"/>
      <c r="O449" s="42"/>
      <c r="P449" s="42">
        <v>-31.161068313005675</v>
      </c>
      <c r="Q449" s="42"/>
    </row>
    <row r="450" spans="1:17" x14ac:dyDescent="0.2">
      <c r="A450" s="36" t="s">
        <v>812</v>
      </c>
      <c r="B450" s="36" t="s">
        <v>228</v>
      </c>
      <c r="C450" s="42"/>
      <c r="D450" s="73"/>
      <c r="E450" s="42"/>
      <c r="F450" s="42">
        <v>269.20491517098992</v>
      </c>
      <c r="G450" s="73">
        <v>5.5185570254003913E-3</v>
      </c>
      <c r="H450" s="42">
        <v>450</v>
      </c>
      <c r="I450" s="42">
        <v>385.46910000000003</v>
      </c>
      <c r="J450" s="73">
        <v>8.3771321292153769E-3</v>
      </c>
      <c r="K450" s="42">
        <v>401</v>
      </c>
      <c r="L450" s="42"/>
      <c r="M450" s="42">
        <v>116.26418482901011</v>
      </c>
      <c r="N450" s="42"/>
      <c r="O450" s="42"/>
      <c r="P450" s="42">
        <v>43.187987394347168</v>
      </c>
      <c r="Q450" s="42"/>
    </row>
    <row r="451" spans="1:17" x14ac:dyDescent="0.2">
      <c r="A451" s="81" t="s">
        <v>1610</v>
      </c>
      <c r="B451" s="81" t="s">
        <v>187</v>
      </c>
      <c r="C451" s="75"/>
      <c r="D451" s="82"/>
      <c r="E451" s="75"/>
      <c r="F451" s="75">
        <v>546.3261</v>
      </c>
      <c r="G451" s="82">
        <v>1.1199393352085023E-2</v>
      </c>
      <c r="H451" s="75">
        <v>367</v>
      </c>
      <c r="I451" s="75">
        <v>385</v>
      </c>
      <c r="J451" s="82">
        <v>8.3669375048425927E-3</v>
      </c>
      <c r="K451" s="75">
        <v>402</v>
      </c>
      <c r="L451" s="75"/>
      <c r="M451" s="75">
        <v>-161.3261</v>
      </c>
      <c r="N451" s="75"/>
      <c r="O451" s="75"/>
      <c r="P451" s="75">
        <v>-29.529268325273129</v>
      </c>
      <c r="Q451" s="75"/>
    </row>
    <row r="452" spans="1:17" x14ac:dyDescent="0.2">
      <c r="C452" s="42"/>
      <c r="D452" s="73"/>
      <c r="E452" s="42"/>
      <c r="F452" s="42"/>
      <c r="G452" s="73"/>
      <c r="H452" s="42"/>
      <c r="I452" s="42"/>
      <c r="J452" s="73"/>
      <c r="K452" s="42"/>
      <c r="L452" s="42"/>
      <c r="M452" s="42"/>
      <c r="N452" s="42"/>
      <c r="O452" s="42"/>
      <c r="P452" s="42"/>
      <c r="Q452" s="42"/>
    </row>
    <row r="453" spans="1:17" ht="15.75" customHeight="1" x14ac:dyDescent="0.2">
      <c r="A453" s="137" t="s">
        <v>1592</v>
      </c>
      <c r="B453" s="137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</row>
    <row r="454" spans="1:17" ht="15" customHeight="1" x14ac:dyDescent="0.2">
      <c r="A454" s="74"/>
      <c r="B454" s="74"/>
      <c r="C454" s="138">
        <v>1990</v>
      </c>
      <c r="D454" s="138"/>
      <c r="E454" s="138"/>
      <c r="F454" s="138">
        <v>2000</v>
      </c>
      <c r="G454" s="138"/>
      <c r="H454" s="138"/>
      <c r="I454" s="138">
        <v>2010</v>
      </c>
      <c r="J454" s="138"/>
      <c r="K454" s="138"/>
      <c r="L454" s="74" t="s">
        <v>1557</v>
      </c>
      <c r="M454" s="74" t="s">
        <v>1558</v>
      </c>
      <c r="N454" s="36" t="s">
        <v>1559</v>
      </c>
      <c r="O454" s="74" t="s">
        <v>1557</v>
      </c>
      <c r="P454" s="74" t="s">
        <v>1558</v>
      </c>
      <c r="Q454" s="74" t="s">
        <v>1559</v>
      </c>
    </row>
    <row r="455" spans="1:17" ht="30.75" customHeight="1" x14ac:dyDescent="0.2">
      <c r="A455" s="76" t="s">
        <v>177</v>
      </c>
      <c r="B455" s="77" t="s">
        <v>178</v>
      </c>
      <c r="C455" s="31" t="s">
        <v>1560</v>
      </c>
      <c r="D455" s="31" t="s">
        <v>1561</v>
      </c>
      <c r="E455" s="31" t="s">
        <v>1562</v>
      </c>
      <c r="F455" s="31" t="s">
        <v>1560</v>
      </c>
      <c r="G455" s="31" t="s">
        <v>1561</v>
      </c>
      <c r="H455" s="31" t="s">
        <v>1562</v>
      </c>
      <c r="I455" s="31" t="s">
        <v>1560</v>
      </c>
      <c r="J455" s="31" t="s">
        <v>1561</v>
      </c>
      <c r="K455" s="31" t="s">
        <v>1562</v>
      </c>
      <c r="L455" s="31" t="s">
        <v>1567</v>
      </c>
      <c r="M455" s="31" t="s">
        <v>1567</v>
      </c>
      <c r="N455" s="31" t="s">
        <v>1567</v>
      </c>
      <c r="O455" s="31" t="s">
        <v>1563</v>
      </c>
      <c r="P455" s="31" t="s">
        <v>1564</v>
      </c>
      <c r="Q455" s="31" t="s">
        <v>1564</v>
      </c>
    </row>
    <row r="456" spans="1:17" x14ac:dyDescent="0.2">
      <c r="A456" s="36" t="s">
        <v>901</v>
      </c>
      <c r="B456" s="36" t="s">
        <v>187</v>
      </c>
      <c r="C456" s="42"/>
      <c r="D456" s="73"/>
      <c r="E456" s="42"/>
      <c r="F456" s="42">
        <v>8289.5499999999993</v>
      </c>
      <c r="G456" s="73">
        <v>0.16993134899060541</v>
      </c>
      <c r="H456" s="42">
        <v>79</v>
      </c>
      <c r="I456" s="42">
        <v>382.22</v>
      </c>
      <c r="J456" s="73">
        <v>8.3065216963660662E-3</v>
      </c>
      <c r="K456" s="42">
        <v>403</v>
      </c>
      <c r="L456" s="42"/>
      <c r="M456" s="42">
        <v>-7907.329999999999</v>
      </c>
      <c r="N456" s="42"/>
      <c r="O456" s="42"/>
      <c r="P456" s="42">
        <v>-95.389134512729882</v>
      </c>
      <c r="Q456" s="42"/>
    </row>
    <row r="457" spans="1:17" x14ac:dyDescent="0.2">
      <c r="A457" s="36" t="s">
        <v>441</v>
      </c>
      <c r="B457" s="36" t="s">
        <v>187</v>
      </c>
      <c r="C457" s="42"/>
      <c r="D457" s="73"/>
      <c r="E457" s="42"/>
      <c r="F457" s="42">
        <v>597.29</v>
      </c>
      <c r="G457" s="73">
        <v>1.224412609111456E-2</v>
      </c>
      <c r="H457" s="42">
        <v>354</v>
      </c>
      <c r="I457" s="42">
        <v>379.12</v>
      </c>
      <c r="J457" s="73">
        <v>8.2391515502231779E-3</v>
      </c>
      <c r="K457" s="42">
        <v>404</v>
      </c>
      <c r="L457" s="42"/>
      <c r="M457" s="42">
        <v>-218.16999999999996</v>
      </c>
      <c r="N457" s="42"/>
      <c r="O457" s="42"/>
      <c r="P457" s="42">
        <v>-36.526645348155832</v>
      </c>
      <c r="Q457" s="42"/>
    </row>
    <row r="458" spans="1:17" x14ac:dyDescent="0.2">
      <c r="A458" s="36" t="s">
        <v>600</v>
      </c>
      <c r="B458" s="36" t="s">
        <v>187</v>
      </c>
      <c r="C458" s="42"/>
      <c r="D458" s="73"/>
      <c r="E458" s="42"/>
      <c r="F458" s="42">
        <v>404.68599999999998</v>
      </c>
      <c r="G458" s="73">
        <v>8.295846927470386E-3</v>
      </c>
      <c r="H458" s="42">
        <v>400</v>
      </c>
      <c r="I458" s="42">
        <v>377.35480000000001</v>
      </c>
      <c r="J458" s="73">
        <v>8.2007896850711057E-3</v>
      </c>
      <c r="K458" s="42">
        <v>405</v>
      </c>
      <c r="L458" s="42"/>
      <c r="M458" s="42">
        <v>-27.331199999999967</v>
      </c>
      <c r="N458" s="42"/>
      <c r="O458" s="42"/>
      <c r="P458" s="42">
        <v>-6.7536806314031042</v>
      </c>
      <c r="Q458" s="42"/>
    </row>
    <row r="459" spans="1:17" x14ac:dyDescent="0.2">
      <c r="A459" s="36" t="s">
        <v>1096</v>
      </c>
      <c r="B459" s="36" t="s">
        <v>184</v>
      </c>
      <c r="C459" s="42"/>
      <c r="D459" s="73"/>
      <c r="E459" s="42"/>
      <c r="F459" s="42">
        <v>1572.78</v>
      </c>
      <c r="G459" s="73">
        <v>3.2241150251273519E-2</v>
      </c>
      <c r="H459" s="42">
        <v>229</v>
      </c>
      <c r="I459" s="42">
        <v>375.14</v>
      </c>
      <c r="J459" s="73">
        <v>8.1526569754977914E-3</v>
      </c>
      <c r="K459" s="42">
        <v>406</v>
      </c>
      <c r="L459" s="42"/>
      <c r="M459" s="42">
        <v>-1197.6399999999999</v>
      </c>
      <c r="N459" s="42"/>
      <c r="O459" s="42"/>
      <c r="P459" s="42">
        <v>-76.147967293582056</v>
      </c>
      <c r="Q459" s="42"/>
    </row>
    <row r="460" spans="1:17" x14ac:dyDescent="0.2">
      <c r="A460" s="36" t="s">
        <v>484</v>
      </c>
      <c r="B460" s="36" t="s">
        <v>184</v>
      </c>
      <c r="C460" s="42"/>
      <c r="D460" s="73"/>
      <c r="E460" s="42"/>
      <c r="F460" s="42">
        <v>614.16999999999996</v>
      </c>
      <c r="G460" s="73">
        <v>1.2590157078437325E-2</v>
      </c>
      <c r="H460" s="42">
        <v>346</v>
      </c>
      <c r="I460" s="42">
        <v>374</v>
      </c>
      <c r="J460" s="73">
        <v>8.1278821475613758E-3</v>
      </c>
      <c r="K460" s="42">
        <v>407</v>
      </c>
      <c r="L460" s="42"/>
      <c r="M460" s="42">
        <v>-240.16999999999996</v>
      </c>
      <c r="N460" s="42"/>
      <c r="O460" s="42"/>
      <c r="P460" s="42">
        <v>-39.104808115017008</v>
      </c>
      <c r="Q460" s="42"/>
    </row>
    <row r="461" spans="1:17" x14ac:dyDescent="0.2">
      <c r="A461" s="36" t="s">
        <v>576</v>
      </c>
      <c r="B461" s="36" t="s">
        <v>184</v>
      </c>
      <c r="C461" s="42"/>
      <c r="D461" s="73"/>
      <c r="E461" s="42"/>
      <c r="F461" s="42">
        <v>315.26</v>
      </c>
      <c r="G461" s="73">
        <v>6.462661674370534E-3</v>
      </c>
      <c r="H461" s="42">
        <v>430</v>
      </c>
      <c r="I461" s="42">
        <v>372.49297999999999</v>
      </c>
      <c r="J461" s="73">
        <v>8.0951311289677447E-3</v>
      </c>
      <c r="K461" s="42">
        <v>408</v>
      </c>
      <c r="L461" s="42"/>
      <c r="M461" s="42">
        <v>57.232979999999998</v>
      </c>
      <c r="N461" s="42"/>
      <c r="O461" s="42"/>
      <c r="P461" s="42">
        <v>18.154215568102519</v>
      </c>
      <c r="Q461" s="42"/>
    </row>
    <row r="462" spans="1:17" x14ac:dyDescent="0.2">
      <c r="A462" s="36" t="s">
        <v>854</v>
      </c>
      <c r="B462" s="36" t="s">
        <v>184</v>
      </c>
      <c r="C462" s="42"/>
      <c r="D462" s="73"/>
      <c r="E462" s="42"/>
      <c r="F462" s="42">
        <v>94.9</v>
      </c>
      <c r="G462" s="73">
        <v>1.9453993303868674E-3</v>
      </c>
      <c r="H462" s="42">
        <v>565</v>
      </c>
      <c r="I462" s="42">
        <v>372</v>
      </c>
      <c r="J462" s="73">
        <v>8.0844175371466084E-3</v>
      </c>
      <c r="K462" s="42">
        <v>409</v>
      </c>
      <c r="L462" s="42"/>
      <c r="M462" s="42">
        <v>277.10000000000002</v>
      </c>
      <c r="N462" s="42"/>
      <c r="O462" s="42"/>
      <c r="P462" s="42">
        <v>291.99157007376186</v>
      </c>
      <c r="Q462" s="42"/>
    </row>
    <row r="463" spans="1:17" x14ac:dyDescent="0.2">
      <c r="A463" s="36" t="s">
        <v>1002</v>
      </c>
      <c r="B463" s="36" t="s">
        <v>184</v>
      </c>
      <c r="C463" s="42"/>
      <c r="D463" s="73"/>
      <c r="E463" s="42"/>
      <c r="F463" s="42">
        <v>360.41</v>
      </c>
      <c r="G463" s="73">
        <v>7.3882125675946344E-3</v>
      </c>
      <c r="H463" s="42">
        <v>413</v>
      </c>
      <c r="I463" s="42">
        <v>371.07</v>
      </c>
      <c r="J463" s="73">
        <v>8.0642064933037407E-3</v>
      </c>
      <c r="K463" s="42">
        <v>410</v>
      </c>
      <c r="L463" s="42"/>
      <c r="M463" s="42">
        <v>10.659999999999968</v>
      </c>
      <c r="N463" s="42"/>
      <c r="O463" s="42"/>
      <c r="P463" s="42">
        <v>2.9577425709608409</v>
      </c>
      <c r="Q463" s="42"/>
    </row>
    <row r="464" spans="1:17" x14ac:dyDescent="0.2">
      <c r="A464" s="36" t="s">
        <v>1410</v>
      </c>
      <c r="B464" s="36" t="s">
        <v>184</v>
      </c>
      <c r="C464" s="42"/>
      <c r="D464" s="73"/>
      <c r="E464" s="42"/>
      <c r="F464" s="42">
        <v>556.47</v>
      </c>
      <c r="G464" s="73">
        <v>1.1407337885989252E-2</v>
      </c>
      <c r="H464" s="42">
        <v>366</v>
      </c>
      <c r="I464" s="42">
        <v>368.62</v>
      </c>
      <c r="J464" s="73">
        <v>8.0109623455456528E-3</v>
      </c>
      <c r="K464" s="42">
        <v>411</v>
      </c>
      <c r="L464" s="42"/>
      <c r="M464" s="42">
        <v>-187.85000000000002</v>
      </c>
      <c r="N464" s="42"/>
      <c r="O464" s="42"/>
      <c r="P464" s="42">
        <v>-33.757435261559479</v>
      </c>
      <c r="Q464" s="42"/>
    </row>
    <row r="465" spans="1:17" x14ac:dyDescent="0.2">
      <c r="A465" s="36" t="s">
        <v>324</v>
      </c>
      <c r="B465" s="36" t="s">
        <v>184</v>
      </c>
      <c r="C465" s="42"/>
      <c r="D465" s="73"/>
      <c r="E465" s="42"/>
      <c r="F465" s="42">
        <v>472.3</v>
      </c>
      <c r="G465" s="73">
        <v>9.6818978265723644E-3</v>
      </c>
      <c r="H465" s="42">
        <v>383</v>
      </c>
      <c r="I465" s="42">
        <v>367.96</v>
      </c>
      <c r="J465" s="73">
        <v>7.9966190241087792E-3</v>
      </c>
      <c r="K465" s="42">
        <v>412</v>
      </c>
      <c r="L465" s="42"/>
      <c r="M465" s="42">
        <v>-104.34000000000003</v>
      </c>
      <c r="N465" s="42"/>
      <c r="O465" s="42"/>
      <c r="P465" s="42">
        <v>-22.091890747406314</v>
      </c>
      <c r="Q465" s="42"/>
    </row>
    <row r="466" spans="1:17" x14ac:dyDescent="0.2">
      <c r="A466" s="36" t="s">
        <v>758</v>
      </c>
      <c r="B466" s="36" t="s">
        <v>187</v>
      </c>
      <c r="C466" s="42"/>
      <c r="D466" s="73"/>
      <c r="E466" s="42"/>
      <c r="F466" s="42">
        <v>178.09</v>
      </c>
      <c r="G466" s="73">
        <v>3.6507499130516035E-3</v>
      </c>
      <c r="H466" s="42">
        <v>489</v>
      </c>
      <c r="I466" s="42">
        <v>367.44</v>
      </c>
      <c r="J466" s="73">
        <v>7.9853182254009409E-3</v>
      </c>
      <c r="K466" s="42">
        <v>413</v>
      </c>
      <c r="L466" s="42"/>
      <c r="M466" s="42">
        <v>189.35</v>
      </c>
      <c r="N466" s="42"/>
      <c r="O466" s="42"/>
      <c r="P466" s="42">
        <v>106.32264585322027</v>
      </c>
      <c r="Q466" s="42"/>
    </row>
    <row r="467" spans="1:17" x14ac:dyDescent="0.2">
      <c r="A467" s="72" t="s">
        <v>188</v>
      </c>
      <c r="B467" s="72" t="s">
        <v>184</v>
      </c>
      <c r="C467" s="79"/>
      <c r="D467" s="73"/>
      <c r="E467" s="79"/>
      <c r="F467" s="79">
        <v>419.04</v>
      </c>
      <c r="G467" s="73">
        <v>8.5900962634911787E-3</v>
      </c>
      <c r="H467" s="79">
        <v>396</v>
      </c>
      <c r="I467" s="79">
        <v>363.92669999999998</v>
      </c>
      <c r="J467" s="73">
        <v>7.9089661175158407E-3</v>
      </c>
      <c r="K467" s="42">
        <v>414</v>
      </c>
      <c r="L467" s="42"/>
      <c r="M467" s="42">
        <v>-55.113300000000038</v>
      </c>
      <c r="N467" s="42"/>
      <c r="O467" s="42"/>
      <c r="P467" s="42">
        <v>-13.152276632302415</v>
      </c>
      <c r="Q467" s="42"/>
    </row>
    <row r="468" spans="1:17" x14ac:dyDescent="0.2">
      <c r="A468" s="36" t="s">
        <v>1428</v>
      </c>
      <c r="B468" s="36" t="s">
        <v>187</v>
      </c>
      <c r="C468" s="42"/>
      <c r="D468" s="73"/>
      <c r="E468" s="42"/>
      <c r="F468" s="42">
        <v>583.49</v>
      </c>
      <c r="G468" s="73">
        <v>1.1961233459298557E-2</v>
      </c>
      <c r="H468" s="42">
        <v>358</v>
      </c>
      <c r="I468" s="42">
        <v>362.52</v>
      </c>
      <c r="J468" s="73">
        <v>7.8783952837806134E-3</v>
      </c>
      <c r="K468" s="42">
        <v>415</v>
      </c>
      <c r="L468" s="42"/>
      <c r="M468" s="42">
        <v>-220.97000000000003</v>
      </c>
      <c r="N468" s="42"/>
      <c r="O468" s="42"/>
      <c r="P468" s="42">
        <v>-37.870400521002935</v>
      </c>
      <c r="Q468" s="42"/>
    </row>
    <row r="469" spans="1:17" x14ac:dyDescent="0.2">
      <c r="A469" s="36" t="s">
        <v>376</v>
      </c>
      <c r="B469" s="36" t="s">
        <v>184</v>
      </c>
      <c r="C469" s="42"/>
      <c r="D469" s="73"/>
      <c r="E469" s="42"/>
      <c r="F469" s="42"/>
      <c r="G469" s="73"/>
      <c r="H469" s="42"/>
      <c r="I469" s="42">
        <v>362.38</v>
      </c>
      <c r="J469" s="73">
        <v>7.8753527610515815E-3</v>
      </c>
      <c r="K469" s="42">
        <v>416</v>
      </c>
      <c r="L469" s="42"/>
      <c r="M469" s="42">
        <v>362.38</v>
      </c>
      <c r="N469" s="42"/>
      <c r="O469" s="42"/>
      <c r="P469" s="42"/>
      <c r="Q469" s="42"/>
    </row>
    <row r="470" spans="1:17" x14ac:dyDescent="0.2">
      <c r="A470" s="36" t="s">
        <v>547</v>
      </c>
      <c r="B470" s="36" t="s">
        <v>184</v>
      </c>
      <c r="C470" s="42"/>
      <c r="D470" s="73"/>
      <c r="E470" s="42"/>
      <c r="F470" s="42">
        <v>186.51</v>
      </c>
      <c r="G470" s="73">
        <v>3.8233554173915129E-3</v>
      </c>
      <c r="H470" s="42">
        <v>483</v>
      </c>
      <c r="I470" s="42">
        <v>360.59469999999999</v>
      </c>
      <c r="J470" s="73">
        <v>7.8365540765648386E-3</v>
      </c>
      <c r="K470" s="42">
        <v>417</v>
      </c>
      <c r="L470" s="42"/>
      <c r="M470" s="42">
        <v>174.0847</v>
      </c>
      <c r="N470" s="42"/>
      <c r="O470" s="42"/>
      <c r="P470" s="42">
        <v>93.337997962575741</v>
      </c>
      <c r="Q470" s="42"/>
    </row>
    <row r="471" spans="1:17" x14ac:dyDescent="0.2">
      <c r="A471" s="36" t="s">
        <v>277</v>
      </c>
      <c r="B471" s="36" t="s">
        <v>184</v>
      </c>
      <c r="C471" s="42"/>
      <c r="D471" s="73"/>
      <c r="E471" s="42"/>
      <c r="F471" s="42">
        <v>1188.9670000000001</v>
      </c>
      <c r="G471" s="73">
        <v>2.4373188679157876E-2</v>
      </c>
      <c r="H471" s="42">
        <v>270</v>
      </c>
      <c r="I471" s="42">
        <v>358.63</v>
      </c>
      <c r="J471" s="73">
        <v>7.7938566165238927E-3</v>
      </c>
      <c r="K471" s="42">
        <v>418</v>
      </c>
      <c r="L471" s="42"/>
      <c r="M471" s="42">
        <v>-830.3370000000001</v>
      </c>
      <c r="N471" s="42"/>
      <c r="O471" s="42"/>
      <c r="P471" s="42">
        <v>-69.836841560783441</v>
      </c>
      <c r="Q471" s="42"/>
    </row>
    <row r="472" spans="1:17" x14ac:dyDescent="0.2">
      <c r="A472" s="36" t="s">
        <v>225</v>
      </c>
      <c r="B472" s="36" t="s">
        <v>187</v>
      </c>
      <c r="C472" s="42"/>
      <c r="D472" s="73"/>
      <c r="E472" s="42"/>
      <c r="F472" s="42">
        <v>293.57</v>
      </c>
      <c r="G472" s="73">
        <v>6.0180282552336414E-3</v>
      </c>
      <c r="H472" s="42">
        <v>442</v>
      </c>
      <c r="I472" s="42">
        <v>355.94499999999999</v>
      </c>
      <c r="J472" s="73">
        <v>7.7355053770420687E-3</v>
      </c>
      <c r="K472" s="42">
        <v>419</v>
      </c>
      <c r="L472" s="42"/>
      <c r="M472" s="42">
        <v>62.375</v>
      </c>
      <c r="N472" s="42"/>
      <c r="O472" s="42"/>
      <c r="P472" s="42">
        <v>21.247062029498927</v>
      </c>
      <c r="Q472" s="42"/>
    </row>
    <row r="473" spans="1:17" x14ac:dyDescent="0.2">
      <c r="A473" s="36" t="s">
        <v>1086</v>
      </c>
      <c r="B473" s="36" t="s">
        <v>187</v>
      </c>
      <c r="C473" s="42"/>
      <c r="D473" s="73"/>
      <c r="E473" s="42"/>
      <c r="F473" s="42">
        <v>277.45</v>
      </c>
      <c r="G473" s="73">
        <v>5.6875768621268306E-3</v>
      </c>
      <c r="H473" s="42">
        <v>448</v>
      </c>
      <c r="I473" s="42">
        <v>355.73</v>
      </c>
      <c r="J473" s="73">
        <v>7.7308329314224817E-3</v>
      </c>
      <c r="K473" s="42">
        <v>420</v>
      </c>
      <c r="L473" s="42"/>
      <c r="M473" s="42">
        <v>78.28000000000003</v>
      </c>
      <c r="N473" s="42"/>
      <c r="O473" s="42"/>
      <c r="P473" s="42">
        <v>28.214092629302591</v>
      </c>
      <c r="Q473" s="42"/>
    </row>
    <row r="474" spans="1:17" x14ac:dyDescent="0.2">
      <c r="A474" s="36" t="s">
        <v>1300</v>
      </c>
      <c r="B474" s="36" t="s">
        <v>184</v>
      </c>
      <c r="C474" s="42"/>
      <c r="D474" s="73"/>
      <c r="E474" s="42"/>
      <c r="F474" s="42">
        <v>25</v>
      </c>
      <c r="G474" s="73">
        <v>5.1248665184058676E-4</v>
      </c>
      <c r="H474" s="42">
        <v>714</v>
      </c>
      <c r="I474" s="42">
        <v>350</v>
      </c>
      <c r="J474" s="73">
        <v>7.6063068225841746E-3</v>
      </c>
      <c r="K474" s="42">
        <v>421</v>
      </c>
      <c r="L474" s="42"/>
      <c r="M474" s="42">
        <v>325</v>
      </c>
      <c r="N474" s="42"/>
      <c r="O474" s="42"/>
      <c r="P474" s="42">
        <v>1300</v>
      </c>
      <c r="Q474" s="42"/>
    </row>
    <row r="475" spans="1:17" x14ac:dyDescent="0.2">
      <c r="A475" s="36" t="s">
        <v>1692</v>
      </c>
      <c r="B475" s="36" t="s">
        <v>187</v>
      </c>
      <c r="C475" s="42"/>
      <c r="D475" s="73"/>
      <c r="E475" s="42"/>
      <c r="F475" s="42">
        <v>595.84</v>
      </c>
      <c r="G475" s="73">
        <v>1.2214401865307808E-2</v>
      </c>
      <c r="H475" s="42">
        <v>355</v>
      </c>
      <c r="I475" s="42">
        <v>349.8</v>
      </c>
      <c r="J475" s="73">
        <v>7.601960361542699E-3</v>
      </c>
      <c r="K475" s="42">
        <v>422</v>
      </c>
      <c r="L475" s="42"/>
      <c r="M475" s="42">
        <v>-246.04000000000002</v>
      </c>
      <c r="N475" s="42"/>
      <c r="O475" s="42"/>
      <c r="P475" s="42">
        <v>-41.292964554242751</v>
      </c>
      <c r="Q475" s="42"/>
    </row>
    <row r="476" spans="1:17" x14ac:dyDescent="0.2">
      <c r="A476" s="36" t="s">
        <v>1521</v>
      </c>
      <c r="B476" s="36" t="s">
        <v>187</v>
      </c>
      <c r="C476" s="42"/>
      <c r="D476" s="73"/>
      <c r="E476" s="42"/>
      <c r="F476" s="42">
        <v>40</v>
      </c>
      <c r="G476" s="73">
        <v>8.1997864294493879E-4</v>
      </c>
      <c r="H476" s="42">
        <v>665</v>
      </c>
      <c r="I476" s="42">
        <v>347</v>
      </c>
      <c r="J476" s="73">
        <v>7.5411099069620253E-3</v>
      </c>
      <c r="K476" s="42">
        <v>423</v>
      </c>
      <c r="L476" s="42"/>
      <c r="M476" s="42">
        <v>307</v>
      </c>
      <c r="N476" s="42"/>
      <c r="O476" s="42"/>
      <c r="P476" s="42">
        <v>767.5</v>
      </c>
      <c r="Q476" s="42"/>
    </row>
    <row r="477" spans="1:17" x14ac:dyDescent="0.2">
      <c r="A477" s="36" t="s">
        <v>1093</v>
      </c>
      <c r="B477" s="36" t="s">
        <v>184</v>
      </c>
      <c r="C477" s="42"/>
      <c r="D477" s="73"/>
      <c r="E477" s="42"/>
      <c r="F477" s="42">
        <v>166.68</v>
      </c>
      <c r="G477" s="73">
        <v>3.41685100515156E-3</v>
      </c>
      <c r="H477" s="42">
        <v>500</v>
      </c>
      <c r="I477" s="42">
        <v>345.76</v>
      </c>
      <c r="J477" s="73">
        <v>7.5141618485048689E-3</v>
      </c>
      <c r="K477" s="42">
        <v>424</v>
      </c>
      <c r="L477" s="42"/>
      <c r="M477" s="42">
        <v>179.07999999999998</v>
      </c>
      <c r="N477" s="42"/>
      <c r="O477" s="42"/>
      <c r="P477" s="42">
        <v>107.43940484761218</v>
      </c>
      <c r="Q477" s="42"/>
    </row>
    <row r="478" spans="1:17" x14ac:dyDescent="0.2">
      <c r="A478" s="36" t="s">
        <v>1196</v>
      </c>
      <c r="B478" s="36" t="s">
        <v>184</v>
      </c>
      <c r="C478" s="42"/>
      <c r="D478" s="73"/>
      <c r="E478" s="42"/>
      <c r="F478" s="42">
        <v>230.46626047697902</v>
      </c>
      <c r="G478" s="73">
        <v>4.7244352877627007E-3</v>
      </c>
      <c r="H478" s="42">
        <v>470</v>
      </c>
      <c r="I478" s="42">
        <v>345</v>
      </c>
      <c r="J478" s="73">
        <v>7.4976452965472579E-3</v>
      </c>
      <c r="K478" s="42">
        <v>425</v>
      </c>
      <c r="L478" s="42"/>
      <c r="M478" s="42">
        <v>114.53373952302098</v>
      </c>
      <c r="N478" s="42"/>
      <c r="O478" s="42"/>
      <c r="P478" s="42">
        <v>49.696532275908396</v>
      </c>
      <c r="Q478" s="42"/>
    </row>
    <row r="479" spans="1:17" x14ac:dyDescent="0.2">
      <c r="A479" s="36" t="s">
        <v>1676</v>
      </c>
      <c r="B479" s="36" t="s">
        <v>184</v>
      </c>
      <c r="C479" s="42"/>
      <c r="D479" s="73"/>
      <c r="E479" s="42"/>
      <c r="F479" s="42"/>
      <c r="G479" s="73"/>
      <c r="H479" s="42"/>
      <c r="I479" s="42">
        <v>344.72</v>
      </c>
      <c r="J479" s="73">
        <v>7.4915602510891906E-3</v>
      </c>
      <c r="K479" s="42">
        <v>426</v>
      </c>
      <c r="L479" s="42"/>
      <c r="M479" s="42">
        <v>344.72</v>
      </c>
      <c r="N479" s="42"/>
      <c r="O479" s="42"/>
      <c r="P479" s="42"/>
      <c r="Q479" s="42"/>
    </row>
    <row r="480" spans="1:17" x14ac:dyDescent="0.2">
      <c r="A480" s="36" t="s">
        <v>926</v>
      </c>
      <c r="B480" s="36" t="s">
        <v>184</v>
      </c>
      <c r="C480" s="42"/>
      <c r="D480" s="73"/>
      <c r="E480" s="42"/>
      <c r="F480" s="42">
        <v>536.94000000000005</v>
      </c>
      <c r="G480" s="73">
        <v>1.1006983313571387E-2</v>
      </c>
      <c r="H480" s="42">
        <v>372</v>
      </c>
      <c r="I480" s="42">
        <v>344.6</v>
      </c>
      <c r="J480" s="73">
        <v>7.4889523744643052E-3</v>
      </c>
      <c r="K480" s="42">
        <v>427</v>
      </c>
      <c r="L480" s="42"/>
      <c r="M480" s="42">
        <v>-192.34000000000003</v>
      </c>
      <c r="N480" s="42"/>
      <c r="O480" s="42"/>
      <c r="P480" s="42">
        <v>-35.821507058516779</v>
      </c>
      <c r="Q480" s="42"/>
    </row>
    <row r="481" spans="1:17" x14ac:dyDescent="0.2">
      <c r="A481" s="36" t="s">
        <v>905</v>
      </c>
      <c r="B481" s="36" t="s">
        <v>184</v>
      </c>
      <c r="C481" s="42"/>
      <c r="D481" s="73"/>
      <c r="E481" s="42"/>
      <c r="F481" s="42">
        <v>173.1909</v>
      </c>
      <c r="G481" s="73">
        <v>3.550320978810315E-3</v>
      </c>
      <c r="H481" s="42">
        <v>493</v>
      </c>
      <c r="I481" s="42">
        <v>343.61325800000003</v>
      </c>
      <c r="J481" s="73">
        <v>7.4675081961593608E-3</v>
      </c>
      <c r="K481" s="42">
        <v>428</v>
      </c>
      <c r="L481" s="42"/>
      <c r="M481" s="42">
        <v>170.42235800000003</v>
      </c>
      <c r="N481" s="42"/>
      <c r="O481" s="42"/>
      <c r="P481" s="42">
        <v>98.401450653585158</v>
      </c>
      <c r="Q481" s="42"/>
    </row>
    <row r="482" spans="1:17" x14ac:dyDescent="0.2">
      <c r="A482" s="36" t="s">
        <v>1368</v>
      </c>
      <c r="B482" s="36" t="s">
        <v>187</v>
      </c>
      <c r="C482" s="42"/>
      <c r="D482" s="73"/>
      <c r="E482" s="42"/>
      <c r="F482" s="42">
        <v>585.49</v>
      </c>
      <c r="G482" s="73">
        <v>1.2002232391445804E-2</v>
      </c>
      <c r="H482" s="42">
        <v>357</v>
      </c>
      <c r="I482" s="42">
        <v>342.56</v>
      </c>
      <c r="J482" s="73">
        <v>7.4446184718412424E-3</v>
      </c>
      <c r="K482" s="42">
        <v>429</v>
      </c>
      <c r="L482" s="42"/>
      <c r="M482" s="42">
        <v>-242.93</v>
      </c>
      <c r="N482" s="42"/>
      <c r="O482" s="42"/>
      <c r="P482" s="42">
        <v>-41.491741959726042</v>
      </c>
      <c r="Q482" s="42"/>
    </row>
    <row r="483" spans="1:17" x14ac:dyDescent="0.2">
      <c r="A483" s="36" t="s">
        <v>956</v>
      </c>
      <c r="B483" s="36" t="s">
        <v>187</v>
      </c>
      <c r="C483" s="42"/>
      <c r="D483" s="73"/>
      <c r="E483" s="42"/>
      <c r="F483" s="42"/>
      <c r="G483" s="73"/>
      <c r="H483" s="42"/>
      <c r="I483" s="42">
        <v>336</v>
      </c>
      <c r="J483" s="73">
        <v>7.3020545496808075E-3</v>
      </c>
      <c r="K483" s="42">
        <v>430</v>
      </c>
      <c r="L483" s="42"/>
      <c r="M483" s="42">
        <v>336</v>
      </c>
      <c r="N483" s="42"/>
      <c r="O483" s="42"/>
      <c r="P483" s="42"/>
      <c r="Q483" s="42"/>
    </row>
    <row r="484" spans="1:17" x14ac:dyDescent="0.2">
      <c r="A484" s="36" t="s">
        <v>1500</v>
      </c>
      <c r="B484" s="36" t="s">
        <v>184</v>
      </c>
      <c r="C484" s="42"/>
      <c r="D484" s="73"/>
      <c r="E484" s="42"/>
      <c r="F484" s="42">
        <v>491.36</v>
      </c>
      <c r="G484" s="73">
        <v>1.0072617649935629E-2</v>
      </c>
      <c r="H484" s="42">
        <v>380</v>
      </c>
      <c r="I484" s="42">
        <v>335.1</v>
      </c>
      <c r="J484" s="73">
        <v>7.2824954749941629E-3</v>
      </c>
      <c r="K484" s="42">
        <v>431</v>
      </c>
      <c r="L484" s="42"/>
      <c r="M484" s="42">
        <v>-156.26</v>
      </c>
      <c r="N484" s="42"/>
      <c r="O484" s="42"/>
      <c r="P484" s="42">
        <v>-31.801530446108757</v>
      </c>
      <c r="Q484" s="42"/>
    </row>
    <row r="485" spans="1:17" x14ac:dyDescent="0.2">
      <c r="A485" s="36" t="s">
        <v>214</v>
      </c>
      <c r="B485" s="36" t="s">
        <v>184</v>
      </c>
      <c r="C485" s="42"/>
      <c r="D485" s="73"/>
      <c r="E485" s="42"/>
      <c r="F485" s="42">
        <v>457.77</v>
      </c>
      <c r="G485" s="73">
        <v>9.3840405845226158E-3</v>
      </c>
      <c r="H485" s="42">
        <v>386</v>
      </c>
      <c r="I485" s="42">
        <v>332.5</v>
      </c>
      <c r="J485" s="73">
        <v>7.2259914814549664E-3</v>
      </c>
      <c r="K485" s="42">
        <v>432</v>
      </c>
      <c r="L485" s="42"/>
      <c r="M485" s="42">
        <v>-125.26999999999998</v>
      </c>
      <c r="N485" s="42"/>
      <c r="O485" s="42"/>
      <c r="P485" s="42">
        <v>-27.365270769163551</v>
      </c>
      <c r="Q485" s="42"/>
    </row>
    <row r="486" spans="1:17" x14ac:dyDescent="0.2">
      <c r="A486" s="36" t="s">
        <v>1045</v>
      </c>
      <c r="B486" s="36" t="s">
        <v>184</v>
      </c>
      <c r="C486" s="42"/>
      <c r="D486" s="73"/>
      <c r="E486" s="42"/>
      <c r="F486" s="42">
        <v>0.25</v>
      </c>
      <c r="G486" s="73">
        <v>5.1248665184058674E-6</v>
      </c>
      <c r="H486" s="42">
        <v>985</v>
      </c>
      <c r="I486" s="42">
        <v>329.49267222222227</v>
      </c>
      <c r="J486" s="73">
        <v>7.160635316329658E-3</v>
      </c>
      <c r="K486" s="42">
        <v>433</v>
      </c>
      <c r="L486" s="42"/>
      <c r="M486" s="42">
        <v>329.24267222222227</v>
      </c>
      <c r="N486" s="42"/>
      <c r="O486" s="42"/>
      <c r="P486" s="42">
        <v>131697.0688888889</v>
      </c>
      <c r="Q486" s="42"/>
    </row>
    <row r="487" spans="1:17" x14ac:dyDescent="0.2">
      <c r="A487" s="36" t="s">
        <v>568</v>
      </c>
      <c r="B487" s="36" t="s">
        <v>184</v>
      </c>
      <c r="C487" s="42"/>
      <c r="D487" s="73"/>
      <c r="E487" s="42"/>
      <c r="F487" s="42">
        <v>279.52999999999997</v>
      </c>
      <c r="G487" s="73">
        <v>5.7302157515599682E-3</v>
      </c>
      <c r="H487" s="42">
        <v>447</v>
      </c>
      <c r="I487" s="42">
        <v>328.84392700000001</v>
      </c>
      <c r="J487" s="73">
        <v>7.1465365871584922E-3</v>
      </c>
      <c r="K487" s="42">
        <v>434</v>
      </c>
      <c r="L487" s="42"/>
      <c r="M487" s="42">
        <v>49.313927000000035</v>
      </c>
      <c r="N487" s="42"/>
      <c r="O487" s="42"/>
      <c r="P487" s="42">
        <v>17.641729689121039</v>
      </c>
      <c r="Q487" s="42"/>
    </row>
    <row r="488" spans="1:17" x14ac:dyDescent="0.2">
      <c r="A488" s="81" t="s">
        <v>275</v>
      </c>
      <c r="B488" s="81" t="s">
        <v>187</v>
      </c>
      <c r="C488" s="75"/>
      <c r="D488" s="82"/>
      <c r="E488" s="75"/>
      <c r="F488" s="75"/>
      <c r="G488" s="82"/>
      <c r="H488" s="75"/>
      <c r="I488" s="75">
        <v>328</v>
      </c>
      <c r="J488" s="82">
        <v>7.1281961080217416E-3</v>
      </c>
      <c r="K488" s="75">
        <v>435</v>
      </c>
      <c r="L488" s="75"/>
      <c r="M488" s="75">
        <v>328</v>
      </c>
      <c r="N488" s="75"/>
      <c r="O488" s="75"/>
      <c r="P488" s="75"/>
      <c r="Q488" s="42"/>
    </row>
    <row r="489" spans="1:17" x14ac:dyDescent="0.2">
      <c r="C489" s="42"/>
      <c r="D489" s="73"/>
      <c r="E489" s="42"/>
      <c r="F489" s="42"/>
      <c r="G489" s="73"/>
      <c r="H489" s="42"/>
      <c r="I489" s="42"/>
      <c r="J489" s="73"/>
      <c r="K489" s="42"/>
      <c r="L489" s="42"/>
      <c r="M489" s="42"/>
      <c r="N489" s="42"/>
      <c r="O489" s="42"/>
      <c r="P489" s="42"/>
      <c r="Q489" s="42"/>
    </row>
    <row r="490" spans="1:17" x14ac:dyDescent="0.2">
      <c r="A490" s="137" t="s">
        <v>1592</v>
      </c>
      <c r="B490" s="137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</row>
    <row r="491" spans="1:17" x14ac:dyDescent="0.2">
      <c r="A491" s="74"/>
      <c r="B491" s="74"/>
      <c r="C491" s="138">
        <v>1990</v>
      </c>
      <c r="D491" s="138"/>
      <c r="E491" s="138"/>
      <c r="F491" s="138">
        <v>2000</v>
      </c>
      <c r="G491" s="138"/>
      <c r="H491" s="138"/>
      <c r="I491" s="138">
        <v>2010</v>
      </c>
      <c r="J491" s="138"/>
      <c r="K491" s="138"/>
      <c r="L491" s="74" t="s">
        <v>1557</v>
      </c>
      <c r="M491" s="74" t="s">
        <v>1558</v>
      </c>
      <c r="N491" s="36" t="s">
        <v>1559</v>
      </c>
      <c r="O491" s="74" t="s">
        <v>1557</v>
      </c>
      <c r="P491" s="74" t="s">
        <v>1558</v>
      </c>
      <c r="Q491" s="74" t="s">
        <v>1559</v>
      </c>
    </row>
    <row r="492" spans="1:17" ht="27" customHeight="1" x14ac:dyDescent="0.2">
      <c r="A492" s="76" t="s">
        <v>177</v>
      </c>
      <c r="B492" s="77" t="s">
        <v>178</v>
      </c>
      <c r="C492" s="31" t="s">
        <v>1560</v>
      </c>
      <c r="D492" s="31" t="s">
        <v>1561</v>
      </c>
      <c r="E492" s="31" t="s">
        <v>1562</v>
      </c>
      <c r="F492" s="31" t="s">
        <v>1560</v>
      </c>
      <c r="G492" s="31" t="s">
        <v>1561</v>
      </c>
      <c r="H492" s="31" t="s">
        <v>1562</v>
      </c>
      <c r="I492" s="31" t="s">
        <v>1560</v>
      </c>
      <c r="J492" s="31" t="s">
        <v>1561</v>
      </c>
      <c r="K492" s="31" t="s">
        <v>1562</v>
      </c>
      <c r="L492" s="31" t="s">
        <v>1567</v>
      </c>
      <c r="M492" s="31" t="s">
        <v>1567</v>
      </c>
      <c r="N492" s="31" t="s">
        <v>1567</v>
      </c>
      <c r="O492" s="31" t="s">
        <v>1563</v>
      </c>
      <c r="P492" s="31" t="s">
        <v>1564</v>
      </c>
      <c r="Q492" s="31" t="s">
        <v>1564</v>
      </c>
    </row>
    <row r="493" spans="1:17" x14ac:dyDescent="0.2">
      <c r="A493" s="72" t="s">
        <v>198</v>
      </c>
      <c r="B493" s="72" t="s">
        <v>184</v>
      </c>
      <c r="C493" s="79"/>
      <c r="D493" s="73"/>
      <c r="E493" s="79"/>
      <c r="F493" s="79">
        <v>19.079999999999998</v>
      </c>
      <c r="G493" s="73">
        <v>3.9112981268473579E-4</v>
      </c>
      <c r="H493" s="79">
        <v>746</v>
      </c>
      <c r="I493" s="79">
        <v>326.58</v>
      </c>
      <c r="J493" s="73">
        <v>7.0973362346272561E-3</v>
      </c>
      <c r="K493" s="42">
        <v>436</v>
      </c>
      <c r="L493" s="42"/>
      <c r="M493" s="42">
        <v>307.5</v>
      </c>
      <c r="N493" s="42"/>
      <c r="O493" s="42"/>
      <c r="P493" s="42">
        <v>1611.6352201257864</v>
      </c>
      <c r="Q493" s="42"/>
    </row>
    <row r="494" spans="1:17" x14ac:dyDescent="0.2">
      <c r="A494" s="36" t="s">
        <v>723</v>
      </c>
      <c r="B494" s="36" t="s">
        <v>184</v>
      </c>
      <c r="C494" s="42"/>
      <c r="D494" s="73"/>
      <c r="E494" s="42"/>
      <c r="F494" s="42">
        <v>218.77</v>
      </c>
      <c r="G494" s="73">
        <v>4.4846681929266059E-3</v>
      </c>
      <c r="H494" s="42">
        <v>475</v>
      </c>
      <c r="I494" s="42">
        <v>326.39999999999998</v>
      </c>
      <c r="J494" s="73">
        <v>7.093424419689927E-3</v>
      </c>
      <c r="K494" s="42">
        <v>437</v>
      </c>
      <c r="L494" s="42"/>
      <c r="M494" s="42">
        <v>107.62999999999997</v>
      </c>
      <c r="N494" s="42"/>
      <c r="O494" s="42"/>
      <c r="P494" s="42">
        <v>49.197787630845163</v>
      </c>
      <c r="Q494" s="42"/>
    </row>
    <row r="495" spans="1:17" x14ac:dyDescent="0.2">
      <c r="A495" s="36" t="s">
        <v>1364</v>
      </c>
      <c r="B495" s="36" t="s">
        <v>187</v>
      </c>
      <c r="C495" s="42"/>
      <c r="D495" s="73"/>
      <c r="E495" s="42"/>
      <c r="F495" s="42">
        <v>184.13210000000001</v>
      </c>
      <c r="G495" s="73">
        <v>3.7746097370150444E-3</v>
      </c>
      <c r="H495" s="42">
        <v>486</v>
      </c>
      <c r="I495" s="42">
        <v>324.15350000000001</v>
      </c>
      <c r="J495" s="73">
        <v>7.0446027960415405E-3</v>
      </c>
      <c r="K495" s="42">
        <v>438</v>
      </c>
      <c r="L495" s="42"/>
      <c r="M495" s="42">
        <v>140.0214</v>
      </c>
      <c r="N495" s="42"/>
      <c r="O495" s="42"/>
      <c r="P495" s="42">
        <v>76.043992329420021</v>
      </c>
      <c r="Q495" s="42"/>
    </row>
    <row r="496" spans="1:17" x14ac:dyDescent="0.2">
      <c r="A496" s="36" t="s">
        <v>1217</v>
      </c>
      <c r="B496" s="36" t="s">
        <v>187</v>
      </c>
      <c r="C496" s="42"/>
      <c r="D496" s="73"/>
      <c r="E496" s="42"/>
      <c r="F496" s="42">
        <v>1509.49</v>
      </c>
      <c r="G496" s="73">
        <v>3.0943739043473889E-2</v>
      </c>
      <c r="H496" s="42">
        <v>232</v>
      </c>
      <c r="I496" s="42">
        <v>320.91000000000003</v>
      </c>
      <c r="J496" s="73">
        <v>6.9741140641013943E-3</v>
      </c>
      <c r="K496" s="42">
        <v>439</v>
      </c>
      <c r="L496" s="42"/>
      <c r="M496" s="42">
        <v>-1188.58</v>
      </c>
      <c r="N496" s="42"/>
      <c r="O496" s="42"/>
      <c r="P496" s="42">
        <v>-78.740501758872199</v>
      </c>
      <c r="Q496" s="42"/>
    </row>
    <row r="497" spans="1:17" x14ac:dyDescent="0.2">
      <c r="A497" s="36" t="s">
        <v>1000</v>
      </c>
      <c r="B497" s="36" t="s">
        <v>187</v>
      </c>
      <c r="C497" s="42"/>
      <c r="D497" s="73"/>
      <c r="E497" s="42"/>
      <c r="F497" s="42">
        <v>249</v>
      </c>
      <c r="G497" s="73">
        <v>5.1043670523322439E-3</v>
      </c>
      <c r="H497" s="42">
        <v>463</v>
      </c>
      <c r="I497" s="42">
        <v>319.41719999999998</v>
      </c>
      <c r="J497" s="73">
        <v>6.9416720788878098E-3</v>
      </c>
      <c r="K497" s="42">
        <v>440</v>
      </c>
      <c r="L497" s="42"/>
      <c r="M497" s="42">
        <v>70.41719999999998</v>
      </c>
      <c r="N497" s="42"/>
      <c r="O497" s="42"/>
      <c r="P497" s="42">
        <v>28.279999999999994</v>
      </c>
      <c r="Q497" s="42"/>
    </row>
    <row r="498" spans="1:17" x14ac:dyDescent="0.2">
      <c r="A498" s="36" t="s">
        <v>591</v>
      </c>
      <c r="B498" s="36" t="s">
        <v>187</v>
      </c>
      <c r="C498" s="42"/>
      <c r="D498" s="73"/>
      <c r="E498" s="42"/>
      <c r="F498" s="42">
        <v>328.8</v>
      </c>
      <c r="G498" s="73">
        <v>6.7402244450073968E-3</v>
      </c>
      <c r="H498" s="42">
        <v>425</v>
      </c>
      <c r="I498" s="42">
        <v>319.39999999999998</v>
      </c>
      <c r="J498" s="73">
        <v>6.941298283238243E-3</v>
      </c>
      <c r="K498" s="42">
        <v>441</v>
      </c>
      <c r="L498" s="42"/>
      <c r="M498" s="42">
        <v>-9.4000000000000341</v>
      </c>
      <c r="N498" s="42"/>
      <c r="O498" s="42"/>
      <c r="P498" s="42">
        <v>-2.8588807785888184</v>
      </c>
      <c r="Q498" s="42"/>
    </row>
    <row r="499" spans="1:17" x14ac:dyDescent="0.2">
      <c r="A499" s="36" t="s">
        <v>410</v>
      </c>
      <c r="B499" s="36" t="s">
        <v>184</v>
      </c>
      <c r="C499" s="42"/>
      <c r="D499" s="73"/>
      <c r="E499" s="42"/>
      <c r="F499" s="42">
        <v>624.83519999999999</v>
      </c>
      <c r="G499" s="73">
        <v>1.2808787984005735E-2</v>
      </c>
      <c r="H499" s="42">
        <v>344</v>
      </c>
      <c r="I499" s="42">
        <v>316.46440000000001</v>
      </c>
      <c r="J499" s="73">
        <v>6.8775009280714495E-3</v>
      </c>
      <c r="K499" s="42">
        <v>442</v>
      </c>
      <c r="L499" s="42"/>
      <c r="M499" s="42">
        <v>-308.37079999999997</v>
      </c>
      <c r="N499" s="42"/>
      <c r="O499" s="42"/>
      <c r="P499" s="42">
        <v>-49.352341225334293</v>
      </c>
      <c r="Q499" s="42"/>
    </row>
    <row r="500" spans="1:17" x14ac:dyDescent="0.2">
      <c r="A500" s="36" t="s">
        <v>1248</v>
      </c>
      <c r="B500" s="36" t="s">
        <v>184</v>
      </c>
      <c r="C500" s="42"/>
      <c r="D500" s="73"/>
      <c r="E500" s="42"/>
      <c r="F500" s="42">
        <v>232.09</v>
      </c>
      <c r="G500" s="73">
        <v>4.7577210810272712E-3</v>
      </c>
      <c r="H500" s="42">
        <v>469</v>
      </c>
      <c r="I500" s="42">
        <v>311.74</v>
      </c>
      <c r="J500" s="73">
        <v>6.774828825349688E-3</v>
      </c>
      <c r="K500" s="42">
        <v>443</v>
      </c>
      <c r="L500" s="42"/>
      <c r="M500" s="42">
        <v>79.650000000000006</v>
      </c>
      <c r="N500" s="42"/>
      <c r="O500" s="42"/>
      <c r="P500" s="42">
        <v>34.318583308199408</v>
      </c>
      <c r="Q500" s="42"/>
    </row>
    <row r="501" spans="1:17" x14ac:dyDescent="0.2">
      <c r="A501" s="36" t="s">
        <v>351</v>
      </c>
      <c r="B501" s="36" t="s">
        <v>187</v>
      </c>
      <c r="C501" s="42"/>
      <c r="D501" s="73"/>
      <c r="E501" s="42"/>
      <c r="F501" s="42"/>
      <c r="G501" s="73"/>
      <c r="H501" s="42"/>
      <c r="I501" s="42">
        <v>311.61</v>
      </c>
      <c r="J501" s="73">
        <v>6.7720036256727284E-3</v>
      </c>
      <c r="K501" s="42">
        <v>444</v>
      </c>
      <c r="L501" s="42"/>
      <c r="M501" s="42">
        <v>311.61</v>
      </c>
      <c r="N501" s="42"/>
      <c r="O501" s="42"/>
      <c r="P501" s="42"/>
      <c r="Q501" s="42"/>
    </row>
    <row r="502" spans="1:17" x14ac:dyDescent="0.2">
      <c r="A502" s="36" t="s">
        <v>1169</v>
      </c>
      <c r="B502" s="36" t="s">
        <v>184</v>
      </c>
      <c r="C502" s="42"/>
      <c r="D502" s="73"/>
      <c r="E502" s="42"/>
      <c r="F502" s="42">
        <v>367.73</v>
      </c>
      <c r="G502" s="73">
        <v>7.5382686592535587E-3</v>
      </c>
      <c r="H502" s="42">
        <v>411</v>
      </c>
      <c r="I502" s="42">
        <v>311.279</v>
      </c>
      <c r="J502" s="73">
        <v>6.7648102326490845E-3</v>
      </c>
      <c r="K502" s="42">
        <v>445</v>
      </c>
      <c r="L502" s="42"/>
      <c r="M502" s="42">
        <v>-56.451000000000022</v>
      </c>
      <c r="N502" s="42"/>
      <c r="O502" s="42"/>
      <c r="P502" s="42">
        <v>-15.351208767302102</v>
      </c>
      <c r="Q502" s="42"/>
    </row>
    <row r="503" spans="1:17" x14ac:dyDescent="0.2">
      <c r="A503" s="36" t="s">
        <v>1173</v>
      </c>
      <c r="B503" s="36" t="s">
        <v>184</v>
      </c>
      <c r="C503" s="42"/>
      <c r="D503" s="73"/>
      <c r="E503" s="42"/>
      <c r="F503" s="42">
        <v>295.13</v>
      </c>
      <c r="G503" s="73">
        <v>6.0500074223084942E-3</v>
      </c>
      <c r="H503" s="42">
        <v>440</v>
      </c>
      <c r="I503" s="42">
        <v>310.62279999999998</v>
      </c>
      <c r="J503" s="73">
        <v>6.7505494939719985E-3</v>
      </c>
      <c r="K503" s="42">
        <v>446</v>
      </c>
      <c r="L503" s="42"/>
      <c r="M503" s="42">
        <v>15.492799999999988</v>
      </c>
      <c r="N503" s="42"/>
      <c r="O503" s="42"/>
      <c r="P503" s="42">
        <v>5.2494832785552097</v>
      </c>
      <c r="Q503" s="42"/>
    </row>
    <row r="504" spans="1:17" x14ac:dyDescent="0.2">
      <c r="A504" s="36" t="s">
        <v>1623</v>
      </c>
      <c r="B504" s="36" t="s">
        <v>187</v>
      </c>
      <c r="C504" s="42"/>
      <c r="D504" s="73"/>
      <c r="E504" s="42"/>
      <c r="F504" s="42">
        <v>515.79</v>
      </c>
      <c r="G504" s="73">
        <v>1.057341960611425E-2</v>
      </c>
      <c r="H504" s="42">
        <v>376</v>
      </c>
      <c r="I504" s="42">
        <v>310.23</v>
      </c>
      <c r="J504" s="73">
        <v>6.7420130444865384E-3</v>
      </c>
      <c r="K504" s="42">
        <v>447</v>
      </c>
      <c r="L504" s="42"/>
      <c r="M504" s="42">
        <v>-205.55999999999995</v>
      </c>
      <c r="N504" s="42"/>
      <c r="O504" s="42"/>
      <c r="P504" s="42">
        <v>-39.85342872099109</v>
      </c>
      <c r="Q504" s="42"/>
    </row>
    <row r="505" spans="1:17" x14ac:dyDescent="0.2">
      <c r="A505" s="36" t="s">
        <v>378</v>
      </c>
      <c r="B505" s="36" t="s">
        <v>184</v>
      </c>
      <c r="C505" s="42"/>
      <c r="D505" s="73"/>
      <c r="E505" s="42"/>
      <c r="F505" s="42">
        <v>977.5</v>
      </c>
      <c r="G505" s="73">
        <v>2.0038228086966942E-2</v>
      </c>
      <c r="H505" s="42">
        <v>293</v>
      </c>
      <c r="I505" s="42">
        <v>308.88</v>
      </c>
      <c r="J505" s="73">
        <v>6.7126744324565706E-3</v>
      </c>
      <c r="K505" s="42">
        <v>448</v>
      </c>
      <c r="L505" s="42"/>
      <c r="M505" s="42">
        <v>-668.62</v>
      </c>
      <c r="N505" s="42"/>
      <c r="O505" s="42"/>
      <c r="P505" s="42">
        <v>-68.401023017902816</v>
      </c>
      <c r="Q505" s="42"/>
    </row>
    <row r="506" spans="1:17" x14ac:dyDescent="0.2">
      <c r="A506" s="36" t="s">
        <v>470</v>
      </c>
      <c r="B506" s="36" t="s">
        <v>187</v>
      </c>
      <c r="C506" s="42"/>
      <c r="D506" s="73"/>
      <c r="E506" s="42"/>
      <c r="F506" s="42"/>
      <c r="G506" s="73"/>
      <c r="H506" s="42"/>
      <c r="I506" s="42">
        <v>307</v>
      </c>
      <c r="J506" s="73">
        <v>6.6718176986666905E-3</v>
      </c>
      <c r="K506" s="42">
        <v>449</v>
      </c>
      <c r="L506" s="42"/>
      <c r="M506" s="42">
        <v>307</v>
      </c>
      <c r="N506" s="42"/>
      <c r="O506" s="42"/>
      <c r="P506" s="42"/>
      <c r="Q506" s="42"/>
    </row>
    <row r="507" spans="1:17" x14ac:dyDescent="0.2">
      <c r="A507" s="36" t="s">
        <v>965</v>
      </c>
      <c r="B507" s="36" t="s">
        <v>184</v>
      </c>
      <c r="C507" s="42"/>
      <c r="D507" s="73"/>
      <c r="E507" s="42"/>
      <c r="F507" s="42">
        <v>1403.5170000000001</v>
      </c>
      <c r="G507" s="73">
        <v>2.8771349125253792E-2</v>
      </c>
      <c r="H507" s="42">
        <v>245</v>
      </c>
      <c r="I507" s="42">
        <v>305.96289999999999</v>
      </c>
      <c r="J507" s="73">
        <v>6.6492791249361128E-3</v>
      </c>
      <c r="K507" s="42">
        <v>450</v>
      </c>
      <c r="L507" s="42"/>
      <c r="M507" s="42">
        <v>-1097.5541000000001</v>
      </c>
      <c r="N507" s="42"/>
      <c r="O507" s="42"/>
      <c r="P507" s="42">
        <v>-78.200271175910231</v>
      </c>
      <c r="Q507" s="42"/>
    </row>
    <row r="508" spans="1:17" x14ac:dyDescent="0.2">
      <c r="A508" s="36" t="s">
        <v>826</v>
      </c>
      <c r="B508" s="36" t="s">
        <v>187</v>
      </c>
      <c r="C508" s="42"/>
      <c r="D508" s="73"/>
      <c r="E508" s="42"/>
      <c r="F508" s="42">
        <v>566.56039999999996</v>
      </c>
      <c r="G508" s="73">
        <v>1.1614185698458542E-2</v>
      </c>
      <c r="H508" s="42">
        <v>364</v>
      </c>
      <c r="I508" s="42">
        <v>305.7106</v>
      </c>
      <c r="J508" s="73">
        <v>6.6437960643322908E-3</v>
      </c>
      <c r="K508" s="42">
        <v>451</v>
      </c>
      <c r="L508" s="42"/>
      <c r="M508" s="42">
        <v>-260.84979999999996</v>
      </c>
      <c r="N508" s="42"/>
      <c r="O508" s="42"/>
      <c r="P508" s="42">
        <v>-46.040951679644394</v>
      </c>
      <c r="Q508" s="42"/>
    </row>
    <row r="509" spans="1:17" x14ac:dyDescent="0.2">
      <c r="A509" s="36" t="s">
        <v>1239</v>
      </c>
      <c r="B509" s="36" t="s">
        <v>184</v>
      </c>
      <c r="C509" s="42"/>
      <c r="D509" s="73"/>
      <c r="E509" s="42"/>
      <c r="F509" s="42">
        <v>1.58</v>
      </c>
      <c r="G509" s="73">
        <v>3.2389156396325081E-5</v>
      </c>
      <c r="H509" s="42">
        <v>919</v>
      </c>
      <c r="I509" s="42">
        <v>297</v>
      </c>
      <c r="J509" s="73">
        <v>6.4544946465928564E-3</v>
      </c>
      <c r="K509" s="42">
        <v>452</v>
      </c>
      <c r="L509" s="42"/>
      <c r="M509" s="42">
        <v>295.42</v>
      </c>
      <c r="N509" s="42"/>
      <c r="O509" s="42"/>
      <c r="P509" s="42">
        <v>18697.468354430377</v>
      </c>
      <c r="Q509" s="42"/>
    </row>
    <row r="510" spans="1:17" x14ac:dyDescent="0.2">
      <c r="A510" s="72" t="s">
        <v>1355</v>
      </c>
      <c r="B510" s="72" t="s">
        <v>184</v>
      </c>
      <c r="C510" s="79"/>
      <c r="D510" s="73"/>
      <c r="E510" s="79"/>
      <c r="F510" s="79"/>
      <c r="G510" s="73"/>
      <c r="H510" s="79"/>
      <c r="I510" s="79">
        <v>295</v>
      </c>
      <c r="J510" s="73">
        <v>6.4110300361780908E-3</v>
      </c>
      <c r="K510" s="42">
        <v>453</v>
      </c>
      <c r="L510" s="42"/>
      <c r="M510" s="42">
        <v>295</v>
      </c>
      <c r="N510" s="42"/>
      <c r="O510" s="42"/>
      <c r="P510" s="42"/>
      <c r="Q510" s="42"/>
    </row>
    <row r="511" spans="1:17" x14ac:dyDescent="0.2">
      <c r="A511" s="36" t="s">
        <v>693</v>
      </c>
      <c r="B511" s="36" t="s">
        <v>187</v>
      </c>
      <c r="C511" s="42"/>
      <c r="D511" s="73"/>
      <c r="E511" s="42"/>
      <c r="F511" s="42">
        <v>224</v>
      </c>
      <c r="G511" s="73">
        <v>4.5918804004916568E-3</v>
      </c>
      <c r="H511" s="42">
        <v>473</v>
      </c>
      <c r="I511" s="42">
        <v>287.34719999999999</v>
      </c>
      <c r="J511" s="73">
        <v>6.2447170508870267E-3</v>
      </c>
      <c r="K511" s="42">
        <v>454</v>
      </c>
      <c r="L511" s="42"/>
      <c r="M511" s="42">
        <v>63.347199999999987</v>
      </c>
      <c r="N511" s="42"/>
      <c r="O511" s="42"/>
      <c r="P511" s="42">
        <v>28.279999999999994</v>
      </c>
      <c r="Q511" s="42"/>
    </row>
    <row r="512" spans="1:17" x14ac:dyDescent="0.2">
      <c r="A512" s="36" t="s">
        <v>1486</v>
      </c>
      <c r="B512" s="36" t="s">
        <v>187</v>
      </c>
      <c r="C512" s="42"/>
      <c r="D512" s="73"/>
      <c r="E512" s="42"/>
      <c r="F512" s="42">
        <v>661.72</v>
      </c>
      <c r="G512" s="73">
        <v>1.3564906690238123E-2</v>
      </c>
      <c r="H512" s="42">
        <v>332</v>
      </c>
      <c r="I512" s="42">
        <v>287.25</v>
      </c>
      <c r="J512" s="73">
        <v>6.242604670820869E-3</v>
      </c>
      <c r="K512" s="42">
        <v>455</v>
      </c>
      <c r="L512" s="42"/>
      <c r="M512" s="42">
        <v>-374.47</v>
      </c>
      <c r="N512" s="42"/>
      <c r="O512" s="42"/>
      <c r="P512" s="42">
        <v>-56.590400773741159</v>
      </c>
      <c r="Q512" s="42"/>
    </row>
    <row r="513" spans="1:17" x14ac:dyDescent="0.2">
      <c r="A513" s="72" t="s">
        <v>564</v>
      </c>
      <c r="B513" s="72" t="s">
        <v>187</v>
      </c>
      <c r="C513" s="79"/>
      <c r="D513" s="73"/>
      <c r="E513" s="79"/>
      <c r="F513" s="79">
        <v>617.42999999999995</v>
      </c>
      <c r="G513" s="73">
        <v>1.2656985337837337E-2</v>
      </c>
      <c r="H513" s="79">
        <v>345</v>
      </c>
      <c r="I513" s="79">
        <v>286.11</v>
      </c>
      <c r="J513" s="73">
        <v>6.2178298428844526E-3</v>
      </c>
      <c r="K513" s="42">
        <v>456</v>
      </c>
      <c r="L513" s="42"/>
      <c r="M513" s="42">
        <v>-331.31999999999994</v>
      </c>
      <c r="N513" s="42"/>
      <c r="O513" s="42"/>
      <c r="P513" s="42">
        <v>-53.661143773383216</v>
      </c>
      <c r="Q513" s="42"/>
    </row>
    <row r="514" spans="1:17" x14ac:dyDescent="0.2">
      <c r="A514" s="36" t="s">
        <v>1509</v>
      </c>
      <c r="B514" s="36" t="s">
        <v>187</v>
      </c>
      <c r="C514" s="42"/>
      <c r="D514" s="73"/>
      <c r="E514" s="42"/>
      <c r="F514" s="42">
        <v>509.54</v>
      </c>
      <c r="G514" s="73">
        <v>1.0445297943154103E-2</v>
      </c>
      <c r="H514" s="42">
        <v>377</v>
      </c>
      <c r="I514" s="42">
        <v>285</v>
      </c>
      <c r="J514" s="73">
        <v>6.1937069841042566E-3</v>
      </c>
      <c r="K514" s="42">
        <v>457</v>
      </c>
      <c r="L514" s="42"/>
      <c r="M514" s="42">
        <v>-224.54000000000002</v>
      </c>
      <c r="N514" s="42"/>
      <c r="O514" s="42"/>
      <c r="P514" s="42">
        <v>-44.067197864740749</v>
      </c>
      <c r="Q514" s="42"/>
    </row>
    <row r="515" spans="1:17" x14ac:dyDescent="0.2">
      <c r="A515" s="36" t="s">
        <v>588</v>
      </c>
      <c r="B515" s="36" t="s">
        <v>187</v>
      </c>
      <c r="C515" s="42"/>
      <c r="D515" s="73"/>
      <c r="E515" s="42"/>
      <c r="F515" s="42">
        <v>290.75</v>
      </c>
      <c r="G515" s="73">
        <v>5.9602197609060232E-3</v>
      </c>
      <c r="H515" s="42">
        <v>443</v>
      </c>
      <c r="I515" s="42">
        <v>282.10000000000002</v>
      </c>
      <c r="J515" s="73">
        <v>6.1306832990028447E-3</v>
      </c>
      <c r="K515" s="42">
        <v>458</v>
      </c>
      <c r="L515" s="42"/>
      <c r="M515" s="42">
        <v>-8.6499999999999773</v>
      </c>
      <c r="N515" s="42"/>
      <c r="O515" s="42"/>
      <c r="P515" s="42">
        <v>-2.9750644883920816</v>
      </c>
      <c r="Q515" s="42"/>
    </row>
    <row r="516" spans="1:17" x14ac:dyDescent="0.2">
      <c r="A516" s="36" t="s">
        <v>373</v>
      </c>
      <c r="B516" s="36" t="s">
        <v>184</v>
      </c>
      <c r="C516" s="42"/>
      <c r="D516" s="73"/>
      <c r="E516" s="42"/>
      <c r="F516" s="42"/>
      <c r="G516" s="73"/>
      <c r="H516" s="42"/>
      <c r="I516" s="42">
        <v>282</v>
      </c>
      <c r="J516" s="73">
        <v>6.1285100684821073E-3</v>
      </c>
      <c r="K516" s="42">
        <v>459</v>
      </c>
      <c r="L516" s="42"/>
      <c r="M516" s="42">
        <v>282</v>
      </c>
      <c r="N516" s="42"/>
      <c r="O516" s="42"/>
      <c r="P516" s="42"/>
      <c r="Q516" s="42"/>
    </row>
    <row r="517" spans="1:17" x14ac:dyDescent="0.2">
      <c r="A517" s="36" t="s">
        <v>216</v>
      </c>
      <c r="B517" s="36" t="s">
        <v>184</v>
      </c>
      <c r="C517" s="42"/>
      <c r="D517" s="73"/>
      <c r="E517" s="42"/>
      <c r="F517" s="42">
        <v>219</v>
      </c>
      <c r="G517" s="73">
        <v>4.4893830701235402E-3</v>
      </c>
      <c r="H517" s="42">
        <v>474</v>
      </c>
      <c r="I517" s="42">
        <v>280.9332</v>
      </c>
      <c r="J517" s="73">
        <v>6.1053260452868701E-3</v>
      </c>
      <c r="K517" s="42">
        <v>460</v>
      </c>
      <c r="L517" s="42"/>
      <c r="M517" s="42">
        <v>61.933199999999999</v>
      </c>
      <c r="N517" s="42"/>
      <c r="O517" s="42"/>
      <c r="P517" s="42">
        <v>28.28</v>
      </c>
      <c r="Q517" s="42"/>
    </row>
    <row r="518" spans="1:17" x14ac:dyDescent="0.2">
      <c r="A518" s="36" t="s">
        <v>1200</v>
      </c>
      <c r="B518" s="36" t="s">
        <v>184</v>
      </c>
      <c r="C518" s="42"/>
      <c r="D518" s="73"/>
      <c r="E518" s="42"/>
      <c r="F518" s="42">
        <v>306.55</v>
      </c>
      <c r="G518" s="73">
        <v>6.2841113248692749E-3</v>
      </c>
      <c r="H518" s="42">
        <v>433</v>
      </c>
      <c r="I518" s="42">
        <v>276.87</v>
      </c>
      <c r="J518" s="73">
        <v>6.0170233427682303E-3</v>
      </c>
      <c r="K518" s="42">
        <v>461</v>
      </c>
      <c r="L518" s="42"/>
      <c r="M518" s="42">
        <v>-29.680000000000007</v>
      </c>
      <c r="N518" s="42"/>
      <c r="O518" s="42"/>
      <c r="P518" s="42">
        <v>-9.6819442179089883</v>
      </c>
      <c r="Q518" s="42"/>
    </row>
    <row r="519" spans="1:17" x14ac:dyDescent="0.2">
      <c r="A519" s="36" t="s">
        <v>549</v>
      </c>
      <c r="B519" s="36" t="s">
        <v>187</v>
      </c>
      <c r="C519" s="42"/>
      <c r="D519" s="73"/>
      <c r="E519" s="42"/>
      <c r="F519" s="42">
        <v>295.98</v>
      </c>
      <c r="G519" s="73">
        <v>6.0674319684710749E-3</v>
      </c>
      <c r="H519" s="42">
        <v>439</v>
      </c>
      <c r="I519" s="42">
        <v>275.94</v>
      </c>
      <c r="J519" s="73">
        <v>5.9968122989253634E-3</v>
      </c>
      <c r="K519" s="42">
        <v>462</v>
      </c>
      <c r="L519" s="42"/>
      <c r="M519" s="42">
        <v>-20.04000000000002</v>
      </c>
      <c r="N519" s="42"/>
      <c r="O519" s="42"/>
      <c r="P519" s="42">
        <v>-6.7707277518751328</v>
      </c>
      <c r="Q519" s="42"/>
    </row>
    <row r="520" spans="1:17" x14ac:dyDescent="0.2">
      <c r="A520" s="36" t="s">
        <v>917</v>
      </c>
      <c r="B520" s="36" t="s">
        <v>187</v>
      </c>
      <c r="C520" s="42"/>
      <c r="D520" s="73"/>
      <c r="E520" s="42"/>
      <c r="F520" s="42"/>
      <c r="G520" s="73"/>
      <c r="H520" s="42"/>
      <c r="I520" s="42">
        <v>274.7</v>
      </c>
      <c r="J520" s="73">
        <v>5.9698642404682079E-3</v>
      </c>
      <c r="K520" s="42">
        <v>463</v>
      </c>
      <c r="L520" s="42"/>
      <c r="M520" s="42">
        <v>274.7</v>
      </c>
      <c r="N520" s="42"/>
      <c r="O520" s="42"/>
      <c r="P520" s="42"/>
      <c r="Q520" s="42"/>
    </row>
    <row r="521" spans="1:17" x14ac:dyDescent="0.2">
      <c r="A521" s="36" t="s">
        <v>900</v>
      </c>
      <c r="B521" s="36" t="s">
        <v>184</v>
      </c>
      <c r="C521" s="42"/>
      <c r="D521" s="73"/>
      <c r="E521" s="42"/>
      <c r="F521" s="42">
        <v>470.23</v>
      </c>
      <c r="G521" s="73">
        <v>9.6394639317999627E-3</v>
      </c>
      <c r="H521" s="42">
        <v>385</v>
      </c>
      <c r="I521" s="42">
        <v>273</v>
      </c>
      <c r="J521" s="73">
        <v>5.932919321615656E-3</v>
      </c>
      <c r="K521" s="42">
        <v>464</v>
      </c>
      <c r="L521" s="42"/>
      <c r="M521" s="42">
        <v>-197.23000000000002</v>
      </c>
      <c r="N521" s="42"/>
      <c r="O521" s="42"/>
      <c r="P521" s="42">
        <v>-41.943304340429158</v>
      </c>
      <c r="Q521" s="42"/>
    </row>
    <row r="522" spans="1:17" x14ac:dyDescent="0.2">
      <c r="A522" s="36" t="s">
        <v>1658</v>
      </c>
      <c r="B522" s="36" t="s">
        <v>187</v>
      </c>
      <c r="C522" s="42"/>
      <c r="D522" s="73"/>
      <c r="E522" s="42"/>
      <c r="F522" s="42">
        <v>565.35</v>
      </c>
      <c r="G522" s="73">
        <v>1.1589373144723029E-2</v>
      </c>
      <c r="H522" s="42">
        <v>365</v>
      </c>
      <c r="I522" s="42">
        <v>271.88</v>
      </c>
      <c r="J522" s="73">
        <v>5.9085791397833869E-3</v>
      </c>
      <c r="K522" s="42">
        <v>465</v>
      </c>
      <c r="L522" s="42"/>
      <c r="M522" s="42">
        <v>-293.47000000000003</v>
      </c>
      <c r="N522" s="42"/>
      <c r="O522" s="42"/>
      <c r="P522" s="42">
        <v>-51.909436632174767</v>
      </c>
      <c r="Q522" s="42"/>
    </row>
    <row r="523" spans="1:17" x14ac:dyDescent="0.2">
      <c r="A523" s="36" t="s">
        <v>1507</v>
      </c>
      <c r="B523" s="36" t="s">
        <v>228</v>
      </c>
      <c r="C523" s="42"/>
      <c r="D523" s="73"/>
      <c r="E523" s="42"/>
      <c r="F523" s="42"/>
      <c r="G523" s="73"/>
      <c r="H523" s="42"/>
      <c r="I523" s="42">
        <v>271</v>
      </c>
      <c r="J523" s="73">
        <v>5.8894547112008895E-3</v>
      </c>
      <c r="K523" s="42">
        <v>466</v>
      </c>
      <c r="L523" s="42"/>
      <c r="M523" s="42">
        <v>271</v>
      </c>
      <c r="N523" s="42"/>
      <c r="O523" s="42"/>
      <c r="P523" s="42"/>
      <c r="Q523" s="42"/>
    </row>
    <row r="524" spans="1:17" x14ac:dyDescent="0.2">
      <c r="A524" s="36" t="s">
        <v>1600</v>
      </c>
      <c r="B524" s="36" t="s">
        <v>228</v>
      </c>
      <c r="C524" s="42"/>
      <c r="D524" s="73"/>
      <c r="E524" s="42"/>
      <c r="F524" s="42"/>
      <c r="G524" s="73"/>
      <c r="H524" s="42"/>
      <c r="I524" s="42">
        <v>268</v>
      </c>
      <c r="J524" s="73">
        <v>5.8242577955787394E-3</v>
      </c>
      <c r="K524" s="42">
        <v>467</v>
      </c>
      <c r="L524" s="42"/>
      <c r="M524" s="42">
        <v>268</v>
      </c>
      <c r="N524" s="42"/>
      <c r="O524" s="42"/>
      <c r="P524" s="42"/>
      <c r="Q524" s="42"/>
    </row>
    <row r="525" spans="1:17" x14ac:dyDescent="0.2">
      <c r="A525" s="36" t="s">
        <v>269</v>
      </c>
      <c r="B525" s="36" t="s">
        <v>187</v>
      </c>
      <c r="C525" s="42"/>
      <c r="D525" s="73"/>
      <c r="E525" s="42"/>
      <c r="F525" s="42">
        <v>298.6583</v>
      </c>
      <c r="G525" s="73">
        <v>6.1223356884560591E-3</v>
      </c>
      <c r="H525" s="42">
        <v>437</v>
      </c>
      <c r="I525" s="42">
        <v>267.61881599999998</v>
      </c>
      <c r="J525" s="73">
        <v>5.815973788550568E-3</v>
      </c>
      <c r="K525" s="42">
        <v>468</v>
      </c>
      <c r="L525" s="42"/>
      <c r="M525" s="42">
        <v>-31.039484000000016</v>
      </c>
      <c r="N525" s="42"/>
      <c r="O525" s="42"/>
      <c r="P525" s="42">
        <v>-10.392975517506132</v>
      </c>
      <c r="Q525" s="42"/>
    </row>
    <row r="526" spans="1:17" x14ac:dyDescent="0.2">
      <c r="A526" s="81" t="s">
        <v>416</v>
      </c>
      <c r="B526" s="81" t="s">
        <v>184</v>
      </c>
      <c r="C526" s="75"/>
      <c r="D526" s="82"/>
      <c r="E526" s="75"/>
      <c r="F526" s="75"/>
      <c r="G526" s="82"/>
      <c r="H526" s="75"/>
      <c r="I526" s="75">
        <v>267.16000000000003</v>
      </c>
      <c r="J526" s="82">
        <v>5.8060026592045384E-3</v>
      </c>
      <c r="K526" s="75">
        <v>469</v>
      </c>
      <c r="L526" s="75"/>
      <c r="M526" s="75">
        <v>267.16000000000003</v>
      </c>
      <c r="N526" s="75"/>
      <c r="O526" s="75"/>
      <c r="P526" s="75"/>
      <c r="Q526" s="75"/>
    </row>
    <row r="527" spans="1:17" x14ac:dyDescent="0.2">
      <c r="C527" s="42"/>
      <c r="D527" s="73"/>
      <c r="E527" s="42"/>
      <c r="F527" s="42"/>
      <c r="G527" s="73"/>
      <c r="H527" s="42"/>
      <c r="I527" s="42"/>
      <c r="J527" s="73"/>
      <c r="K527" s="42"/>
      <c r="L527" s="42"/>
      <c r="M527" s="42"/>
      <c r="N527" s="42"/>
      <c r="O527" s="42"/>
      <c r="P527" s="42"/>
      <c r="Q527" s="42"/>
    </row>
    <row r="528" spans="1:17" x14ac:dyDescent="0.2">
      <c r="A528" s="137" t="s">
        <v>1592</v>
      </c>
      <c r="B528" s="137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</row>
    <row r="529" spans="1:17" x14ac:dyDescent="0.2">
      <c r="A529" s="74"/>
      <c r="B529" s="74"/>
      <c r="C529" s="138">
        <v>1990</v>
      </c>
      <c r="D529" s="138"/>
      <c r="E529" s="138"/>
      <c r="F529" s="138">
        <v>2000</v>
      </c>
      <c r="G529" s="138"/>
      <c r="H529" s="138"/>
      <c r="I529" s="138">
        <v>2010</v>
      </c>
      <c r="J529" s="138"/>
      <c r="K529" s="138"/>
      <c r="L529" s="74" t="s">
        <v>1557</v>
      </c>
      <c r="M529" s="74" t="s">
        <v>1558</v>
      </c>
      <c r="N529" s="36" t="s">
        <v>1559</v>
      </c>
      <c r="O529" s="74" t="s">
        <v>1557</v>
      </c>
      <c r="P529" s="74" t="s">
        <v>1558</v>
      </c>
      <c r="Q529" s="74" t="s">
        <v>1559</v>
      </c>
    </row>
    <row r="530" spans="1:17" ht="27.75" customHeight="1" x14ac:dyDescent="0.2">
      <c r="A530" s="76" t="s">
        <v>177</v>
      </c>
      <c r="B530" s="77" t="s">
        <v>178</v>
      </c>
      <c r="C530" s="31" t="s">
        <v>1560</v>
      </c>
      <c r="D530" s="31" t="s">
        <v>1561</v>
      </c>
      <c r="E530" s="31" t="s">
        <v>1562</v>
      </c>
      <c r="F530" s="31" t="s">
        <v>1560</v>
      </c>
      <c r="G530" s="31" t="s">
        <v>1561</v>
      </c>
      <c r="H530" s="31" t="s">
        <v>1562</v>
      </c>
      <c r="I530" s="31" t="s">
        <v>1560</v>
      </c>
      <c r="J530" s="31" t="s">
        <v>1561</v>
      </c>
      <c r="K530" s="31" t="s">
        <v>1562</v>
      </c>
      <c r="L530" s="31" t="s">
        <v>1567</v>
      </c>
      <c r="M530" s="31" t="s">
        <v>1567</v>
      </c>
      <c r="N530" s="31" t="s">
        <v>1567</v>
      </c>
      <c r="O530" s="31" t="s">
        <v>1563</v>
      </c>
      <c r="P530" s="31" t="s">
        <v>1564</v>
      </c>
      <c r="Q530" s="31" t="s">
        <v>1564</v>
      </c>
    </row>
    <row r="531" spans="1:17" x14ac:dyDescent="0.2">
      <c r="A531" s="36" t="s">
        <v>1543</v>
      </c>
      <c r="B531" s="36" t="s">
        <v>187</v>
      </c>
      <c r="C531" s="42"/>
      <c r="D531" s="73"/>
      <c r="E531" s="42"/>
      <c r="F531" s="42"/>
      <c r="G531" s="73"/>
      <c r="H531" s="42"/>
      <c r="I531" s="42">
        <v>264.47309999999999</v>
      </c>
      <c r="J531" s="73">
        <v>5.7476101283428184E-3</v>
      </c>
      <c r="K531" s="42">
        <v>470</v>
      </c>
      <c r="L531" s="42"/>
      <c r="M531" s="42">
        <v>264.47309999999999</v>
      </c>
      <c r="N531" s="42"/>
      <c r="O531" s="42"/>
      <c r="P531" s="42"/>
      <c r="Q531" s="42"/>
    </row>
    <row r="532" spans="1:17" x14ac:dyDescent="0.2">
      <c r="A532" s="36" t="s">
        <v>583</v>
      </c>
      <c r="B532" s="36" t="s">
        <v>187</v>
      </c>
      <c r="C532" s="42"/>
      <c r="D532" s="73"/>
      <c r="E532" s="42"/>
      <c r="F532" s="42">
        <v>343.57841999999999</v>
      </c>
      <c r="G532" s="73">
        <v>7.0431741644191555E-3</v>
      </c>
      <c r="H532" s="42">
        <v>420</v>
      </c>
      <c r="I532" s="42">
        <v>263.04917699999999</v>
      </c>
      <c r="J532" s="73">
        <v>5.7166649991150058E-3</v>
      </c>
      <c r="K532" s="42">
        <v>471</v>
      </c>
      <c r="L532" s="42"/>
      <c r="M532" s="42">
        <v>-80.529243000000008</v>
      </c>
      <c r="N532" s="42"/>
      <c r="O532" s="42"/>
      <c r="P532" s="42">
        <v>-23.438387952305039</v>
      </c>
      <c r="Q532" s="42"/>
    </row>
    <row r="533" spans="1:17" x14ac:dyDescent="0.2">
      <c r="A533" s="36" t="s">
        <v>628</v>
      </c>
      <c r="B533" s="36" t="s">
        <v>184</v>
      </c>
      <c r="C533" s="42"/>
      <c r="D533" s="73"/>
      <c r="E533" s="42"/>
      <c r="F533" s="42">
        <v>162.41999999999999</v>
      </c>
      <c r="G533" s="73">
        <v>3.3295232796779236E-3</v>
      </c>
      <c r="H533" s="42">
        <v>504</v>
      </c>
      <c r="I533" s="42">
        <v>262.39999999999998</v>
      </c>
      <c r="J533" s="73">
        <v>5.7025568864173927E-3</v>
      </c>
      <c r="K533" s="42">
        <v>472</v>
      </c>
      <c r="L533" s="42"/>
      <c r="M533" s="42">
        <v>99.97999999999999</v>
      </c>
      <c r="N533" s="42"/>
      <c r="O533" s="42"/>
      <c r="P533" s="42">
        <v>61.556458564216229</v>
      </c>
      <c r="Q533" s="42"/>
    </row>
    <row r="534" spans="1:17" x14ac:dyDescent="0.2">
      <c r="A534" s="36" t="s">
        <v>473</v>
      </c>
      <c r="B534" s="36" t="s">
        <v>187</v>
      </c>
      <c r="C534" s="42"/>
      <c r="D534" s="73"/>
      <c r="E534" s="42"/>
      <c r="F534" s="42">
        <v>355.96</v>
      </c>
      <c r="G534" s="73">
        <v>7.2969899435670095E-3</v>
      </c>
      <c r="H534" s="42">
        <v>414</v>
      </c>
      <c r="I534" s="42">
        <v>259.81599999999997</v>
      </c>
      <c r="J534" s="73">
        <v>5.6464006097615132E-3</v>
      </c>
      <c r="K534" s="42">
        <v>473</v>
      </c>
      <c r="L534" s="42"/>
      <c r="M534" s="42">
        <v>-96.144000000000005</v>
      </c>
      <c r="N534" s="42"/>
      <c r="O534" s="42"/>
      <c r="P534" s="42">
        <v>-27.009776379368471</v>
      </c>
      <c r="Q534" s="42"/>
    </row>
    <row r="535" spans="1:17" x14ac:dyDescent="0.2">
      <c r="A535" s="36" t="s">
        <v>1230</v>
      </c>
      <c r="B535" s="36" t="s">
        <v>187</v>
      </c>
      <c r="C535" s="42"/>
      <c r="D535" s="73"/>
      <c r="E535" s="42"/>
      <c r="F535" s="42">
        <v>2</v>
      </c>
      <c r="G535" s="73">
        <v>4.0998932147246939E-5</v>
      </c>
      <c r="H535" s="42">
        <v>911</v>
      </c>
      <c r="I535" s="42">
        <v>257</v>
      </c>
      <c r="J535" s="73">
        <v>5.5852024382975225E-3</v>
      </c>
      <c r="K535" s="42">
        <v>474</v>
      </c>
      <c r="L535" s="42"/>
      <c r="M535" s="42">
        <v>255</v>
      </c>
      <c r="N535" s="42"/>
      <c r="O535" s="42"/>
      <c r="P535" s="42">
        <v>12750</v>
      </c>
      <c r="Q535" s="42"/>
    </row>
    <row r="536" spans="1:17" x14ac:dyDescent="0.2">
      <c r="A536" s="36" t="s">
        <v>491</v>
      </c>
      <c r="B536" s="36" t="s">
        <v>184</v>
      </c>
      <c r="C536" s="42"/>
      <c r="D536" s="73"/>
      <c r="E536" s="42"/>
      <c r="F536" s="42">
        <v>93.14</v>
      </c>
      <c r="G536" s="73">
        <v>1.9093202700972897E-3</v>
      </c>
      <c r="H536" s="42">
        <v>568</v>
      </c>
      <c r="I536" s="42">
        <v>255.76999999999998</v>
      </c>
      <c r="J536" s="73">
        <v>5.558471702892441E-3</v>
      </c>
      <c r="K536" s="42">
        <v>475</v>
      </c>
      <c r="L536" s="42"/>
      <c r="M536" s="42">
        <v>162.63</v>
      </c>
      <c r="N536" s="42"/>
      <c r="O536" s="42"/>
      <c r="P536" s="42">
        <v>174.60811681339919</v>
      </c>
      <c r="Q536" s="42"/>
    </row>
    <row r="537" spans="1:17" x14ac:dyDescent="0.2">
      <c r="A537" s="36" t="s">
        <v>1648</v>
      </c>
      <c r="B537" s="36" t="s">
        <v>187</v>
      </c>
      <c r="C537" s="42"/>
      <c r="D537" s="73"/>
      <c r="E537" s="42"/>
      <c r="F537" s="42"/>
      <c r="G537" s="73"/>
      <c r="H537" s="42"/>
      <c r="I537" s="42">
        <v>255</v>
      </c>
      <c r="J537" s="73">
        <v>5.541737827882756E-3</v>
      </c>
      <c r="K537" s="42">
        <v>476</v>
      </c>
      <c r="L537" s="42"/>
      <c r="M537" s="42">
        <v>255</v>
      </c>
      <c r="N537" s="42"/>
      <c r="O537" s="42"/>
      <c r="P537" s="42"/>
      <c r="Q537" s="42"/>
    </row>
    <row r="538" spans="1:17" x14ac:dyDescent="0.2">
      <c r="A538" s="36" t="s">
        <v>1508</v>
      </c>
      <c r="B538" s="36" t="s">
        <v>187</v>
      </c>
      <c r="C538" s="42"/>
      <c r="D538" s="73"/>
      <c r="E538" s="42"/>
      <c r="F538" s="42">
        <v>68.391940000000005</v>
      </c>
      <c r="G538" s="73">
        <v>1.401998253739292E-3</v>
      </c>
      <c r="H538" s="42">
        <v>613</v>
      </c>
      <c r="I538" s="42">
        <v>254.26425399999999</v>
      </c>
      <c r="J538" s="73">
        <v>5.5257483712556439E-3</v>
      </c>
      <c r="K538" s="42">
        <v>477</v>
      </c>
      <c r="L538" s="42"/>
      <c r="M538" s="42">
        <v>185.87231399999999</v>
      </c>
      <c r="N538" s="42"/>
      <c r="O538" s="42"/>
      <c r="P538" s="42">
        <v>271.77517409215176</v>
      </c>
      <c r="Q538" s="42"/>
    </row>
    <row r="539" spans="1:17" x14ac:dyDescent="0.2">
      <c r="A539" s="36" t="s">
        <v>525</v>
      </c>
      <c r="B539" s="36" t="s">
        <v>187</v>
      </c>
      <c r="C539" s="42"/>
      <c r="D539" s="73"/>
      <c r="E539" s="42"/>
      <c r="F539" s="42"/>
      <c r="G539" s="73"/>
      <c r="H539" s="42"/>
      <c r="I539" s="42">
        <v>253.94749999999999</v>
      </c>
      <c r="J539" s="73">
        <v>5.5188645766519849E-3</v>
      </c>
      <c r="K539" s="42">
        <v>478</v>
      </c>
      <c r="L539" s="42"/>
      <c r="M539" s="42">
        <v>253.94749999999999</v>
      </c>
      <c r="N539" s="42"/>
      <c r="O539" s="42"/>
      <c r="P539" s="42"/>
      <c r="Q539" s="42"/>
    </row>
    <row r="540" spans="1:17" x14ac:dyDescent="0.2">
      <c r="A540" s="36" t="s">
        <v>1171</v>
      </c>
      <c r="B540" s="36" t="s">
        <v>187</v>
      </c>
      <c r="C540" s="42"/>
      <c r="D540" s="73"/>
      <c r="E540" s="42"/>
      <c r="F540" s="42">
        <v>6539.3209999999999</v>
      </c>
      <c r="G540" s="73">
        <v>0.13405258898403349</v>
      </c>
      <c r="H540" s="42">
        <v>100</v>
      </c>
      <c r="I540" s="42">
        <v>252.53</v>
      </c>
      <c r="J540" s="73">
        <v>5.488059034020519E-3</v>
      </c>
      <c r="K540" s="42">
        <v>479</v>
      </c>
      <c r="L540" s="42"/>
      <c r="M540" s="42">
        <v>-6286.7910000000002</v>
      </c>
      <c r="N540" s="42"/>
      <c r="O540" s="42"/>
      <c r="P540" s="42">
        <v>-96.138284081787688</v>
      </c>
      <c r="Q540" s="42"/>
    </row>
    <row r="541" spans="1:17" x14ac:dyDescent="0.2">
      <c r="A541" s="36" t="s">
        <v>382</v>
      </c>
      <c r="B541" s="36" t="s">
        <v>228</v>
      </c>
      <c r="C541" s="42"/>
      <c r="D541" s="73"/>
      <c r="E541" s="42"/>
      <c r="F541" s="42"/>
      <c r="G541" s="73"/>
      <c r="H541" s="42"/>
      <c r="I541" s="42">
        <v>251.60000000000002</v>
      </c>
      <c r="J541" s="73">
        <v>5.4678479901776531E-3</v>
      </c>
      <c r="K541" s="42">
        <v>480</v>
      </c>
      <c r="L541" s="42"/>
      <c r="M541" s="42">
        <v>251.60000000000002</v>
      </c>
      <c r="N541" s="42"/>
      <c r="O541" s="42"/>
      <c r="P541" s="42"/>
      <c r="Q541" s="42"/>
    </row>
    <row r="542" spans="1:17" x14ac:dyDescent="0.2">
      <c r="A542" s="36" t="s">
        <v>346</v>
      </c>
      <c r="B542" s="36" t="s">
        <v>187</v>
      </c>
      <c r="C542" s="42"/>
      <c r="D542" s="73"/>
      <c r="E542" s="42"/>
      <c r="F542" s="42">
        <v>364.93</v>
      </c>
      <c r="G542" s="73">
        <v>7.4808701542474132E-3</v>
      </c>
      <c r="H542" s="42">
        <v>412</v>
      </c>
      <c r="I542" s="42">
        <v>249.5617</v>
      </c>
      <c r="J542" s="73">
        <v>5.4235510324734428E-3</v>
      </c>
      <c r="K542" s="42">
        <v>481</v>
      </c>
      <c r="L542" s="42"/>
      <c r="M542" s="42">
        <v>-115.3683</v>
      </c>
      <c r="N542" s="42"/>
      <c r="O542" s="42"/>
      <c r="P542" s="42">
        <v>-31.61381634834078</v>
      </c>
      <c r="Q542" s="42"/>
    </row>
    <row r="543" spans="1:17" x14ac:dyDescent="0.2">
      <c r="A543" s="36" t="s">
        <v>1204</v>
      </c>
      <c r="B543" s="36" t="s">
        <v>184</v>
      </c>
      <c r="C543" s="42"/>
      <c r="D543" s="73"/>
      <c r="E543" s="42"/>
      <c r="F543" s="42"/>
      <c r="G543" s="73"/>
      <c r="H543" s="42"/>
      <c r="I543" s="42">
        <v>249</v>
      </c>
      <c r="J543" s="73">
        <v>5.4113439966384565E-3</v>
      </c>
      <c r="K543" s="42">
        <v>482</v>
      </c>
      <c r="L543" s="42"/>
      <c r="M543" s="42">
        <v>249</v>
      </c>
      <c r="N543" s="42"/>
      <c r="O543" s="42"/>
      <c r="P543" s="42"/>
      <c r="Q543" s="42"/>
    </row>
    <row r="544" spans="1:17" x14ac:dyDescent="0.2">
      <c r="A544" s="36" t="s">
        <v>1426</v>
      </c>
      <c r="B544" s="36" t="s">
        <v>187</v>
      </c>
      <c r="C544" s="42"/>
      <c r="D544" s="73"/>
      <c r="E544" s="42"/>
      <c r="F544" s="42">
        <v>685.2</v>
      </c>
      <c r="G544" s="73">
        <v>1.4046234153646803E-2</v>
      </c>
      <c r="H544" s="42">
        <v>330</v>
      </c>
      <c r="I544" s="42">
        <v>247.61459200000002</v>
      </c>
      <c r="J544" s="73">
        <v>5.3812358871457057E-3</v>
      </c>
      <c r="K544" s="42">
        <v>483</v>
      </c>
      <c r="L544" s="42"/>
      <c r="M544" s="42">
        <v>-437.58540800000003</v>
      </c>
      <c r="N544" s="42"/>
      <c r="O544" s="42"/>
      <c r="P544" s="42">
        <v>-63.862435493286625</v>
      </c>
      <c r="Q544" s="42"/>
    </row>
    <row r="545" spans="1:17" x14ac:dyDescent="0.2">
      <c r="A545" s="36" t="s">
        <v>1376</v>
      </c>
      <c r="B545" s="36" t="s">
        <v>187</v>
      </c>
      <c r="C545" s="42"/>
      <c r="D545" s="73"/>
      <c r="E545" s="42"/>
      <c r="F545" s="42">
        <v>171.59260666422347</v>
      </c>
      <c r="G545" s="73">
        <v>3.5175568187978657E-3</v>
      </c>
      <c r="H545" s="42">
        <v>495</v>
      </c>
      <c r="I545" s="42">
        <v>245.7</v>
      </c>
      <c r="J545" s="73">
        <v>5.3396273894540909E-3</v>
      </c>
      <c r="K545" s="42">
        <v>484</v>
      </c>
      <c r="L545" s="42"/>
      <c r="M545" s="42">
        <v>74.107393335776521</v>
      </c>
      <c r="N545" s="42"/>
      <c r="O545" s="42"/>
      <c r="P545" s="42">
        <v>43.187987394347147</v>
      </c>
      <c r="Q545" s="42"/>
    </row>
    <row r="546" spans="1:17" x14ac:dyDescent="0.2">
      <c r="A546" s="36" t="s">
        <v>1440</v>
      </c>
      <c r="B546" s="36" t="s">
        <v>187</v>
      </c>
      <c r="C546" s="42"/>
      <c r="D546" s="73"/>
      <c r="E546" s="42"/>
      <c r="F546" s="42"/>
      <c r="G546" s="73"/>
      <c r="H546" s="42"/>
      <c r="I546" s="42">
        <v>244.0257</v>
      </c>
      <c r="J546" s="73">
        <v>5.3032409908453683E-3</v>
      </c>
      <c r="K546" s="42">
        <v>485</v>
      </c>
      <c r="L546" s="42"/>
      <c r="M546" s="42">
        <v>244.0257</v>
      </c>
      <c r="N546" s="42"/>
      <c r="O546" s="42"/>
      <c r="P546" s="42"/>
      <c r="Q546" s="42"/>
    </row>
    <row r="547" spans="1:17" x14ac:dyDescent="0.2">
      <c r="A547" s="36" t="s">
        <v>835</v>
      </c>
      <c r="B547" s="36" t="s">
        <v>184</v>
      </c>
      <c r="C547" s="42"/>
      <c r="D547" s="73"/>
      <c r="E547" s="42"/>
      <c r="F547" s="42">
        <v>277.05</v>
      </c>
      <c r="G547" s="73">
        <v>5.6793770756973826E-3</v>
      </c>
      <c r="H547" s="42">
        <v>449</v>
      </c>
      <c r="I547" s="42">
        <v>240.44</v>
      </c>
      <c r="J547" s="73">
        <v>5.2253154640632543E-3</v>
      </c>
      <c r="K547" s="42">
        <v>486</v>
      </c>
      <c r="L547" s="42"/>
      <c r="M547" s="42">
        <v>-36.610000000000014</v>
      </c>
      <c r="N547" s="42"/>
      <c r="O547" s="42"/>
      <c r="P547" s="42">
        <v>-13.21422125970042</v>
      </c>
      <c r="Q547" s="42"/>
    </row>
    <row r="548" spans="1:17" x14ac:dyDescent="0.2">
      <c r="A548" s="36" t="s">
        <v>1212</v>
      </c>
      <c r="B548" s="36" t="s">
        <v>184</v>
      </c>
      <c r="C548" s="42"/>
      <c r="D548" s="73"/>
      <c r="E548" s="42"/>
      <c r="F548" s="42">
        <v>2068.2318258014393</v>
      </c>
      <c r="G548" s="73">
        <v>4.2397648145404927E-2</v>
      </c>
      <c r="H548" s="42">
        <v>205</v>
      </c>
      <c r="I548" s="42">
        <v>240</v>
      </c>
      <c r="J548" s="73">
        <v>5.2157532497720052E-3</v>
      </c>
      <c r="K548" s="42">
        <v>487</v>
      </c>
      <c r="L548" s="42"/>
      <c r="M548" s="42">
        <v>-1828.2318258014393</v>
      </c>
      <c r="N548" s="42"/>
      <c r="O548" s="42"/>
      <c r="P548" s="42">
        <v>-88.395884977400925</v>
      </c>
      <c r="Q548" s="42"/>
    </row>
    <row r="549" spans="1:17" x14ac:dyDescent="0.2">
      <c r="A549" s="36" t="s">
        <v>1423</v>
      </c>
      <c r="B549" s="36" t="s">
        <v>187</v>
      </c>
      <c r="C549" s="42"/>
      <c r="D549" s="73"/>
      <c r="E549" s="42"/>
      <c r="F549" s="42">
        <v>4.8562320000000003</v>
      </c>
      <c r="G549" s="73">
        <v>9.9550163129644647E-5</v>
      </c>
      <c r="H549" s="42">
        <v>850</v>
      </c>
      <c r="I549" s="42">
        <v>239.84930399999999</v>
      </c>
      <c r="J549" s="73">
        <v>5.2124782783064738E-3</v>
      </c>
      <c r="K549" s="42">
        <v>488</v>
      </c>
      <c r="L549" s="42"/>
      <c r="M549" s="42">
        <v>234.99307199999998</v>
      </c>
      <c r="N549" s="42"/>
      <c r="O549" s="42"/>
      <c r="P549" s="42">
        <v>4839.0001136683741</v>
      </c>
      <c r="Q549" s="42"/>
    </row>
    <row r="550" spans="1:17" x14ac:dyDescent="0.2">
      <c r="A550" s="36" t="s">
        <v>529</v>
      </c>
      <c r="B550" s="36" t="s">
        <v>187</v>
      </c>
      <c r="C550" s="42"/>
      <c r="D550" s="73"/>
      <c r="E550" s="42"/>
      <c r="F550" s="42">
        <v>454.89</v>
      </c>
      <c r="G550" s="73">
        <v>9.3250021222305787E-3</v>
      </c>
      <c r="H550" s="42">
        <v>388</v>
      </c>
      <c r="I550" s="42">
        <v>238.8</v>
      </c>
      <c r="J550" s="73">
        <v>5.1896744835231452E-3</v>
      </c>
      <c r="K550" s="42">
        <v>489</v>
      </c>
      <c r="L550" s="42"/>
      <c r="M550" s="42">
        <v>-216.08999999999997</v>
      </c>
      <c r="N550" s="42"/>
      <c r="O550" s="42"/>
      <c r="P550" s="42">
        <v>-47.503792125568815</v>
      </c>
      <c r="Q550" s="42"/>
    </row>
    <row r="551" spans="1:17" x14ac:dyDescent="0.2">
      <c r="A551" s="36" t="s">
        <v>1688</v>
      </c>
      <c r="B551" s="36" t="s">
        <v>187</v>
      </c>
      <c r="C551" s="42"/>
      <c r="D551" s="73"/>
      <c r="E551" s="42"/>
      <c r="F551" s="42">
        <v>215.76</v>
      </c>
      <c r="G551" s="73">
        <v>4.4229648000449996E-3</v>
      </c>
      <c r="H551" s="42">
        <v>476</v>
      </c>
      <c r="I551" s="42">
        <v>238.69</v>
      </c>
      <c r="J551" s="73">
        <v>5.1872839299503329E-3</v>
      </c>
      <c r="K551" s="42">
        <v>490</v>
      </c>
      <c r="L551" s="42"/>
      <c r="M551" s="42">
        <v>22.930000000000007</v>
      </c>
      <c r="N551" s="42"/>
      <c r="O551" s="42"/>
      <c r="P551" s="42">
        <v>10.627549128661478</v>
      </c>
      <c r="Q551" s="42"/>
    </row>
    <row r="552" spans="1:17" x14ac:dyDescent="0.2">
      <c r="A552" s="36" t="s">
        <v>700</v>
      </c>
      <c r="B552" s="36" t="s">
        <v>184</v>
      </c>
      <c r="C552" s="42"/>
      <c r="D552" s="73"/>
      <c r="E552" s="42"/>
      <c r="F552" s="42"/>
      <c r="G552" s="73"/>
      <c r="H552" s="42"/>
      <c r="I552" s="42">
        <v>238.18</v>
      </c>
      <c r="J552" s="73">
        <v>5.1762004542945678E-3</v>
      </c>
      <c r="K552" s="42">
        <v>491</v>
      </c>
      <c r="L552" s="42"/>
      <c r="M552" s="42">
        <v>238.18</v>
      </c>
      <c r="N552" s="42"/>
      <c r="O552" s="42"/>
      <c r="P552" s="42"/>
      <c r="Q552" s="42"/>
    </row>
    <row r="553" spans="1:17" x14ac:dyDescent="0.2">
      <c r="A553" s="36" t="s">
        <v>1424</v>
      </c>
      <c r="B553" s="36" t="s">
        <v>187</v>
      </c>
      <c r="C553" s="42"/>
      <c r="D553" s="73"/>
      <c r="E553" s="42"/>
      <c r="F553" s="42"/>
      <c r="G553" s="73"/>
      <c r="H553" s="42"/>
      <c r="I553" s="42">
        <v>230.81</v>
      </c>
      <c r="J553" s="73">
        <v>5.0160333649161525E-3</v>
      </c>
      <c r="K553" s="42">
        <v>492</v>
      </c>
      <c r="L553" s="42"/>
      <c r="M553" s="42">
        <v>230.81</v>
      </c>
      <c r="N553" s="42"/>
      <c r="O553" s="42"/>
      <c r="P553" s="42"/>
      <c r="Q553" s="42"/>
    </row>
    <row r="554" spans="1:17" x14ac:dyDescent="0.2">
      <c r="A554" s="36" t="s">
        <v>617</v>
      </c>
      <c r="B554" s="36" t="s">
        <v>187</v>
      </c>
      <c r="C554" s="42"/>
      <c r="D554" s="73"/>
      <c r="E554" s="42"/>
      <c r="F554" s="42">
        <v>160.6279997263793</v>
      </c>
      <c r="G554" s="73">
        <v>3.2927882308649119E-3</v>
      </c>
      <c r="H554" s="42">
        <v>505</v>
      </c>
      <c r="I554" s="42">
        <v>230</v>
      </c>
      <c r="J554" s="73">
        <v>4.998430197698172E-3</v>
      </c>
      <c r="K554" s="42">
        <v>493</v>
      </c>
      <c r="L554" s="42"/>
      <c r="M554" s="42">
        <v>69.372000273620699</v>
      </c>
      <c r="N554" s="42"/>
      <c r="O554" s="42"/>
      <c r="P554" s="42">
        <v>43.187987394347175</v>
      </c>
      <c r="Q554" s="42"/>
    </row>
    <row r="555" spans="1:17" x14ac:dyDescent="0.2">
      <c r="A555" s="36" t="s">
        <v>1079</v>
      </c>
      <c r="B555" s="36" t="s">
        <v>228</v>
      </c>
      <c r="C555" s="42"/>
      <c r="D555" s="73"/>
      <c r="E555" s="42"/>
      <c r="F555" s="42"/>
      <c r="G555" s="73"/>
      <c r="H555" s="42"/>
      <c r="I555" s="42">
        <v>229.52</v>
      </c>
      <c r="J555" s="73">
        <v>4.9879986911986283E-3</v>
      </c>
      <c r="K555" s="42">
        <v>494</v>
      </c>
      <c r="L555" s="42"/>
      <c r="M555" s="42">
        <v>229.52</v>
      </c>
      <c r="N555" s="42"/>
      <c r="O555" s="42"/>
      <c r="P555" s="42"/>
      <c r="Q555" s="42"/>
    </row>
    <row r="556" spans="1:17" x14ac:dyDescent="0.2">
      <c r="A556" s="36" t="s">
        <v>1123</v>
      </c>
      <c r="B556" s="36" t="s">
        <v>184</v>
      </c>
      <c r="C556" s="42"/>
      <c r="D556" s="73"/>
      <c r="E556" s="42"/>
      <c r="F556" s="42">
        <v>579.63</v>
      </c>
      <c r="G556" s="73">
        <v>1.1882105520254371E-2</v>
      </c>
      <c r="H556" s="42">
        <v>360</v>
      </c>
      <c r="I556" s="42">
        <v>228.44</v>
      </c>
      <c r="J556" s="73">
        <v>4.9645278015746537E-3</v>
      </c>
      <c r="K556" s="42">
        <v>495</v>
      </c>
      <c r="L556" s="42"/>
      <c r="M556" s="42">
        <v>-351.19</v>
      </c>
      <c r="N556" s="42"/>
      <c r="O556" s="42"/>
      <c r="P556" s="42">
        <v>-60.588651381053424</v>
      </c>
      <c r="Q556" s="42"/>
    </row>
    <row r="557" spans="1:17" x14ac:dyDescent="0.2">
      <c r="A557" s="36" t="s">
        <v>1219</v>
      </c>
      <c r="B557" s="36" t="s">
        <v>187</v>
      </c>
      <c r="C557" s="42"/>
      <c r="D557" s="73"/>
      <c r="E557" s="42"/>
      <c r="F557" s="42">
        <v>319.39</v>
      </c>
      <c r="G557" s="73">
        <v>6.5473244692545998E-3</v>
      </c>
      <c r="H557" s="42">
        <v>428</v>
      </c>
      <c r="I557" s="42">
        <v>227.65586999999999</v>
      </c>
      <c r="J557" s="73">
        <v>4.9474868490923885E-3</v>
      </c>
      <c r="K557" s="42">
        <v>496</v>
      </c>
      <c r="L557" s="42"/>
      <c r="M557" s="42">
        <v>-91.734129999999993</v>
      </c>
      <c r="N557" s="42"/>
      <c r="O557" s="42"/>
      <c r="P557" s="42">
        <v>-28.721666301387017</v>
      </c>
      <c r="Q557" s="42"/>
    </row>
    <row r="558" spans="1:17" x14ac:dyDescent="0.2">
      <c r="A558" s="36" t="s">
        <v>1008</v>
      </c>
      <c r="B558" s="36" t="s">
        <v>228</v>
      </c>
      <c r="C558" s="42"/>
      <c r="D558" s="73"/>
      <c r="E558" s="42"/>
      <c r="F558" s="42">
        <v>158.73810655220734</v>
      </c>
      <c r="G558" s="73">
        <v>3.2540464298582011E-3</v>
      </c>
      <c r="H558" s="42">
        <v>507</v>
      </c>
      <c r="I558" s="42">
        <v>227.29390000000001</v>
      </c>
      <c r="J558" s="73">
        <v>4.9396204065764717E-3</v>
      </c>
      <c r="K558" s="42">
        <v>497</v>
      </c>
      <c r="L558" s="42"/>
      <c r="M558" s="42">
        <v>68.555793447792666</v>
      </c>
      <c r="N558" s="42"/>
      <c r="O558" s="42"/>
      <c r="P558" s="42">
        <v>43.187987394347161</v>
      </c>
      <c r="Q558" s="42"/>
    </row>
    <row r="559" spans="1:17" x14ac:dyDescent="0.2">
      <c r="A559" s="36" t="s">
        <v>544</v>
      </c>
      <c r="B559" s="36" t="s">
        <v>184</v>
      </c>
      <c r="C559" s="42"/>
      <c r="D559" s="73"/>
      <c r="E559" s="42"/>
      <c r="F559" s="42"/>
      <c r="G559" s="73"/>
      <c r="H559" s="42"/>
      <c r="I559" s="42">
        <v>227</v>
      </c>
      <c r="J559" s="73">
        <v>4.9332332820760218E-3</v>
      </c>
      <c r="K559" s="42">
        <v>498</v>
      </c>
      <c r="L559" s="42"/>
      <c r="M559" s="42">
        <v>227</v>
      </c>
      <c r="N559" s="42"/>
      <c r="O559" s="42"/>
      <c r="P559" s="42"/>
      <c r="Q559" s="42"/>
    </row>
    <row r="560" spans="1:17" x14ac:dyDescent="0.2">
      <c r="A560" s="36" t="s">
        <v>1522</v>
      </c>
      <c r="B560" s="36" t="s">
        <v>187</v>
      </c>
      <c r="C560" s="42"/>
      <c r="D560" s="73"/>
      <c r="E560" s="42"/>
      <c r="F560" s="42">
        <v>16.68</v>
      </c>
      <c r="G560" s="73">
        <v>3.4193109410803947E-4</v>
      </c>
      <c r="H560" s="42">
        <v>758</v>
      </c>
      <c r="I560" s="42">
        <v>225.27</v>
      </c>
      <c r="J560" s="73">
        <v>4.8956363940672494E-3</v>
      </c>
      <c r="K560" s="42">
        <v>499</v>
      </c>
      <c r="L560" s="42"/>
      <c r="M560" s="42">
        <v>208.59</v>
      </c>
      <c r="N560" s="42"/>
      <c r="O560" s="42"/>
      <c r="P560" s="42">
        <v>1250.5395683453237</v>
      </c>
      <c r="Q560" s="42"/>
    </row>
    <row r="561" spans="1:17" x14ac:dyDescent="0.2">
      <c r="A561" s="36" t="s">
        <v>1611</v>
      </c>
      <c r="B561" s="36" t="s">
        <v>184</v>
      </c>
      <c r="C561" s="42"/>
      <c r="D561" s="73"/>
      <c r="E561" s="42"/>
      <c r="F561" s="42">
        <v>318.39999999999998</v>
      </c>
      <c r="G561" s="73">
        <v>6.5270299978417122E-3</v>
      </c>
      <c r="H561" s="42">
        <v>429</v>
      </c>
      <c r="I561" s="42">
        <v>224.9023</v>
      </c>
      <c r="J561" s="73">
        <v>4.8876454254424941E-3</v>
      </c>
      <c r="K561" s="42">
        <v>500</v>
      </c>
      <c r="L561" s="42"/>
      <c r="M561" s="42">
        <v>-93.49769999999998</v>
      </c>
      <c r="N561" s="42"/>
      <c r="O561" s="42"/>
      <c r="P561" s="42">
        <v>-29.364855527638191</v>
      </c>
      <c r="Q561" s="42"/>
    </row>
    <row r="562" spans="1:17" x14ac:dyDescent="0.2">
      <c r="A562" s="36" t="s">
        <v>369</v>
      </c>
      <c r="B562" s="36" t="s">
        <v>184</v>
      </c>
      <c r="C562" s="42"/>
      <c r="D562" s="73"/>
      <c r="E562" s="42"/>
      <c r="F562" s="42">
        <v>43</v>
      </c>
      <c r="G562" s="73">
        <v>8.8147704116580924E-4</v>
      </c>
      <c r="H562" s="42">
        <v>656</v>
      </c>
      <c r="I562" s="42">
        <v>222.6</v>
      </c>
      <c r="J562" s="73">
        <v>4.8376111391635352E-3</v>
      </c>
      <c r="K562" s="42">
        <v>501</v>
      </c>
      <c r="L562" s="42"/>
      <c r="M562" s="42">
        <v>179.6</v>
      </c>
      <c r="N562" s="42"/>
      <c r="O562" s="42"/>
      <c r="P562" s="42">
        <v>417.67441860465118</v>
      </c>
      <c r="Q562" s="42"/>
    </row>
    <row r="563" spans="1:17" x14ac:dyDescent="0.2">
      <c r="A563" s="36" t="s">
        <v>1657</v>
      </c>
      <c r="B563" s="36" t="s">
        <v>184</v>
      </c>
      <c r="C563" s="42"/>
      <c r="D563" s="73"/>
      <c r="E563" s="42"/>
      <c r="F563" s="42">
        <v>255.66</v>
      </c>
      <c r="G563" s="73">
        <v>5.2408934963825756E-3</v>
      </c>
      <c r="H563" s="42">
        <v>458</v>
      </c>
      <c r="I563" s="42">
        <v>217.44</v>
      </c>
      <c r="J563" s="73">
        <v>4.7254724442934368E-3</v>
      </c>
      <c r="K563" s="42">
        <v>502</v>
      </c>
      <c r="L563" s="42"/>
      <c r="M563" s="42">
        <v>-38.22</v>
      </c>
      <c r="N563" s="42"/>
      <c r="O563" s="42"/>
      <c r="P563" s="42">
        <v>-14.949542360948135</v>
      </c>
      <c r="Q563" s="42"/>
    </row>
    <row r="564" spans="1:17" x14ac:dyDescent="0.2">
      <c r="A564" s="81" t="s">
        <v>664</v>
      </c>
      <c r="B564" s="81" t="s">
        <v>184</v>
      </c>
      <c r="C564" s="75"/>
      <c r="D564" s="82"/>
      <c r="E564" s="75"/>
      <c r="F564" s="75">
        <v>75.66</v>
      </c>
      <c r="G564" s="82">
        <v>1.5509896031303517E-3</v>
      </c>
      <c r="H564" s="75">
        <v>593</v>
      </c>
      <c r="I564" s="75">
        <v>215.89</v>
      </c>
      <c r="J564" s="82">
        <v>4.6917873712219926E-3</v>
      </c>
      <c r="K564" s="75">
        <v>503</v>
      </c>
      <c r="L564" s="75"/>
      <c r="M564" s="75">
        <v>140.22999999999999</v>
      </c>
      <c r="N564" s="75"/>
      <c r="O564" s="75"/>
      <c r="P564" s="75">
        <v>185.34232090933119</v>
      </c>
      <c r="Q564" s="75"/>
    </row>
    <row r="565" spans="1:17" x14ac:dyDescent="0.2">
      <c r="C565" s="42"/>
      <c r="D565" s="73"/>
      <c r="E565" s="42"/>
      <c r="F565" s="42"/>
      <c r="G565" s="73"/>
      <c r="H565" s="42"/>
      <c r="I565" s="42"/>
      <c r="J565" s="73"/>
      <c r="K565" s="42"/>
      <c r="L565" s="42"/>
      <c r="M565" s="42"/>
      <c r="N565" s="42"/>
      <c r="O565" s="42"/>
      <c r="P565" s="42"/>
      <c r="Q565" s="42"/>
    </row>
    <row r="566" spans="1:17" x14ac:dyDescent="0.2">
      <c r="A566" s="137" t="s">
        <v>1592</v>
      </c>
      <c r="B566" s="137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</row>
    <row r="567" spans="1:17" x14ac:dyDescent="0.2">
      <c r="A567" s="74"/>
      <c r="B567" s="74"/>
      <c r="C567" s="138">
        <v>1990</v>
      </c>
      <c r="D567" s="138"/>
      <c r="E567" s="138"/>
      <c r="F567" s="138">
        <v>2000</v>
      </c>
      <c r="G567" s="138"/>
      <c r="H567" s="138"/>
      <c r="I567" s="138">
        <v>2010</v>
      </c>
      <c r="J567" s="138"/>
      <c r="K567" s="138"/>
      <c r="L567" s="74" t="s">
        <v>1557</v>
      </c>
      <c r="M567" s="74" t="s">
        <v>1558</v>
      </c>
      <c r="N567" s="36" t="s">
        <v>1559</v>
      </c>
      <c r="O567" s="74" t="s">
        <v>1557</v>
      </c>
      <c r="P567" s="74" t="s">
        <v>1558</v>
      </c>
      <c r="Q567" s="74" t="s">
        <v>1559</v>
      </c>
    </row>
    <row r="568" spans="1:17" ht="29.25" customHeight="1" x14ac:dyDescent="0.2">
      <c r="A568" s="76" t="s">
        <v>177</v>
      </c>
      <c r="B568" s="77" t="s">
        <v>178</v>
      </c>
      <c r="C568" s="31" t="s">
        <v>1560</v>
      </c>
      <c r="D568" s="31" t="s">
        <v>1561</v>
      </c>
      <c r="E568" s="31" t="s">
        <v>1562</v>
      </c>
      <c r="F568" s="31" t="s">
        <v>1560</v>
      </c>
      <c r="G568" s="31" t="s">
        <v>1561</v>
      </c>
      <c r="H568" s="31" t="s">
        <v>1562</v>
      </c>
      <c r="I568" s="31" t="s">
        <v>1560</v>
      </c>
      <c r="J568" s="31" t="s">
        <v>1561</v>
      </c>
      <c r="K568" s="31" t="s">
        <v>1562</v>
      </c>
      <c r="L568" s="31" t="s">
        <v>1567</v>
      </c>
      <c r="M568" s="31" t="s">
        <v>1567</v>
      </c>
      <c r="N568" s="31" t="s">
        <v>1567</v>
      </c>
      <c r="O568" s="31" t="s">
        <v>1563</v>
      </c>
      <c r="P568" s="31" t="s">
        <v>1564</v>
      </c>
      <c r="Q568" s="31" t="s">
        <v>1564</v>
      </c>
    </row>
    <row r="569" spans="1:17" x14ac:dyDescent="0.2">
      <c r="A569" s="36" t="s">
        <v>825</v>
      </c>
      <c r="B569" s="36" t="s">
        <v>187</v>
      </c>
      <c r="C569" s="42"/>
      <c r="D569" s="73"/>
      <c r="E569" s="42"/>
      <c r="F569" s="42">
        <v>297.74</v>
      </c>
      <c r="G569" s="73">
        <v>6.1035110287606517E-3</v>
      </c>
      <c r="H569" s="42">
        <v>438</v>
      </c>
      <c r="I569" s="42">
        <v>214</v>
      </c>
      <c r="J569" s="73">
        <v>4.6507133143800384E-3</v>
      </c>
      <c r="K569" s="42">
        <v>504</v>
      </c>
      <c r="L569" s="42"/>
      <c r="M569" s="42">
        <v>-83.740000000000009</v>
      </c>
      <c r="N569" s="42"/>
      <c r="O569" s="42"/>
      <c r="P569" s="42">
        <v>-28.125209914690675</v>
      </c>
      <c r="Q569" s="42"/>
    </row>
    <row r="570" spans="1:17" x14ac:dyDescent="0.2">
      <c r="A570" s="36" t="s">
        <v>374</v>
      </c>
      <c r="B570" s="36" t="s">
        <v>184</v>
      </c>
      <c r="C570" s="42"/>
      <c r="D570" s="73"/>
      <c r="E570" s="42"/>
      <c r="F570" s="42"/>
      <c r="G570" s="73"/>
      <c r="H570" s="42"/>
      <c r="I570" s="42">
        <v>212</v>
      </c>
      <c r="J570" s="73">
        <v>4.6072487039652719E-3</v>
      </c>
      <c r="K570" s="42">
        <v>505</v>
      </c>
      <c r="L570" s="42"/>
      <c r="M570" s="42">
        <v>212</v>
      </c>
      <c r="N570" s="42"/>
      <c r="O570" s="42"/>
      <c r="P570" s="42"/>
      <c r="Q570" s="42"/>
    </row>
    <row r="571" spans="1:17" x14ac:dyDescent="0.2">
      <c r="A571" s="36" t="s">
        <v>435</v>
      </c>
      <c r="B571" s="36" t="s">
        <v>187</v>
      </c>
      <c r="C571" s="42"/>
      <c r="D571" s="73"/>
      <c r="E571" s="42"/>
      <c r="F571" s="42">
        <v>107.6465</v>
      </c>
      <c r="G571" s="73">
        <v>2.206695774694309E-3</v>
      </c>
      <c r="H571" s="42">
        <v>549</v>
      </c>
      <c r="I571" s="42">
        <v>211.81266999999997</v>
      </c>
      <c r="J571" s="73">
        <v>4.6031775912307718E-3</v>
      </c>
      <c r="K571" s="42">
        <v>506</v>
      </c>
      <c r="L571" s="42"/>
      <c r="M571" s="42">
        <v>104.16616999999997</v>
      </c>
      <c r="N571" s="42"/>
      <c r="O571" s="42"/>
      <c r="P571" s="42">
        <v>96.766889773471462</v>
      </c>
      <c r="Q571" s="42"/>
    </row>
    <row r="572" spans="1:17" x14ac:dyDescent="0.2">
      <c r="A572" s="36" t="s">
        <v>938</v>
      </c>
      <c r="B572" s="36" t="s">
        <v>187</v>
      </c>
      <c r="C572" s="42"/>
      <c r="D572" s="73"/>
      <c r="E572" s="42"/>
      <c r="F572" s="42">
        <v>379.67</v>
      </c>
      <c r="G572" s="73">
        <v>7.7830322841726234E-3</v>
      </c>
      <c r="H572" s="42">
        <v>407</v>
      </c>
      <c r="I572" s="42">
        <v>211.80090000000001</v>
      </c>
      <c r="J572" s="73">
        <v>4.6029218019984818E-3</v>
      </c>
      <c r="K572" s="42">
        <v>507</v>
      </c>
      <c r="L572" s="42"/>
      <c r="M572" s="42">
        <v>-167.8691</v>
      </c>
      <c r="N572" s="42"/>
      <c r="O572" s="42"/>
      <c r="P572" s="42">
        <v>-44.214475728922487</v>
      </c>
      <c r="Q572" s="42"/>
    </row>
    <row r="573" spans="1:17" x14ac:dyDescent="0.2">
      <c r="A573" s="36" t="s">
        <v>878</v>
      </c>
      <c r="B573" s="36" t="s">
        <v>184</v>
      </c>
      <c r="C573" s="42"/>
      <c r="D573" s="73"/>
      <c r="E573" s="42"/>
      <c r="F573" s="42">
        <v>106</v>
      </c>
      <c r="G573" s="73">
        <v>2.1729434038040875E-3</v>
      </c>
      <c r="H573" s="42">
        <v>552</v>
      </c>
      <c r="I573" s="42">
        <v>210.51</v>
      </c>
      <c r="J573" s="73">
        <v>4.5748675692062705E-3</v>
      </c>
      <c r="K573" s="42">
        <v>508</v>
      </c>
      <c r="L573" s="42"/>
      <c r="M573" s="42">
        <v>104.50999999999999</v>
      </c>
      <c r="N573" s="42"/>
      <c r="O573" s="42"/>
      <c r="P573" s="42">
        <v>98.594339622641499</v>
      </c>
      <c r="Q573" s="42"/>
    </row>
    <row r="574" spans="1:17" x14ac:dyDescent="0.2">
      <c r="A574" s="36" t="s">
        <v>1618</v>
      </c>
      <c r="B574" s="36" t="s">
        <v>187</v>
      </c>
      <c r="C574" s="42"/>
      <c r="D574" s="73"/>
      <c r="E574" s="42"/>
      <c r="F574" s="42">
        <v>874.84</v>
      </c>
      <c r="G574" s="73">
        <v>1.7933752899848759E-2</v>
      </c>
      <c r="H574" s="42">
        <v>306</v>
      </c>
      <c r="I574" s="42">
        <v>210.04</v>
      </c>
      <c r="J574" s="73">
        <v>4.5646533857588E-3</v>
      </c>
      <c r="K574" s="42">
        <v>509</v>
      </c>
      <c r="L574" s="42"/>
      <c r="M574" s="42">
        <v>-664.80000000000007</v>
      </c>
      <c r="N574" s="42"/>
      <c r="O574" s="42"/>
      <c r="P574" s="42">
        <v>-75.991038361300355</v>
      </c>
      <c r="Q574" s="42"/>
    </row>
    <row r="575" spans="1:17" x14ac:dyDescent="0.2">
      <c r="A575" s="36" t="s">
        <v>1498</v>
      </c>
      <c r="B575" s="36" t="s">
        <v>184</v>
      </c>
      <c r="C575" s="42"/>
      <c r="D575" s="73"/>
      <c r="E575" s="42"/>
      <c r="F575" s="42">
        <v>143.24</v>
      </c>
      <c r="G575" s="73">
        <v>2.9363435203858257E-3</v>
      </c>
      <c r="H575" s="42">
        <v>516</v>
      </c>
      <c r="I575" s="42">
        <v>209.84</v>
      </c>
      <c r="J575" s="73">
        <v>4.5603069247173236E-3</v>
      </c>
      <c r="K575" s="42">
        <v>510</v>
      </c>
      <c r="L575" s="42"/>
      <c r="M575" s="42">
        <v>66.599999999999994</v>
      </c>
      <c r="N575" s="42"/>
      <c r="O575" s="42"/>
      <c r="P575" s="42">
        <v>46.495392348506002</v>
      </c>
      <c r="Q575" s="42"/>
    </row>
    <row r="576" spans="1:17" x14ac:dyDescent="0.2">
      <c r="A576" s="36" t="s">
        <v>1149</v>
      </c>
      <c r="B576" s="36" t="s">
        <v>184</v>
      </c>
      <c r="C576" s="42"/>
      <c r="D576" s="73"/>
      <c r="E576" s="42"/>
      <c r="F576" s="42">
        <v>85.58</v>
      </c>
      <c r="G576" s="73">
        <v>1.7543443065806965E-3</v>
      </c>
      <c r="H576" s="42">
        <v>577</v>
      </c>
      <c r="I576" s="42">
        <v>209</v>
      </c>
      <c r="J576" s="73">
        <v>4.5420517883431218E-3</v>
      </c>
      <c r="K576" s="42">
        <v>511</v>
      </c>
      <c r="L576" s="42"/>
      <c r="M576" s="42">
        <v>123.42</v>
      </c>
      <c r="N576" s="42"/>
      <c r="O576" s="42"/>
      <c r="P576" s="42">
        <v>144.21593830334191</v>
      </c>
      <c r="Q576" s="42"/>
    </row>
    <row r="577" spans="1:17" x14ac:dyDescent="0.2">
      <c r="A577" s="36" t="s">
        <v>636</v>
      </c>
      <c r="B577" s="36" t="s">
        <v>187</v>
      </c>
      <c r="C577" s="42"/>
      <c r="D577" s="73"/>
      <c r="E577" s="42"/>
      <c r="F577" s="42">
        <v>542.65</v>
      </c>
      <c r="G577" s="73">
        <v>1.1124035264851775E-2</v>
      </c>
      <c r="H577" s="42">
        <v>368</v>
      </c>
      <c r="I577" s="42">
        <v>208.45</v>
      </c>
      <c r="J577" s="73">
        <v>4.5300990204790604E-3</v>
      </c>
      <c r="K577" s="42">
        <v>512</v>
      </c>
      <c r="L577" s="42"/>
      <c r="M577" s="42">
        <v>-334.2</v>
      </c>
      <c r="N577" s="42"/>
      <c r="O577" s="42"/>
      <c r="P577" s="42">
        <v>-61.586658066893953</v>
      </c>
      <c r="Q577" s="42"/>
    </row>
    <row r="578" spans="1:17" x14ac:dyDescent="0.2">
      <c r="A578" s="36" t="s">
        <v>811</v>
      </c>
      <c r="B578" s="36" t="s">
        <v>187</v>
      </c>
      <c r="C578" s="42"/>
      <c r="D578" s="73"/>
      <c r="E578" s="42"/>
      <c r="F578" s="42"/>
      <c r="G578" s="73"/>
      <c r="H578" s="42"/>
      <c r="I578" s="42">
        <v>206.06</v>
      </c>
      <c r="J578" s="73">
        <v>4.4781588110334144E-3</v>
      </c>
      <c r="K578" s="42">
        <v>513</v>
      </c>
      <c r="L578" s="42"/>
      <c r="M578" s="42">
        <v>206.06</v>
      </c>
      <c r="N578" s="42"/>
      <c r="O578" s="42"/>
      <c r="P578" s="42"/>
      <c r="Q578" s="42"/>
    </row>
    <row r="579" spans="1:17" x14ac:dyDescent="0.2">
      <c r="A579" s="36" t="s">
        <v>413</v>
      </c>
      <c r="B579" s="36" t="s">
        <v>187</v>
      </c>
      <c r="C579" s="42"/>
      <c r="D579" s="73"/>
      <c r="E579" s="42"/>
      <c r="F579" s="42">
        <v>252.06</v>
      </c>
      <c r="G579" s="73">
        <v>5.1670954185175314E-3</v>
      </c>
      <c r="H579" s="42">
        <v>460</v>
      </c>
      <c r="I579" s="42">
        <v>204.59</v>
      </c>
      <c r="J579" s="73">
        <v>4.4462123223785611E-3</v>
      </c>
      <c r="K579" s="42">
        <v>514</v>
      </c>
      <c r="L579" s="42"/>
      <c r="M579" s="42">
        <v>-47.47</v>
      </c>
      <c r="N579" s="42"/>
      <c r="O579" s="42"/>
      <c r="P579" s="42">
        <v>-18.83281758311513</v>
      </c>
      <c r="Q579" s="42"/>
    </row>
    <row r="580" spans="1:17" x14ac:dyDescent="0.2">
      <c r="A580" s="36" t="s">
        <v>1430</v>
      </c>
      <c r="B580" s="36" t="s">
        <v>187</v>
      </c>
      <c r="C580" s="42"/>
      <c r="D580" s="73"/>
      <c r="E580" s="42"/>
      <c r="F580" s="42">
        <v>241.63</v>
      </c>
      <c r="G580" s="73">
        <v>4.9532859873696392E-3</v>
      </c>
      <c r="H580" s="42">
        <v>467</v>
      </c>
      <c r="I580" s="42">
        <v>200</v>
      </c>
      <c r="J580" s="73">
        <v>4.3464610414766713E-3</v>
      </c>
      <c r="K580" s="42">
        <v>515</v>
      </c>
      <c r="L580" s="42"/>
      <c r="M580" s="42">
        <v>-41.629999999999995</v>
      </c>
      <c r="N580" s="42"/>
      <c r="O580" s="42"/>
      <c r="P580" s="42">
        <v>-17.228820924554071</v>
      </c>
      <c r="Q580" s="42"/>
    </row>
    <row r="581" spans="1:17" x14ac:dyDescent="0.2">
      <c r="A581" s="36" t="s">
        <v>682</v>
      </c>
      <c r="B581" s="36" t="s">
        <v>184</v>
      </c>
      <c r="C581" s="42"/>
      <c r="D581" s="73"/>
      <c r="E581" s="42"/>
      <c r="F581" s="42">
        <v>537.49</v>
      </c>
      <c r="G581" s="73">
        <v>1.1018258019911877E-2</v>
      </c>
      <c r="H581" s="42">
        <v>371</v>
      </c>
      <c r="I581" s="42">
        <v>199.73</v>
      </c>
      <c r="J581" s="73">
        <v>4.3405933190706781E-3</v>
      </c>
      <c r="K581" s="42">
        <v>516</v>
      </c>
      <c r="L581" s="42"/>
      <c r="M581" s="42">
        <v>-337.76</v>
      </c>
      <c r="N581" s="42"/>
      <c r="O581" s="42"/>
      <c r="P581" s="42">
        <v>-62.840238888165359</v>
      </c>
      <c r="Q581" s="42"/>
    </row>
    <row r="582" spans="1:17" x14ac:dyDescent="0.2">
      <c r="A582" s="36" t="s">
        <v>1253</v>
      </c>
      <c r="B582" s="36" t="s">
        <v>228</v>
      </c>
      <c r="C582" s="42"/>
      <c r="D582" s="73"/>
      <c r="E582" s="42"/>
      <c r="F582" s="42">
        <v>257.67</v>
      </c>
      <c r="G582" s="73">
        <v>5.2820974231905593E-3</v>
      </c>
      <c r="H582" s="42">
        <v>456</v>
      </c>
      <c r="I582" s="42">
        <v>198.93559999999999</v>
      </c>
      <c r="J582" s="73">
        <v>4.3233291758139327E-3</v>
      </c>
      <c r="K582" s="42">
        <v>517</v>
      </c>
      <c r="L582" s="42"/>
      <c r="M582" s="42">
        <v>-58.734400000000022</v>
      </c>
      <c r="N582" s="42"/>
      <c r="O582" s="42"/>
      <c r="P582" s="42">
        <v>-22.794426980246058</v>
      </c>
      <c r="Q582" s="42"/>
    </row>
    <row r="583" spans="1:17" x14ac:dyDescent="0.2">
      <c r="A583" s="36" t="s">
        <v>1450</v>
      </c>
      <c r="B583" s="36" t="s">
        <v>187</v>
      </c>
      <c r="C583" s="42"/>
      <c r="D583" s="73"/>
      <c r="E583" s="42"/>
      <c r="F583" s="42">
        <v>152</v>
      </c>
      <c r="G583" s="73">
        <v>3.1159188431907677E-3</v>
      </c>
      <c r="H583" s="42">
        <v>509</v>
      </c>
      <c r="I583" s="42">
        <v>194.98560000000001</v>
      </c>
      <c r="J583" s="73">
        <v>4.2374865702447684E-3</v>
      </c>
      <c r="K583" s="42">
        <v>518</v>
      </c>
      <c r="L583" s="42"/>
      <c r="M583" s="42">
        <v>42.985600000000005</v>
      </c>
      <c r="N583" s="42"/>
      <c r="O583" s="42"/>
      <c r="P583" s="42">
        <v>28.280000000000005</v>
      </c>
      <c r="Q583" s="42"/>
    </row>
    <row r="584" spans="1:17" x14ac:dyDescent="0.2">
      <c r="A584" s="36" t="s">
        <v>1680</v>
      </c>
      <c r="B584" s="36" t="s">
        <v>184</v>
      </c>
      <c r="C584" s="42"/>
      <c r="D584" s="73"/>
      <c r="E584" s="42"/>
      <c r="F584" s="42"/>
      <c r="G584" s="73"/>
      <c r="H584" s="42"/>
      <c r="I584" s="42">
        <v>194.86</v>
      </c>
      <c r="J584" s="73">
        <v>4.234756992710721E-3</v>
      </c>
      <c r="K584" s="42">
        <v>519</v>
      </c>
      <c r="L584" s="42"/>
      <c r="M584" s="42">
        <v>194.86</v>
      </c>
      <c r="N584" s="42"/>
      <c r="O584" s="42"/>
      <c r="P584" s="42"/>
      <c r="Q584" s="42"/>
    </row>
    <row r="585" spans="1:17" x14ac:dyDescent="0.2">
      <c r="A585" s="36" t="s">
        <v>769</v>
      </c>
      <c r="B585" s="36" t="s">
        <v>184</v>
      </c>
      <c r="C585" s="42"/>
      <c r="D585" s="73"/>
      <c r="E585" s="42"/>
      <c r="F585" s="42"/>
      <c r="G585" s="73"/>
      <c r="H585" s="42"/>
      <c r="I585" s="42">
        <v>194.49529999999999</v>
      </c>
      <c r="J585" s="73">
        <v>4.226831221001588E-3</v>
      </c>
      <c r="K585" s="42">
        <v>520</v>
      </c>
      <c r="L585" s="42"/>
      <c r="M585" s="42">
        <v>194.49529999999999</v>
      </c>
      <c r="N585" s="42"/>
      <c r="O585" s="42"/>
      <c r="P585" s="42"/>
      <c r="Q585" s="42"/>
    </row>
    <row r="586" spans="1:17" x14ac:dyDescent="0.2">
      <c r="A586" s="36" t="s">
        <v>335</v>
      </c>
      <c r="B586" s="36" t="s">
        <v>184</v>
      </c>
      <c r="C586" s="42"/>
      <c r="D586" s="73"/>
      <c r="E586" s="42"/>
      <c r="F586" s="42">
        <v>82.68</v>
      </c>
      <c r="G586" s="73">
        <v>1.6948958549671885E-3</v>
      </c>
      <c r="H586" s="42">
        <v>580</v>
      </c>
      <c r="I586" s="42">
        <v>192.93</v>
      </c>
      <c r="J586" s="73">
        <v>4.1928136436604714E-3</v>
      </c>
      <c r="K586" s="42">
        <v>521</v>
      </c>
      <c r="L586" s="42"/>
      <c r="M586" s="42">
        <v>110.25</v>
      </c>
      <c r="N586" s="42"/>
      <c r="O586" s="42"/>
      <c r="P586" s="42">
        <v>133.34542815674891</v>
      </c>
      <c r="Q586" s="42"/>
    </row>
    <row r="587" spans="1:17" x14ac:dyDescent="0.2">
      <c r="A587" s="36" t="s">
        <v>1288</v>
      </c>
      <c r="B587" s="36" t="s">
        <v>184</v>
      </c>
      <c r="C587" s="42"/>
      <c r="D587" s="73"/>
      <c r="E587" s="42"/>
      <c r="F587" s="42">
        <v>347.76</v>
      </c>
      <c r="G587" s="73">
        <v>7.1288943217632968E-3</v>
      </c>
      <c r="H587" s="42">
        <v>419</v>
      </c>
      <c r="I587" s="42">
        <v>191.6</v>
      </c>
      <c r="J587" s="73">
        <v>4.1639096777346509E-3</v>
      </c>
      <c r="K587" s="42">
        <v>522</v>
      </c>
      <c r="L587" s="42"/>
      <c r="M587" s="42">
        <v>-156.16</v>
      </c>
      <c r="N587" s="42"/>
      <c r="O587" s="42"/>
      <c r="P587" s="42">
        <v>-44.904531861053599</v>
      </c>
      <c r="Q587" s="42"/>
    </row>
    <row r="588" spans="1:17" x14ac:dyDescent="0.2">
      <c r="A588" s="36" t="s">
        <v>1511</v>
      </c>
      <c r="B588" s="36" t="s">
        <v>187</v>
      </c>
      <c r="C588" s="42"/>
      <c r="D588" s="73"/>
      <c r="E588" s="42"/>
      <c r="F588" s="42"/>
      <c r="G588" s="73"/>
      <c r="H588" s="42"/>
      <c r="I588" s="42">
        <v>190.3597</v>
      </c>
      <c r="J588" s="73">
        <v>4.1369550995859336E-3</v>
      </c>
      <c r="K588" s="42">
        <v>523</v>
      </c>
      <c r="L588" s="42"/>
      <c r="M588" s="42">
        <v>190.3597</v>
      </c>
      <c r="N588" s="42"/>
      <c r="O588" s="42"/>
      <c r="P588" s="42"/>
      <c r="Q588" s="42"/>
    </row>
    <row r="589" spans="1:17" x14ac:dyDescent="0.2">
      <c r="A589" s="36" t="s">
        <v>1250</v>
      </c>
      <c r="B589" s="36" t="s">
        <v>184</v>
      </c>
      <c r="C589" s="42"/>
      <c r="D589" s="73"/>
      <c r="E589" s="42"/>
      <c r="F589" s="42">
        <v>294.72000000000003</v>
      </c>
      <c r="G589" s="73">
        <v>6.0416026412183094E-3</v>
      </c>
      <c r="H589" s="42">
        <v>441</v>
      </c>
      <c r="I589" s="42">
        <v>188.01</v>
      </c>
      <c r="J589" s="73">
        <v>4.0858907020401448E-3</v>
      </c>
      <c r="K589" s="42">
        <v>524</v>
      </c>
      <c r="L589" s="42"/>
      <c r="M589" s="42">
        <v>-106.71000000000004</v>
      </c>
      <c r="N589" s="42"/>
      <c r="O589" s="42"/>
      <c r="P589" s="42">
        <v>-36.207247557003264</v>
      </c>
      <c r="Q589" s="42"/>
    </row>
    <row r="590" spans="1:17" x14ac:dyDescent="0.2">
      <c r="A590" s="36" t="s">
        <v>770</v>
      </c>
      <c r="B590" s="36" t="s">
        <v>187</v>
      </c>
      <c r="C590" s="42"/>
      <c r="D590" s="73"/>
      <c r="E590" s="42"/>
      <c r="F590" s="42"/>
      <c r="G590" s="73"/>
      <c r="H590" s="42"/>
      <c r="I590" s="42">
        <v>186.10480000000001</v>
      </c>
      <c r="J590" s="73">
        <v>4.0444863141590381E-3</v>
      </c>
      <c r="K590" s="42">
        <v>525</v>
      </c>
      <c r="L590" s="42"/>
      <c r="M590" s="42">
        <v>186.10480000000001</v>
      </c>
      <c r="N590" s="42"/>
      <c r="O590" s="42"/>
      <c r="P590" s="42"/>
      <c r="Q590" s="42"/>
    </row>
    <row r="591" spans="1:17" x14ac:dyDescent="0.2">
      <c r="A591" s="36" t="s">
        <v>619</v>
      </c>
      <c r="B591" s="36" t="s">
        <v>184</v>
      </c>
      <c r="C591" s="42"/>
      <c r="D591" s="73"/>
      <c r="E591" s="42"/>
      <c r="F591" s="42"/>
      <c r="G591" s="73"/>
      <c r="H591" s="42"/>
      <c r="I591" s="42">
        <v>182.5</v>
      </c>
      <c r="J591" s="73">
        <v>3.9661457003474622E-3</v>
      </c>
      <c r="K591" s="42">
        <v>526</v>
      </c>
      <c r="L591" s="42"/>
      <c r="M591" s="42">
        <v>182.5</v>
      </c>
      <c r="N591" s="42"/>
      <c r="O591" s="42"/>
      <c r="P591" s="42"/>
      <c r="Q591" s="42"/>
    </row>
    <row r="592" spans="1:17" x14ac:dyDescent="0.2">
      <c r="A592" s="36" t="s">
        <v>877</v>
      </c>
      <c r="B592" s="36" t="s">
        <v>187</v>
      </c>
      <c r="C592" s="42"/>
      <c r="D592" s="73"/>
      <c r="E592" s="42"/>
      <c r="F592" s="42">
        <v>22.8</v>
      </c>
      <c r="G592" s="73">
        <v>4.6738782647861508E-4</v>
      </c>
      <c r="H592" s="42">
        <v>724</v>
      </c>
      <c r="I592" s="42">
        <v>182.3</v>
      </c>
      <c r="J592" s="73">
        <v>3.9617992393059867E-3</v>
      </c>
      <c r="K592" s="42">
        <v>527</v>
      </c>
      <c r="L592" s="42"/>
      <c r="M592" s="42">
        <v>159.5</v>
      </c>
      <c r="N592" s="42"/>
      <c r="O592" s="42"/>
      <c r="P592" s="42">
        <v>699.56140350877195</v>
      </c>
      <c r="Q592" s="42"/>
    </row>
    <row r="593" spans="1:17" x14ac:dyDescent="0.2">
      <c r="A593" s="36" t="s">
        <v>630</v>
      </c>
      <c r="B593" s="36" t="s">
        <v>187</v>
      </c>
      <c r="C593" s="42"/>
      <c r="D593" s="73"/>
      <c r="E593" s="42"/>
      <c r="F593" s="42">
        <v>408.57</v>
      </c>
      <c r="G593" s="73">
        <v>8.3754668537003411E-3</v>
      </c>
      <c r="H593" s="42">
        <v>399</v>
      </c>
      <c r="I593" s="42">
        <v>181.64</v>
      </c>
      <c r="J593" s="73">
        <v>3.9474559178691122E-3</v>
      </c>
      <c r="K593" s="42">
        <v>528</v>
      </c>
      <c r="L593" s="42"/>
      <c r="M593" s="42">
        <v>-226.93</v>
      </c>
      <c r="N593" s="42"/>
      <c r="O593" s="42"/>
      <c r="P593" s="42">
        <v>-55.54250189685979</v>
      </c>
      <c r="Q593" s="42"/>
    </row>
    <row r="594" spans="1:17" x14ac:dyDescent="0.2">
      <c r="A594" s="36" t="s">
        <v>290</v>
      </c>
      <c r="B594" s="36" t="s">
        <v>187</v>
      </c>
      <c r="C594" s="42"/>
      <c r="D594" s="73"/>
      <c r="E594" s="42"/>
      <c r="F594" s="42">
        <v>251.26</v>
      </c>
      <c r="G594" s="73">
        <v>5.1506958456586328E-3</v>
      </c>
      <c r="H594" s="42">
        <v>461</v>
      </c>
      <c r="I594" s="42">
        <v>180.98</v>
      </c>
      <c r="J594" s="73">
        <v>3.9331125964322394E-3</v>
      </c>
      <c r="K594" s="42">
        <v>529</v>
      </c>
      <c r="L594" s="42"/>
      <c r="M594" s="42">
        <v>-70.28</v>
      </c>
      <c r="N594" s="42"/>
      <c r="O594" s="42"/>
      <c r="P594" s="42">
        <v>-27.971026028814777</v>
      </c>
      <c r="Q594" s="42"/>
    </row>
    <row r="595" spans="1:17" x14ac:dyDescent="0.2">
      <c r="A595" s="36" t="s">
        <v>229</v>
      </c>
      <c r="B595" s="36" t="s">
        <v>184</v>
      </c>
      <c r="C595" s="42"/>
      <c r="D595" s="73"/>
      <c r="E595" s="42"/>
      <c r="F595" s="42">
        <v>158.80000000000001</v>
      </c>
      <c r="G595" s="73">
        <v>3.2553152124914072E-3</v>
      </c>
      <c r="H595" s="42">
        <v>506</v>
      </c>
      <c r="I595" s="42">
        <v>179.51</v>
      </c>
      <c r="J595" s="73">
        <v>3.9011661077773857E-3</v>
      </c>
      <c r="K595" s="42">
        <v>530</v>
      </c>
      <c r="L595" s="42"/>
      <c r="M595" s="42">
        <v>20.70999999999998</v>
      </c>
      <c r="N595" s="42"/>
      <c r="O595" s="42"/>
      <c r="P595" s="42">
        <v>13.041561712846333</v>
      </c>
      <c r="Q595" s="42"/>
    </row>
    <row r="596" spans="1:17" x14ac:dyDescent="0.2">
      <c r="A596" s="36" t="s">
        <v>1453</v>
      </c>
      <c r="B596" s="36" t="s">
        <v>184</v>
      </c>
      <c r="C596" s="42"/>
      <c r="D596" s="73"/>
      <c r="E596" s="42"/>
      <c r="F596" s="42"/>
      <c r="G596" s="73"/>
      <c r="H596" s="42"/>
      <c r="I596" s="42">
        <v>177.44784100000001</v>
      </c>
      <c r="J596" s="73">
        <v>3.8563506390032341E-3</v>
      </c>
      <c r="K596" s="42">
        <v>531</v>
      </c>
      <c r="L596" s="42"/>
      <c r="M596" s="42">
        <v>177.44784100000001</v>
      </c>
      <c r="N596" s="42"/>
      <c r="O596" s="42"/>
      <c r="P596" s="42"/>
      <c r="Q596" s="42"/>
    </row>
    <row r="597" spans="1:17" x14ac:dyDescent="0.2">
      <c r="A597" s="36" t="s">
        <v>867</v>
      </c>
      <c r="B597" s="36" t="s">
        <v>187</v>
      </c>
      <c r="C597" s="42"/>
      <c r="D597" s="73"/>
      <c r="E597" s="42"/>
      <c r="F597" s="42">
        <v>121.81</v>
      </c>
      <c r="G597" s="73">
        <v>2.4970399624280751E-3</v>
      </c>
      <c r="H597" s="42">
        <v>530</v>
      </c>
      <c r="I597" s="42">
        <v>176.63</v>
      </c>
      <c r="J597" s="73">
        <v>3.8385770687801224E-3</v>
      </c>
      <c r="K597" s="42">
        <v>532</v>
      </c>
      <c r="L597" s="42"/>
      <c r="M597" s="42">
        <v>54.819999999999993</v>
      </c>
      <c r="N597" s="42"/>
      <c r="O597" s="42"/>
      <c r="P597" s="42">
        <v>45.004515228634752</v>
      </c>
      <c r="Q597" s="42"/>
    </row>
    <row r="598" spans="1:17" x14ac:dyDescent="0.2">
      <c r="A598" s="36" t="s">
        <v>1090</v>
      </c>
      <c r="B598" s="36" t="s">
        <v>184</v>
      </c>
      <c r="C598" s="42"/>
      <c r="D598" s="73"/>
      <c r="E598" s="42"/>
      <c r="F598" s="42">
        <v>122.21695631354949</v>
      </c>
      <c r="G598" s="73">
        <v>2.5053823495711294E-3</v>
      </c>
      <c r="H598" s="42">
        <v>529</v>
      </c>
      <c r="I598" s="42">
        <v>175</v>
      </c>
      <c r="J598" s="73">
        <v>3.8031534112920873E-3</v>
      </c>
      <c r="K598" s="42">
        <v>533</v>
      </c>
      <c r="L598" s="42"/>
      <c r="M598" s="42">
        <v>52.783043686450512</v>
      </c>
      <c r="N598" s="42"/>
      <c r="O598" s="42"/>
      <c r="P598" s="42">
        <v>43.187987394347147</v>
      </c>
      <c r="Q598" s="42"/>
    </row>
    <row r="599" spans="1:17" x14ac:dyDescent="0.2">
      <c r="A599" s="36" t="s">
        <v>515</v>
      </c>
      <c r="B599" s="36" t="s">
        <v>187</v>
      </c>
      <c r="C599" s="42"/>
      <c r="D599" s="73"/>
      <c r="E599" s="42"/>
      <c r="F599" s="42">
        <v>1.396765215011994</v>
      </c>
      <c r="G599" s="73">
        <v>2.8632941137955762E-5</v>
      </c>
      <c r="H599" s="42">
        <v>930</v>
      </c>
      <c r="I599" s="42">
        <v>174.5</v>
      </c>
      <c r="J599" s="73">
        <v>3.7922872586883954E-3</v>
      </c>
      <c r="K599" s="42">
        <v>534</v>
      </c>
      <c r="L599" s="42"/>
      <c r="M599" s="42">
        <v>173.10323478498802</v>
      </c>
      <c r="N599" s="42"/>
      <c r="O599" s="42"/>
      <c r="P599" s="42">
        <v>12393.15190015679</v>
      </c>
      <c r="Q599" s="42"/>
    </row>
    <row r="600" spans="1:17" x14ac:dyDescent="0.2">
      <c r="A600" s="36" t="s">
        <v>258</v>
      </c>
      <c r="B600" s="36" t="s">
        <v>187</v>
      </c>
      <c r="C600" s="42"/>
      <c r="D600" s="73"/>
      <c r="E600" s="42"/>
      <c r="F600" s="42">
        <v>60.87</v>
      </c>
      <c r="G600" s="73">
        <v>1.2478024999014604E-3</v>
      </c>
      <c r="H600" s="42">
        <v>622</v>
      </c>
      <c r="I600" s="42">
        <v>172.31</v>
      </c>
      <c r="J600" s="73">
        <v>3.7446935102842258E-3</v>
      </c>
      <c r="K600" s="42">
        <v>535</v>
      </c>
      <c r="L600" s="42"/>
      <c r="M600" s="42">
        <v>111.44</v>
      </c>
      <c r="N600" s="42"/>
      <c r="O600" s="42"/>
      <c r="P600" s="42">
        <v>183.07869229505505</v>
      </c>
      <c r="Q600" s="42"/>
    </row>
    <row r="601" spans="1:17" x14ac:dyDescent="0.2">
      <c r="A601" s="36" t="s">
        <v>849</v>
      </c>
      <c r="B601" s="36" t="s">
        <v>228</v>
      </c>
      <c r="C601" s="42"/>
      <c r="D601" s="73"/>
      <c r="E601" s="42"/>
      <c r="F601" s="42"/>
      <c r="G601" s="73"/>
      <c r="H601" s="42"/>
      <c r="I601" s="42">
        <v>170</v>
      </c>
      <c r="J601" s="73">
        <v>3.6944918852551707E-3</v>
      </c>
      <c r="K601" s="42">
        <v>536</v>
      </c>
      <c r="L601" s="42"/>
      <c r="M601" s="42">
        <v>170</v>
      </c>
      <c r="N601" s="42"/>
      <c r="O601" s="42"/>
      <c r="P601" s="42"/>
      <c r="Q601" s="42"/>
    </row>
    <row r="602" spans="1:17" x14ac:dyDescent="0.2">
      <c r="A602" s="81" t="s">
        <v>1081</v>
      </c>
      <c r="B602" s="81" t="s">
        <v>184</v>
      </c>
      <c r="C602" s="75"/>
      <c r="D602" s="82"/>
      <c r="E602" s="75"/>
      <c r="F602" s="75"/>
      <c r="G602" s="82"/>
      <c r="H602" s="75"/>
      <c r="I602" s="75">
        <v>169.27</v>
      </c>
      <c r="J602" s="82">
        <v>3.6786273024537811E-3</v>
      </c>
      <c r="K602" s="75">
        <v>537</v>
      </c>
      <c r="L602" s="75"/>
      <c r="M602" s="75">
        <v>169.27</v>
      </c>
      <c r="N602" s="75"/>
      <c r="O602" s="75"/>
      <c r="P602" s="75"/>
      <c r="Q602" s="75"/>
    </row>
    <row r="603" spans="1:17" x14ac:dyDescent="0.2">
      <c r="C603" s="42"/>
      <c r="D603" s="73"/>
      <c r="E603" s="42"/>
      <c r="F603" s="42"/>
      <c r="G603" s="73"/>
      <c r="H603" s="42"/>
      <c r="I603" s="42"/>
      <c r="J603" s="73"/>
      <c r="K603" s="42"/>
      <c r="L603" s="42"/>
      <c r="M603" s="42"/>
      <c r="N603" s="42"/>
      <c r="O603" s="42"/>
      <c r="P603" s="42"/>
      <c r="Q603" s="42"/>
    </row>
    <row r="604" spans="1:17" x14ac:dyDescent="0.2">
      <c r="A604" s="137" t="s">
        <v>1592</v>
      </c>
      <c r="B604" s="137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</row>
    <row r="605" spans="1:17" x14ac:dyDescent="0.2">
      <c r="A605" s="74"/>
      <c r="B605" s="74"/>
      <c r="C605" s="138">
        <v>1990</v>
      </c>
      <c r="D605" s="138"/>
      <c r="E605" s="138"/>
      <c r="F605" s="138">
        <v>2000</v>
      </c>
      <c r="G605" s="138"/>
      <c r="H605" s="138"/>
      <c r="I605" s="138">
        <v>2010</v>
      </c>
      <c r="J605" s="138"/>
      <c r="K605" s="138"/>
      <c r="L605" s="74" t="s">
        <v>1557</v>
      </c>
      <c r="M605" s="74" t="s">
        <v>1558</v>
      </c>
      <c r="N605" s="36" t="s">
        <v>1559</v>
      </c>
      <c r="O605" s="74" t="s">
        <v>1557</v>
      </c>
      <c r="P605" s="74" t="s">
        <v>1558</v>
      </c>
      <c r="Q605" s="74" t="s">
        <v>1559</v>
      </c>
    </row>
    <row r="606" spans="1:17" ht="28.5" customHeight="1" x14ac:dyDescent="0.2">
      <c r="A606" s="76" t="s">
        <v>177</v>
      </c>
      <c r="B606" s="77" t="s">
        <v>178</v>
      </c>
      <c r="C606" s="31" t="s">
        <v>1560</v>
      </c>
      <c r="D606" s="31" t="s">
        <v>1561</v>
      </c>
      <c r="E606" s="31" t="s">
        <v>1562</v>
      </c>
      <c r="F606" s="31" t="s">
        <v>1560</v>
      </c>
      <c r="G606" s="31" t="s">
        <v>1561</v>
      </c>
      <c r="H606" s="31" t="s">
        <v>1562</v>
      </c>
      <c r="I606" s="31" t="s">
        <v>1560</v>
      </c>
      <c r="J606" s="31" t="s">
        <v>1561</v>
      </c>
      <c r="K606" s="31" t="s">
        <v>1562</v>
      </c>
      <c r="L606" s="31" t="s">
        <v>1567</v>
      </c>
      <c r="M606" s="31" t="s">
        <v>1567</v>
      </c>
      <c r="N606" s="31" t="s">
        <v>1567</v>
      </c>
      <c r="O606" s="31" t="s">
        <v>1563</v>
      </c>
      <c r="P606" s="31" t="s">
        <v>1564</v>
      </c>
      <c r="Q606" s="31" t="s">
        <v>1564</v>
      </c>
    </row>
    <row r="607" spans="1:17" x14ac:dyDescent="0.2">
      <c r="A607" s="36" t="s">
        <v>803</v>
      </c>
      <c r="B607" s="36" t="s">
        <v>228</v>
      </c>
      <c r="C607" s="42"/>
      <c r="D607" s="73"/>
      <c r="E607" s="42"/>
      <c r="F607" s="42">
        <v>117.5377928432593</v>
      </c>
      <c r="G607" s="73">
        <v>2.4094619967589773E-3</v>
      </c>
      <c r="H607" s="42">
        <v>537</v>
      </c>
      <c r="I607" s="42">
        <v>168.3</v>
      </c>
      <c r="J607" s="73">
        <v>3.6575469664026192E-3</v>
      </c>
      <c r="K607" s="42">
        <v>538</v>
      </c>
      <c r="L607" s="42"/>
      <c r="M607" s="42">
        <v>50.762207156740715</v>
      </c>
      <c r="N607" s="42"/>
      <c r="O607" s="42"/>
      <c r="P607" s="42">
        <v>43.187987394347175</v>
      </c>
      <c r="Q607" s="42"/>
    </row>
    <row r="608" spans="1:17" x14ac:dyDescent="0.2">
      <c r="A608" s="36" t="s">
        <v>1176</v>
      </c>
      <c r="B608" s="36" t="s">
        <v>187</v>
      </c>
      <c r="C608" s="42"/>
      <c r="D608" s="73"/>
      <c r="E608" s="42"/>
      <c r="F608" s="42"/>
      <c r="G608" s="73"/>
      <c r="H608" s="42"/>
      <c r="I608" s="42">
        <v>166.33</v>
      </c>
      <c r="J608" s="73">
        <v>3.6147343251440736E-3</v>
      </c>
      <c r="K608" s="42">
        <v>539</v>
      </c>
      <c r="L608" s="42"/>
      <c r="M608" s="42">
        <v>166.33</v>
      </c>
      <c r="N608" s="42"/>
      <c r="O608" s="42"/>
      <c r="P608" s="42"/>
      <c r="Q608" s="42"/>
    </row>
    <row r="609" spans="1:17" x14ac:dyDescent="0.2">
      <c r="A609" s="36" t="s">
        <v>1465</v>
      </c>
      <c r="B609" s="36" t="s">
        <v>184</v>
      </c>
      <c r="C609" s="42"/>
      <c r="D609" s="73"/>
      <c r="E609" s="42"/>
      <c r="F609" s="42"/>
      <c r="G609" s="73"/>
      <c r="H609" s="42"/>
      <c r="I609" s="42">
        <v>165.88</v>
      </c>
      <c r="J609" s="73">
        <v>3.6049547878007509E-3</v>
      </c>
      <c r="K609" s="42">
        <v>540</v>
      </c>
      <c r="L609" s="42"/>
      <c r="M609" s="42">
        <v>165.88</v>
      </c>
      <c r="N609" s="42"/>
      <c r="O609" s="42"/>
      <c r="P609" s="42"/>
      <c r="Q609" s="42"/>
    </row>
    <row r="610" spans="1:17" x14ac:dyDescent="0.2">
      <c r="A610" s="36" t="s">
        <v>584</v>
      </c>
      <c r="B610" s="36" t="s">
        <v>187</v>
      </c>
      <c r="C610" s="42"/>
      <c r="D610" s="73"/>
      <c r="E610" s="42"/>
      <c r="F610" s="42">
        <v>592.84410000000003</v>
      </c>
      <c r="G610" s="73">
        <v>1.215298751489784E-2</v>
      </c>
      <c r="H610" s="42">
        <v>356</v>
      </c>
      <c r="I610" s="42">
        <v>164.48820999999998</v>
      </c>
      <c r="J610" s="73">
        <v>3.5747079827361671E-3</v>
      </c>
      <c r="K610" s="42">
        <v>541</v>
      </c>
      <c r="L610" s="42"/>
      <c r="M610" s="42">
        <v>-428.35589000000004</v>
      </c>
      <c r="N610" s="42"/>
      <c r="O610" s="42"/>
      <c r="P610" s="42">
        <v>-72.254390319478603</v>
      </c>
      <c r="Q610" s="42"/>
    </row>
    <row r="611" spans="1:17" x14ac:dyDescent="0.2">
      <c r="A611" s="36" t="s">
        <v>312</v>
      </c>
      <c r="B611" s="36" t="s">
        <v>187</v>
      </c>
      <c r="C611" s="42"/>
      <c r="D611" s="73"/>
      <c r="E611" s="42"/>
      <c r="F611" s="42">
        <v>385.34</v>
      </c>
      <c r="G611" s="73">
        <v>7.8992642568100676E-3</v>
      </c>
      <c r="H611" s="42">
        <v>405</v>
      </c>
      <c r="I611" s="42">
        <v>163.61000000000001</v>
      </c>
      <c r="J611" s="73">
        <v>3.5556224549799912E-3</v>
      </c>
      <c r="K611" s="42">
        <v>542</v>
      </c>
      <c r="L611" s="42"/>
      <c r="M611" s="42">
        <v>-221.72999999999996</v>
      </c>
      <c r="N611" s="42"/>
      <c r="O611" s="42"/>
      <c r="P611" s="42">
        <v>-57.541392017439144</v>
      </c>
      <c r="Q611" s="42"/>
    </row>
    <row r="612" spans="1:17" x14ac:dyDescent="0.2">
      <c r="A612" s="36" t="s">
        <v>1180</v>
      </c>
      <c r="B612" s="36" t="s">
        <v>184</v>
      </c>
      <c r="C612" s="42"/>
      <c r="D612" s="73"/>
      <c r="E612" s="42"/>
      <c r="F612" s="42">
        <v>427.92</v>
      </c>
      <c r="G612" s="73">
        <v>8.772131522224955E-3</v>
      </c>
      <c r="H612" s="42">
        <v>394</v>
      </c>
      <c r="I612" s="42">
        <v>163.4</v>
      </c>
      <c r="J612" s="73">
        <v>3.5510586708864403E-3</v>
      </c>
      <c r="K612" s="42">
        <v>543</v>
      </c>
      <c r="L612" s="42"/>
      <c r="M612" s="42">
        <v>-264.52</v>
      </c>
      <c r="N612" s="42"/>
      <c r="O612" s="42"/>
      <c r="P612" s="42">
        <v>-61.81529257805196</v>
      </c>
      <c r="Q612" s="42"/>
    </row>
    <row r="613" spans="1:17" x14ac:dyDescent="0.2">
      <c r="A613" s="36" t="s">
        <v>1235</v>
      </c>
      <c r="B613" s="36" t="s">
        <v>184</v>
      </c>
      <c r="C613" s="42"/>
      <c r="D613" s="73"/>
      <c r="E613" s="42"/>
      <c r="F613" s="42"/>
      <c r="G613" s="73"/>
      <c r="H613" s="42"/>
      <c r="I613" s="42">
        <v>160.43</v>
      </c>
      <c r="J613" s="73">
        <v>3.4865137244205124E-3</v>
      </c>
      <c r="K613" s="42">
        <v>544</v>
      </c>
      <c r="L613" s="42"/>
      <c r="M613" s="42">
        <v>160.43</v>
      </c>
      <c r="N613" s="42"/>
      <c r="O613" s="42"/>
      <c r="P613" s="42"/>
      <c r="Q613" s="42"/>
    </row>
    <row r="614" spans="1:17" x14ac:dyDescent="0.2">
      <c r="A614" s="36" t="s">
        <v>932</v>
      </c>
      <c r="B614" s="36" t="s">
        <v>184</v>
      </c>
      <c r="C614" s="42"/>
      <c r="D614" s="73"/>
      <c r="E614" s="42"/>
      <c r="F614" s="42"/>
      <c r="G614" s="73"/>
      <c r="H614" s="42"/>
      <c r="I614" s="42">
        <v>159.4734</v>
      </c>
      <c r="J614" s="73">
        <v>3.4657246012591292E-3</v>
      </c>
      <c r="K614" s="42">
        <v>545</v>
      </c>
      <c r="L614" s="42"/>
      <c r="M614" s="42">
        <v>159.4734</v>
      </c>
      <c r="N614" s="42"/>
      <c r="O614" s="42"/>
      <c r="P614" s="42"/>
      <c r="Q614" s="42"/>
    </row>
    <row r="615" spans="1:17" x14ac:dyDescent="0.2">
      <c r="A615" s="36" t="s">
        <v>714</v>
      </c>
      <c r="B615" s="36" t="s">
        <v>187</v>
      </c>
      <c r="C615" s="42"/>
      <c r="D615" s="73"/>
      <c r="E615" s="42"/>
      <c r="F615" s="42">
        <v>1324.8999999999999</v>
      </c>
      <c r="G615" s="73">
        <v>2.7159742600943729E-2</v>
      </c>
      <c r="H615" s="42">
        <v>251</v>
      </c>
      <c r="I615" s="42">
        <v>158.21</v>
      </c>
      <c r="J615" s="73">
        <v>3.4382680068601209E-3</v>
      </c>
      <c r="K615" s="42">
        <v>546</v>
      </c>
      <c r="L615" s="42"/>
      <c r="M615" s="42">
        <v>-1166.6899999999998</v>
      </c>
      <c r="N615" s="42"/>
      <c r="O615" s="42"/>
      <c r="P615" s="42">
        <v>-88.058721412936819</v>
      </c>
      <c r="Q615" s="42"/>
    </row>
    <row r="616" spans="1:17" x14ac:dyDescent="0.2">
      <c r="A616" s="36" t="s">
        <v>387</v>
      </c>
      <c r="B616" s="36" t="s">
        <v>184</v>
      </c>
      <c r="C616" s="42"/>
      <c r="D616" s="73"/>
      <c r="E616" s="42"/>
      <c r="F616" s="42">
        <v>150.6</v>
      </c>
      <c r="G616" s="73">
        <v>3.0872195906876941E-3</v>
      </c>
      <c r="H616" s="42">
        <v>510</v>
      </c>
      <c r="I616" s="42">
        <v>154</v>
      </c>
      <c r="J616" s="73">
        <v>3.3467750019370371E-3</v>
      </c>
      <c r="K616" s="42">
        <v>547</v>
      </c>
      <c r="L616" s="42"/>
      <c r="M616" s="42">
        <v>3.4000000000000057</v>
      </c>
      <c r="N616" s="42"/>
      <c r="O616" s="42"/>
      <c r="P616" s="42">
        <v>2.2576361221779586</v>
      </c>
      <c r="Q616" s="42"/>
    </row>
    <row r="617" spans="1:17" x14ac:dyDescent="0.2">
      <c r="A617" s="36" t="s">
        <v>1313</v>
      </c>
      <c r="B617" s="36" t="s">
        <v>184</v>
      </c>
      <c r="C617" s="42"/>
      <c r="D617" s="73"/>
      <c r="E617" s="42"/>
      <c r="F617" s="42">
        <v>93.28</v>
      </c>
      <c r="G617" s="73">
        <v>1.9121901953475973E-3</v>
      </c>
      <c r="H617" s="42">
        <v>567</v>
      </c>
      <c r="I617" s="42">
        <v>153.81</v>
      </c>
      <c r="J617" s="73">
        <v>3.3426458639476339E-3</v>
      </c>
      <c r="K617" s="42">
        <v>548</v>
      </c>
      <c r="L617" s="42"/>
      <c r="M617" s="42">
        <v>60.53</v>
      </c>
      <c r="N617" s="42"/>
      <c r="O617" s="42"/>
      <c r="P617" s="42">
        <v>64.890651801029165</v>
      </c>
      <c r="Q617" s="42"/>
    </row>
    <row r="618" spans="1:17" x14ac:dyDescent="0.2">
      <c r="A618" s="36" t="s">
        <v>396</v>
      </c>
      <c r="B618" s="36" t="s">
        <v>184</v>
      </c>
      <c r="C618" s="42"/>
      <c r="D618" s="73"/>
      <c r="E618" s="42"/>
      <c r="F618" s="42"/>
      <c r="G618" s="73"/>
      <c r="H618" s="42"/>
      <c r="I618" s="42">
        <v>152.30000000000001</v>
      </c>
      <c r="J618" s="73">
        <v>3.3098300830844856E-3</v>
      </c>
      <c r="K618" s="42">
        <v>549</v>
      </c>
      <c r="L618" s="42"/>
      <c r="M618" s="42">
        <v>152.30000000000001</v>
      </c>
      <c r="N618" s="42"/>
      <c r="O618" s="42"/>
      <c r="P618" s="42"/>
      <c r="Q618" s="42"/>
    </row>
    <row r="619" spans="1:17" x14ac:dyDescent="0.2">
      <c r="A619" s="36" t="s">
        <v>904</v>
      </c>
      <c r="B619" s="36" t="s">
        <v>184</v>
      </c>
      <c r="C619" s="42"/>
      <c r="D619" s="73"/>
      <c r="E619" s="42"/>
      <c r="F619" s="42"/>
      <c r="G619" s="73"/>
      <c r="H619" s="42"/>
      <c r="I619" s="42">
        <v>152</v>
      </c>
      <c r="J619" s="73">
        <v>3.3033103915222702E-3</v>
      </c>
      <c r="K619" s="42">
        <v>550</v>
      </c>
      <c r="L619" s="42"/>
      <c r="M619" s="42">
        <v>152</v>
      </c>
      <c r="N619" s="42"/>
      <c r="O619" s="42"/>
      <c r="P619" s="42"/>
      <c r="Q619" s="42"/>
    </row>
    <row r="620" spans="1:17" x14ac:dyDescent="0.2">
      <c r="A620" s="36" t="s">
        <v>1108</v>
      </c>
      <c r="B620" s="36" t="s">
        <v>184</v>
      </c>
      <c r="C620" s="42"/>
      <c r="D620" s="73"/>
      <c r="E620" s="42"/>
      <c r="F620" s="42">
        <v>179.02</v>
      </c>
      <c r="G620" s="73">
        <v>3.669814416500074E-3</v>
      </c>
      <c r="H620" s="42">
        <v>488</v>
      </c>
      <c r="I620" s="42">
        <v>151.29</v>
      </c>
      <c r="J620" s="73">
        <v>3.2878804548250279E-3</v>
      </c>
      <c r="K620" s="42">
        <v>551</v>
      </c>
      <c r="L620" s="42"/>
      <c r="M620" s="42">
        <v>-27.730000000000018</v>
      </c>
      <c r="N620" s="42"/>
      <c r="O620" s="42"/>
      <c r="P620" s="42">
        <v>-15.489889397832654</v>
      </c>
      <c r="Q620" s="42"/>
    </row>
    <row r="621" spans="1:17" x14ac:dyDescent="0.2">
      <c r="A621" s="36" t="s">
        <v>1526</v>
      </c>
      <c r="B621" s="36" t="s">
        <v>184</v>
      </c>
      <c r="C621" s="42"/>
      <c r="D621" s="73"/>
      <c r="E621" s="42"/>
      <c r="F621" s="42"/>
      <c r="G621" s="73"/>
      <c r="H621" s="42"/>
      <c r="I621" s="42">
        <v>148.56</v>
      </c>
      <c r="J621" s="73">
        <v>3.2285512616088718E-3</v>
      </c>
      <c r="K621" s="42">
        <v>552</v>
      </c>
      <c r="L621" s="42"/>
      <c r="M621" s="42">
        <v>148.56</v>
      </c>
      <c r="N621" s="42"/>
      <c r="O621" s="42"/>
      <c r="P621" s="42"/>
      <c r="Q621" s="42"/>
    </row>
    <row r="622" spans="1:17" x14ac:dyDescent="0.2">
      <c r="A622" s="36" t="s">
        <v>423</v>
      </c>
      <c r="B622" s="36" t="s">
        <v>184</v>
      </c>
      <c r="C622" s="42"/>
      <c r="D622" s="73"/>
      <c r="E622" s="42"/>
      <c r="F622" s="42"/>
      <c r="G622" s="73"/>
      <c r="H622" s="42"/>
      <c r="I622" s="42">
        <v>147.38</v>
      </c>
      <c r="J622" s="73">
        <v>3.202907141464159E-3</v>
      </c>
      <c r="K622" s="42">
        <v>553</v>
      </c>
      <c r="L622" s="42"/>
      <c r="M622" s="42">
        <v>147.38</v>
      </c>
      <c r="N622" s="42"/>
      <c r="O622" s="42"/>
      <c r="P622" s="42"/>
      <c r="Q622" s="42"/>
    </row>
    <row r="623" spans="1:17" x14ac:dyDescent="0.2">
      <c r="A623" s="36" t="s">
        <v>234</v>
      </c>
      <c r="B623" s="36" t="s">
        <v>184</v>
      </c>
      <c r="C623" s="42"/>
      <c r="D623" s="73"/>
      <c r="E623" s="42"/>
      <c r="F623" s="42"/>
      <c r="G623" s="73"/>
      <c r="H623" s="42"/>
      <c r="I623" s="42">
        <v>146</v>
      </c>
      <c r="J623" s="73">
        <v>3.1729165602779699E-3</v>
      </c>
      <c r="K623" s="42">
        <v>554</v>
      </c>
      <c r="L623" s="42"/>
      <c r="M623" s="42">
        <v>146</v>
      </c>
      <c r="N623" s="42"/>
      <c r="O623" s="42"/>
      <c r="P623" s="42"/>
      <c r="Q623" s="42"/>
    </row>
    <row r="624" spans="1:17" x14ac:dyDescent="0.2">
      <c r="A624" s="36" t="s">
        <v>1353</v>
      </c>
      <c r="B624" s="36" t="s">
        <v>187</v>
      </c>
      <c r="C624" s="42"/>
      <c r="D624" s="73"/>
      <c r="E624" s="42"/>
      <c r="F624" s="42"/>
      <c r="G624" s="73"/>
      <c r="H624" s="42"/>
      <c r="I624" s="42">
        <v>144</v>
      </c>
      <c r="J624" s="73">
        <v>3.1294519498632034E-3</v>
      </c>
      <c r="K624" s="42">
        <v>555</v>
      </c>
      <c r="L624" s="42"/>
      <c r="M624" s="42">
        <v>144</v>
      </c>
      <c r="N624" s="42"/>
      <c r="O624" s="42"/>
      <c r="P624" s="42"/>
      <c r="Q624" s="42"/>
    </row>
    <row r="625" spans="1:17" x14ac:dyDescent="0.2">
      <c r="A625" s="36" t="s">
        <v>448</v>
      </c>
      <c r="B625" s="36" t="s">
        <v>187</v>
      </c>
      <c r="C625" s="42"/>
      <c r="D625" s="73"/>
      <c r="E625" s="42"/>
      <c r="F625" s="42"/>
      <c r="G625" s="73"/>
      <c r="H625" s="42"/>
      <c r="I625" s="42">
        <v>143.98732000000001</v>
      </c>
      <c r="J625" s="73">
        <v>3.1291763842331739E-3</v>
      </c>
      <c r="K625" s="42">
        <v>556</v>
      </c>
      <c r="L625" s="42"/>
      <c r="M625" s="42">
        <v>143.98732000000001</v>
      </c>
      <c r="N625" s="42"/>
      <c r="O625" s="42"/>
      <c r="P625" s="42"/>
      <c r="Q625" s="42"/>
    </row>
    <row r="626" spans="1:17" x14ac:dyDescent="0.2">
      <c r="A626" s="36" t="s">
        <v>1019</v>
      </c>
      <c r="B626" s="36" t="s">
        <v>184</v>
      </c>
      <c r="C626" s="42"/>
      <c r="D626" s="73"/>
      <c r="E626" s="42"/>
      <c r="F626" s="42">
        <v>96.13</v>
      </c>
      <c r="G626" s="73">
        <v>1.9706136736574241E-3</v>
      </c>
      <c r="H626" s="42">
        <v>564</v>
      </c>
      <c r="I626" s="42">
        <v>142.5</v>
      </c>
      <c r="J626" s="73">
        <v>3.0968534920521283E-3</v>
      </c>
      <c r="K626" s="42">
        <v>557</v>
      </c>
      <c r="L626" s="42"/>
      <c r="M626" s="42">
        <v>46.370000000000005</v>
      </c>
      <c r="N626" s="42"/>
      <c r="O626" s="42"/>
      <c r="P626" s="42">
        <v>48.236762717153866</v>
      </c>
      <c r="Q626" s="42"/>
    </row>
    <row r="627" spans="1:17" x14ac:dyDescent="0.2">
      <c r="A627" s="36" t="s">
        <v>1016</v>
      </c>
      <c r="B627" s="36" t="s">
        <v>187</v>
      </c>
      <c r="C627" s="42"/>
      <c r="D627" s="73"/>
      <c r="E627" s="42"/>
      <c r="F627" s="42">
        <v>166.06</v>
      </c>
      <c r="G627" s="73">
        <v>3.4041413361859136E-3</v>
      </c>
      <c r="H627" s="42">
        <v>502</v>
      </c>
      <c r="I627" s="42">
        <v>141.4</v>
      </c>
      <c r="J627" s="73">
        <v>3.0729479563240069E-3</v>
      </c>
      <c r="K627" s="42">
        <v>558</v>
      </c>
      <c r="L627" s="42"/>
      <c r="M627" s="42">
        <v>-24.659999999999997</v>
      </c>
      <c r="N627" s="42"/>
      <c r="O627" s="42"/>
      <c r="P627" s="42">
        <v>-14.850054197278089</v>
      </c>
      <c r="Q627" s="42"/>
    </row>
    <row r="628" spans="1:17" x14ac:dyDescent="0.2">
      <c r="A628" s="36" t="s">
        <v>1058</v>
      </c>
      <c r="B628" s="36" t="s">
        <v>184</v>
      </c>
      <c r="C628" s="42"/>
      <c r="D628" s="73"/>
      <c r="E628" s="42"/>
      <c r="F628" s="42"/>
      <c r="G628" s="73"/>
      <c r="H628" s="42"/>
      <c r="I628" s="42">
        <v>141</v>
      </c>
      <c r="J628" s="73">
        <v>3.0642550342410537E-3</v>
      </c>
      <c r="K628" s="42">
        <v>559</v>
      </c>
      <c r="L628" s="42"/>
      <c r="M628" s="42">
        <v>141</v>
      </c>
      <c r="N628" s="42"/>
      <c r="O628" s="42"/>
      <c r="P628" s="42"/>
      <c r="Q628" s="42"/>
    </row>
    <row r="629" spans="1:17" x14ac:dyDescent="0.2">
      <c r="A629" s="36" t="s">
        <v>687</v>
      </c>
      <c r="B629" s="36" t="s">
        <v>187</v>
      </c>
      <c r="C629" s="42"/>
      <c r="D629" s="73"/>
      <c r="E629" s="42"/>
      <c r="F629" s="42">
        <v>308.55</v>
      </c>
      <c r="G629" s="73">
        <v>6.3251102570165219E-3</v>
      </c>
      <c r="H629" s="42">
        <v>431</v>
      </c>
      <c r="I629" s="42">
        <v>140.3467</v>
      </c>
      <c r="J629" s="73">
        <v>3.0500573192490696E-3</v>
      </c>
      <c r="K629" s="42">
        <v>560</v>
      </c>
      <c r="L629" s="42"/>
      <c r="M629" s="42">
        <v>-168.20330000000001</v>
      </c>
      <c r="N629" s="42"/>
      <c r="O629" s="42"/>
      <c r="P629" s="42">
        <v>-54.514114406093015</v>
      </c>
      <c r="Q629" s="42"/>
    </row>
    <row r="630" spans="1:17" x14ac:dyDescent="0.2">
      <c r="A630" s="36" t="s">
        <v>737</v>
      </c>
      <c r="B630" s="36" t="s">
        <v>184</v>
      </c>
      <c r="C630" s="42"/>
      <c r="D630" s="73"/>
      <c r="E630" s="42"/>
      <c r="F630" s="42">
        <v>199.47</v>
      </c>
      <c r="G630" s="73">
        <v>4.0890284977056733E-3</v>
      </c>
      <c r="H630" s="42">
        <v>479</v>
      </c>
      <c r="I630" s="42">
        <v>140</v>
      </c>
      <c r="J630" s="73">
        <v>3.04252272903367E-3</v>
      </c>
      <c r="K630" s="42">
        <v>561</v>
      </c>
      <c r="L630" s="42"/>
      <c r="M630" s="42">
        <v>-59.47</v>
      </c>
      <c r="N630" s="42"/>
      <c r="O630" s="42"/>
      <c r="P630" s="42">
        <v>-29.814007118864993</v>
      </c>
      <c r="Q630" s="42"/>
    </row>
    <row r="631" spans="1:17" x14ac:dyDescent="0.2">
      <c r="A631" s="36" t="s">
        <v>1244</v>
      </c>
      <c r="B631" s="36" t="s">
        <v>184</v>
      </c>
      <c r="C631" s="42"/>
      <c r="D631" s="73"/>
      <c r="E631" s="42"/>
      <c r="F631" s="42">
        <v>77.56</v>
      </c>
      <c r="G631" s="73">
        <v>1.5899385886702364E-3</v>
      </c>
      <c r="H631" s="42">
        <v>589</v>
      </c>
      <c r="I631" s="42">
        <v>139.04</v>
      </c>
      <c r="J631" s="73">
        <v>3.0216597160345818E-3</v>
      </c>
      <c r="K631" s="42">
        <v>562</v>
      </c>
      <c r="L631" s="42"/>
      <c r="M631" s="42">
        <v>61.47999999999999</v>
      </c>
      <c r="N631" s="42"/>
      <c r="O631" s="42"/>
      <c r="P631" s="42">
        <v>79.267663744198018</v>
      </c>
      <c r="Q631" s="42"/>
    </row>
    <row r="632" spans="1:17" x14ac:dyDescent="0.2">
      <c r="A632" s="36" t="s">
        <v>1630</v>
      </c>
      <c r="B632" s="36" t="s">
        <v>187</v>
      </c>
      <c r="C632" s="42"/>
      <c r="D632" s="73"/>
      <c r="E632" s="42"/>
      <c r="F632" s="42">
        <v>229.31</v>
      </c>
      <c r="G632" s="73">
        <v>4.7007325653425974E-3</v>
      </c>
      <c r="H632" s="42">
        <v>471</v>
      </c>
      <c r="I632" s="42">
        <v>138.43</v>
      </c>
      <c r="J632" s="73">
        <v>3.0084030098580781E-3</v>
      </c>
      <c r="K632" s="42">
        <v>563</v>
      </c>
      <c r="L632" s="42"/>
      <c r="M632" s="42">
        <v>-90.88</v>
      </c>
      <c r="N632" s="42"/>
      <c r="O632" s="42"/>
      <c r="P632" s="42">
        <v>-39.631939296149312</v>
      </c>
      <c r="Q632" s="42"/>
    </row>
    <row r="633" spans="1:17" x14ac:dyDescent="0.2">
      <c r="A633" s="36" t="s">
        <v>1466</v>
      </c>
      <c r="B633" s="36" t="s">
        <v>184</v>
      </c>
      <c r="C633" s="42"/>
      <c r="D633" s="73"/>
      <c r="E633" s="42"/>
      <c r="F633" s="42">
        <v>79.06</v>
      </c>
      <c r="G633" s="73">
        <v>1.6206877877806714E-3</v>
      </c>
      <c r="H633" s="42">
        <v>586</v>
      </c>
      <c r="I633" s="42">
        <v>138.36984999999999</v>
      </c>
      <c r="J633" s="73">
        <v>3.0070958116998536E-3</v>
      </c>
      <c r="K633" s="42">
        <v>564</v>
      </c>
      <c r="L633" s="42"/>
      <c r="M633" s="42">
        <v>59.309849999999983</v>
      </c>
      <c r="N633" s="42"/>
      <c r="O633" s="42"/>
      <c r="P633" s="42">
        <v>75.018783202630885</v>
      </c>
      <c r="Q633" s="42"/>
    </row>
    <row r="634" spans="1:17" x14ac:dyDescent="0.2">
      <c r="A634" s="36" t="s">
        <v>1665</v>
      </c>
      <c r="B634" s="36" t="s">
        <v>184</v>
      </c>
      <c r="C634" s="42"/>
      <c r="D634" s="73"/>
      <c r="E634" s="42"/>
      <c r="F634" s="42">
        <v>888.36</v>
      </c>
      <c r="G634" s="73">
        <v>1.8210905681164145E-2</v>
      </c>
      <c r="H634" s="42">
        <v>304</v>
      </c>
      <c r="I634" s="42">
        <v>137.21</v>
      </c>
      <c r="J634" s="73">
        <v>2.9818895975050703E-3</v>
      </c>
      <c r="K634" s="42">
        <v>565</v>
      </c>
      <c r="L634" s="42"/>
      <c r="M634" s="42">
        <v>-751.15</v>
      </c>
      <c r="N634" s="42"/>
      <c r="O634" s="42"/>
      <c r="P634" s="42">
        <v>-84.554685037597366</v>
      </c>
      <c r="Q634" s="42"/>
    </row>
    <row r="635" spans="1:17" x14ac:dyDescent="0.2">
      <c r="A635" s="36" t="s">
        <v>415</v>
      </c>
      <c r="B635" s="36" t="s">
        <v>184</v>
      </c>
      <c r="C635" s="42"/>
      <c r="D635" s="73"/>
      <c r="E635" s="42"/>
      <c r="F635" s="42"/>
      <c r="G635" s="73"/>
      <c r="H635" s="42"/>
      <c r="I635" s="42">
        <v>135.79</v>
      </c>
      <c r="J635" s="73">
        <v>2.9510297241105857E-3</v>
      </c>
      <c r="K635" s="42">
        <v>566</v>
      </c>
      <c r="L635" s="42"/>
      <c r="M635" s="42">
        <v>135.79</v>
      </c>
      <c r="N635" s="42"/>
      <c r="O635" s="42"/>
      <c r="P635" s="42"/>
      <c r="Q635" s="42"/>
    </row>
    <row r="636" spans="1:17" x14ac:dyDescent="0.2">
      <c r="A636" s="36" t="s">
        <v>314</v>
      </c>
      <c r="B636" s="36" t="s">
        <v>184</v>
      </c>
      <c r="C636" s="42"/>
      <c r="D636" s="73"/>
      <c r="E636" s="42"/>
      <c r="F636" s="42">
        <v>202.34299999999999</v>
      </c>
      <c r="G636" s="73">
        <v>4.147923463735193E-3</v>
      </c>
      <c r="H636" s="42">
        <v>478</v>
      </c>
      <c r="I636" s="42">
        <v>135.7295</v>
      </c>
      <c r="J636" s="73">
        <v>2.9497149196455394E-3</v>
      </c>
      <c r="K636" s="42">
        <v>567</v>
      </c>
      <c r="L636" s="42"/>
      <c r="M636" s="42">
        <v>-66.613499999999988</v>
      </c>
      <c r="N636" s="42"/>
      <c r="O636" s="42"/>
      <c r="P636" s="42">
        <v>-32.921079553036172</v>
      </c>
      <c r="Q636" s="42"/>
    </row>
    <row r="637" spans="1:17" x14ac:dyDescent="0.2">
      <c r="A637" s="36" t="s">
        <v>647</v>
      </c>
      <c r="B637" s="36" t="s">
        <v>184</v>
      </c>
      <c r="C637" s="42"/>
      <c r="D637" s="73"/>
      <c r="E637" s="42"/>
      <c r="F637" s="42"/>
      <c r="G637" s="73"/>
      <c r="H637" s="42"/>
      <c r="I637" s="42">
        <v>135.39699999999999</v>
      </c>
      <c r="J637" s="73">
        <v>2.9424889281640838E-3</v>
      </c>
      <c r="K637" s="42">
        <v>568</v>
      </c>
      <c r="L637" s="42"/>
      <c r="M637" s="42">
        <v>135.39699999999999</v>
      </c>
      <c r="N637" s="42"/>
      <c r="O637" s="42"/>
      <c r="P637" s="42"/>
      <c r="Q637" s="42"/>
    </row>
    <row r="638" spans="1:17" x14ac:dyDescent="0.2">
      <c r="A638" s="36" t="s">
        <v>1636</v>
      </c>
      <c r="B638" s="36" t="s">
        <v>184</v>
      </c>
      <c r="C638" s="42"/>
      <c r="D638" s="73"/>
      <c r="E638" s="42"/>
      <c r="F638" s="42">
        <v>113.78</v>
      </c>
      <c r="G638" s="73">
        <v>2.3324292498568783E-3</v>
      </c>
      <c r="H638" s="42">
        <v>541</v>
      </c>
      <c r="I638" s="42">
        <v>134.84</v>
      </c>
      <c r="J638" s="73">
        <v>2.930384034163572E-3</v>
      </c>
      <c r="K638" s="42">
        <v>569</v>
      </c>
      <c r="L638" s="42"/>
      <c r="M638" s="42">
        <v>21.060000000000002</v>
      </c>
      <c r="N638" s="42"/>
      <c r="O638" s="42"/>
      <c r="P638" s="42">
        <v>18.509404113200915</v>
      </c>
      <c r="Q638" s="42"/>
    </row>
    <row r="639" spans="1:17" x14ac:dyDescent="0.2">
      <c r="A639" s="36" t="s">
        <v>1548</v>
      </c>
      <c r="B639" s="36" t="s">
        <v>187</v>
      </c>
      <c r="C639" s="42"/>
      <c r="D639" s="73"/>
      <c r="E639" s="42"/>
      <c r="F639" s="42"/>
      <c r="G639" s="73"/>
      <c r="H639" s="42"/>
      <c r="I639" s="42">
        <v>134.55000000000001</v>
      </c>
      <c r="J639" s="73">
        <v>2.9240816656534311E-3</v>
      </c>
      <c r="K639" s="42">
        <v>570</v>
      </c>
      <c r="L639" s="42"/>
      <c r="M639" s="42">
        <v>134.55000000000001</v>
      </c>
      <c r="N639" s="42"/>
      <c r="O639" s="42"/>
      <c r="P639" s="42"/>
      <c r="Q639" s="42"/>
    </row>
    <row r="640" spans="1:17" x14ac:dyDescent="0.2">
      <c r="A640" s="81" t="s">
        <v>1503</v>
      </c>
      <c r="B640" s="81" t="s">
        <v>184</v>
      </c>
      <c r="C640" s="75"/>
      <c r="D640" s="82"/>
      <c r="E640" s="75"/>
      <c r="F640" s="75">
        <v>103.37</v>
      </c>
      <c r="G640" s="82">
        <v>2.1190298080304582E-3</v>
      </c>
      <c r="H640" s="75">
        <v>557</v>
      </c>
      <c r="I640" s="75">
        <v>134.28</v>
      </c>
      <c r="J640" s="82">
        <v>2.918213943247437E-3</v>
      </c>
      <c r="K640" s="75">
        <v>571</v>
      </c>
      <c r="L640" s="75"/>
      <c r="M640" s="75">
        <v>30.909999999999997</v>
      </c>
      <c r="N640" s="75"/>
      <c r="O640" s="75"/>
      <c r="P640" s="75">
        <v>29.902292734836024</v>
      </c>
      <c r="Q640" s="75"/>
    </row>
    <row r="641" spans="1:17" x14ac:dyDescent="0.2">
      <c r="C641" s="42"/>
      <c r="D641" s="73"/>
      <c r="E641" s="42"/>
      <c r="F641" s="42"/>
      <c r="G641" s="73"/>
      <c r="H641" s="42"/>
      <c r="I641" s="42"/>
      <c r="J641" s="73"/>
      <c r="K641" s="42"/>
      <c r="L641" s="42"/>
      <c r="M641" s="42"/>
      <c r="N641" s="42"/>
      <c r="O641" s="42"/>
      <c r="P641" s="42"/>
      <c r="Q641" s="42"/>
    </row>
    <row r="642" spans="1:17" x14ac:dyDescent="0.2">
      <c r="A642" s="137" t="s">
        <v>1592</v>
      </c>
      <c r="B642" s="137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</row>
    <row r="643" spans="1:17" x14ac:dyDescent="0.2">
      <c r="A643" s="74"/>
      <c r="B643" s="74"/>
      <c r="C643" s="138">
        <v>1990</v>
      </c>
      <c r="D643" s="138"/>
      <c r="E643" s="138"/>
      <c r="F643" s="138">
        <v>2000</v>
      </c>
      <c r="G643" s="138"/>
      <c r="H643" s="138"/>
      <c r="I643" s="138">
        <v>2010</v>
      </c>
      <c r="J643" s="138"/>
      <c r="K643" s="138"/>
      <c r="L643" s="74" t="s">
        <v>1557</v>
      </c>
      <c r="M643" s="74" t="s">
        <v>1558</v>
      </c>
      <c r="N643" s="36" t="s">
        <v>1559</v>
      </c>
      <c r="O643" s="74" t="s">
        <v>1557</v>
      </c>
      <c r="P643" s="74" t="s">
        <v>1558</v>
      </c>
      <c r="Q643" s="74" t="s">
        <v>1559</v>
      </c>
    </row>
    <row r="644" spans="1:17" ht="28.5" customHeight="1" x14ac:dyDescent="0.2">
      <c r="A644" s="76" t="s">
        <v>177</v>
      </c>
      <c r="B644" s="77" t="s">
        <v>178</v>
      </c>
      <c r="C644" s="31" t="s">
        <v>1560</v>
      </c>
      <c r="D644" s="31" t="s">
        <v>1561</v>
      </c>
      <c r="E644" s="31" t="s">
        <v>1562</v>
      </c>
      <c r="F644" s="31" t="s">
        <v>1560</v>
      </c>
      <c r="G644" s="31" t="s">
        <v>1561</v>
      </c>
      <c r="H644" s="31" t="s">
        <v>1562</v>
      </c>
      <c r="I644" s="31" t="s">
        <v>1560</v>
      </c>
      <c r="J644" s="31" t="s">
        <v>1561</v>
      </c>
      <c r="K644" s="31" t="s">
        <v>1562</v>
      </c>
      <c r="L644" s="31" t="s">
        <v>1567</v>
      </c>
      <c r="M644" s="31" t="s">
        <v>1567</v>
      </c>
      <c r="N644" s="31" t="s">
        <v>1567</v>
      </c>
      <c r="O644" s="31" t="s">
        <v>1563</v>
      </c>
      <c r="P644" s="31" t="s">
        <v>1564</v>
      </c>
      <c r="Q644" s="31" t="s">
        <v>1564</v>
      </c>
    </row>
    <row r="645" spans="1:17" x14ac:dyDescent="0.2">
      <c r="A645" s="36" t="s">
        <v>1203</v>
      </c>
      <c r="B645" s="36" t="s">
        <v>187</v>
      </c>
      <c r="C645" s="42"/>
      <c r="D645" s="73"/>
      <c r="E645" s="42"/>
      <c r="F645" s="42"/>
      <c r="G645" s="73"/>
      <c r="H645" s="42"/>
      <c r="I645" s="42">
        <v>133.55000000000001</v>
      </c>
      <c r="J645" s="73">
        <v>2.9023493604460478E-3</v>
      </c>
      <c r="K645" s="42">
        <v>572</v>
      </c>
      <c r="L645" s="42"/>
      <c r="M645" s="42">
        <v>133.55000000000001</v>
      </c>
      <c r="N645" s="42"/>
      <c r="O645" s="42"/>
      <c r="P645" s="42"/>
      <c r="Q645" s="42"/>
    </row>
    <row r="646" spans="1:17" x14ac:dyDescent="0.2">
      <c r="A646" s="36" t="s">
        <v>536</v>
      </c>
      <c r="B646" s="36" t="s">
        <v>187</v>
      </c>
      <c r="C646" s="42"/>
      <c r="D646" s="73"/>
      <c r="E646" s="42"/>
      <c r="F646" s="42"/>
      <c r="G646" s="73"/>
      <c r="H646" s="42"/>
      <c r="I646" s="42">
        <v>133.05000000000001</v>
      </c>
      <c r="J646" s="73">
        <v>2.891483207842356E-3</v>
      </c>
      <c r="K646" s="42">
        <v>573</v>
      </c>
      <c r="L646" s="42"/>
      <c r="M646" s="42">
        <v>133.05000000000001</v>
      </c>
      <c r="N646" s="42"/>
      <c r="O646" s="42"/>
      <c r="P646" s="42"/>
      <c r="Q646" s="42"/>
    </row>
    <row r="647" spans="1:17" x14ac:dyDescent="0.2">
      <c r="A647" s="36" t="s">
        <v>1028</v>
      </c>
      <c r="B647" s="36" t="s">
        <v>184</v>
      </c>
      <c r="C647" s="42"/>
      <c r="D647" s="73"/>
      <c r="E647" s="42"/>
      <c r="F647" s="42">
        <v>373.92</v>
      </c>
      <c r="G647" s="73">
        <v>7.6651603542492877E-3</v>
      </c>
      <c r="H647" s="42">
        <v>409</v>
      </c>
      <c r="I647" s="42">
        <v>131.56</v>
      </c>
      <c r="J647" s="73">
        <v>2.8591020730833546E-3</v>
      </c>
      <c r="K647" s="42">
        <v>574</v>
      </c>
      <c r="L647" s="42"/>
      <c r="M647" s="42">
        <v>-242.36</v>
      </c>
      <c r="N647" s="42"/>
      <c r="O647" s="42"/>
      <c r="P647" s="42">
        <v>-64.816003423192129</v>
      </c>
      <c r="Q647" s="42"/>
    </row>
    <row r="648" spans="1:17" x14ac:dyDescent="0.2">
      <c r="A648" s="36" t="s">
        <v>1392</v>
      </c>
      <c r="B648" s="36" t="s">
        <v>187</v>
      </c>
      <c r="C648" s="42"/>
      <c r="D648" s="73"/>
      <c r="E648" s="42"/>
      <c r="F648" s="42">
        <v>18.54</v>
      </c>
      <c r="G648" s="73">
        <v>3.8006010100497911E-4</v>
      </c>
      <c r="H648" s="42">
        <v>751</v>
      </c>
      <c r="I648" s="42">
        <v>129.30000000000001</v>
      </c>
      <c r="J648" s="73">
        <v>2.8099870633146681E-3</v>
      </c>
      <c r="K648" s="42">
        <v>575</v>
      </c>
      <c r="L648" s="42"/>
      <c r="M648" s="42">
        <v>110.76000000000002</v>
      </c>
      <c r="N648" s="42"/>
      <c r="O648" s="42"/>
      <c r="P648" s="42">
        <v>597.41100323624607</v>
      </c>
      <c r="Q648" s="42"/>
    </row>
    <row r="649" spans="1:17" x14ac:dyDescent="0.2">
      <c r="A649" s="36" t="s">
        <v>1425</v>
      </c>
      <c r="B649" s="36" t="s">
        <v>187</v>
      </c>
      <c r="C649" s="42"/>
      <c r="D649" s="73"/>
      <c r="E649" s="42"/>
      <c r="F649" s="42"/>
      <c r="G649" s="73"/>
      <c r="H649" s="42"/>
      <c r="I649" s="42">
        <v>128.18</v>
      </c>
      <c r="J649" s="73">
        <v>2.7856468814823985E-3</v>
      </c>
      <c r="K649" s="42">
        <v>576</v>
      </c>
      <c r="L649" s="42"/>
      <c r="M649" s="42">
        <v>128.18</v>
      </c>
      <c r="N649" s="42"/>
      <c r="O649" s="42"/>
      <c r="P649" s="42"/>
      <c r="Q649" s="42"/>
    </row>
    <row r="650" spans="1:17" x14ac:dyDescent="0.2">
      <c r="A650" s="36" t="s">
        <v>1138</v>
      </c>
      <c r="B650" s="36" t="s">
        <v>187</v>
      </c>
      <c r="C650" s="42"/>
      <c r="D650" s="73"/>
      <c r="E650" s="42"/>
      <c r="F650" s="42">
        <v>92.85</v>
      </c>
      <c r="G650" s="73">
        <v>1.903375424935939E-3</v>
      </c>
      <c r="H650" s="42">
        <v>570</v>
      </c>
      <c r="I650" s="42">
        <v>127.57</v>
      </c>
      <c r="J650" s="73">
        <v>2.7723901753058948E-3</v>
      </c>
      <c r="K650" s="42">
        <v>577</v>
      </c>
      <c r="L650" s="42"/>
      <c r="M650" s="42">
        <v>34.72</v>
      </c>
      <c r="N650" s="42"/>
      <c r="O650" s="42"/>
      <c r="P650" s="42">
        <v>37.393645665051153</v>
      </c>
      <c r="Q650" s="42"/>
    </row>
    <row r="651" spans="1:17" x14ac:dyDescent="0.2">
      <c r="A651" s="36" t="s">
        <v>1225</v>
      </c>
      <c r="B651" s="36" t="s">
        <v>187</v>
      </c>
      <c r="C651" s="42"/>
      <c r="D651" s="73"/>
      <c r="E651" s="42"/>
      <c r="F651" s="42"/>
      <c r="G651" s="73"/>
      <c r="H651" s="42"/>
      <c r="I651" s="42">
        <v>127</v>
      </c>
      <c r="J651" s="73">
        <v>2.7600027613376862E-3</v>
      </c>
      <c r="K651" s="42">
        <v>578</v>
      </c>
      <c r="L651" s="42"/>
      <c r="M651" s="42">
        <v>127</v>
      </c>
      <c r="N651" s="42"/>
      <c r="O651" s="42"/>
      <c r="P651" s="42"/>
      <c r="Q651" s="42"/>
    </row>
    <row r="652" spans="1:17" x14ac:dyDescent="0.2">
      <c r="A652" s="36" t="s">
        <v>534</v>
      </c>
      <c r="B652" s="36" t="s">
        <v>228</v>
      </c>
      <c r="C652" s="42"/>
      <c r="D652" s="73"/>
      <c r="E652" s="42"/>
      <c r="F652" s="42">
        <v>133.83087602580824</v>
      </c>
      <c r="G652" s="73">
        <v>2.7434615026943644E-3</v>
      </c>
      <c r="H652" s="42">
        <v>518</v>
      </c>
      <c r="I652" s="42">
        <v>126.833462</v>
      </c>
      <c r="J652" s="73">
        <v>2.7563835066930589E-3</v>
      </c>
      <c r="K652" s="42">
        <v>579</v>
      </c>
      <c r="L652" s="42"/>
      <c r="M652" s="42">
        <v>-6.99741402580824</v>
      </c>
      <c r="N652" s="42"/>
      <c r="O652" s="42"/>
      <c r="P652" s="42">
        <v>-5.2285498186971768</v>
      </c>
      <c r="Q652" s="42"/>
    </row>
    <row r="653" spans="1:17" x14ac:dyDescent="0.2">
      <c r="A653" s="36" t="s">
        <v>1006</v>
      </c>
      <c r="B653" s="36" t="s">
        <v>184</v>
      </c>
      <c r="C653" s="42"/>
      <c r="D653" s="73"/>
      <c r="E653" s="42"/>
      <c r="F653" s="42">
        <v>71.723893790865901</v>
      </c>
      <c r="G653" s="73">
        <v>1.4703015274340283E-3</v>
      </c>
      <c r="H653" s="42">
        <v>602</v>
      </c>
      <c r="I653" s="42">
        <v>122.04719</v>
      </c>
      <c r="J653" s="73">
        <v>2.6523667827835057E-3</v>
      </c>
      <c r="K653" s="42">
        <v>580</v>
      </c>
      <c r="L653" s="42"/>
      <c r="M653" s="42">
        <v>50.323296209134099</v>
      </c>
      <c r="N653" s="42"/>
      <c r="O653" s="42"/>
      <c r="P653" s="42">
        <v>70.162526808524746</v>
      </c>
      <c r="Q653" s="42"/>
    </row>
    <row r="654" spans="1:17" x14ac:dyDescent="0.2">
      <c r="A654" s="36" t="s">
        <v>379</v>
      </c>
      <c r="B654" s="36" t="s">
        <v>187</v>
      </c>
      <c r="C654" s="42"/>
      <c r="D654" s="73"/>
      <c r="E654" s="42"/>
      <c r="F654" s="42">
        <v>69.319999999999993</v>
      </c>
      <c r="G654" s="73">
        <v>1.4210229882235786E-3</v>
      </c>
      <c r="H654" s="42">
        <v>611</v>
      </c>
      <c r="I654" s="42">
        <v>121</v>
      </c>
      <c r="J654" s="73">
        <v>2.6296089300933863E-3</v>
      </c>
      <c r="K654" s="42">
        <v>581</v>
      </c>
      <c r="L654" s="42"/>
      <c r="M654" s="42">
        <v>51.680000000000007</v>
      </c>
      <c r="N654" s="42"/>
      <c r="O654" s="42"/>
      <c r="P654" s="42">
        <v>74.552798615118306</v>
      </c>
      <c r="Q654" s="42"/>
    </row>
    <row r="655" spans="1:17" x14ac:dyDescent="0.2">
      <c r="A655" s="36" t="s">
        <v>1210</v>
      </c>
      <c r="B655" s="36" t="s">
        <v>184</v>
      </c>
      <c r="C655" s="42"/>
      <c r="D655" s="73"/>
      <c r="E655" s="42"/>
      <c r="F655" s="42">
        <v>37.01</v>
      </c>
      <c r="G655" s="73">
        <v>7.5868523938480456E-4</v>
      </c>
      <c r="H655" s="42">
        <v>675</v>
      </c>
      <c r="I655" s="42">
        <v>119.9008333</v>
      </c>
      <c r="J655" s="73">
        <v>2.6057215038951939E-3</v>
      </c>
      <c r="K655" s="42">
        <v>582</v>
      </c>
      <c r="L655" s="42"/>
      <c r="M655" s="42">
        <v>82.890833299999997</v>
      </c>
      <c r="N655" s="42"/>
      <c r="O655" s="42"/>
      <c r="P655" s="42">
        <v>223.96874709537963</v>
      </c>
      <c r="Q655" s="42"/>
    </row>
    <row r="656" spans="1:17" x14ac:dyDescent="0.2">
      <c r="A656" s="36" t="s">
        <v>1338</v>
      </c>
      <c r="B656" s="36" t="s">
        <v>228</v>
      </c>
      <c r="C656" s="42"/>
      <c r="D656" s="73"/>
      <c r="E656" s="42"/>
      <c r="F656" s="42">
        <v>167.45</v>
      </c>
      <c r="G656" s="73">
        <v>3.4326355940282492E-3</v>
      </c>
      <c r="H656" s="42">
        <v>499</v>
      </c>
      <c r="I656" s="42">
        <v>119.53036</v>
      </c>
      <c r="J656" s="73">
        <v>2.5976702650684072E-3</v>
      </c>
      <c r="K656" s="42">
        <v>583</v>
      </c>
      <c r="L656" s="42"/>
      <c r="M656" s="42">
        <v>-47.919639999999987</v>
      </c>
      <c r="N656" s="42"/>
      <c r="O656" s="42"/>
      <c r="P656" s="42">
        <v>-28.617282770976406</v>
      </c>
      <c r="Q656" s="42"/>
    </row>
    <row r="657" spans="1:17" x14ac:dyDescent="0.2">
      <c r="A657" s="36" t="s">
        <v>1545</v>
      </c>
      <c r="B657" s="36" t="s">
        <v>187</v>
      </c>
      <c r="C657" s="42"/>
      <c r="D657" s="73"/>
      <c r="E657" s="42"/>
      <c r="F657" s="42"/>
      <c r="G657" s="73"/>
      <c r="H657" s="42"/>
      <c r="I657" s="42">
        <v>118.3665</v>
      </c>
      <c r="J657" s="73">
        <v>2.5723769043297421E-3</v>
      </c>
      <c r="K657" s="42">
        <v>584</v>
      </c>
      <c r="L657" s="42"/>
      <c r="M657" s="42">
        <v>118.3665</v>
      </c>
      <c r="N657" s="42"/>
      <c r="O657" s="42"/>
      <c r="P657" s="42"/>
      <c r="Q657" s="42"/>
    </row>
    <row r="658" spans="1:17" x14ac:dyDescent="0.2">
      <c r="A658" s="36" t="s">
        <v>1547</v>
      </c>
      <c r="B658" s="36" t="s">
        <v>228</v>
      </c>
      <c r="C658" s="42"/>
      <c r="D658" s="73"/>
      <c r="E658" s="42"/>
      <c r="F658" s="42">
        <v>98.24</v>
      </c>
      <c r="G658" s="73">
        <v>2.0138675470727694E-3</v>
      </c>
      <c r="H658" s="42">
        <v>562</v>
      </c>
      <c r="I658" s="42">
        <v>117.32830000000001</v>
      </c>
      <c r="J658" s="73">
        <v>2.5498144250634368E-3</v>
      </c>
      <c r="K658" s="42">
        <v>585</v>
      </c>
      <c r="L658" s="42"/>
      <c r="M658" s="42">
        <v>19.088300000000018</v>
      </c>
      <c r="N658" s="42"/>
      <c r="O658" s="42"/>
      <c r="P658" s="42">
        <v>19.430272801302952</v>
      </c>
      <c r="Q658" s="42"/>
    </row>
    <row r="659" spans="1:17" x14ac:dyDescent="0.2">
      <c r="A659" s="36" t="s">
        <v>742</v>
      </c>
      <c r="B659" s="36" t="s">
        <v>184</v>
      </c>
      <c r="C659" s="42"/>
      <c r="D659" s="73"/>
      <c r="E659" s="42"/>
      <c r="F659" s="42">
        <v>244.61</v>
      </c>
      <c r="G659" s="73">
        <v>5.0143743962690369E-3</v>
      </c>
      <c r="H659" s="42">
        <v>465</v>
      </c>
      <c r="I659" s="42">
        <v>115.69</v>
      </c>
      <c r="J659" s="73">
        <v>2.5142103894421806E-3</v>
      </c>
      <c r="K659" s="42">
        <v>586</v>
      </c>
      <c r="L659" s="42"/>
      <c r="M659" s="42">
        <v>-128.92000000000002</v>
      </c>
      <c r="N659" s="42"/>
      <c r="O659" s="42"/>
      <c r="P659" s="42">
        <v>-52.704304811741146</v>
      </c>
      <c r="Q659" s="42"/>
    </row>
    <row r="660" spans="1:17" x14ac:dyDescent="0.2">
      <c r="A660" s="36" t="s">
        <v>1227</v>
      </c>
      <c r="B660" s="36" t="s">
        <v>187</v>
      </c>
      <c r="C660" s="42"/>
      <c r="D660" s="73"/>
      <c r="E660" s="42"/>
      <c r="F660" s="42"/>
      <c r="G660" s="73"/>
      <c r="H660" s="42"/>
      <c r="I660" s="42">
        <v>115</v>
      </c>
      <c r="J660" s="73">
        <v>2.499215098849086E-3</v>
      </c>
      <c r="K660" s="42">
        <v>587</v>
      </c>
      <c r="L660" s="42"/>
      <c r="M660" s="42">
        <v>115</v>
      </c>
      <c r="N660" s="42"/>
      <c r="O660" s="42"/>
      <c r="P660" s="42"/>
      <c r="Q660" s="42"/>
    </row>
    <row r="661" spans="1:17" x14ac:dyDescent="0.2">
      <c r="A661" s="36" t="s">
        <v>557</v>
      </c>
      <c r="B661" s="36" t="s">
        <v>187</v>
      </c>
      <c r="C661" s="42"/>
      <c r="D661" s="73"/>
      <c r="E661" s="42"/>
      <c r="F661" s="42"/>
      <c r="G661" s="73"/>
      <c r="H661" s="42"/>
      <c r="I661" s="42">
        <v>114.52</v>
      </c>
      <c r="J661" s="73">
        <v>2.4887835923495419E-3</v>
      </c>
      <c r="K661" s="42">
        <v>588</v>
      </c>
      <c r="L661" s="42"/>
      <c r="M661" s="42">
        <v>114.52</v>
      </c>
      <c r="N661" s="42"/>
      <c r="O661" s="42"/>
      <c r="P661" s="42"/>
      <c r="Q661" s="42"/>
    </row>
    <row r="662" spans="1:17" x14ac:dyDescent="0.2">
      <c r="A662" s="36" t="s">
        <v>1624</v>
      </c>
      <c r="B662" s="36" t="s">
        <v>184</v>
      </c>
      <c r="C662" s="42"/>
      <c r="D662" s="73"/>
      <c r="E662" s="42"/>
      <c r="F662" s="42">
        <v>753.8</v>
      </c>
      <c r="G662" s="73">
        <v>1.5452497526297369E-2</v>
      </c>
      <c r="H662" s="42">
        <v>320</v>
      </c>
      <c r="I662" s="42">
        <v>114.39</v>
      </c>
      <c r="J662" s="73">
        <v>2.4859583926725819E-3</v>
      </c>
      <c r="K662" s="42">
        <v>589</v>
      </c>
      <c r="L662" s="42"/>
      <c r="M662" s="42">
        <v>-639.41</v>
      </c>
      <c r="N662" s="42"/>
      <c r="O662" s="42"/>
      <c r="P662" s="42">
        <v>-84.824887237994162</v>
      </c>
      <c r="Q662" s="42"/>
    </row>
    <row r="663" spans="1:17" x14ac:dyDescent="0.2">
      <c r="A663" s="36" t="s">
        <v>541</v>
      </c>
      <c r="B663" s="36" t="s">
        <v>184</v>
      </c>
      <c r="C663" s="42"/>
      <c r="D663" s="73"/>
      <c r="E663" s="42"/>
      <c r="F663" s="42">
        <v>31.2</v>
      </c>
      <c r="G663" s="73">
        <v>6.395833414970522E-4</v>
      </c>
      <c r="H663" s="42">
        <v>690</v>
      </c>
      <c r="I663" s="42">
        <v>114.28999999999999</v>
      </c>
      <c r="J663" s="73">
        <v>2.4837851621518437E-3</v>
      </c>
      <c r="K663" s="42">
        <v>590</v>
      </c>
      <c r="L663" s="42"/>
      <c r="M663" s="42">
        <v>83.089999999999989</v>
      </c>
      <c r="N663" s="42"/>
      <c r="O663" s="42"/>
      <c r="P663" s="42">
        <v>266.31410256410254</v>
      </c>
      <c r="Q663" s="42"/>
    </row>
    <row r="664" spans="1:17" x14ac:dyDescent="0.2">
      <c r="A664" s="36" t="s">
        <v>261</v>
      </c>
      <c r="B664" s="36" t="s">
        <v>187</v>
      </c>
      <c r="C664" s="42"/>
      <c r="D664" s="73"/>
      <c r="E664" s="42"/>
      <c r="F664" s="42">
        <v>433.01</v>
      </c>
      <c r="G664" s="73">
        <v>8.8764738045396981E-3</v>
      </c>
      <c r="H664" s="42">
        <v>391</v>
      </c>
      <c r="I664" s="42">
        <v>112.7</v>
      </c>
      <c r="J664" s="73">
        <v>2.4492307968721045E-3</v>
      </c>
      <c r="K664" s="42">
        <v>591</v>
      </c>
      <c r="L664" s="42"/>
      <c r="M664" s="42">
        <v>-320.31</v>
      </c>
      <c r="N664" s="42"/>
      <c r="O664" s="42"/>
      <c r="P664" s="42">
        <v>-73.972887462183323</v>
      </c>
      <c r="Q664" s="42"/>
    </row>
    <row r="665" spans="1:17" x14ac:dyDescent="0.2">
      <c r="A665" s="36" t="s">
        <v>980</v>
      </c>
      <c r="B665" s="36" t="s">
        <v>184</v>
      </c>
      <c r="C665" s="42"/>
      <c r="D665" s="73"/>
      <c r="E665" s="42"/>
      <c r="F665" s="42"/>
      <c r="G665" s="73"/>
      <c r="H665" s="42"/>
      <c r="I665" s="42">
        <v>112</v>
      </c>
      <c r="J665" s="73">
        <v>2.4340181832269358E-3</v>
      </c>
      <c r="K665" s="42">
        <v>592</v>
      </c>
      <c r="L665" s="42"/>
      <c r="M665" s="42">
        <v>112</v>
      </c>
      <c r="N665" s="42"/>
      <c r="O665" s="42"/>
      <c r="P665" s="42"/>
      <c r="Q665" s="42"/>
    </row>
    <row r="666" spans="1:17" x14ac:dyDescent="0.2">
      <c r="A666" s="72" t="s">
        <v>833</v>
      </c>
      <c r="B666" s="72" t="s">
        <v>184</v>
      </c>
      <c r="C666" s="79"/>
      <c r="D666" s="73"/>
      <c r="E666" s="79"/>
      <c r="F666" s="79"/>
      <c r="G666" s="73"/>
      <c r="H666" s="79"/>
      <c r="I666" s="79">
        <v>111.52</v>
      </c>
      <c r="J666" s="73">
        <v>2.4235866767273917E-3</v>
      </c>
      <c r="K666" s="42">
        <v>593</v>
      </c>
      <c r="L666" s="42"/>
      <c r="M666" s="42">
        <v>111.52</v>
      </c>
      <c r="N666" s="42"/>
      <c r="O666" s="42"/>
      <c r="P666" s="42"/>
      <c r="Q666" s="42"/>
    </row>
    <row r="667" spans="1:17" x14ac:dyDescent="0.2">
      <c r="A667" s="36" t="s">
        <v>1683</v>
      </c>
      <c r="B667" s="36" t="s">
        <v>184</v>
      </c>
      <c r="C667" s="42"/>
      <c r="D667" s="73"/>
      <c r="E667" s="42"/>
      <c r="F667" s="42"/>
      <c r="G667" s="73"/>
      <c r="H667" s="42"/>
      <c r="I667" s="42">
        <v>111.11</v>
      </c>
      <c r="J667" s="73">
        <v>2.4146764315923649E-3</v>
      </c>
      <c r="K667" s="42">
        <v>594</v>
      </c>
      <c r="L667" s="42"/>
      <c r="M667" s="42">
        <v>111.11</v>
      </c>
      <c r="N667" s="42"/>
      <c r="O667" s="42"/>
      <c r="P667" s="42"/>
      <c r="Q667" s="42"/>
    </row>
    <row r="668" spans="1:17" x14ac:dyDescent="0.2">
      <c r="A668" s="36" t="s">
        <v>635</v>
      </c>
      <c r="B668" s="36" t="s">
        <v>187</v>
      </c>
      <c r="C668" s="42"/>
      <c r="D668" s="73"/>
      <c r="E668" s="42"/>
      <c r="F668" s="42">
        <v>355.16</v>
      </c>
      <c r="G668" s="73">
        <v>7.2805903707081109E-3</v>
      </c>
      <c r="H668" s="42">
        <v>416</v>
      </c>
      <c r="I668" s="42">
        <v>110.89</v>
      </c>
      <c r="J668" s="73">
        <v>2.4098953244467407E-3</v>
      </c>
      <c r="K668" s="42">
        <v>595</v>
      </c>
      <c r="L668" s="42"/>
      <c r="M668" s="42">
        <v>-244.27000000000004</v>
      </c>
      <c r="N668" s="42"/>
      <c r="O668" s="42"/>
      <c r="P668" s="42">
        <v>-68.777452415812604</v>
      </c>
      <c r="Q668" s="42"/>
    </row>
    <row r="669" spans="1:17" x14ac:dyDescent="0.2">
      <c r="A669" s="36" t="s">
        <v>1669</v>
      </c>
      <c r="B669" s="36" t="s">
        <v>187</v>
      </c>
      <c r="C669" s="42"/>
      <c r="D669" s="73"/>
      <c r="E669" s="42"/>
      <c r="F669" s="42">
        <v>54.71</v>
      </c>
      <c r="G669" s="73">
        <v>1.12152578888794E-3</v>
      </c>
      <c r="H669" s="42">
        <v>634</v>
      </c>
      <c r="I669" s="42">
        <v>110.32</v>
      </c>
      <c r="J669" s="73">
        <v>2.3975079104785317E-3</v>
      </c>
      <c r="K669" s="42">
        <v>596</v>
      </c>
      <c r="L669" s="42"/>
      <c r="M669" s="42">
        <v>55.609999999999992</v>
      </c>
      <c r="N669" s="42"/>
      <c r="O669" s="42"/>
      <c r="P669" s="42">
        <v>101.64503747029792</v>
      </c>
      <c r="Q669" s="42"/>
    </row>
    <row r="670" spans="1:17" x14ac:dyDescent="0.2">
      <c r="A670" s="36" t="s">
        <v>1348</v>
      </c>
      <c r="B670" s="36" t="s">
        <v>187</v>
      </c>
      <c r="C670" s="42"/>
      <c r="D670" s="73"/>
      <c r="E670" s="42"/>
      <c r="F670" s="42"/>
      <c r="G670" s="73"/>
      <c r="H670" s="42"/>
      <c r="I670" s="42">
        <v>110.06</v>
      </c>
      <c r="J670" s="73">
        <v>2.3918575111246121E-3</v>
      </c>
      <c r="K670" s="42">
        <v>597</v>
      </c>
      <c r="L670" s="42"/>
      <c r="M670" s="42">
        <v>110.06</v>
      </c>
      <c r="N670" s="42"/>
      <c r="O670" s="42"/>
      <c r="P670" s="42"/>
      <c r="Q670" s="42"/>
    </row>
    <row r="671" spans="1:17" x14ac:dyDescent="0.2">
      <c r="A671" s="36" t="s">
        <v>875</v>
      </c>
      <c r="B671" s="36" t="s">
        <v>184</v>
      </c>
      <c r="C671" s="42"/>
      <c r="D671" s="73"/>
      <c r="E671" s="42"/>
      <c r="F671" s="42">
        <v>76.720053126703036</v>
      </c>
      <c r="G671" s="73">
        <v>1.5727201262374392E-3</v>
      </c>
      <c r="H671" s="42">
        <v>590</v>
      </c>
      <c r="I671" s="42">
        <v>109.8539</v>
      </c>
      <c r="J671" s="73">
        <v>2.3873784830213702E-3</v>
      </c>
      <c r="K671" s="42">
        <v>598</v>
      </c>
      <c r="L671" s="42"/>
      <c r="M671" s="42">
        <v>33.13384687329696</v>
      </c>
      <c r="N671" s="42"/>
      <c r="O671" s="42"/>
      <c r="P671" s="42">
        <v>43.187987394347175</v>
      </c>
      <c r="Q671" s="42"/>
    </row>
    <row r="672" spans="1:17" x14ac:dyDescent="0.2">
      <c r="A672" s="36" t="s">
        <v>388</v>
      </c>
      <c r="B672" s="36" t="s">
        <v>184</v>
      </c>
      <c r="C672" s="42"/>
      <c r="D672" s="73"/>
      <c r="E672" s="42"/>
      <c r="F672" s="42">
        <v>128.58000000000001</v>
      </c>
      <c r="G672" s="73">
        <v>2.6358213477465061E-3</v>
      </c>
      <c r="H672" s="42">
        <v>524</v>
      </c>
      <c r="I672" s="42">
        <v>108.02</v>
      </c>
      <c r="J672" s="73">
        <v>2.3475236085015502E-3</v>
      </c>
      <c r="K672" s="42">
        <v>599</v>
      </c>
      <c r="L672" s="42"/>
      <c r="M672" s="42">
        <v>-20.560000000000016</v>
      </c>
      <c r="N672" s="42"/>
      <c r="O672" s="42"/>
      <c r="P672" s="42">
        <v>-15.990045108103915</v>
      </c>
      <c r="Q672" s="42"/>
    </row>
    <row r="673" spans="1:17" x14ac:dyDescent="0.2">
      <c r="A673" s="36" t="s">
        <v>1643</v>
      </c>
      <c r="B673" s="36" t="s">
        <v>184</v>
      </c>
      <c r="C673" s="42"/>
      <c r="D673" s="73"/>
      <c r="E673" s="42"/>
      <c r="F673" s="42"/>
      <c r="G673" s="73"/>
      <c r="H673" s="42"/>
      <c r="I673" s="42">
        <v>107.53</v>
      </c>
      <c r="J673" s="73">
        <v>2.3368747789499324E-3</v>
      </c>
      <c r="K673" s="42">
        <v>600</v>
      </c>
      <c r="L673" s="42"/>
      <c r="M673" s="42">
        <v>107.53</v>
      </c>
      <c r="N673" s="42"/>
      <c r="O673" s="42"/>
      <c r="P673" s="42"/>
      <c r="Q673" s="42"/>
    </row>
    <row r="674" spans="1:17" x14ac:dyDescent="0.2">
      <c r="A674" s="36" t="s">
        <v>1622</v>
      </c>
      <c r="B674" s="36" t="s">
        <v>184</v>
      </c>
      <c r="C674" s="42"/>
      <c r="D674" s="73"/>
      <c r="E674" s="42"/>
      <c r="F674" s="42">
        <v>97.55</v>
      </c>
      <c r="G674" s="73">
        <v>1.9997229154819695E-3</v>
      </c>
      <c r="H674" s="42">
        <v>563</v>
      </c>
      <c r="I674" s="42">
        <v>107.25</v>
      </c>
      <c r="J674" s="73">
        <v>2.3307897334918651E-3</v>
      </c>
      <c r="K674" s="42">
        <v>601</v>
      </c>
      <c r="L674" s="42"/>
      <c r="M674" s="42">
        <v>9.7000000000000028</v>
      </c>
      <c r="N674" s="42"/>
      <c r="O674" s="42"/>
      <c r="P674" s="42">
        <v>9.9436186570989271</v>
      </c>
      <c r="Q674" s="42"/>
    </row>
    <row r="675" spans="1:17" x14ac:dyDescent="0.2">
      <c r="A675" s="36" t="s">
        <v>1036</v>
      </c>
      <c r="B675" s="36" t="s">
        <v>184</v>
      </c>
      <c r="C675" s="42"/>
      <c r="D675" s="73"/>
      <c r="E675" s="42"/>
      <c r="F675" s="42">
        <v>58.19</v>
      </c>
      <c r="G675" s="73">
        <v>1.1928639308241497E-3</v>
      </c>
      <c r="H675" s="42">
        <v>629</v>
      </c>
      <c r="I675" s="42">
        <v>106.73</v>
      </c>
      <c r="J675" s="73">
        <v>2.3194889347840256E-3</v>
      </c>
      <c r="K675" s="42">
        <v>602</v>
      </c>
      <c r="L675" s="42"/>
      <c r="M675" s="42">
        <v>48.540000000000006</v>
      </c>
      <c r="N675" s="42"/>
      <c r="O675" s="42"/>
      <c r="P675" s="42">
        <v>83.41639456951367</v>
      </c>
      <c r="Q675" s="42"/>
    </row>
    <row r="676" spans="1:17" x14ac:dyDescent="0.2">
      <c r="A676" s="36" t="s">
        <v>677</v>
      </c>
      <c r="B676" s="36" t="s">
        <v>187</v>
      </c>
      <c r="C676" s="42"/>
      <c r="D676" s="73"/>
      <c r="E676" s="42"/>
      <c r="F676" s="42">
        <v>9.24</v>
      </c>
      <c r="G676" s="73">
        <v>1.8941506652028086E-4</v>
      </c>
      <c r="H676" s="42">
        <v>815</v>
      </c>
      <c r="I676" s="42">
        <v>106.53989999999999</v>
      </c>
      <c r="J676" s="73">
        <v>2.3153576235641019E-3</v>
      </c>
      <c r="K676" s="42">
        <v>603</v>
      </c>
      <c r="L676" s="42"/>
      <c r="M676" s="42">
        <v>97.299899999999994</v>
      </c>
      <c r="N676" s="42"/>
      <c r="O676" s="42"/>
      <c r="P676" s="42">
        <v>1053.0292207792209</v>
      </c>
      <c r="Q676" s="42"/>
    </row>
    <row r="677" spans="1:17" x14ac:dyDescent="0.2">
      <c r="A677" s="36" t="s">
        <v>1329</v>
      </c>
      <c r="B677" s="36" t="s">
        <v>187</v>
      </c>
      <c r="C677" s="42"/>
      <c r="D677" s="73"/>
      <c r="E677" s="42"/>
      <c r="F677" s="42">
        <v>305.70999999999998</v>
      </c>
      <c r="G677" s="73">
        <v>6.2668917733674293E-3</v>
      </c>
      <c r="H677" s="42">
        <v>434</v>
      </c>
      <c r="I677" s="42">
        <v>105.8</v>
      </c>
      <c r="J677" s="73">
        <v>2.2992778909411591E-3</v>
      </c>
      <c r="K677" s="42">
        <v>604</v>
      </c>
      <c r="L677" s="42"/>
      <c r="M677" s="42">
        <v>-199.90999999999997</v>
      </c>
      <c r="N677" s="42"/>
      <c r="O677" s="42"/>
      <c r="P677" s="42">
        <v>-65.39203820614307</v>
      </c>
      <c r="Q677" s="42"/>
    </row>
    <row r="678" spans="1:17" x14ac:dyDescent="0.2">
      <c r="A678" s="81" t="s">
        <v>676</v>
      </c>
      <c r="B678" s="81" t="s">
        <v>184</v>
      </c>
      <c r="C678" s="75"/>
      <c r="D678" s="82"/>
      <c r="E678" s="75"/>
      <c r="F678" s="75"/>
      <c r="G678" s="82"/>
      <c r="H678" s="75"/>
      <c r="I678" s="75">
        <v>105.5128</v>
      </c>
      <c r="J678" s="82">
        <v>2.2930363728855987E-3</v>
      </c>
      <c r="K678" s="75">
        <v>605</v>
      </c>
      <c r="L678" s="75"/>
      <c r="M678" s="75">
        <v>105.5128</v>
      </c>
      <c r="N678" s="75"/>
      <c r="O678" s="75"/>
      <c r="P678" s="75"/>
      <c r="Q678" s="75"/>
    </row>
    <row r="679" spans="1:17" x14ac:dyDescent="0.2">
      <c r="C679" s="42"/>
      <c r="D679" s="73"/>
      <c r="E679" s="42"/>
      <c r="F679" s="42"/>
      <c r="G679" s="73"/>
      <c r="H679" s="42"/>
      <c r="I679" s="42"/>
      <c r="J679" s="73"/>
      <c r="K679" s="42"/>
      <c r="L679" s="42"/>
      <c r="M679" s="42"/>
      <c r="N679" s="42"/>
      <c r="O679" s="42"/>
      <c r="P679" s="42"/>
      <c r="Q679" s="42"/>
    </row>
    <row r="680" spans="1:17" x14ac:dyDescent="0.2">
      <c r="A680" s="137" t="s">
        <v>1592</v>
      </c>
      <c r="B680" s="137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</row>
    <row r="681" spans="1:17" x14ac:dyDescent="0.2">
      <c r="A681" s="74"/>
      <c r="B681" s="74"/>
      <c r="C681" s="138">
        <v>1990</v>
      </c>
      <c r="D681" s="138"/>
      <c r="E681" s="138"/>
      <c r="F681" s="138">
        <v>2000</v>
      </c>
      <c r="G681" s="138"/>
      <c r="H681" s="138"/>
      <c r="I681" s="138">
        <v>2010</v>
      </c>
      <c r="J681" s="138"/>
      <c r="K681" s="138"/>
      <c r="L681" s="74" t="s">
        <v>1557</v>
      </c>
      <c r="M681" s="74" t="s">
        <v>1558</v>
      </c>
      <c r="N681" s="36" t="s">
        <v>1559</v>
      </c>
      <c r="O681" s="74" t="s">
        <v>1557</v>
      </c>
      <c r="P681" s="74" t="s">
        <v>1558</v>
      </c>
      <c r="Q681" s="74" t="s">
        <v>1559</v>
      </c>
    </row>
    <row r="682" spans="1:17" ht="28.5" customHeight="1" x14ac:dyDescent="0.2">
      <c r="A682" s="76" t="s">
        <v>177</v>
      </c>
      <c r="B682" s="77" t="s">
        <v>178</v>
      </c>
      <c r="C682" s="31" t="s">
        <v>1560</v>
      </c>
      <c r="D682" s="31" t="s">
        <v>1561</v>
      </c>
      <c r="E682" s="31" t="s">
        <v>1562</v>
      </c>
      <c r="F682" s="31" t="s">
        <v>1560</v>
      </c>
      <c r="G682" s="31" t="s">
        <v>1561</v>
      </c>
      <c r="H682" s="31" t="s">
        <v>1562</v>
      </c>
      <c r="I682" s="31" t="s">
        <v>1560</v>
      </c>
      <c r="J682" s="31" t="s">
        <v>1561</v>
      </c>
      <c r="K682" s="31" t="s">
        <v>1562</v>
      </c>
      <c r="L682" s="31" t="s">
        <v>1567</v>
      </c>
      <c r="M682" s="31" t="s">
        <v>1567</v>
      </c>
      <c r="N682" s="31" t="s">
        <v>1567</v>
      </c>
      <c r="O682" s="31" t="s">
        <v>1563</v>
      </c>
      <c r="P682" s="31" t="s">
        <v>1564</v>
      </c>
      <c r="Q682" s="31" t="s">
        <v>1564</v>
      </c>
    </row>
    <row r="683" spans="1:17" x14ac:dyDescent="0.2">
      <c r="A683" s="36" t="s">
        <v>1254</v>
      </c>
      <c r="B683" s="36" t="s">
        <v>187</v>
      </c>
      <c r="C683" s="42"/>
      <c r="D683" s="73"/>
      <c r="E683" s="42"/>
      <c r="F683" s="42">
        <v>118.42</v>
      </c>
      <c r="G683" s="73">
        <v>2.4275467724384913E-3</v>
      </c>
      <c r="H683" s="42">
        <v>535</v>
      </c>
      <c r="I683" s="42">
        <v>105.23</v>
      </c>
      <c r="J683" s="73">
        <v>2.2868904769729505E-3</v>
      </c>
      <c r="K683" s="42">
        <v>606</v>
      </c>
      <c r="L683" s="42"/>
      <c r="M683" s="42">
        <v>-13.189999999999998</v>
      </c>
      <c r="N683" s="42"/>
      <c r="O683" s="42"/>
      <c r="P683" s="42">
        <v>-11.138321229522038</v>
      </c>
      <c r="Q683" s="42"/>
    </row>
    <row r="684" spans="1:17" x14ac:dyDescent="0.2">
      <c r="A684" s="36" t="s">
        <v>1178</v>
      </c>
      <c r="B684" s="36" t="s">
        <v>187</v>
      </c>
      <c r="C684" s="42"/>
      <c r="D684" s="73"/>
      <c r="E684" s="42"/>
      <c r="F684" s="42">
        <v>113.64</v>
      </c>
      <c r="G684" s="73">
        <v>2.3295593246065709E-3</v>
      </c>
      <c r="H684" s="42">
        <v>542</v>
      </c>
      <c r="I684" s="42">
        <v>105</v>
      </c>
      <c r="J684" s="73">
        <v>2.2818920467752527E-3</v>
      </c>
      <c r="K684" s="42">
        <v>607</v>
      </c>
      <c r="L684" s="42"/>
      <c r="M684" s="42">
        <v>-8.64</v>
      </c>
      <c r="N684" s="42"/>
      <c r="O684" s="42"/>
      <c r="P684" s="42">
        <v>-7.6029567053854272</v>
      </c>
      <c r="Q684" s="42"/>
    </row>
    <row r="685" spans="1:17" x14ac:dyDescent="0.2">
      <c r="A685" s="36" t="s">
        <v>779</v>
      </c>
      <c r="B685" s="36" t="s">
        <v>187</v>
      </c>
      <c r="C685" s="42"/>
      <c r="D685" s="73"/>
      <c r="E685" s="42"/>
      <c r="F685" s="42"/>
      <c r="G685" s="73"/>
      <c r="H685" s="42"/>
      <c r="I685" s="42">
        <v>103.3</v>
      </c>
      <c r="J685" s="73">
        <v>2.2449471279227008E-3</v>
      </c>
      <c r="K685" s="42">
        <v>608</v>
      </c>
      <c r="L685" s="42"/>
      <c r="M685" s="42">
        <v>103.3</v>
      </c>
      <c r="N685" s="42"/>
      <c r="O685" s="42"/>
      <c r="P685" s="42"/>
      <c r="Q685" s="42"/>
    </row>
    <row r="686" spans="1:17" x14ac:dyDescent="0.2">
      <c r="A686" s="36" t="s">
        <v>1167</v>
      </c>
      <c r="B686" s="36" t="s">
        <v>187</v>
      </c>
      <c r="C686" s="42"/>
      <c r="D686" s="73"/>
      <c r="E686" s="42"/>
      <c r="F686" s="42"/>
      <c r="G686" s="73"/>
      <c r="H686" s="42"/>
      <c r="I686" s="42">
        <v>102.8935</v>
      </c>
      <c r="J686" s="73">
        <v>2.2361129458558994E-3</v>
      </c>
      <c r="K686" s="42">
        <v>609</v>
      </c>
      <c r="L686" s="42"/>
      <c r="M686" s="42">
        <v>102.8935</v>
      </c>
      <c r="N686" s="42"/>
      <c r="O686" s="42"/>
      <c r="P686" s="42"/>
      <c r="Q686" s="42"/>
    </row>
    <row r="687" spans="1:17" x14ac:dyDescent="0.2">
      <c r="A687" s="36" t="s">
        <v>486</v>
      </c>
      <c r="B687" s="36" t="s">
        <v>184</v>
      </c>
      <c r="C687" s="42"/>
      <c r="D687" s="73"/>
      <c r="E687" s="42"/>
      <c r="F687" s="42">
        <v>6.4</v>
      </c>
      <c r="G687" s="73">
        <v>1.3119658287119021E-4</v>
      </c>
      <c r="H687" s="42">
        <v>838</v>
      </c>
      <c r="I687" s="42">
        <v>102.8</v>
      </c>
      <c r="J687" s="73">
        <v>2.234080975319009E-3</v>
      </c>
      <c r="K687" s="42">
        <v>610</v>
      </c>
      <c r="L687" s="42"/>
      <c r="M687" s="42">
        <v>96.399999999999991</v>
      </c>
      <c r="N687" s="42"/>
      <c r="O687" s="42"/>
      <c r="P687" s="42">
        <v>1506.2499999999998</v>
      </c>
      <c r="Q687" s="42"/>
    </row>
    <row r="688" spans="1:17" x14ac:dyDescent="0.2">
      <c r="A688" s="36" t="s">
        <v>626</v>
      </c>
      <c r="B688" s="36" t="s">
        <v>184</v>
      </c>
      <c r="C688" s="42"/>
      <c r="D688" s="73"/>
      <c r="E688" s="42"/>
      <c r="F688" s="42">
        <v>40.06</v>
      </c>
      <c r="G688" s="73">
        <v>8.2120861090935612E-4</v>
      </c>
      <c r="H688" s="42">
        <v>664</v>
      </c>
      <c r="I688" s="42">
        <v>101.49</v>
      </c>
      <c r="J688" s="73">
        <v>2.2056116554973371E-3</v>
      </c>
      <c r="K688" s="42">
        <v>611</v>
      </c>
      <c r="L688" s="42"/>
      <c r="M688" s="42">
        <v>61.429999999999993</v>
      </c>
      <c r="N688" s="42"/>
      <c r="O688" s="42"/>
      <c r="P688" s="42">
        <v>153.34498252621066</v>
      </c>
      <c r="Q688" s="42"/>
    </row>
    <row r="689" spans="1:17" x14ac:dyDescent="0.2">
      <c r="A689" s="36" t="s">
        <v>1275</v>
      </c>
      <c r="B689" s="36" t="s">
        <v>184</v>
      </c>
      <c r="C689" s="42"/>
      <c r="D689" s="73"/>
      <c r="E689" s="42"/>
      <c r="F689" s="42">
        <v>45.78</v>
      </c>
      <c r="G689" s="73">
        <v>9.3846555685048248E-4</v>
      </c>
      <c r="H689" s="42">
        <v>650</v>
      </c>
      <c r="I689" s="42">
        <v>99.66</v>
      </c>
      <c r="J689" s="73">
        <v>2.1658415369678252E-3</v>
      </c>
      <c r="K689" s="42">
        <v>612</v>
      </c>
      <c r="L689" s="42"/>
      <c r="M689" s="42">
        <v>53.879999999999995</v>
      </c>
      <c r="N689" s="42"/>
      <c r="O689" s="42"/>
      <c r="P689" s="42">
        <v>117.69331585845346</v>
      </c>
      <c r="Q689" s="42"/>
    </row>
    <row r="690" spans="1:17" x14ac:dyDescent="0.2">
      <c r="A690" s="36" t="s">
        <v>954</v>
      </c>
      <c r="B690" s="36" t="s">
        <v>187</v>
      </c>
      <c r="C690" s="42"/>
      <c r="D690" s="73"/>
      <c r="E690" s="42"/>
      <c r="F690" s="42">
        <v>3763.58</v>
      </c>
      <c r="G690" s="73">
        <v>7.715138052536781E-2</v>
      </c>
      <c r="H690" s="42">
        <v>135</v>
      </c>
      <c r="I690" s="42"/>
      <c r="J690" s="73"/>
      <c r="K690" s="42"/>
      <c r="L690" s="42"/>
      <c r="M690" s="42"/>
      <c r="N690" s="42"/>
      <c r="O690" s="42"/>
      <c r="P690" s="42"/>
      <c r="Q690" s="42"/>
    </row>
    <row r="691" spans="1:17" x14ac:dyDescent="0.2">
      <c r="A691" s="36" t="s">
        <v>1360</v>
      </c>
      <c r="B691" s="36" t="s">
        <v>187</v>
      </c>
      <c r="C691" s="42"/>
      <c r="D691" s="73"/>
      <c r="E691" s="42"/>
      <c r="F691" s="42">
        <v>2841.6854434675543</v>
      </c>
      <c r="G691" s="73">
        <v>5.8253034340272784E-2</v>
      </c>
      <c r="H691" s="42">
        <v>163</v>
      </c>
      <c r="I691" s="42">
        <v>9</v>
      </c>
      <c r="J691" s="73">
        <v>1.9559074686645021E-4</v>
      </c>
      <c r="K691" s="42">
        <v>975</v>
      </c>
      <c r="L691" s="42"/>
      <c r="M691" s="42">
        <v>-2832.6854434675543</v>
      </c>
      <c r="N691" s="42"/>
      <c r="O691" s="42"/>
      <c r="P691" s="42">
        <v>-99.68328655021655</v>
      </c>
      <c r="Q691" s="42"/>
    </row>
    <row r="692" spans="1:17" x14ac:dyDescent="0.2">
      <c r="A692" s="36" t="s">
        <v>1409</v>
      </c>
      <c r="B692" s="36" t="s">
        <v>184</v>
      </c>
      <c r="C692" s="42"/>
      <c r="D692" s="73"/>
      <c r="E692" s="42"/>
      <c r="F692" s="42">
        <v>2330.91</v>
      </c>
      <c r="G692" s="73">
        <v>4.7782410465669681E-2</v>
      </c>
      <c r="H692" s="42">
        <v>187</v>
      </c>
      <c r="I692" s="42">
        <v>62</v>
      </c>
      <c r="J692" s="73">
        <v>1.3474029228577682E-3</v>
      </c>
      <c r="K692" s="42">
        <v>688</v>
      </c>
      <c r="L692" s="42"/>
      <c r="M692" s="42">
        <v>-2268.91</v>
      </c>
      <c r="N692" s="42"/>
      <c r="O692" s="42"/>
      <c r="P692" s="42">
        <v>-97.340094641148738</v>
      </c>
      <c r="Q692" s="42"/>
    </row>
    <row r="693" spans="1:17" x14ac:dyDescent="0.2">
      <c r="A693" s="36" t="s">
        <v>986</v>
      </c>
      <c r="B693" s="36" t="s">
        <v>187</v>
      </c>
      <c r="C693" s="42"/>
      <c r="D693" s="73"/>
      <c r="E693" s="42"/>
      <c r="F693" s="42">
        <v>1419.06</v>
      </c>
      <c r="G693" s="73">
        <v>2.9089972326436116E-2</v>
      </c>
      <c r="H693" s="42">
        <v>241</v>
      </c>
      <c r="I693" s="42">
        <v>29.97</v>
      </c>
      <c r="J693" s="73">
        <v>6.5131718706527917E-4</v>
      </c>
      <c r="K693" s="42">
        <v>808</v>
      </c>
      <c r="L693" s="42"/>
      <c r="M693" s="42">
        <v>-1389.09</v>
      </c>
      <c r="N693" s="42"/>
      <c r="O693" s="42"/>
      <c r="P693" s="42">
        <v>-97.888038560737385</v>
      </c>
      <c r="Q693" s="42"/>
    </row>
    <row r="694" spans="1:17" x14ac:dyDescent="0.2">
      <c r="A694" s="36" t="s">
        <v>1359</v>
      </c>
      <c r="B694" s="36" t="s">
        <v>184</v>
      </c>
      <c r="C694" s="42"/>
      <c r="D694" s="73"/>
      <c r="E694" s="42"/>
      <c r="F694" s="42">
        <v>1401.05</v>
      </c>
      <c r="G694" s="73">
        <v>2.872077694245016E-2</v>
      </c>
      <c r="H694" s="42">
        <v>246</v>
      </c>
      <c r="I694" s="42">
        <v>83</v>
      </c>
      <c r="J694" s="73">
        <v>1.8037813322128186E-3</v>
      </c>
      <c r="K694" s="42">
        <v>642</v>
      </c>
      <c r="L694" s="42"/>
      <c r="M694" s="42">
        <v>-1318.05</v>
      </c>
      <c r="N694" s="42"/>
      <c r="O694" s="42"/>
      <c r="P694" s="42">
        <v>-94.075871667677816</v>
      </c>
      <c r="Q694" s="42"/>
    </row>
    <row r="695" spans="1:17" x14ac:dyDescent="0.2">
      <c r="A695" s="36" t="s">
        <v>193</v>
      </c>
      <c r="B695" s="36" t="s">
        <v>187</v>
      </c>
      <c r="C695" s="42"/>
      <c r="D695" s="73"/>
      <c r="E695" s="42"/>
      <c r="F695" s="42">
        <v>1264.644</v>
      </c>
      <c r="G695" s="73">
        <v>2.5924526773211477E-2</v>
      </c>
      <c r="H695" s="42">
        <v>262</v>
      </c>
      <c r="I695" s="42"/>
      <c r="J695" s="73"/>
      <c r="K695" s="42"/>
      <c r="L695" s="42"/>
      <c r="M695" s="42"/>
      <c r="N695" s="42"/>
      <c r="O695" s="42"/>
      <c r="P695" s="42"/>
      <c r="Q695" s="42"/>
    </row>
    <row r="696" spans="1:17" x14ac:dyDescent="0.2">
      <c r="A696" s="36" t="s">
        <v>973</v>
      </c>
      <c r="B696" s="36" t="s">
        <v>187</v>
      </c>
      <c r="C696" s="42"/>
      <c r="D696" s="73"/>
      <c r="E696" s="42"/>
      <c r="F696" s="42">
        <v>1091.25</v>
      </c>
      <c r="G696" s="73">
        <v>2.237004235284161E-2</v>
      </c>
      <c r="H696" s="42">
        <v>281</v>
      </c>
      <c r="I696" s="42"/>
      <c r="J696" s="73"/>
      <c r="K696" s="42"/>
      <c r="L696" s="42"/>
      <c r="M696" s="42"/>
      <c r="N696" s="42"/>
      <c r="O696" s="42"/>
      <c r="P696" s="42"/>
      <c r="Q696" s="42"/>
    </row>
    <row r="697" spans="1:17" x14ac:dyDescent="0.2">
      <c r="A697" s="36" t="s">
        <v>801</v>
      </c>
      <c r="B697" s="36" t="s">
        <v>184</v>
      </c>
      <c r="C697" s="42">
        <v>28125.68</v>
      </c>
      <c r="D697" s="73">
        <v>0.53167637051039696</v>
      </c>
      <c r="E697" s="42">
        <v>41</v>
      </c>
      <c r="F697" s="42">
        <v>834.12</v>
      </c>
      <c r="G697" s="73">
        <v>1.7099014641330807E-2</v>
      </c>
      <c r="H697" s="42">
        <v>312</v>
      </c>
      <c r="I697" s="42">
        <v>54.3</v>
      </c>
      <c r="J697" s="73">
        <v>1.1800641727609162E-3</v>
      </c>
      <c r="K697" s="42">
        <v>711</v>
      </c>
      <c r="L697" s="42">
        <v>-27291.56</v>
      </c>
      <c r="M697" s="42">
        <v>-779.82</v>
      </c>
      <c r="N697" s="42">
        <v>-28071.38</v>
      </c>
      <c r="O697" s="42"/>
      <c r="P697" s="42">
        <v>-93.490145302834122</v>
      </c>
      <c r="Q697" s="42">
        <v>-99.806938001143436</v>
      </c>
    </row>
    <row r="698" spans="1:17" x14ac:dyDescent="0.2">
      <c r="A698" s="36" t="s">
        <v>1663</v>
      </c>
      <c r="B698" s="36" t="s">
        <v>187</v>
      </c>
      <c r="C698" s="42"/>
      <c r="D698" s="73"/>
      <c r="E698" s="42"/>
      <c r="F698" s="42">
        <v>750.30039999999997</v>
      </c>
      <c r="G698" s="73">
        <v>1.5380757594826117E-2</v>
      </c>
      <c r="H698" s="42">
        <v>321</v>
      </c>
      <c r="I698" s="42">
        <v>61.04</v>
      </c>
      <c r="J698" s="73">
        <v>1.32653990985868E-3</v>
      </c>
      <c r="K698" s="42">
        <v>691</v>
      </c>
      <c r="L698" s="42"/>
      <c r="M698" s="42">
        <v>-689.2604</v>
      </c>
      <c r="N698" s="42"/>
      <c r="O698" s="42"/>
      <c r="P698" s="42">
        <v>-91.864591835483495</v>
      </c>
      <c r="Q698" s="42"/>
    </row>
    <row r="699" spans="1:17" x14ac:dyDescent="0.2">
      <c r="A699" s="36" t="s">
        <v>185</v>
      </c>
      <c r="B699" s="36" t="s">
        <v>184</v>
      </c>
      <c r="C699" s="42"/>
      <c r="D699" s="73"/>
      <c r="E699" s="42"/>
      <c r="F699" s="42">
        <v>696.33</v>
      </c>
      <c r="G699" s="73">
        <v>1.4274393211046231E-2</v>
      </c>
      <c r="H699" s="42">
        <v>328</v>
      </c>
      <c r="I699" s="42">
        <v>37.06</v>
      </c>
      <c r="J699" s="73">
        <v>8.0539923098562726E-4</v>
      </c>
      <c r="K699" s="42">
        <v>767</v>
      </c>
      <c r="L699" s="42"/>
      <c r="M699" s="42">
        <v>-659.27</v>
      </c>
      <c r="N699" s="42"/>
      <c r="O699" s="42"/>
      <c r="P699" s="42">
        <v>-94.677810808093852</v>
      </c>
      <c r="Q699" s="42"/>
    </row>
    <row r="700" spans="1:17" x14ac:dyDescent="0.2">
      <c r="A700" s="36" t="s">
        <v>1088</v>
      </c>
      <c r="B700" s="36" t="s">
        <v>187</v>
      </c>
      <c r="C700" s="42"/>
      <c r="D700" s="73"/>
      <c r="E700" s="42"/>
      <c r="F700" s="42">
        <v>648.92999999999995</v>
      </c>
      <c r="G700" s="73">
        <v>1.3302718519156478E-2</v>
      </c>
      <c r="H700" s="42">
        <v>336</v>
      </c>
      <c r="I700" s="42">
        <v>1</v>
      </c>
      <c r="J700" s="73">
        <v>2.1732305207383355E-5</v>
      </c>
      <c r="K700" s="42">
        <v>1160</v>
      </c>
      <c r="L700" s="42"/>
      <c r="M700" s="42">
        <v>-647.92999999999995</v>
      </c>
      <c r="N700" s="42"/>
      <c r="O700" s="42"/>
      <c r="P700" s="42"/>
      <c r="Q700" s="42"/>
    </row>
    <row r="701" spans="1:17" x14ac:dyDescent="0.2">
      <c r="A701" s="36" t="s">
        <v>232</v>
      </c>
      <c r="B701" s="36" t="s">
        <v>184</v>
      </c>
      <c r="C701" s="42"/>
      <c r="D701" s="73"/>
      <c r="E701" s="42"/>
      <c r="F701" s="42">
        <v>582.35</v>
      </c>
      <c r="G701" s="73">
        <v>1.1937864067974627E-2</v>
      </c>
      <c r="H701" s="42">
        <v>359</v>
      </c>
      <c r="I701" s="42">
        <v>92.23</v>
      </c>
      <c r="J701" s="73">
        <v>2.0043705092769671E-3</v>
      </c>
      <c r="K701" s="42">
        <v>623</v>
      </c>
      <c r="L701" s="42"/>
      <c r="M701" s="42">
        <v>-490.12</v>
      </c>
      <c r="N701" s="42"/>
      <c r="O701" s="42"/>
      <c r="P701" s="42">
        <v>-84.162445264875075</v>
      </c>
      <c r="Q701" s="42"/>
    </row>
    <row r="702" spans="1:17" x14ac:dyDescent="0.2">
      <c r="A702" s="36" t="s">
        <v>621</v>
      </c>
      <c r="B702" s="36" t="s">
        <v>184</v>
      </c>
      <c r="C702" s="42">
        <v>20193.830000000002</v>
      </c>
      <c r="D702" s="73">
        <v>0.38173591682419661</v>
      </c>
      <c r="E702" s="42">
        <v>46</v>
      </c>
      <c r="F702" s="42">
        <v>541.24206951525184</v>
      </c>
      <c r="G702" s="73">
        <v>1.1095173441645661E-2</v>
      </c>
      <c r="H702" s="42">
        <v>369</v>
      </c>
      <c r="I702" s="42">
        <v>42</v>
      </c>
      <c r="J702" s="73">
        <v>9.1275681871010093E-4</v>
      </c>
      <c r="K702" s="42">
        <v>754</v>
      </c>
      <c r="L702" s="42">
        <v>-19652.587930484751</v>
      </c>
      <c r="M702" s="42">
        <v>-499.24206951525184</v>
      </c>
      <c r="N702" s="42">
        <v>-20151.830000000002</v>
      </c>
      <c r="O702" s="42"/>
      <c r="P702" s="42">
        <v>-92.240071057740195</v>
      </c>
      <c r="Q702" s="42">
        <v>-99.792015680036926</v>
      </c>
    </row>
    <row r="703" spans="1:17" x14ac:dyDescent="0.2">
      <c r="A703" s="36" t="s">
        <v>336</v>
      </c>
      <c r="B703" s="36" t="s">
        <v>184</v>
      </c>
      <c r="C703" s="42"/>
      <c r="D703" s="73"/>
      <c r="E703" s="42"/>
      <c r="F703" s="42">
        <v>538.04</v>
      </c>
      <c r="G703" s="73">
        <v>1.1029532726252371E-2</v>
      </c>
      <c r="H703" s="42">
        <v>370</v>
      </c>
      <c r="I703" s="42"/>
      <c r="J703" s="73"/>
      <c r="K703" s="42"/>
      <c r="L703" s="42"/>
      <c r="M703" s="42"/>
      <c r="N703" s="42"/>
      <c r="O703" s="42"/>
      <c r="P703" s="42"/>
      <c r="Q703" s="42"/>
    </row>
    <row r="704" spans="1:17" x14ac:dyDescent="0.2">
      <c r="A704" s="36" t="s">
        <v>1333</v>
      </c>
      <c r="B704" s="36" t="s">
        <v>187</v>
      </c>
      <c r="C704" s="42"/>
      <c r="D704" s="73"/>
      <c r="E704" s="42"/>
      <c r="F704" s="42">
        <v>530.33000000000004</v>
      </c>
      <c r="G704" s="73">
        <v>1.0871481842824734E-2</v>
      </c>
      <c r="H704" s="42">
        <v>374</v>
      </c>
      <c r="I704" s="42">
        <v>53.59</v>
      </c>
      <c r="J704" s="73">
        <v>1.1646342360636741E-3</v>
      </c>
      <c r="K704" s="42">
        <v>715</v>
      </c>
      <c r="L704" s="42"/>
      <c r="M704" s="42">
        <v>-476.74</v>
      </c>
      <c r="N704" s="42"/>
      <c r="O704" s="42"/>
      <c r="P704" s="42">
        <v>-89.894971055757736</v>
      </c>
      <c r="Q704" s="42"/>
    </row>
    <row r="705" spans="1:17" x14ac:dyDescent="0.2">
      <c r="A705" s="36" t="s">
        <v>1388</v>
      </c>
      <c r="B705" s="36" t="s">
        <v>184</v>
      </c>
      <c r="C705" s="42"/>
      <c r="D705" s="73"/>
      <c r="E705" s="42"/>
      <c r="F705" s="42">
        <v>369.73</v>
      </c>
      <c r="G705" s="73">
        <v>7.5792675914008057E-3</v>
      </c>
      <c r="H705" s="42">
        <v>410</v>
      </c>
      <c r="I705" s="42"/>
      <c r="J705" s="73"/>
      <c r="K705" s="42"/>
      <c r="L705" s="42"/>
      <c r="M705" s="42"/>
      <c r="N705" s="42"/>
      <c r="O705" s="42"/>
      <c r="P705" s="42"/>
      <c r="Q705" s="42"/>
    </row>
    <row r="706" spans="1:17" x14ac:dyDescent="0.2">
      <c r="A706" s="36" t="s">
        <v>459</v>
      </c>
      <c r="B706" s="36" t="s">
        <v>187</v>
      </c>
      <c r="C706" s="42"/>
      <c r="D706" s="73"/>
      <c r="E706" s="42"/>
      <c r="F706" s="42">
        <v>339.08</v>
      </c>
      <c r="G706" s="73">
        <v>6.9509589562442462E-3</v>
      </c>
      <c r="H706" s="42">
        <v>422</v>
      </c>
      <c r="I706" s="42">
        <v>79.2</v>
      </c>
      <c r="J706" s="73">
        <v>1.7211985724247621E-3</v>
      </c>
      <c r="K706" s="42">
        <v>653</v>
      </c>
      <c r="L706" s="42"/>
      <c r="M706" s="42">
        <v>-259.88</v>
      </c>
      <c r="N706" s="42"/>
      <c r="O706" s="42"/>
      <c r="P706" s="42">
        <v>-76.64268019346467</v>
      </c>
      <c r="Q706" s="42"/>
    </row>
    <row r="707" spans="1:17" x14ac:dyDescent="0.2">
      <c r="A707" s="36" t="s">
        <v>1261</v>
      </c>
      <c r="B707" s="36" t="s">
        <v>184</v>
      </c>
      <c r="C707" s="42"/>
      <c r="D707" s="73"/>
      <c r="E707" s="42"/>
      <c r="F707" s="42">
        <v>338.3175</v>
      </c>
      <c r="G707" s="73">
        <v>6.9353281133631072E-3</v>
      </c>
      <c r="H707" s="42">
        <v>423</v>
      </c>
      <c r="I707" s="42">
        <v>97.124639999999999</v>
      </c>
      <c r="J707" s="73">
        <v>2.1107423196372339E-3</v>
      </c>
      <c r="K707" s="42">
        <v>619</v>
      </c>
      <c r="L707" s="42"/>
      <c r="M707" s="42">
        <v>-241.19286</v>
      </c>
      <c r="N707" s="42"/>
      <c r="O707" s="42"/>
      <c r="P707" s="42">
        <v>-71.291866368130528</v>
      </c>
      <c r="Q707" s="42"/>
    </row>
    <row r="708" spans="1:17" x14ac:dyDescent="0.2">
      <c r="A708" s="36" t="s">
        <v>1608</v>
      </c>
      <c r="B708" s="36" t="s">
        <v>187</v>
      </c>
      <c r="C708" s="42"/>
      <c r="D708" s="73"/>
      <c r="E708" s="42"/>
      <c r="F708" s="42">
        <v>332.48</v>
      </c>
      <c r="G708" s="73">
        <v>6.8156624801583316E-3</v>
      </c>
      <c r="H708" s="42">
        <v>424</v>
      </c>
      <c r="I708" s="42">
        <v>45</v>
      </c>
      <c r="J708" s="73">
        <v>9.779537343322512E-4</v>
      </c>
      <c r="K708" s="42">
        <v>746</v>
      </c>
      <c r="L708" s="42"/>
      <c r="M708" s="42">
        <v>-287.48</v>
      </c>
      <c r="N708" s="42"/>
      <c r="O708" s="42"/>
      <c r="P708" s="42">
        <v>-86.465351299326272</v>
      </c>
      <c r="Q708" s="42"/>
    </row>
    <row r="709" spans="1:17" x14ac:dyDescent="0.2">
      <c r="A709" s="36" t="s">
        <v>192</v>
      </c>
      <c r="B709" s="36" t="s">
        <v>187</v>
      </c>
      <c r="C709" s="42"/>
      <c r="D709" s="73"/>
      <c r="E709" s="42"/>
      <c r="F709" s="42">
        <v>327.71999999999997</v>
      </c>
      <c r="G709" s="73">
        <v>6.7180850216478818E-3</v>
      </c>
      <c r="H709" s="42">
        <v>426</v>
      </c>
      <c r="I709" s="42">
        <v>8</v>
      </c>
      <c r="J709" s="73">
        <v>1.7385844165906684E-4</v>
      </c>
      <c r="K709" s="42">
        <v>980</v>
      </c>
      <c r="L709" s="42"/>
      <c r="M709" s="42">
        <v>-319.71999999999997</v>
      </c>
      <c r="N709" s="42"/>
      <c r="O709" s="42"/>
      <c r="P709" s="42">
        <v>-97.558891736848523</v>
      </c>
      <c r="Q709" s="42"/>
    </row>
    <row r="710" spans="1:17" x14ac:dyDescent="0.2">
      <c r="A710" s="36" t="s">
        <v>291</v>
      </c>
      <c r="B710" s="36" t="s">
        <v>184</v>
      </c>
      <c r="C710" s="42"/>
      <c r="D710" s="73"/>
      <c r="E710" s="42"/>
      <c r="F710" s="42">
        <v>325.85000000000002</v>
      </c>
      <c r="G710" s="73">
        <v>6.6797510200902075E-3</v>
      </c>
      <c r="H710" s="42">
        <v>427</v>
      </c>
      <c r="I710" s="42">
        <v>83.93</v>
      </c>
      <c r="J710" s="73">
        <v>1.8239923760556855E-3</v>
      </c>
      <c r="K710" s="42">
        <v>639</v>
      </c>
      <c r="L710" s="42"/>
      <c r="M710" s="42">
        <v>-241.92000000000002</v>
      </c>
      <c r="N710" s="42"/>
      <c r="O710" s="42"/>
      <c r="P710" s="42">
        <v>-74.242749731471534</v>
      </c>
      <c r="Q710" s="42"/>
    </row>
    <row r="711" spans="1:17" x14ac:dyDescent="0.2">
      <c r="A711" s="36" t="s">
        <v>1602</v>
      </c>
      <c r="B711" s="36" t="s">
        <v>187</v>
      </c>
      <c r="C711" s="42"/>
      <c r="D711" s="73"/>
      <c r="E711" s="42"/>
      <c r="F711" s="42">
        <v>298.97000000000003</v>
      </c>
      <c r="G711" s="73">
        <v>6.1287253720312095E-3</v>
      </c>
      <c r="H711" s="42">
        <v>436</v>
      </c>
      <c r="I711" s="42">
        <v>17.420000000000002</v>
      </c>
      <c r="J711" s="73">
        <v>3.7857675671261812E-4</v>
      </c>
      <c r="K711" s="42">
        <v>887</v>
      </c>
      <c r="L711" s="42"/>
      <c r="M711" s="42">
        <v>-281.55</v>
      </c>
      <c r="N711" s="42"/>
      <c r="O711" s="42"/>
      <c r="P711" s="42">
        <v>-94.173328427601419</v>
      </c>
      <c r="Q711" s="42"/>
    </row>
    <row r="712" spans="1:17" x14ac:dyDescent="0.2">
      <c r="A712" s="36" t="s">
        <v>578</v>
      </c>
      <c r="B712" s="36" t="s">
        <v>187</v>
      </c>
      <c r="C712" s="42"/>
      <c r="D712" s="73"/>
      <c r="E712" s="42"/>
      <c r="F712" s="42">
        <v>288.64999999999998</v>
      </c>
      <c r="G712" s="73">
        <v>5.9171708821514138E-3</v>
      </c>
      <c r="H712" s="42">
        <v>444</v>
      </c>
      <c r="I712" s="42">
        <v>78.550610000000006</v>
      </c>
      <c r="J712" s="73">
        <v>1.7070858307461393E-3</v>
      </c>
      <c r="K712" s="42">
        <v>654</v>
      </c>
      <c r="L712" s="42"/>
      <c r="M712" s="42">
        <v>-210.09938999999997</v>
      </c>
      <c r="N712" s="42"/>
      <c r="O712" s="42"/>
      <c r="P712" s="42">
        <v>-72.786901091287021</v>
      </c>
      <c r="Q712" s="42"/>
    </row>
    <row r="713" spans="1:17" x14ac:dyDescent="0.2">
      <c r="A713" s="36" t="s">
        <v>360</v>
      </c>
      <c r="B713" s="36" t="s">
        <v>187</v>
      </c>
      <c r="C713" s="42"/>
      <c r="D713" s="73"/>
      <c r="E713" s="42"/>
      <c r="F713" s="42">
        <v>280.33999999999997</v>
      </c>
      <c r="G713" s="73">
        <v>5.7468203190796027E-3</v>
      </c>
      <c r="H713" s="42">
        <v>445</v>
      </c>
      <c r="I713" s="42">
        <v>70.5</v>
      </c>
      <c r="J713" s="73">
        <v>1.5321275171205268E-3</v>
      </c>
      <c r="K713" s="42">
        <v>670</v>
      </c>
      <c r="L713" s="42"/>
      <c r="M713" s="42">
        <v>-209.83999999999997</v>
      </c>
      <c r="N713" s="42"/>
      <c r="O713" s="42"/>
      <c r="P713" s="42">
        <v>-74.851965470500105</v>
      </c>
      <c r="Q713" s="42"/>
    </row>
    <row r="714" spans="1:17" x14ac:dyDescent="0.2">
      <c r="A714" s="72" t="s">
        <v>1022</v>
      </c>
      <c r="B714" s="72" t="s">
        <v>184</v>
      </c>
      <c r="C714" s="79"/>
      <c r="D714" s="73"/>
      <c r="E714" s="79"/>
      <c r="F714" s="79">
        <v>279.88</v>
      </c>
      <c r="G714" s="73">
        <v>5.7373905646857359E-3</v>
      </c>
      <c r="H714" s="79">
        <v>446</v>
      </c>
      <c r="I714" s="79">
        <v>75.489999999999995</v>
      </c>
      <c r="J714" s="73">
        <v>1.6405717201053696E-3</v>
      </c>
      <c r="K714" s="42">
        <v>660</v>
      </c>
      <c r="L714" s="42"/>
      <c r="M714" s="42">
        <v>-204.39</v>
      </c>
      <c r="N714" s="42"/>
      <c r="O714" s="42"/>
      <c r="P714" s="42">
        <v>-73.027726168357859</v>
      </c>
      <c r="Q714" s="42"/>
    </row>
    <row r="715" spans="1:17" x14ac:dyDescent="0.2">
      <c r="A715" s="36" t="s">
        <v>1612</v>
      </c>
      <c r="B715" s="36" t="s">
        <v>184</v>
      </c>
      <c r="C715" s="42"/>
      <c r="D715" s="73"/>
      <c r="E715" s="42"/>
      <c r="F715" s="42">
        <v>266.63</v>
      </c>
      <c r="G715" s="73">
        <v>5.4657726392102254E-3</v>
      </c>
      <c r="H715" s="42">
        <v>451</v>
      </c>
      <c r="I715" s="42">
        <v>23.6159</v>
      </c>
      <c r="J715" s="73">
        <v>5.1322794654704463E-4</v>
      </c>
      <c r="K715" s="42">
        <v>846</v>
      </c>
      <c r="L715" s="42"/>
      <c r="M715" s="42">
        <v>-243.01409999999998</v>
      </c>
      <c r="N715" s="42"/>
      <c r="O715" s="42"/>
      <c r="P715" s="42">
        <v>-91.142819637700185</v>
      </c>
      <c r="Q715" s="42"/>
    </row>
    <row r="716" spans="1:17" x14ac:dyDescent="0.2">
      <c r="A716" s="81" t="s">
        <v>1387</v>
      </c>
      <c r="B716" s="81" t="s">
        <v>187</v>
      </c>
      <c r="C716" s="75"/>
      <c r="D716" s="82"/>
      <c r="E716" s="75"/>
      <c r="F716" s="75">
        <v>261.83</v>
      </c>
      <c r="G716" s="82">
        <v>5.3673752020568328E-3</v>
      </c>
      <c r="H716" s="75">
        <v>452</v>
      </c>
      <c r="I716" s="75"/>
      <c r="J716" s="82"/>
      <c r="K716" s="75"/>
      <c r="L716" s="75"/>
      <c r="M716" s="75"/>
      <c r="N716" s="75"/>
      <c r="O716" s="75"/>
      <c r="P716" s="75"/>
      <c r="Q716" s="75"/>
    </row>
    <row r="717" spans="1:17" x14ac:dyDescent="0.2">
      <c r="C717" s="42"/>
      <c r="D717" s="73"/>
      <c r="E717" s="42"/>
      <c r="F717" s="42"/>
      <c r="G717" s="73"/>
      <c r="H717" s="42"/>
      <c r="I717" s="42"/>
      <c r="J717" s="73"/>
      <c r="K717" s="42"/>
      <c r="L717" s="42"/>
      <c r="M717" s="42"/>
      <c r="N717" s="42"/>
      <c r="O717" s="42"/>
      <c r="P717" s="42"/>
      <c r="Q717" s="42"/>
    </row>
    <row r="718" spans="1:17" x14ac:dyDescent="0.2">
      <c r="A718" s="137" t="s">
        <v>1592</v>
      </c>
      <c r="B718" s="137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</row>
    <row r="719" spans="1:17" x14ac:dyDescent="0.2">
      <c r="A719" s="74"/>
      <c r="B719" s="74"/>
      <c r="C719" s="138">
        <v>1990</v>
      </c>
      <c r="D719" s="138"/>
      <c r="E719" s="138"/>
      <c r="F719" s="138">
        <v>2000</v>
      </c>
      <c r="G719" s="138"/>
      <c r="H719" s="138"/>
      <c r="I719" s="138">
        <v>2010</v>
      </c>
      <c r="J719" s="138"/>
      <c r="K719" s="138"/>
      <c r="L719" s="74" t="s">
        <v>1557</v>
      </c>
      <c r="M719" s="74" t="s">
        <v>1558</v>
      </c>
      <c r="N719" s="36" t="s">
        <v>1559</v>
      </c>
      <c r="O719" s="74" t="s">
        <v>1557</v>
      </c>
      <c r="P719" s="74" t="s">
        <v>1558</v>
      </c>
      <c r="Q719" s="74" t="s">
        <v>1559</v>
      </c>
    </row>
    <row r="720" spans="1:17" ht="28.5" customHeight="1" x14ac:dyDescent="0.2">
      <c r="A720" s="76" t="s">
        <v>177</v>
      </c>
      <c r="B720" s="77" t="s">
        <v>178</v>
      </c>
      <c r="C720" s="31" t="s">
        <v>1560</v>
      </c>
      <c r="D720" s="31" t="s">
        <v>1561</v>
      </c>
      <c r="E720" s="31" t="s">
        <v>1562</v>
      </c>
      <c r="F720" s="31" t="s">
        <v>1560</v>
      </c>
      <c r="G720" s="31" t="s">
        <v>1561</v>
      </c>
      <c r="H720" s="31" t="s">
        <v>1562</v>
      </c>
      <c r="I720" s="31" t="s">
        <v>1560</v>
      </c>
      <c r="J720" s="31" t="s">
        <v>1561</v>
      </c>
      <c r="K720" s="31" t="s">
        <v>1562</v>
      </c>
      <c r="L720" s="31" t="s">
        <v>1567</v>
      </c>
      <c r="M720" s="31" t="s">
        <v>1567</v>
      </c>
      <c r="N720" s="31" t="s">
        <v>1567</v>
      </c>
      <c r="O720" s="31" t="s">
        <v>1563</v>
      </c>
      <c r="P720" s="31" t="s">
        <v>1564</v>
      </c>
      <c r="Q720" s="31" t="s">
        <v>1564</v>
      </c>
    </row>
    <row r="721" spans="1:17" x14ac:dyDescent="0.2">
      <c r="A721" s="36" t="s">
        <v>832</v>
      </c>
      <c r="B721" s="36" t="s">
        <v>184</v>
      </c>
      <c r="C721" s="42"/>
      <c r="D721" s="73"/>
      <c r="E721" s="42"/>
      <c r="F721" s="42">
        <v>261.64</v>
      </c>
      <c r="G721" s="73">
        <v>5.3634803035028447E-3</v>
      </c>
      <c r="H721" s="42">
        <v>453</v>
      </c>
      <c r="I721" s="42">
        <v>70.180000000000007</v>
      </c>
      <c r="J721" s="73">
        <v>1.5251731794541641E-3</v>
      </c>
      <c r="K721" s="42">
        <v>671</v>
      </c>
      <c r="L721" s="42"/>
      <c r="M721" s="42">
        <v>-191.45999999999998</v>
      </c>
      <c r="N721" s="42"/>
      <c r="O721" s="42"/>
      <c r="P721" s="42">
        <v>-73.176884268460469</v>
      </c>
      <c r="Q721" s="42"/>
    </row>
    <row r="722" spans="1:17" x14ac:dyDescent="0.2">
      <c r="A722" s="36" t="s">
        <v>897</v>
      </c>
      <c r="B722" s="36" t="s">
        <v>184</v>
      </c>
      <c r="C722" s="42"/>
      <c r="D722" s="73"/>
      <c r="E722" s="42"/>
      <c r="F722" s="42">
        <v>260.88</v>
      </c>
      <c r="G722" s="73">
        <v>5.3479007092868906E-3</v>
      </c>
      <c r="H722" s="42">
        <v>454</v>
      </c>
      <c r="I722" s="42"/>
      <c r="J722" s="73"/>
      <c r="K722" s="42"/>
      <c r="L722" s="42"/>
      <c r="M722" s="42"/>
      <c r="N722" s="42"/>
      <c r="O722" s="42"/>
      <c r="P722" s="42"/>
      <c r="Q722" s="42"/>
    </row>
    <row r="723" spans="1:17" x14ac:dyDescent="0.2">
      <c r="A723" s="36" t="s">
        <v>1316</v>
      </c>
      <c r="B723" s="36" t="s">
        <v>184</v>
      </c>
      <c r="C723" s="42"/>
      <c r="D723" s="73"/>
      <c r="E723" s="42"/>
      <c r="F723" s="42">
        <v>252.81</v>
      </c>
      <c r="G723" s="73">
        <v>5.1824700180727488E-3</v>
      </c>
      <c r="H723" s="42">
        <v>459</v>
      </c>
      <c r="I723" s="42">
        <v>93.5</v>
      </c>
      <c r="J723" s="73">
        <v>2.0319705368903439E-3</v>
      </c>
      <c r="K723" s="42">
        <v>621</v>
      </c>
      <c r="L723" s="42"/>
      <c r="M723" s="42">
        <v>-159.31</v>
      </c>
      <c r="N723" s="42"/>
      <c r="O723" s="42"/>
      <c r="P723" s="42">
        <v>-63.015703492741579</v>
      </c>
      <c r="Q723" s="42"/>
    </row>
    <row r="724" spans="1:17" x14ac:dyDescent="0.2">
      <c r="A724" s="36" t="s">
        <v>618</v>
      </c>
      <c r="B724" s="36" t="s">
        <v>187</v>
      </c>
      <c r="C724" s="42"/>
      <c r="D724" s="73"/>
      <c r="E724" s="42"/>
      <c r="F724" s="42">
        <v>249.09</v>
      </c>
      <c r="G724" s="73">
        <v>5.1062120042788695E-3</v>
      </c>
      <c r="H724" s="42">
        <v>462</v>
      </c>
      <c r="I724" s="42">
        <v>97.3</v>
      </c>
      <c r="J724" s="73">
        <v>2.1145532966784005E-3</v>
      </c>
      <c r="K724" s="42">
        <v>618</v>
      </c>
      <c r="L724" s="42"/>
      <c r="M724" s="42">
        <v>-151.79000000000002</v>
      </c>
      <c r="N724" s="42"/>
      <c r="O724" s="42"/>
      <c r="P724" s="42">
        <v>-60.937813641655637</v>
      </c>
      <c r="Q724" s="42"/>
    </row>
    <row r="725" spans="1:17" x14ac:dyDescent="0.2">
      <c r="A725" s="36" t="s">
        <v>555</v>
      </c>
      <c r="B725" s="36" t="s">
        <v>187</v>
      </c>
      <c r="C725" s="42"/>
      <c r="D725" s="73"/>
      <c r="E725" s="42"/>
      <c r="F725" s="42">
        <v>248.9</v>
      </c>
      <c r="G725" s="73">
        <v>5.1023171057248814E-3</v>
      </c>
      <c r="H725" s="42">
        <v>464</v>
      </c>
      <c r="I725" s="42"/>
      <c r="J725" s="73"/>
      <c r="K725" s="42"/>
      <c r="L725" s="42"/>
      <c r="M725" s="42"/>
      <c r="N725" s="42"/>
      <c r="O725" s="42"/>
      <c r="P725" s="42"/>
      <c r="Q725" s="42"/>
    </row>
    <row r="726" spans="1:17" x14ac:dyDescent="0.2">
      <c r="A726" s="36" t="s">
        <v>871</v>
      </c>
      <c r="B726" s="36" t="s">
        <v>184</v>
      </c>
      <c r="C726" s="42"/>
      <c r="D726" s="73"/>
      <c r="E726" s="42"/>
      <c r="F726" s="42">
        <v>243.29</v>
      </c>
      <c r="G726" s="73">
        <v>4.9873151010518535E-3</v>
      </c>
      <c r="H726" s="42">
        <v>466</v>
      </c>
      <c r="I726" s="42">
        <v>86.64</v>
      </c>
      <c r="J726" s="73">
        <v>1.8828869231676938E-3</v>
      </c>
      <c r="K726" s="42">
        <v>633</v>
      </c>
      <c r="L726" s="42"/>
      <c r="M726" s="42">
        <v>-156.64999999999998</v>
      </c>
      <c r="N726" s="42"/>
      <c r="O726" s="42"/>
      <c r="P726" s="42">
        <v>-64.388178716757778</v>
      </c>
      <c r="Q726" s="42"/>
    </row>
    <row r="727" spans="1:17" x14ac:dyDescent="0.2">
      <c r="A727" s="36" t="s">
        <v>1066</v>
      </c>
      <c r="B727" s="36" t="s">
        <v>187</v>
      </c>
      <c r="C727" s="42"/>
      <c r="D727" s="73"/>
      <c r="E727" s="42"/>
      <c r="F727" s="42">
        <v>239.41</v>
      </c>
      <c r="G727" s="73">
        <v>4.9077771726861947E-3</v>
      </c>
      <c r="H727" s="42">
        <v>468</v>
      </c>
      <c r="I727" s="42">
        <v>36.672065000000003</v>
      </c>
      <c r="J727" s="73">
        <v>7.9696850916500096E-4</v>
      </c>
      <c r="K727" s="42">
        <v>770</v>
      </c>
      <c r="L727" s="42"/>
      <c r="M727" s="42">
        <v>-202.73793499999999</v>
      </c>
      <c r="N727" s="42"/>
      <c r="O727" s="42"/>
      <c r="P727" s="42">
        <v>-84.68231694582515</v>
      </c>
      <c r="Q727" s="42"/>
    </row>
    <row r="728" spans="1:17" x14ac:dyDescent="0.2">
      <c r="A728" s="36" t="s">
        <v>1046</v>
      </c>
      <c r="B728" s="36" t="s">
        <v>187</v>
      </c>
      <c r="C728" s="42"/>
      <c r="D728" s="73"/>
      <c r="E728" s="42"/>
      <c r="F728" s="42">
        <v>191.31</v>
      </c>
      <c r="G728" s="73">
        <v>3.9217528545449059E-3</v>
      </c>
      <c r="H728" s="42">
        <v>481</v>
      </c>
      <c r="I728" s="42">
        <v>79.260000000000005</v>
      </c>
      <c r="J728" s="73">
        <v>1.7225025107372048E-3</v>
      </c>
      <c r="K728" s="42">
        <v>652</v>
      </c>
      <c r="L728" s="42"/>
      <c r="M728" s="42">
        <v>-112.05</v>
      </c>
      <c r="N728" s="42"/>
      <c r="O728" s="42"/>
      <c r="P728" s="42">
        <v>-58.569860435941671</v>
      </c>
      <c r="Q728" s="42"/>
    </row>
    <row r="729" spans="1:17" x14ac:dyDescent="0.2">
      <c r="A729" s="36" t="s">
        <v>527</v>
      </c>
      <c r="B729" s="36" t="s">
        <v>184</v>
      </c>
      <c r="C729" s="42"/>
      <c r="D729" s="73"/>
      <c r="E729" s="42"/>
      <c r="F729" s="42">
        <v>186.15559000000002</v>
      </c>
      <c r="G729" s="73">
        <v>3.8160902016203604E-3</v>
      </c>
      <c r="H729" s="42">
        <v>484</v>
      </c>
      <c r="I729" s="42">
        <v>91.178849999999997</v>
      </c>
      <c r="J729" s="73">
        <v>1.9815265966582258E-3</v>
      </c>
      <c r="K729" s="42">
        <v>625</v>
      </c>
      <c r="L729" s="42"/>
      <c r="M729" s="42">
        <v>-94.976740000000021</v>
      </c>
      <c r="N729" s="42"/>
      <c r="O729" s="42"/>
      <c r="P729" s="42">
        <v>-51.020084865568634</v>
      </c>
      <c r="Q729" s="42"/>
    </row>
    <row r="730" spans="1:17" x14ac:dyDescent="0.2">
      <c r="A730" s="36" t="s">
        <v>1389</v>
      </c>
      <c r="B730" s="36" t="s">
        <v>187</v>
      </c>
      <c r="C730" s="42"/>
      <c r="D730" s="73"/>
      <c r="E730" s="42"/>
      <c r="F730" s="42">
        <v>185.38</v>
      </c>
      <c r="G730" s="73">
        <v>3.8001910207283184E-3</v>
      </c>
      <c r="H730" s="42">
        <v>485</v>
      </c>
      <c r="I730" s="42">
        <v>99.09</v>
      </c>
      <c r="J730" s="73">
        <v>2.153454122999617E-3</v>
      </c>
      <c r="K730" s="42">
        <v>614</v>
      </c>
      <c r="L730" s="42"/>
      <c r="M730" s="42">
        <v>-86.289999999999992</v>
      </c>
      <c r="N730" s="42"/>
      <c r="O730" s="42"/>
      <c r="P730" s="42">
        <v>-46.547631891250404</v>
      </c>
      <c r="Q730" s="42"/>
    </row>
    <row r="731" spans="1:17" x14ac:dyDescent="0.2">
      <c r="A731" s="36" t="s">
        <v>1626</v>
      </c>
      <c r="B731" s="36" t="s">
        <v>184</v>
      </c>
      <c r="C731" s="42"/>
      <c r="D731" s="73"/>
      <c r="E731" s="42"/>
      <c r="F731" s="42">
        <v>180.5</v>
      </c>
      <c r="G731" s="73">
        <v>3.7001536262890361E-3</v>
      </c>
      <c r="H731" s="42">
        <v>487</v>
      </c>
      <c r="I731" s="42">
        <v>88.89</v>
      </c>
      <c r="J731" s="73">
        <v>1.9317846098843064E-3</v>
      </c>
      <c r="K731" s="42">
        <v>629</v>
      </c>
      <c r="L731" s="42"/>
      <c r="M731" s="42">
        <v>-91.61</v>
      </c>
      <c r="N731" s="42"/>
      <c r="O731" s="42"/>
      <c r="P731" s="42">
        <v>-50.75346260387812</v>
      </c>
      <c r="Q731" s="42"/>
    </row>
    <row r="732" spans="1:17" x14ac:dyDescent="0.2">
      <c r="A732" s="36" t="s">
        <v>943</v>
      </c>
      <c r="B732" s="36" t="s">
        <v>187</v>
      </c>
      <c r="C732" s="42"/>
      <c r="D732" s="73"/>
      <c r="E732" s="42"/>
      <c r="F732" s="42">
        <v>175.91</v>
      </c>
      <c r="G732" s="73">
        <v>3.6060610770111043E-3</v>
      </c>
      <c r="H732" s="42">
        <v>490</v>
      </c>
      <c r="I732" s="42">
        <v>31.205200000000001</v>
      </c>
      <c r="J732" s="73">
        <v>6.781609304574391E-4</v>
      </c>
      <c r="K732" s="42">
        <v>801</v>
      </c>
      <c r="L732" s="42"/>
      <c r="M732" s="42">
        <v>-144.70480000000001</v>
      </c>
      <c r="N732" s="42"/>
      <c r="O732" s="42"/>
      <c r="P732" s="42">
        <v>-82.260701495082728</v>
      </c>
      <c r="Q732" s="42"/>
    </row>
    <row r="733" spans="1:17" x14ac:dyDescent="0.2">
      <c r="A733" s="36" t="s">
        <v>672</v>
      </c>
      <c r="B733" s="36" t="s">
        <v>187</v>
      </c>
      <c r="C733" s="42"/>
      <c r="D733" s="73"/>
      <c r="E733" s="42"/>
      <c r="F733" s="42">
        <v>174.09</v>
      </c>
      <c r="G733" s="73">
        <v>3.56875204875711E-3</v>
      </c>
      <c r="H733" s="42">
        <v>492</v>
      </c>
      <c r="I733" s="42">
        <v>59</v>
      </c>
      <c r="J733" s="73">
        <v>1.2822060072356181E-3</v>
      </c>
      <c r="K733" s="42">
        <v>700</v>
      </c>
      <c r="L733" s="42"/>
      <c r="M733" s="42">
        <v>-115.09</v>
      </c>
      <c r="N733" s="42"/>
      <c r="O733" s="42"/>
      <c r="P733" s="42">
        <v>-66.109483600436562</v>
      </c>
      <c r="Q733" s="42"/>
    </row>
    <row r="734" spans="1:17" x14ac:dyDescent="0.2">
      <c r="A734" s="36" t="s">
        <v>781</v>
      </c>
      <c r="B734" s="36" t="s">
        <v>187</v>
      </c>
      <c r="C734" s="42"/>
      <c r="D734" s="73"/>
      <c r="E734" s="42"/>
      <c r="F734" s="42">
        <v>171.94</v>
      </c>
      <c r="G734" s="73">
        <v>3.5246781966988194E-3</v>
      </c>
      <c r="H734" s="42">
        <v>494</v>
      </c>
      <c r="I734" s="42">
        <v>24.61</v>
      </c>
      <c r="J734" s="73">
        <v>5.3483203115370446E-4</v>
      </c>
      <c r="K734" s="42">
        <v>835</v>
      </c>
      <c r="L734" s="42"/>
      <c r="M734" s="42">
        <v>-147.32999999999998</v>
      </c>
      <c r="N734" s="42"/>
      <c r="O734" s="42"/>
      <c r="P734" s="42">
        <v>-85.686867511922756</v>
      </c>
      <c r="Q734" s="42"/>
    </row>
    <row r="735" spans="1:17" x14ac:dyDescent="0.2">
      <c r="A735" s="72" t="s">
        <v>295</v>
      </c>
      <c r="B735" s="72" t="s">
        <v>187</v>
      </c>
      <c r="C735" s="79"/>
      <c r="D735" s="73"/>
      <c r="E735" s="79"/>
      <c r="F735" s="79">
        <v>168.55</v>
      </c>
      <c r="G735" s="73">
        <v>3.455185006709236E-3</v>
      </c>
      <c r="H735" s="79">
        <v>496</v>
      </c>
      <c r="I735" s="79">
        <v>89.708100000000002</v>
      </c>
      <c r="J735" s="73">
        <v>1.949563808774467E-3</v>
      </c>
      <c r="K735" s="42">
        <v>627</v>
      </c>
      <c r="L735" s="42"/>
      <c r="M735" s="42">
        <v>-78.84190000000001</v>
      </c>
      <c r="N735" s="42"/>
      <c r="O735" s="42"/>
      <c r="P735" s="42">
        <v>-46.776564817561557</v>
      </c>
      <c r="Q735" s="42"/>
    </row>
    <row r="736" spans="1:17" x14ac:dyDescent="0.2">
      <c r="A736" s="36" t="s">
        <v>1413</v>
      </c>
      <c r="B736" s="36" t="s">
        <v>187</v>
      </c>
      <c r="C736" s="42"/>
      <c r="D736" s="73"/>
      <c r="E736" s="42"/>
      <c r="F736" s="42">
        <v>168.14</v>
      </c>
      <c r="G736" s="73">
        <v>3.4467802256190495E-3</v>
      </c>
      <c r="H736" s="42">
        <v>497</v>
      </c>
      <c r="I736" s="42">
        <v>19.48</v>
      </c>
      <c r="J736" s="73">
        <v>4.2334530543982777E-4</v>
      </c>
      <c r="K736" s="42">
        <v>874</v>
      </c>
      <c r="L736" s="42"/>
      <c r="M736" s="42">
        <v>-148.66</v>
      </c>
      <c r="N736" s="42"/>
      <c r="O736" s="42"/>
      <c r="P736" s="42">
        <v>-88.414416557630545</v>
      </c>
      <c r="Q736" s="42"/>
    </row>
    <row r="737" spans="1:17" x14ac:dyDescent="0.2">
      <c r="A737" s="36" t="s">
        <v>728</v>
      </c>
      <c r="B737" s="36" t="s">
        <v>187</v>
      </c>
      <c r="C737" s="42"/>
      <c r="D737" s="73"/>
      <c r="E737" s="42"/>
      <c r="F737" s="42">
        <v>167.6</v>
      </c>
      <c r="G737" s="73">
        <v>3.4357105139392928E-3</v>
      </c>
      <c r="H737" s="42">
        <v>498</v>
      </c>
      <c r="I737" s="42">
        <v>33.47</v>
      </c>
      <c r="J737" s="73">
        <v>7.2738025529112084E-4</v>
      </c>
      <c r="K737" s="42">
        <v>788</v>
      </c>
      <c r="L737" s="42"/>
      <c r="M737" s="42">
        <v>-134.13</v>
      </c>
      <c r="N737" s="42"/>
      <c r="O737" s="42"/>
      <c r="P737" s="42">
        <v>-80.029832935560862</v>
      </c>
      <c r="Q737" s="42"/>
    </row>
    <row r="738" spans="1:17" x14ac:dyDescent="0.2">
      <c r="A738" s="36" t="s">
        <v>751</v>
      </c>
      <c r="B738" s="36" t="s">
        <v>184</v>
      </c>
      <c r="C738" s="42"/>
      <c r="D738" s="73"/>
      <c r="E738" s="42"/>
      <c r="F738" s="42">
        <v>165.83</v>
      </c>
      <c r="G738" s="73">
        <v>3.3994264589889802E-3</v>
      </c>
      <c r="H738" s="42">
        <v>503</v>
      </c>
      <c r="I738" s="42">
        <v>85.83</v>
      </c>
      <c r="J738" s="73">
        <v>1.8652837559497133E-3</v>
      </c>
      <c r="K738" s="42">
        <v>636</v>
      </c>
      <c r="L738" s="42"/>
      <c r="M738" s="42">
        <v>-80.000000000000014</v>
      </c>
      <c r="N738" s="42"/>
      <c r="O738" s="42"/>
      <c r="P738" s="42">
        <v>-48.242175722125076</v>
      </c>
      <c r="Q738" s="42"/>
    </row>
    <row r="739" spans="1:17" x14ac:dyDescent="0.2">
      <c r="A739" s="36" t="s">
        <v>399</v>
      </c>
      <c r="B739" s="36" t="s">
        <v>187</v>
      </c>
      <c r="C739" s="42"/>
      <c r="D739" s="73"/>
      <c r="E739" s="42"/>
      <c r="F739" s="42">
        <v>157.47999999999999</v>
      </c>
      <c r="G739" s="73">
        <v>3.2282559172742233E-3</v>
      </c>
      <c r="H739" s="42">
        <v>508</v>
      </c>
      <c r="I739" s="42"/>
      <c r="J739" s="73"/>
      <c r="K739" s="42"/>
      <c r="L739" s="42"/>
      <c r="M739" s="42"/>
      <c r="N739" s="42"/>
      <c r="O739" s="42"/>
      <c r="P739" s="42"/>
      <c r="Q739" s="42"/>
    </row>
    <row r="740" spans="1:17" x14ac:dyDescent="0.2">
      <c r="A740" s="36" t="s">
        <v>1218</v>
      </c>
      <c r="B740" s="36" t="s">
        <v>187</v>
      </c>
      <c r="C740" s="42"/>
      <c r="D740" s="73"/>
      <c r="E740" s="42"/>
      <c r="F740" s="42">
        <v>150.16999999999999</v>
      </c>
      <c r="G740" s="73">
        <v>3.0784048202760362E-3</v>
      </c>
      <c r="H740" s="42">
        <v>511</v>
      </c>
      <c r="I740" s="42">
        <v>44</v>
      </c>
      <c r="J740" s="73">
        <v>9.5622142912486774E-4</v>
      </c>
      <c r="K740" s="42">
        <v>748</v>
      </c>
      <c r="L740" s="42"/>
      <c r="M740" s="42">
        <v>-106.16999999999999</v>
      </c>
      <c r="N740" s="42"/>
      <c r="O740" s="42"/>
      <c r="P740" s="42">
        <v>-70.699873476726367</v>
      </c>
      <c r="Q740" s="42"/>
    </row>
    <row r="741" spans="1:17" x14ac:dyDescent="0.2">
      <c r="A741" s="36" t="s">
        <v>249</v>
      </c>
      <c r="B741" s="36" t="s">
        <v>184</v>
      </c>
      <c r="C741" s="42"/>
      <c r="D741" s="73"/>
      <c r="E741" s="42"/>
      <c r="F741" s="42">
        <v>148.85</v>
      </c>
      <c r="G741" s="73">
        <v>3.0513455250588532E-3</v>
      </c>
      <c r="H741" s="42">
        <v>512</v>
      </c>
      <c r="I741" s="42">
        <v>32.465916999999997</v>
      </c>
      <c r="J741" s="73">
        <v>7.0555921708157583E-4</v>
      </c>
      <c r="K741" s="42">
        <v>793</v>
      </c>
      <c r="L741" s="42"/>
      <c r="M741" s="42">
        <v>-116.384083</v>
      </c>
      <c r="N741" s="42"/>
      <c r="O741" s="42"/>
      <c r="P741" s="42">
        <v>-78.188836412495817</v>
      </c>
      <c r="Q741" s="42"/>
    </row>
    <row r="742" spans="1:17" x14ac:dyDescent="0.2">
      <c r="A742" s="36" t="s">
        <v>196</v>
      </c>
      <c r="B742" s="36" t="s">
        <v>184</v>
      </c>
      <c r="C742" s="42"/>
      <c r="D742" s="73"/>
      <c r="E742" s="42"/>
      <c r="F742" s="42">
        <v>148.35</v>
      </c>
      <c r="G742" s="73">
        <v>3.0410957920220414E-3</v>
      </c>
      <c r="H742" s="42">
        <v>513</v>
      </c>
      <c r="I742" s="42">
        <v>62.43</v>
      </c>
      <c r="J742" s="73">
        <v>1.356747814096943E-3</v>
      </c>
      <c r="K742" s="42">
        <v>687</v>
      </c>
      <c r="L742" s="42"/>
      <c r="M742" s="42">
        <v>-85.919999999999987</v>
      </c>
      <c r="N742" s="42"/>
      <c r="O742" s="42"/>
      <c r="P742" s="42">
        <v>-57.917087967644079</v>
      </c>
      <c r="Q742" s="42"/>
    </row>
    <row r="743" spans="1:17" x14ac:dyDescent="0.2">
      <c r="A743" s="36" t="s">
        <v>257</v>
      </c>
      <c r="B743" s="36" t="s">
        <v>187</v>
      </c>
      <c r="C743" s="42"/>
      <c r="D743" s="73"/>
      <c r="E743" s="42"/>
      <c r="F743" s="42">
        <v>146.51</v>
      </c>
      <c r="G743" s="73">
        <v>3.003376774446574E-3</v>
      </c>
      <c r="H743" s="42">
        <v>515</v>
      </c>
      <c r="I743" s="42">
        <v>29.91</v>
      </c>
      <c r="J743" s="73">
        <v>6.5001324875283621E-4</v>
      </c>
      <c r="K743" s="42">
        <v>809</v>
      </c>
      <c r="L743" s="42"/>
      <c r="M743" s="42">
        <v>-116.6</v>
      </c>
      <c r="N743" s="42"/>
      <c r="O743" s="42"/>
      <c r="P743" s="42">
        <v>-79.585011262029894</v>
      </c>
      <c r="Q743" s="42"/>
    </row>
    <row r="744" spans="1:17" x14ac:dyDescent="0.2">
      <c r="A744" s="36" t="s">
        <v>439</v>
      </c>
      <c r="B744" s="36" t="s">
        <v>184</v>
      </c>
      <c r="C744" s="42"/>
      <c r="D744" s="73"/>
      <c r="E744" s="42"/>
      <c r="F744" s="42">
        <v>134.35579999999999</v>
      </c>
      <c r="G744" s="73">
        <v>2.75422216389454E-3</v>
      </c>
      <c r="H744" s="42">
        <v>517</v>
      </c>
      <c r="I744" s="42">
        <v>33.993630000000003</v>
      </c>
      <c r="J744" s="73">
        <v>7.3875994226686313E-4</v>
      </c>
      <c r="K744" s="42">
        <v>784</v>
      </c>
      <c r="L744" s="42"/>
      <c r="M744" s="42">
        <v>-100.36216999999999</v>
      </c>
      <c r="N744" s="42"/>
      <c r="O744" s="42"/>
      <c r="P744" s="42">
        <v>-74.698799754085798</v>
      </c>
      <c r="Q744" s="42"/>
    </row>
    <row r="745" spans="1:17" x14ac:dyDescent="0.2">
      <c r="A745" s="36" t="s">
        <v>660</v>
      </c>
      <c r="B745" s="36" t="s">
        <v>184</v>
      </c>
      <c r="C745" s="42"/>
      <c r="D745" s="73"/>
      <c r="E745" s="42"/>
      <c r="F745" s="42">
        <v>131.56</v>
      </c>
      <c r="G745" s="73">
        <v>2.6969097566459039E-3</v>
      </c>
      <c r="H745" s="42">
        <v>519</v>
      </c>
      <c r="I745" s="42">
        <v>55</v>
      </c>
      <c r="J745" s="73">
        <v>1.1952767864060845E-3</v>
      </c>
      <c r="K745" s="42">
        <v>706</v>
      </c>
      <c r="L745" s="42"/>
      <c r="M745" s="42">
        <v>-76.56</v>
      </c>
      <c r="N745" s="42"/>
      <c r="O745" s="42"/>
      <c r="P745" s="42">
        <v>-58.19397993311037</v>
      </c>
      <c r="Q745" s="42"/>
    </row>
    <row r="746" spans="1:17" x14ac:dyDescent="0.2">
      <c r="A746" s="36" t="s">
        <v>971</v>
      </c>
      <c r="B746" s="36" t="s">
        <v>187</v>
      </c>
      <c r="C746" s="42"/>
      <c r="D746" s="73"/>
      <c r="E746" s="42"/>
      <c r="F746" s="42">
        <v>131.24</v>
      </c>
      <c r="G746" s="73">
        <v>2.6903499275023439E-3</v>
      </c>
      <c r="H746" s="42">
        <v>520</v>
      </c>
      <c r="I746" s="42"/>
      <c r="J746" s="73"/>
      <c r="K746" s="42"/>
      <c r="L746" s="42"/>
      <c r="M746" s="42"/>
      <c r="N746" s="42"/>
      <c r="O746" s="42"/>
      <c r="P746" s="42"/>
      <c r="Q746" s="42"/>
    </row>
    <row r="747" spans="1:17" x14ac:dyDescent="0.2">
      <c r="A747" s="36" t="s">
        <v>939</v>
      </c>
      <c r="B747" s="36" t="s">
        <v>184</v>
      </c>
      <c r="C747" s="42"/>
      <c r="D747" s="73"/>
      <c r="E747" s="42"/>
      <c r="F747" s="42">
        <v>130.94</v>
      </c>
      <c r="G747" s="73">
        <v>2.684200087680257E-3</v>
      </c>
      <c r="H747" s="42">
        <v>521</v>
      </c>
      <c r="I747" s="42"/>
      <c r="J747" s="73"/>
      <c r="K747" s="42"/>
      <c r="L747" s="42"/>
      <c r="M747" s="42"/>
      <c r="N747" s="42"/>
      <c r="O747" s="42"/>
      <c r="P747" s="42"/>
      <c r="Q747" s="42"/>
    </row>
    <row r="748" spans="1:17" x14ac:dyDescent="0.2">
      <c r="A748" s="36" t="s">
        <v>1491</v>
      </c>
      <c r="B748" s="36" t="s">
        <v>187</v>
      </c>
      <c r="C748" s="42"/>
      <c r="D748" s="73"/>
      <c r="E748" s="42"/>
      <c r="F748" s="42">
        <v>130.83000000000001</v>
      </c>
      <c r="G748" s="73">
        <v>2.6819451464121587E-3</v>
      </c>
      <c r="H748" s="42">
        <v>522</v>
      </c>
      <c r="I748" s="42">
        <v>57</v>
      </c>
      <c r="J748" s="73">
        <v>1.2387413968208514E-3</v>
      </c>
      <c r="K748" s="42">
        <v>702</v>
      </c>
      <c r="L748" s="42"/>
      <c r="M748" s="42">
        <v>-73.830000000000013</v>
      </c>
      <c r="N748" s="42"/>
      <c r="O748" s="42"/>
      <c r="P748" s="42">
        <v>-56.432011006649851</v>
      </c>
      <c r="Q748" s="42"/>
    </row>
    <row r="749" spans="1:17" x14ac:dyDescent="0.2">
      <c r="A749" s="36" t="s">
        <v>1671</v>
      </c>
      <c r="B749" s="36" t="s">
        <v>228</v>
      </c>
      <c r="C749" s="42"/>
      <c r="D749" s="73"/>
      <c r="E749" s="42"/>
      <c r="F749" s="42">
        <v>129.21</v>
      </c>
      <c r="G749" s="73">
        <v>2.6487360113728884E-3</v>
      </c>
      <c r="H749" s="42">
        <v>523</v>
      </c>
      <c r="I749" s="42"/>
      <c r="J749" s="73"/>
      <c r="K749" s="42"/>
      <c r="L749" s="42"/>
      <c r="M749" s="42"/>
      <c r="N749" s="42"/>
      <c r="O749" s="42"/>
      <c r="P749" s="42"/>
      <c r="Q749" s="42"/>
    </row>
    <row r="750" spans="1:17" x14ac:dyDescent="0.2">
      <c r="A750" s="36" t="s">
        <v>763</v>
      </c>
      <c r="B750" s="36" t="s">
        <v>187</v>
      </c>
      <c r="C750" s="42"/>
      <c r="D750" s="73"/>
      <c r="E750" s="42"/>
      <c r="F750" s="42">
        <v>127.41</v>
      </c>
      <c r="G750" s="73">
        <v>2.6118369724403658E-3</v>
      </c>
      <c r="H750" s="42">
        <v>525</v>
      </c>
      <c r="I750" s="42">
        <v>70.72</v>
      </c>
      <c r="J750" s="73">
        <v>1.5369086242661509E-3</v>
      </c>
      <c r="K750" s="42">
        <v>668</v>
      </c>
      <c r="L750" s="42"/>
      <c r="M750" s="42">
        <v>-56.69</v>
      </c>
      <c r="N750" s="42"/>
      <c r="O750" s="42"/>
      <c r="P750" s="42">
        <v>-44.494152735264109</v>
      </c>
      <c r="Q750" s="42"/>
    </row>
    <row r="751" spans="1:17" x14ac:dyDescent="0.2">
      <c r="A751" s="36" t="s">
        <v>481</v>
      </c>
      <c r="B751" s="36" t="s">
        <v>184</v>
      </c>
      <c r="C751" s="42"/>
      <c r="D751" s="73"/>
      <c r="E751" s="42"/>
      <c r="F751" s="42">
        <v>126.39</v>
      </c>
      <c r="G751" s="73">
        <v>2.5909275170452701E-3</v>
      </c>
      <c r="H751" s="42">
        <v>526</v>
      </c>
      <c r="I751" s="42">
        <v>38.1</v>
      </c>
      <c r="J751" s="73">
        <v>8.2800082840130595E-4</v>
      </c>
      <c r="K751" s="42">
        <v>764</v>
      </c>
      <c r="L751" s="42"/>
      <c r="M751" s="42">
        <v>-88.289999999999992</v>
      </c>
      <c r="N751" s="42"/>
      <c r="O751" s="42"/>
      <c r="P751" s="42">
        <v>-69.855210064087345</v>
      </c>
      <c r="Q751" s="42"/>
    </row>
    <row r="752" spans="1:17" x14ac:dyDescent="0.2">
      <c r="A752" s="36" t="s">
        <v>1139</v>
      </c>
      <c r="B752" s="36" t="s">
        <v>184</v>
      </c>
      <c r="C752" s="42"/>
      <c r="D752" s="73"/>
      <c r="E752" s="42"/>
      <c r="F752" s="42">
        <v>126.17</v>
      </c>
      <c r="G752" s="73">
        <v>2.586417634509073E-3</v>
      </c>
      <c r="H752" s="42">
        <v>527</v>
      </c>
      <c r="I752" s="42">
        <v>21.73</v>
      </c>
      <c r="J752" s="73">
        <v>4.7224299215644039E-4</v>
      </c>
      <c r="K752" s="42">
        <v>857</v>
      </c>
      <c r="L752" s="42"/>
      <c r="M752" s="42">
        <v>-104.44</v>
      </c>
      <c r="N752" s="42"/>
      <c r="O752" s="42"/>
      <c r="P752" s="42">
        <v>-82.777205357850519</v>
      </c>
      <c r="Q752" s="42"/>
    </row>
    <row r="753" spans="1:17" x14ac:dyDescent="0.2">
      <c r="A753" s="36" t="s">
        <v>256</v>
      </c>
      <c r="B753" s="36" t="s">
        <v>187</v>
      </c>
      <c r="C753" s="42"/>
      <c r="D753" s="73"/>
      <c r="E753" s="42"/>
      <c r="F753" s="42">
        <v>126</v>
      </c>
      <c r="G753" s="73">
        <v>2.5829327252765567E-3</v>
      </c>
      <c r="H753" s="42">
        <v>528</v>
      </c>
      <c r="I753" s="42"/>
      <c r="J753" s="73"/>
      <c r="K753" s="42"/>
      <c r="L753" s="42"/>
      <c r="M753" s="42"/>
      <c r="N753" s="42"/>
      <c r="O753" s="42"/>
      <c r="P753" s="42"/>
      <c r="Q753" s="42"/>
    </row>
    <row r="754" spans="1:17" x14ac:dyDescent="0.2">
      <c r="A754" s="81" t="s">
        <v>1119</v>
      </c>
      <c r="B754" s="81" t="s">
        <v>228</v>
      </c>
      <c r="C754" s="75"/>
      <c r="D754" s="82"/>
      <c r="E754" s="75"/>
      <c r="F754" s="75">
        <v>121.32</v>
      </c>
      <c r="G754" s="82">
        <v>2.4869952240519993E-3</v>
      </c>
      <c r="H754" s="75">
        <v>531</v>
      </c>
      <c r="I754" s="75">
        <v>21</v>
      </c>
      <c r="J754" s="82">
        <v>4.5637840935505047E-4</v>
      </c>
      <c r="K754" s="75">
        <v>862</v>
      </c>
      <c r="L754" s="75"/>
      <c r="M754" s="75">
        <v>-100.32</v>
      </c>
      <c r="N754" s="75"/>
      <c r="O754" s="75"/>
      <c r="P754" s="75">
        <v>-82.690405539070227</v>
      </c>
      <c r="Q754" s="75"/>
    </row>
    <row r="755" spans="1:17" x14ac:dyDescent="0.2">
      <c r="C755" s="42"/>
      <c r="D755" s="73"/>
      <c r="E755" s="42"/>
      <c r="F755" s="42"/>
      <c r="G755" s="73"/>
      <c r="H755" s="42"/>
      <c r="I755" s="42"/>
      <c r="J755" s="73"/>
      <c r="K755" s="42"/>
      <c r="L755" s="42"/>
      <c r="M755" s="42"/>
      <c r="N755" s="42"/>
      <c r="O755" s="42"/>
      <c r="P755" s="42"/>
      <c r="Q755" s="42"/>
    </row>
    <row r="756" spans="1:17" x14ac:dyDescent="0.2">
      <c r="A756" s="137" t="s">
        <v>1592</v>
      </c>
      <c r="B756" s="137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</row>
    <row r="757" spans="1:17" x14ac:dyDescent="0.2">
      <c r="A757" s="74"/>
      <c r="B757" s="74"/>
      <c r="C757" s="138">
        <v>1990</v>
      </c>
      <c r="D757" s="138"/>
      <c r="E757" s="138"/>
      <c r="F757" s="138">
        <v>2000</v>
      </c>
      <c r="G757" s="138"/>
      <c r="H757" s="138"/>
      <c r="I757" s="138">
        <v>2010</v>
      </c>
      <c r="J757" s="138"/>
      <c r="K757" s="138"/>
      <c r="L757" s="74" t="s">
        <v>1557</v>
      </c>
      <c r="M757" s="74" t="s">
        <v>1558</v>
      </c>
      <c r="N757" s="36" t="s">
        <v>1559</v>
      </c>
      <c r="O757" s="74" t="s">
        <v>1557</v>
      </c>
      <c r="P757" s="74" t="s">
        <v>1558</v>
      </c>
      <c r="Q757" s="74" t="s">
        <v>1559</v>
      </c>
    </row>
    <row r="758" spans="1:17" ht="28.5" customHeight="1" x14ac:dyDescent="0.2">
      <c r="A758" s="76" t="s">
        <v>177</v>
      </c>
      <c r="B758" s="77" t="s">
        <v>178</v>
      </c>
      <c r="C758" s="31" t="s">
        <v>1560</v>
      </c>
      <c r="D758" s="31" t="s">
        <v>1561</v>
      </c>
      <c r="E758" s="31" t="s">
        <v>1562</v>
      </c>
      <c r="F758" s="31" t="s">
        <v>1560</v>
      </c>
      <c r="G758" s="31" t="s">
        <v>1561</v>
      </c>
      <c r="H758" s="31" t="s">
        <v>1562</v>
      </c>
      <c r="I758" s="31" t="s">
        <v>1560</v>
      </c>
      <c r="J758" s="31" t="s">
        <v>1561</v>
      </c>
      <c r="K758" s="31" t="s">
        <v>1562</v>
      </c>
      <c r="L758" s="31" t="s">
        <v>1567</v>
      </c>
      <c r="M758" s="31" t="s">
        <v>1567</v>
      </c>
      <c r="N758" s="31" t="s">
        <v>1567</v>
      </c>
      <c r="O758" s="31" t="s">
        <v>1563</v>
      </c>
      <c r="P758" s="31" t="s">
        <v>1564</v>
      </c>
      <c r="Q758" s="31" t="s">
        <v>1564</v>
      </c>
    </row>
    <row r="759" spans="1:17" x14ac:dyDescent="0.2">
      <c r="A759" s="36" t="s">
        <v>1291</v>
      </c>
      <c r="B759" s="36" t="s">
        <v>184</v>
      </c>
      <c r="C759" s="42"/>
      <c r="D759" s="73"/>
      <c r="E759" s="42"/>
      <c r="F759" s="42">
        <v>120.19</v>
      </c>
      <c r="G759" s="73">
        <v>2.4638308273888044E-3</v>
      </c>
      <c r="H759" s="42">
        <v>532</v>
      </c>
      <c r="I759" s="42">
        <v>56.74</v>
      </c>
      <c r="J759" s="73">
        <v>1.2330909974669316E-3</v>
      </c>
      <c r="K759" s="42">
        <v>703</v>
      </c>
      <c r="L759" s="42"/>
      <c r="M759" s="42">
        <v>-63.449999999999996</v>
      </c>
      <c r="N759" s="42"/>
      <c r="O759" s="42"/>
      <c r="P759" s="42">
        <v>-52.791413595141023</v>
      </c>
      <c r="Q759" s="42"/>
    </row>
    <row r="760" spans="1:17" x14ac:dyDescent="0.2">
      <c r="A760" s="36" t="s">
        <v>1371</v>
      </c>
      <c r="B760" s="36" t="s">
        <v>184</v>
      </c>
      <c r="C760" s="42"/>
      <c r="D760" s="73"/>
      <c r="E760" s="42"/>
      <c r="F760" s="42">
        <v>120.1</v>
      </c>
      <c r="G760" s="73">
        <v>2.4619858754421783E-3</v>
      </c>
      <c r="H760" s="42">
        <v>533</v>
      </c>
      <c r="I760" s="42">
        <v>72.3</v>
      </c>
      <c r="J760" s="73">
        <v>1.5712456664938165E-3</v>
      </c>
      <c r="K760" s="42">
        <v>663</v>
      </c>
      <c r="L760" s="42"/>
      <c r="M760" s="42">
        <v>-47.8</v>
      </c>
      <c r="N760" s="42"/>
      <c r="O760" s="42"/>
      <c r="P760" s="42">
        <v>-39.800166527893424</v>
      </c>
      <c r="Q760" s="42"/>
    </row>
    <row r="761" spans="1:17" x14ac:dyDescent="0.2">
      <c r="A761" s="36" t="s">
        <v>1616</v>
      </c>
      <c r="B761" s="36" t="s">
        <v>184</v>
      </c>
      <c r="C761" s="42"/>
      <c r="D761" s="73"/>
      <c r="E761" s="42"/>
      <c r="F761" s="42">
        <v>119.55</v>
      </c>
      <c r="G761" s="73">
        <v>2.4507111691016857E-3</v>
      </c>
      <c r="H761" s="42">
        <v>534</v>
      </c>
      <c r="I761" s="42">
        <v>80.989999999999995</v>
      </c>
      <c r="J761" s="73">
        <v>1.7600993987459779E-3</v>
      </c>
      <c r="K761" s="42">
        <v>648</v>
      </c>
      <c r="L761" s="42"/>
      <c r="M761" s="42">
        <v>-38.56</v>
      </c>
      <c r="N761" s="42"/>
      <c r="O761" s="42"/>
      <c r="P761" s="42">
        <v>-32.254286909243</v>
      </c>
      <c r="Q761" s="42"/>
    </row>
    <row r="762" spans="1:17" x14ac:dyDescent="0.2">
      <c r="A762" s="36" t="s">
        <v>1356</v>
      </c>
      <c r="B762" s="36" t="s">
        <v>187</v>
      </c>
      <c r="C762" s="42"/>
      <c r="D762" s="73"/>
      <c r="E762" s="42"/>
      <c r="F762" s="42">
        <v>117.86</v>
      </c>
      <c r="G762" s="73">
        <v>2.416067071437262E-3</v>
      </c>
      <c r="H762" s="42">
        <v>536</v>
      </c>
      <c r="I762" s="42">
        <v>2</v>
      </c>
      <c r="J762" s="73">
        <v>4.3464610414766709E-5</v>
      </c>
      <c r="K762" s="42">
        <v>1104</v>
      </c>
      <c r="L762" s="42"/>
      <c r="M762" s="42">
        <v>-115.86</v>
      </c>
      <c r="N762" s="42"/>
      <c r="O762" s="42"/>
      <c r="P762" s="42"/>
      <c r="Q762" s="42"/>
    </row>
    <row r="763" spans="1:17" x14ac:dyDescent="0.2">
      <c r="A763" s="36" t="s">
        <v>1237</v>
      </c>
      <c r="B763" s="36" t="s">
        <v>187</v>
      </c>
      <c r="C763" s="42"/>
      <c r="D763" s="73"/>
      <c r="E763" s="42"/>
      <c r="F763" s="42">
        <v>117.4</v>
      </c>
      <c r="G763" s="73">
        <v>2.4066373170433951E-3</v>
      </c>
      <c r="H763" s="42">
        <v>538</v>
      </c>
      <c r="I763" s="42">
        <v>50.55</v>
      </c>
      <c r="J763" s="73">
        <v>1.0985680282332285E-3</v>
      </c>
      <c r="K763" s="42">
        <v>727</v>
      </c>
      <c r="L763" s="42"/>
      <c r="M763" s="42">
        <v>-66.850000000000009</v>
      </c>
      <c r="N763" s="42"/>
      <c r="O763" s="42"/>
      <c r="P763" s="42">
        <v>-56.942078364565596</v>
      </c>
      <c r="Q763" s="42"/>
    </row>
    <row r="764" spans="1:17" x14ac:dyDescent="0.2">
      <c r="A764" s="36" t="s">
        <v>205</v>
      </c>
      <c r="B764" s="36" t="s">
        <v>187</v>
      </c>
      <c r="C764" s="42"/>
      <c r="D764" s="73"/>
      <c r="E764" s="42"/>
      <c r="F764" s="42">
        <v>116.6</v>
      </c>
      <c r="G764" s="73">
        <v>2.3902377441844961E-3</v>
      </c>
      <c r="H764" s="42">
        <v>539</v>
      </c>
      <c r="I764" s="42">
        <v>17.71</v>
      </c>
      <c r="J764" s="73">
        <v>3.8487912522275933E-4</v>
      </c>
      <c r="K764" s="42">
        <v>885</v>
      </c>
      <c r="L764" s="42"/>
      <c r="M764" s="42">
        <v>-98.889999999999986</v>
      </c>
      <c r="N764" s="42"/>
      <c r="O764" s="42"/>
      <c r="P764" s="42">
        <v>-84.811320754716974</v>
      </c>
      <c r="Q764" s="42"/>
    </row>
    <row r="765" spans="1:17" x14ac:dyDescent="0.2">
      <c r="A765" s="36" t="s">
        <v>1646</v>
      </c>
      <c r="B765" s="36" t="s">
        <v>184</v>
      </c>
      <c r="C765" s="42"/>
      <c r="D765" s="73"/>
      <c r="E765" s="42"/>
      <c r="F765" s="42">
        <v>115.9</v>
      </c>
      <c r="G765" s="73">
        <v>2.3758881179329603E-3</v>
      </c>
      <c r="H765" s="42">
        <v>540</v>
      </c>
      <c r="I765" s="42"/>
      <c r="J765" s="73"/>
      <c r="K765" s="42"/>
      <c r="L765" s="42"/>
      <c r="M765" s="42"/>
      <c r="N765" s="42"/>
      <c r="O765" s="42"/>
      <c r="P765" s="42"/>
      <c r="Q765" s="42"/>
    </row>
    <row r="766" spans="1:17" x14ac:dyDescent="0.2">
      <c r="A766" s="36" t="s">
        <v>395</v>
      </c>
      <c r="B766" s="36" t="s">
        <v>187</v>
      </c>
      <c r="C766" s="42"/>
      <c r="D766" s="73"/>
      <c r="E766" s="42"/>
      <c r="F766" s="42">
        <v>113.57</v>
      </c>
      <c r="G766" s="73">
        <v>2.3281243619814171E-3</v>
      </c>
      <c r="H766" s="42">
        <v>543</v>
      </c>
      <c r="I766" s="42">
        <v>0.73</v>
      </c>
      <c r="J766" s="73">
        <v>1.586458280138985E-5</v>
      </c>
      <c r="K766" s="42">
        <v>1187</v>
      </c>
      <c r="L766" s="42"/>
      <c r="M766" s="42">
        <v>-112.83999999999999</v>
      </c>
      <c r="N766" s="42"/>
      <c r="O766" s="42"/>
      <c r="P766" s="42"/>
      <c r="Q766" s="42"/>
    </row>
    <row r="767" spans="1:17" x14ac:dyDescent="0.2">
      <c r="A767" s="36" t="s">
        <v>697</v>
      </c>
      <c r="B767" s="36" t="s">
        <v>187</v>
      </c>
      <c r="C767" s="42"/>
      <c r="D767" s="73"/>
      <c r="E767" s="42"/>
      <c r="F767" s="42">
        <v>112.4</v>
      </c>
      <c r="G767" s="73">
        <v>2.3041399866752777E-3</v>
      </c>
      <c r="H767" s="42">
        <v>544</v>
      </c>
      <c r="I767" s="42">
        <v>68</v>
      </c>
      <c r="J767" s="73">
        <v>1.4777967541020681E-3</v>
      </c>
      <c r="K767" s="42">
        <v>675</v>
      </c>
      <c r="L767" s="42"/>
      <c r="M767" s="42">
        <v>-44.400000000000006</v>
      </c>
      <c r="N767" s="42"/>
      <c r="O767" s="42"/>
      <c r="P767" s="42">
        <v>-39.501779359430607</v>
      </c>
      <c r="Q767" s="42"/>
    </row>
    <row r="768" spans="1:17" x14ac:dyDescent="0.2">
      <c r="A768" s="36" t="s">
        <v>713</v>
      </c>
      <c r="B768" s="36" t="s">
        <v>184</v>
      </c>
      <c r="C768" s="42"/>
      <c r="D768" s="73"/>
      <c r="E768" s="42"/>
      <c r="F768" s="42">
        <v>110.86</v>
      </c>
      <c r="G768" s="73">
        <v>2.2725708089218976E-3</v>
      </c>
      <c r="H768" s="42">
        <v>545</v>
      </c>
      <c r="I768" s="42">
        <v>48.92</v>
      </c>
      <c r="J768" s="73">
        <v>1.0631443707451939E-3</v>
      </c>
      <c r="K768" s="42">
        <v>737</v>
      </c>
      <c r="L768" s="42"/>
      <c r="M768" s="42">
        <v>-61.94</v>
      </c>
      <c r="N768" s="42"/>
      <c r="O768" s="42"/>
      <c r="P768" s="42">
        <v>-55.872271333213064</v>
      </c>
      <c r="Q768" s="42"/>
    </row>
    <row r="769" spans="1:17" x14ac:dyDescent="0.2">
      <c r="A769" s="72" t="s">
        <v>891</v>
      </c>
      <c r="B769" s="72" t="s">
        <v>184</v>
      </c>
      <c r="C769" s="79"/>
      <c r="D769" s="73"/>
      <c r="E769" s="79"/>
      <c r="F769" s="79">
        <v>110.83</v>
      </c>
      <c r="G769" s="73">
        <v>2.271955824939689E-3</v>
      </c>
      <c r="H769" s="79">
        <v>546</v>
      </c>
      <c r="I769" s="79">
        <v>31.5</v>
      </c>
      <c r="J769" s="73">
        <v>6.8456761403257573E-4</v>
      </c>
      <c r="K769" s="42">
        <v>799</v>
      </c>
      <c r="L769" s="42"/>
      <c r="M769" s="42">
        <v>-79.33</v>
      </c>
      <c r="N769" s="42"/>
      <c r="O769" s="42"/>
      <c r="P769" s="42">
        <v>-71.578092574212761</v>
      </c>
      <c r="Q769" s="42"/>
    </row>
    <row r="770" spans="1:17" x14ac:dyDescent="0.2">
      <c r="A770" s="36" t="s">
        <v>863</v>
      </c>
      <c r="B770" s="36" t="s">
        <v>187</v>
      </c>
      <c r="C770" s="42"/>
      <c r="D770" s="73"/>
      <c r="E770" s="42"/>
      <c r="F770" s="42">
        <v>110.68</v>
      </c>
      <c r="G770" s="73">
        <v>2.2688809050286454E-3</v>
      </c>
      <c r="H770" s="42">
        <v>547</v>
      </c>
      <c r="I770" s="42">
        <v>97.6</v>
      </c>
      <c r="J770" s="73">
        <v>2.1210729882406155E-3</v>
      </c>
      <c r="K770" s="42">
        <v>617</v>
      </c>
      <c r="L770" s="42"/>
      <c r="M770" s="42">
        <v>-13.080000000000013</v>
      </c>
      <c r="N770" s="42"/>
      <c r="O770" s="42"/>
      <c r="P770" s="42">
        <v>-11.817853270690289</v>
      </c>
      <c r="Q770" s="42"/>
    </row>
    <row r="771" spans="1:17" x14ac:dyDescent="0.2">
      <c r="A771" s="36" t="s">
        <v>342</v>
      </c>
      <c r="B771" s="36" t="s">
        <v>184</v>
      </c>
      <c r="C771" s="42"/>
      <c r="D771" s="73"/>
      <c r="E771" s="42"/>
      <c r="F771" s="42">
        <v>108.24</v>
      </c>
      <c r="G771" s="73">
        <v>2.2188622078090042E-3</v>
      </c>
      <c r="H771" s="42">
        <v>548</v>
      </c>
      <c r="I771" s="42"/>
      <c r="J771" s="73"/>
      <c r="K771" s="42"/>
      <c r="L771" s="42"/>
      <c r="M771" s="42"/>
      <c r="N771" s="42"/>
      <c r="O771" s="42"/>
      <c r="P771" s="42"/>
      <c r="Q771" s="42"/>
    </row>
    <row r="772" spans="1:17" x14ac:dyDescent="0.2">
      <c r="A772" s="36" t="s">
        <v>1478</v>
      </c>
      <c r="B772" s="36" t="s">
        <v>187</v>
      </c>
      <c r="C772" s="42"/>
      <c r="D772" s="73"/>
      <c r="E772" s="42"/>
      <c r="F772" s="42">
        <v>107.28</v>
      </c>
      <c r="G772" s="73">
        <v>2.1991827203783256E-3</v>
      </c>
      <c r="H772" s="42">
        <v>550</v>
      </c>
      <c r="I772" s="42">
        <v>83.48</v>
      </c>
      <c r="J772" s="73">
        <v>1.8142128387123625E-3</v>
      </c>
      <c r="K772" s="42">
        <v>641</v>
      </c>
      <c r="L772" s="42"/>
      <c r="M772" s="42">
        <v>-23.799999999999997</v>
      </c>
      <c r="N772" s="42"/>
      <c r="O772" s="42"/>
      <c r="P772" s="42">
        <v>-22.184936614466814</v>
      </c>
      <c r="Q772" s="42"/>
    </row>
    <row r="773" spans="1:17" x14ac:dyDescent="0.2">
      <c r="A773" s="36" t="s">
        <v>318</v>
      </c>
      <c r="B773" s="36" t="s">
        <v>187</v>
      </c>
      <c r="C773" s="42"/>
      <c r="D773" s="73"/>
      <c r="E773" s="42"/>
      <c r="F773" s="42">
        <v>107</v>
      </c>
      <c r="G773" s="73">
        <v>2.193442869877711E-3</v>
      </c>
      <c r="H773" s="42">
        <v>551</v>
      </c>
      <c r="I773" s="42">
        <v>40.03</v>
      </c>
      <c r="J773" s="73">
        <v>8.6994417745155583E-4</v>
      </c>
      <c r="K773" s="42">
        <v>756</v>
      </c>
      <c r="L773" s="42"/>
      <c r="M773" s="42">
        <v>-66.97</v>
      </c>
      <c r="N773" s="42"/>
      <c r="O773" s="42"/>
      <c r="P773" s="42">
        <v>-62.588785046728965</v>
      </c>
      <c r="Q773" s="42"/>
    </row>
    <row r="774" spans="1:17" x14ac:dyDescent="0.2">
      <c r="A774" s="36" t="s">
        <v>989</v>
      </c>
      <c r="B774" s="36" t="s">
        <v>187</v>
      </c>
      <c r="C774" s="42"/>
      <c r="D774" s="73"/>
      <c r="E774" s="42"/>
      <c r="F774" s="42">
        <v>105.26</v>
      </c>
      <c r="G774" s="73">
        <v>2.1577737989096064E-3</v>
      </c>
      <c r="H774" s="42">
        <v>553</v>
      </c>
      <c r="I774" s="42">
        <v>34.75</v>
      </c>
      <c r="J774" s="73">
        <v>7.5519760595657169E-4</v>
      </c>
      <c r="K774" s="42">
        <v>780</v>
      </c>
      <c r="L774" s="42"/>
      <c r="M774" s="42">
        <v>-70.510000000000005</v>
      </c>
      <c r="N774" s="42"/>
      <c r="O774" s="42"/>
      <c r="P774" s="42">
        <v>-66.986509595287856</v>
      </c>
      <c r="Q774" s="42"/>
    </row>
    <row r="775" spans="1:17" x14ac:dyDescent="0.2">
      <c r="A775" s="36" t="s">
        <v>1502</v>
      </c>
      <c r="B775" s="36" t="s">
        <v>187</v>
      </c>
      <c r="C775" s="42"/>
      <c r="D775" s="73"/>
      <c r="E775" s="42"/>
      <c r="F775" s="42">
        <v>104.55</v>
      </c>
      <c r="G775" s="73">
        <v>2.1432191779973335E-3</v>
      </c>
      <c r="H775" s="42">
        <v>554</v>
      </c>
      <c r="I775" s="42">
        <v>94.47</v>
      </c>
      <c r="J775" s="73">
        <v>2.0530508729415058E-3</v>
      </c>
      <c r="K775" s="42">
        <v>620</v>
      </c>
      <c r="L775" s="42"/>
      <c r="M775" s="42">
        <v>-10.079999999999998</v>
      </c>
      <c r="N775" s="42"/>
      <c r="O775" s="42"/>
      <c r="P775" s="42">
        <v>-9.6413199426111902</v>
      </c>
      <c r="Q775" s="42"/>
    </row>
    <row r="776" spans="1:17" x14ac:dyDescent="0.2">
      <c r="A776" s="36" t="s">
        <v>1352</v>
      </c>
      <c r="B776" s="36" t="s">
        <v>184</v>
      </c>
      <c r="C776" s="42"/>
      <c r="D776" s="73"/>
      <c r="E776" s="42"/>
      <c r="F776" s="42">
        <v>104.16</v>
      </c>
      <c r="G776" s="73">
        <v>2.1352243862286205E-3</v>
      </c>
      <c r="H776" s="42">
        <v>555</v>
      </c>
      <c r="I776" s="42">
        <v>11</v>
      </c>
      <c r="J776" s="73">
        <v>2.3905535728121693E-4</v>
      </c>
      <c r="K776" s="42">
        <v>942</v>
      </c>
      <c r="L776" s="42"/>
      <c r="M776" s="42">
        <v>-93.16</v>
      </c>
      <c r="N776" s="42"/>
      <c r="O776" s="42"/>
      <c r="P776" s="42">
        <v>-89.439324116743464</v>
      </c>
      <c r="Q776" s="42"/>
    </row>
    <row r="777" spans="1:17" x14ac:dyDescent="0.2">
      <c r="A777" s="36" t="s">
        <v>1156</v>
      </c>
      <c r="B777" s="36" t="s">
        <v>184</v>
      </c>
      <c r="C777" s="42"/>
      <c r="D777" s="73"/>
      <c r="E777" s="42"/>
      <c r="F777" s="42">
        <v>103.44</v>
      </c>
      <c r="G777" s="73">
        <v>2.1204647706556117E-3</v>
      </c>
      <c r="H777" s="42">
        <v>556</v>
      </c>
      <c r="I777" s="42">
        <v>9.5599999999999987</v>
      </c>
      <c r="J777" s="73">
        <v>2.0776083778258487E-4</v>
      </c>
      <c r="K777" s="42">
        <v>964</v>
      </c>
      <c r="L777" s="42"/>
      <c r="M777" s="42">
        <v>-93.88</v>
      </c>
      <c r="N777" s="42"/>
      <c r="O777" s="42"/>
      <c r="P777" s="42">
        <v>-90.757927300850724</v>
      </c>
      <c r="Q777" s="42"/>
    </row>
    <row r="778" spans="1:17" x14ac:dyDescent="0.2">
      <c r="A778" s="36" t="s">
        <v>1251</v>
      </c>
      <c r="B778" s="36" t="s">
        <v>184</v>
      </c>
      <c r="C778" s="42"/>
      <c r="D778" s="73"/>
      <c r="E778" s="42"/>
      <c r="F778" s="42">
        <v>102.46</v>
      </c>
      <c r="G778" s="73">
        <v>2.1003752939034604E-3</v>
      </c>
      <c r="H778" s="42">
        <v>558</v>
      </c>
      <c r="I778" s="42">
        <v>86.17</v>
      </c>
      <c r="J778" s="73">
        <v>1.8726727397202238E-3</v>
      </c>
      <c r="K778" s="42">
        <v>634</v>
      </c>
      <c r="L778" s="42"/>
      <c r="M778" s="42">
        <v>-16.289999999999992</v>
      </c>
      <c r="N778" s="42"/>
      <c r="O778" s="42"/>
      <c r="P778" s="42">
        <v>-15.898887370681233</v>
      </c>
      <c r="Q778" s="42"/>
    </row>
    <row r="779" spans="1:17" x14ac:dyDescent="0.2">
      <c r="A779" s="36" t="s">
        <v>1040</v>
      </c>
      <c r="B779" s="36" t="s">
        <v>187</v>
      </c>
      <c r="C779" s="42"/>
      <c r="D779" s="73"/>
      <c r="E779" s="42"/>
      <c r="F779" s="42">
        <v>102.09</v>
      </c>
      <c r="G779" s="73">
        <v>2.0927904914562201E-3</v>
      </c>
      <c r="H779" s="42">
        <v>559</v>
      </c>
      <c r="I779" s="42">
        <v>50</v>
      </c>
      <c r="J779" s="73">
        <v>1.0866152603691678E-3</v>
      </c>
      <c r="K779" s="42">
        <v>730</v>
      </c>
      <c r="L779" s="42"/>
      <c r="M779" s="42">
        <v>-52.09</v>
      </c>
      <c r="N779" s="42"/>
      <c r="O779" s="42"/>
      <c r="P779" s="42">
        <v>-51.023606621608387</v>
      </c>
      <c r="Q779" s="42"/>
    </row>
    <row r="780" spans="1:17" x14ac:dyDescent="0.2">
      <c r="A780" s="36" t="s">
        <v>1132</v>
      </c>
      <c r="B780" s="36" t="s">
        <v>184</v>
      </c>
      <c r="C780" s="42"/>
      <c r="D780" s="73"/>
      <c r="E780" s="42"/>
      <c r="F780" s="42">
        <v>100.33</v>
      </c>
      <c r="G780" s="73">
        <v>2.0567114311666429E-3</v>
      </c>
      <c r="H780" s="42">
        <v>560</v>
      </c>
      <c r="I780" s="42">
        <v>83.88</v>
      </c>
      <c r="J780" s="73">
        <v>1.8229057607953157E-3</v>
      </c>
      <c r="K780" s="42">
        <v>640</v>
      </c>
      <c r="L780" s="42"/>
      <c r="M780" s="42">
        <v>-16.450000000000003</v>
      </c>
      <c r="N780" s="42"/>
      <c r="O780" s="42"/>
      <c r="P780" s="42">
        <v>-16.395893551280778</v>
      </c>
      <c r="Q780" s="42"/>
    </row>
    <row r="781" spans="1:17" x14ac:dyDescent="0.2">
      <c r="A781" s="36" t="s">
        <v>523</v>
      </c>
      <c r="B781" s="36" t="s">
        <v>187</v>
      </c>
      <c r="C781" s="42"/>
      <c r="D781" s="73"/>
      <c r="E781" s="42"/>
      <c r="F781" s="42">
        <v>100</v>
      </c>
      <c r="G781" s="73">
        <v>2.049946607362347E-3</v>
      </c>
      <c r="H781" s="42">
        <v>561</v>
      </c>
      <c r="I781" s="42"/>
      <c r="J781" s="73"/>
      <c r="K781" s="42"/>
      <c r="L781" s="42"/>
      <c r="M781" s="42"/>
      <c r="N781" s="42"/>
      <c r="O781" s="42"/>
      <c r="P781" s="42"/>
      <c r="Q781" s="42"/>
    </row>
    <row r="782" spans="1:17" x14ac:dyDescent="0.2">
      <c r="A782" s="36" t="s">
        <v>562</v>
      </c>
      <c r="B782" s="36" t="s">
        <v>184</v>
      </c>
      <c r="C782" s="42">
        <v>20274.77</v>
      </c>
      <c r="D782" s="73">
        <v>0.38326597353497166</v>
      </c>
      <c r="E782" s="42">
        <v>45</v>
      </c>
      <c r="F782" s="42"/>
      <c r="G782" s="73"/>
      <c r="H782" s="42"/>
      <c r="I782" s="42"/>
      <c r="J782" s="73"/>
      <c r="K782" s="42"/>
      <c r="L782" s="42"/>
      <c r="M782" s="42"/>
      <c r="N782" s="42"/>
      <c r="O782" s="42"/>
      <c r="P782" s="42"/>
      <c r="Q782" s="42"/>
    </row>
    <row r="783" spans="1:17" x14ac:dyDescent="0.2">
      <c r="A783" s="36" t="s">
        <v>1566</v>
      </c>
      <c r="C783" s="42">
        <v>1321510.149857237</v>
      </c>
      <c r="D783" s="73">
        <v>24.981288277074423</v>
      </c>
      <c r="E783" s="42"/>
      <c r="F783" s="42">
        <v>577963.94743646099</v>
      </c>
      <c r="G783" s="73">
        <v>11.847952332251232</v>
      </c>
      <c r="H783" s="42"/>
      <c r="I783" s="42">
        <v>270521.30252748885</v>
      </c>
      <c r="J783" s="73">
        <v>5.8790515116262752</v>
      </c>
      <c r="K783" s="42"/>
      <c r="L783" s="42"/>
      <c r="M783" s="42"/>
      <c r="N783" s="42"/>
      <c r="O783" s="42"/>
      <c r="P783" s="42"/>
      <c r="Q783" s="42"/>
    </row>
    <row r="784" spans="1:17" x14ac:dyDescent="0.2">
      <c r="A784" s="37" t="s">
        <v>1556</v>
      </c>
      <c r="B784" s="37"/>
      <c r="C784" s="38">
        <v>5290000</v>
      </c>
      <c r="D784" s="119">
        <v>100</v>
      </c>
      <c r="E784" s="38"/>
      <c r="F784" s="38">
        <v>4878175.833499847</v>
      </c>
      <c r="G784" s="119">
        <v>100</v>
      </c>
      <c r="H784" s="38"/>
      <c r="I784" s="38">
        <v>4601444.6716874698</v>
      </c>
      <c r="J784" s="119">
        <v>100</v>
      </c>
      <c r="K784" s="38"/>
      <c r="L784" s="38">
        <v>-411824.16650015302</v>
      </c>
      <c r="M784" s="38">
        <v>-276731.16181237716</v>
      </c>
      <c r="N784" s="38">
        <v>-688555.32831253018</v>
      </c>
      <c r="O784" s="38">
        <v>-7.7849558884717025</v>
      </c>
      <c r="P784" s="38">
        <v>-5.6728410630872323</v>
      </c>
      <c r="Q784" s="38"/>
    </row>
    <row r="785" spans="3:17" x14ac:dyDescent="0.2"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</row>
  </sheetData>
  <mergeCells count="84">
    <mergeCell ref="C39:E39"/>
    <mergeCell ref="F39:H39"/>
    <mergeCell ref="I39:K39"/>
    <mergeCell ref="A1:Q1"/>
    <mergeCell ref="C2:E2"/>
    <mergeCell ref="F2:H2"/>
    <mergeCell ref="I2:K2"/>
    <mergeCell ref="A38:Q38"/>
    <mergeCell ref="C189:E189"/>
    <mergeCell ref="F189:H189"/>
    <mergeCell ref="I189:K189"/>
    <mergeCell ref="A74:Q74"/>
    <mergeCell ref="C75:E75"/>
    <mergeCell ref="F75:H75"/>
    <mergeCell ref="I75:K75"/>
    <mergeCell ref="A112:Q112"/>
    <mergeCell ref="C113:E113"/>
    <mergeCell ref="F113:H113"/>
    <mergeCell ref="I113:K113"/>
    <mergeCell ref="A150:Q150"/>
    <mergeCell ref="C151:E151"/>
    <mergeCell ref="F151:H151"/>
    <mergeCell ref="I151:K151"/>
    <mergeCell ref="A188:Q188"/>
    <mergeCell ref="C341:E341"/>
    <mergeCell ref="F341:H341"/>
    <mergeCell ref="I341:K341"/>
    <mergeCell ref="A226:Q226"/>
    <mergeCell ref="C227:E227"/>
    <mergeCell ref="F227:H227"/>
    <mergeCell ref="I227:K227"/>
    <mergeCell ref="A264:Q264"/>
    <mergeCell ref="C265:E265"/>
    <mergeCell ref="F265:H265"/>
    <mergeCell ref="I265:K265"/>
    <mergeCell ref="A302:Q302"/>
    <mergeCell ref="C303:E303"/>
    <mergeCell ref="F303:H303"/>
    <mergeCell ref="I303:K303"/>
    <mergeCell ref="A340:Q340"/>
    <mergeCell ref="C491:E491"/>
    <mergeCell ref="F491:H491"/>
    <mergeCell ref="I491:K491"/>
    <mergeCell ref="A378:Q378"/>
    <mergeCell ref="C379:E379"/>
    <mergeCell ref="F379:H379"/>
    <mergeCell ref="I379:K379"/>
    <mergeCell ref="A415:Q415"/>
    <mergeCell ref="C416:E416"/>
    <mergeCell ref="F416:H416"/>
    <mergeCell ref="I416:K416"/>
    <mergeCell ref="A453:Q453"/>
    <mergeCell ref="C454:E454"/>
    <mergeCell ref="F454:H454"/>
    <mergeCell ref="I454:K454"/>
    <mergeCell ref="A490:Q490"/>
    <mergeCell ref="C643:E643"/>
    <mergeCell ref="F643:H643"/>
    <mergeCell ref="I643:K643"/>
    <mergeCell ref="A528:Q528"/>
    <mergeCell ref="C529:E529"/>
    <mergeCell ref="F529:H529"/>
    <mergeCell ref="I529:K529"/>
    <mergeCell ref="A566:Q566"/>
    <mergeCell ref="C567:E567"/>
    <mergeCell ref="F567:H567"/>
    <mergeCell ref="I567:K567"/>
    <mergeCell ref="A604:Q604"/>
    <mergeCell ref="C605:E605"/>
    <mergeCell ref="F605:H605"/>
    <mergeCell ref="I605:K605"/>
    <mergeCell ref="A642:Q642"/>
    <mergeCell ref="A756:Q756"/>
    <mergeCell ref="C757:E757"/>
    <mergeCell ref="F757:H757"/>
    <mergeCell ref="I757:K757"/>
    <mergeCell ref="A680:Q680"/>
    <mergeCell ref="C681:E681"/>
    <mergeCell ref="F681:H681"/>
    <mergeCell ref="I681:K681"/>
    <mergeCell ref="A718:Q718"/>
    <mergeCell ref="C719:E719"/>
    <mergeCell ref="F719:H719"/>
    <mergeCell ref="I719:K719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3" workbookViewId="0">
      <selection activeCell="J32" sqref="J32"/>
    </sheetView>
  </sheetViews>
  <sheetFormatPr defaultRowHeight="13.5" x14ac:dyDescent="0.2"/>
  <cols>
    <col min="1" max="1" width="17.7109375" style="9" customWidth="1"/>
    <col min="2" max="2" width="11.28515625" style="9" customWidth="1"/>
    <col min="3" max="3" width="10.7109375" style="9" customWidth="1"/>
    <col min="4" max="4" width="11" style="9" customWidth="1"/>
    <col min="5" max="5" width="9.85546875" style="9" customWidth="1"/>
    <col min="6" max="6" width="10.140625" style="9" customWidth="1"/>
    <col min="7" max="7" width="9.42578125" style="9" customWidth="1"/>
    <col min="8" max="16384" width="9.140625" style="9"/>
  </cols>
  <sheetData>
    <row r="1" spans="1:13" x14ac:dyDescent="0.2">
      <c r="A1" s="139" t="s">
        <v>1575</v>
      </c>
      <c r="B1" s="139"/>
      <c r="C1" s="139"/>
      <c r="D1" s="139"/>
      <c r="E1" s="139"/>
      <c r="F1" s="139"/>
      <c r="G1" s="139"/>
    </row>
    <row r="2" spans="1:13" ht="0.75" customHeight="1" x14ac:dyDescent="0.2">
      <c r="A2" s="140"/>
      <c r="B2" s="140"/>
      <c r="C2" s="140"/>
      <c r="D2" s="140"/>
      <c r="E2" s="140"/>
      <c r="F2" s="140"/>
      <c r="G2" s="140"/>
    </row>
    <row r="3" spans="1:13" ht="27" customHeight="1" x14ac:dyDescent="0.2">
      <c r="A3" s="141" t="s">
        <v>0</v>
      </c>
      <c r="B3" s="143" t="s">
        <v>1569</v>
      </c>
      <c r="C3" s="143"/>
      <c r="D3" s="143" t="s">
        <v>1570</v>
      </c>
      <c r="E3" s="143"/>
      <c r="F3" s="144" t="s">
        <v>1571</v>
      </c>
      <c r="G3" s="144"/>
    </row>
    <row r="4" spans="1:13" x14ac:dyDescent="0.2">
      <c r="A4" s="142"/>
      <c r="B4" s="98">
        <v>2000</v>
      </c>
      <c r="C4" s="98">
        <v>2010</v>
      </c>
      <c r="D4" s="88" t="s">
        <v>1572</v>
      </c>
      <c r="E4" s="88" t="s">
        <v>1573</v>
      </c>
      <c r="F4" s="88">
        <v>2000</v>
      </c>
      <c r="G4" s="88">
        <v>2010</v>
      </c>
    </row>
    <row r="5" spans="1:13" x14ac:dyDescent="0.2">
      <c r="A5" s="90" t="s">
        <v>5</v>
      </c>
      <c r="B5" s="91">
        <v>30200</v>
      </c>
      <c r="C5" s="91">
        <v>30200</v>
      </c>
      <c r="D5" s="91">
        <f>C5-B5</f>
        <v>0</v>
      </c>
      <c r="E5" s="91">
        <f>D5/B5*100</f>
        <v>0</v>
      </c>
      <c r="F5" s="91">
        <v>100</v>
      </c>
      <c r="G5" s="91">
        <v>100</v>
      </c>
      <c r="I5" s="90"/>
      <c r="J5" s="91"/>
      <c r="K5" s="29"/>
      <c r="L5" s="91"/>
      <c r="M5" s="29"/>
    </row>
    <row r="6" spans="1:13" x14ac:dyDescent="0.2">
      <c r="A6" s="90" t="s">
        <v>7</v>
      </c>
      <c r="B6" s="91">
        <v>102809.15561683546</v>
      </c>
      <c r="C6" s="91">
        <v>120556.4</v>
      </c>
      <c r="D6" s="91">
        <f t="shared" ref="D6:D48" si="0">C6-B6</f>
        <v>17747.244383164536</v>
      </c>
      <c r="E6" s="91">
        <f t="shared" ref="E6:E39" si="1">D6/B6*100</f>
        <v>17.262318979943402</v>
      </c>
      <c r="F6" s="91">
        <v>51.120094482621937</v>
      </c>
      <c r="G6" s="91">
        <v>59.936486462962449</v>
      </c>
      <c r="I6" s="90"/>
      <c r="J6" s="91"/>
      <c r="K6" s="29"/>
      <c r="L6" s="91"/>
      <c r="M6" s="29"/>
    </row>
    <row r="7" spans="1:13" x14ac:dyDescent="0.2">
      <c r="A7" s="90" t="s">
        <v>9</v>
      </c>
      <c r="B7" s="91"/>
      <c r="C7" s="91"/>
      <c r="D7" s="91"/>
      <c r="E7" s="91"/>
      <c r="F7" s="91"/>
      <c r="G7" s="91"/>
      <c r="I7" s="90"/>
      <c r="J7" s="91"/>
      <c r="K7" s="29"/>
      <c r="L7" s="91"/>
      <c r="M7" s="29"/>
    </row>
    <row r="8" spans="1:13" x14ac:dyDescent="0.2">
      <c r="A8" s="90" t="s">
        <v>11</v>
      </c>
      <c r="B8" s="91">
        <v>77752.39999999998</v>
      </c>
      <c r="C8" s="91">
        <v>92430.300000000032</v>
      </c>
      <c r="D8" s="91">
        <f t="shared" si="0"/>
        <v>14677.900000000052</v>
      </c>
      <c r="E8" s="91">
        <f t="shared" si="1"/>
        <v>18.877745252879727</v>
      </c>
      <c r="F8" s="91">
        <v>59.570972005065784</v>
      </c>
      <c r="G8" s="91">
        <v>60.894219119655503</v>
      </c>
      <c r="I8" s="90"/>
      <c r="J8" s="91"/>
      <c r="K8" s="29"/>
      <c r="L8" s="91"/>
      <c r="M8" s="29"/>
    </row>
    <row r="9" spans="1:13" x14ac:dyDescent="0.2">
      <c r="A9" s="90" t="s">
        <v>13</v>
      </c>
      <c r="B9" s="91">
        <v>12977.42</v>
      </c>
      <c r="C9" s="91">
        <v>16136.85</v>
      </c>
      <c r="D9" s="91">
        <f t="shared" si="0"/>
        <v>3159.4300000000003</v>
      </c>
      <c r="E9" s="91">
        <f t="shared" si="1"/>
        <v>24.345594116550135</v>
      </c>
      <c r="F9" s="91">
        <v>26.759691233221616</v>
      </c>
      <c r="G9" s="91">
        <v>35.439768414981856</v>
      </c>
      <c r="I9" s="90"/>
      <c r="J9" s="91"/>
      <c r="K9" s="29"/>
      <c r="L9" s="91"/>
      <c r="M9" s="29"/>
    </row>
    <row r="10" spans="1:13" x14ac:dyDescent="0.2">
      <c r="A10" s="90" t="s">
        <v>15</v>
      </c>
      <c r="B10" s="91">
        <v>31720.601999999999</v>
      </c>
      <c r="C10" s="91">
        <v>40041.306721022243</v>
      </c>
      <c r="D10" s="91">
        <f t="shared" si="0"/>
        <v>8320.7047210222445</v>
      </c>
      <c r="E10" s="91">
        <f t="shared" si="1"/>
        <v>26.231232058654641</v>
      </c>
      <c r="F10" s="91">
        <v>60.031578887843992</v>
      </c>
      <c r="G10" s="91">
        <v>81.035607142856236</v>
      </c>
      <c r="I10" s="90"/>
      <c r="J10" s="91"/>
      <c r="K10" s="29"/>
      <c r="L10" s="91"/>
      <c r="M10" s="29"/>
    </row>
    <row r="11" spans="1:13" x14ac:dyDescent="0.2">
      <c r="A11" s="90" t="s">
        <v>17</v>
      </c>
      <c r="B11" s="91">
        <v>58273.188600000001</v>
      </c>
      <c r="C11" s="91">
        <v>35543</v>
      </c>
      <c r="D11" s="91">
        <f t="shared" si="0"/>
        <v>-22730.188600000001</v>
      </c>
      <c r="E11" s="91">
        <f t="shared" si="1"/>
        <v>-39.006255099622265</v>
      </c>
      <c r="F11" s="91">
        <v>60.703018746883238</v>
      </c>
      <c r="G11" s="91">
        <v>63.319259615555914</v>
      </c>
      <c r="I11" s="90"/>
      <c r="J11" s="91"/>
      <c r="K11" s="29"/>
      <c r="L11" s="91"/>
      <c r="M11" s="29"/>
    </row>
    <row r="12" spans="1:13" x14ac:dyDescent="0.2">
      <c r="A12" s="90" t="s">
        <v>19</v>
      </c>
      <c r="B12" s="91">
        <v>4740.4108799999995</v>
      </c>
      <c r="C12" s="91">
        <v>4653.6424968665624</v>
      </c>
      <c r="D12" s="91">
        <f t="shared" si="0"/>
        <v>-86.768383133437055</v>
      </c>
      <c r="E12" s="91">
        <f t="shared" si="1"/>
        <v>-1.8303979408096596</v>
      </c>
      <c r="F12" s="91">
        <v>55.780039536854012</v>
      </c>
      <c r="G12" s="91">
        <v>46.091796238848218</v>
      </c>
      <c r="I12" s="90"/>
      <c r="J12" s="91"/>
      <c r="K12" s="29"/>
      <c r="L12" s="91"/>
      <c r="M12" s="29"/>
    </row>
    <row r="13" spans="1:13" x14ac:dyDescent="0.2">
      <c r="A13" s="90" t="s">
        <v>21</v>
      </c>
      <c r="B13" s="91">
        <v>86935.995738782221</v>
      </c>
      <c r="C13" s="91">
        <v>81115.424664273407</v>
      </c>
      <c r="D13" s="91">
        <f t="shared" si="0"/>
        <v>-5820.5710745088145</v>
      </c>
      <c r="E13" s="91">
        <f t="shared" si="1"/>
        <v>-6.6952371397435471</v>
      </c>
      <c r="F13" s="91">
        <v>76.282730948209959</v>
      </c>
      <c r="G13" s="91">
        <v>72.732978038524692</v>
      </c>
      <c r="I13" s="90"/>
      <c r="J13" s="91"/>
      <c r="K13" s="29"/>
      <c r="L13" s="91"/>
      <c r="M13" s="29"/>
    </row>
    <row r="14" spans="1:13" x14ac:dyDescent="0.2">
      <c r="A14" s="90" t="s">
        <v>25</v>
      </c>
      <c r="B14" s="91">
        <v>15083.914000000001</v>
      </c>
      <c r="C14" s="91">
        <v>7084.9534665568863</v>
      </c>
      <c r="D14" s="91">
        <f t="shared" si="0"/>
        <v>-7998.9605334431144</v>
      </c>
      <c r="E14" s="91">
        <f t="shared" si="1"/>
        <v>-53.029741043625108</v>
      </c>
      <c r="F14" s="91">
        <v>25.373133022823001</v>
      </c>
      <c r="G14" s="91">
        <v>33.699592688430599</v>
      </c>
      <c r="I14" s="90"/>
      <c r="J14" s="91"/>
      <c r="K14" s="29"/>
      <c r="L14" s="123"/>
      <c r="M14" s="29"/>
    </row>
    <row r="15" spans="1:13" x14ac:dyDescent="0.2">
      <c r="A15" s="90" t="s">
        <v>27</v>
      </c>
      <c r="B15" s="91">
        <v>14625.35204</v>
      </c>
      <c r="C15" s="91">
        <v>5707</v>
      </c>
      <c r="D15" s="91">
        <f t="shared" si="0"/>
        <v>-8918.3520399999998</v>
      </c>
      <c r="E15" s="91">
        <f t="shared" si="1"/>
        <v>-60.978717063415047</v>
      </c>
      <c r="F15" s="91">
        <v>80</v>
      </c>
      <c r="G15" s="91">
        <v>66.298791821561338</v>
      </c>
      <c r="I15" s="90"/>
      <c r="J15" s="91"/>
      <c r="K15" s="29"/>
      <c r="L15" s="91"/>
      <c r="M15" s="29"/>
    </row>
    <row r="16" spans="1:13" x14ac:dyDescent="0.2">
      <c r="A16" s="90" t="s">
        <v>29</v>
      </c>
      <c r="B16" s="91">
        <v>3399.3625999999999</v>
      </c>
      <c r="C16" s="91">
        <v>5817</v>
      </c>
      <c r="D16" s="91">
        <f t="shared" si="0"/>
        <v>2417.6374000000001</v>
      </c>
      <c r="E16" s="91">
        <f t="shared" si="1"/>
        <v>71.120315320289748</v>
      </c>
      <c r="F16" s="91">
        <v>30.00000229454799</v>
      </c>
      <c r="G16" s="91">
        <v>35.814554857776137</v>
      </c>
      <c r="I16" s="90"/>
      <c r="J16" s="91"/>
      <c r="K16" s="29"/>
      <c r="L16" s="91"/>
      <c r="M16" s="29"/>
    </row>
    <row r="17" spans="1:13" x14ac:dyDescent="0.2">
      <c r="A17" s="90" t="s">
        <v>31</v>
      </c>
      <c r="B17" s="91">
        <v>594691.65679637028</v>
      </c>
      <c r="C17" s="91">
        <v>576972.11880000005</v>
      </c>
      <c r="D17" s="91">
        <f t="shared" si="0"/>
        <v>-17719.537996370229</v>
      </c>
      <c r="E17" s="91">
        <f t="shared" si="1"/>
        <v>-2.9796177218671853</v>
      </c>
      <c r="F17" s="91">
        <v>68.762727315470272</v>
      </c>
      <c r="G17" s="91">
        <v>68.15208974538379</v>
      </c>
      <c r="I17" s="90"/>
      <c r="J17" s="91"/>
      <c r="K17" s="29"/>
      <c r="L17" s="123"/>
      <c r="M17" s="29"/>
    </row>
    <row r="18" spans="1:13" x14ac:dyDescent="0.2">
      <c r="A18" s="90" t="s">
        <v>33</v>
      </c>
      <c r="B18" s="91">
        <v>4562.7872754876962</v>
      </c>
      <c r="C18" s="91">
        <v>5853.1433462412697</v>
      </c>
      <c r="D18" s="91">
        <f t="shared" si="0"/>
        <v>1290.3560707535735</v>
      </c>
      <c r="E18" s="91">
        <f t="shared" si="1"/>
        <v>28.279996257674604</v>
      </c>
      <c r="F18" s="91">
        <v>12.193771280599952</v>
      </c>
      <c r="G18" s="91">
        <v>12.193772195025508</v>
      </c>
      <c r="I18" s="90"/>
      <c r="J18" s="91"/>
      <c r="K18" s="29"/>
      <c r="L18" s="91"/>
      <c r="M18" s="29"/>
    </row>
    <row r="19" spans="1:13" x14ac:dyDescent="0.2">
      <c r="A19" s="90" t="s">
        <v>35</v>
      </c>
      <c r="B19" s="91">
        <v>7067.1887666259954</v>
      </c>
      <c r="C19" s="91">
        <v>15725.681173131505</v>
      </c>
      <c r="D19" s="91">
        <f t="shared" si="0"/>
        <v>8658.4924065055093</v>
      </c>
      <c r="E19" s="91">
        <f t="shared" si="1"/>
        <v>122.51678414752789</v>
      </c>
      <c r="F19" s="91">
        <v>6.78188503598947</v>
      </c>
      <c r="G19" s="91">
        <v>15.40827079475946</v>
      </c>
      <c r="I19" s="90"/>
      <c r="J19" s="91"/>
      <c r="K19" s="29"/>
      <c r="L19" s="91"/>
      <c r="M19" s="29"/>
    </row>
    <row r="20" spans="1:13" x14ac:dyDescent="0.2">
      <c r="A20" s="90" t="s">
        <v>37</v>
      </c>
      <c r="B20" s="91">
        <v>26254.25</v>
      </c>
      <c r="C20" s="91">
        <v>29383.599999999995</v>
      </c>
      <c r="D20" s="91">
        <f t="shared" si="0"/>
        <v>3129.3499999999949</v>
      </c>
      <c r="E20" s="91">
        <f t="shared" si="1"/>
        <v>11.91940352514353</v>
      </c>
      <c r="F20" s="91">
        <v>51.602737784759242</v>
      </c>
      <c r="G20" s="91">
        <v>54.024894739745172</v>
      </c>
      <c r="I20" s="90"/>
      <c r="J20" s="91"/>
      <c r="K20" s="29"/>
      <c r="L20" s="124"/>
      <c r="M20" s="29"/>
    </row>
    <row r="21" spans="1:13" x14ac:dyDescent="0.2">
      <c r="A21" s="90" t="s">
        <v>39</v>
      </c>
      <c r="B21" s="91">
        <v>20939.306400000001</v>
      </c>
      <c r="C21" s="91">
        <v>21087.207300000002</v>
      </c>
      <c r="D21" s="91">
        <f t="shared" si="0"/>
        <v>147.90090000000055</v>
      </c>
      <c r="E21" s="91">
        <f t="shared" si="1"/>
        <v>0.70633141888596906</v>
      </c>
      <c r="F21" s="91">
        <v>24.099724344114925</v>
      </c>
      <c r="G21" s="91">
        <v>30.247704793818041</v>
      </c>
      <c r="I21" s="90"/>
      <c r="J21" s="91"/>
      <c r="K21" s="29"/>
      <c r="L21" s="91"/>
      <c r="M21" s="29"/>
    </row>
    <row r="22" spans="1:13" x14ac:dyDescent="0.2">
      <c r="A22" s="90" t="s">
        <v>41</v>
      </c>
      <c r="B22" s="91">
        <v>328932.53000000014</v>
      </c>
      <c r="C22" s="91">
        <v>356121.41000000003</v>
      </c>
      <c r="D22" s="91">
        <f t="shared" si="0"/>
        <v>27188.879999999888</v>
      </c>
      <c r="E22" s="91">
        <f t="shared" si="1"/>
        <v>8.2657923799752719</v>
      </c>
      <c r="F22" s="91">
        <v>51.66514396005531</v>
      </c>
      <c r="G22" s="91">
        <v>56.946377101935717</v>
      </c>
      <c r="I22" s="90"/>
      <c r="J22" s="91"/>
      <c r="K22" s="29"/>
      <c r="L22" s="91"/>
      <c r="M22" s="29"/>
    </row>
    <row r="23" spans="1:13" x14ac:dyDescent="0.2">
      <c r="A23" s="90" t="s">
        <v>47</v>
      </c>
      <c r="B23" s="91">
        <v>67</v>
      </c>
      <c r="C23" s="91">
        <v>101.08729472774417</v>
      </c>
      <c r="D23" s="91">
        <f t="shared" si="0"/>
        <v>34.087294727744165</v>
      </c>
      <c r="E23" s="91">
        <f t="shared" si="1"/>
        <v>50.876559295140545</v>
      </c>
      <c r="F23" s="91">
        <v>4.9703264094955495</v>
      </c>
      <c r="G23" s="91">
        <v>7.7520931539681106</v>
      </c>
      <c r="I23" s="90"/>
      <c r="J23" s="91"/>
      <c r="K23" s="29"/>
      <c r="L23" s="123"/>
      <c r="M23" s="29"/>
    </row>
    <row r="24" spans="1:13" x14ac:dyDescent="0.2">
      <c r="A24" s="90" t="s">
        <v>51</v>
      </c>
      <c r="B24" s="91">
        <v>35741</v>
      </c>
      <c r="C24" s="91">
        <v>35741</v>
      </c>
      <c r="D24" s="91">
        <f t="shared" si="0"/>
        <v>0</v>
      </c>
      <c r="E24" s="91">
        <f t="shared" si="1"/>
        <v>0</v>
      </c>
      <c r="F24" s="91">
        <v>39.781176261074755</v>
      </c>
      <c r="G24" s="91">
        <v>39.781176261074755</v>
      </c>
      <c r="I24" s="90"/>
      <c r="J24" s="91"/>
      <c r="K24" s="29"/>
      <c r="L24" s="123"/>
      <c r="M24" s="29"/>
    </row>
    <row r="25" spans="1:13" x14ac:dyDescent="0.2">
      <c r="A25" s="90" t="s">
        <v>53</v>
      </c>
      <c r="B25" s="91">
        <v>44187.240117783527</v>
      </c>
      <c r="C25" s="91">
        <v>43652.717051842599</v>
      </c>
      <c r="D25" s="91">
        <f t="shared" si="0"/>
        <v>-534.52306594092806</v>
      </c>
      <c r="E25" s="91">
        <f t="shared" si="1"/>
        <v>-1.209677419354835</v>
      </c>
      <c r="F25" s="91">
        <v>89.087177656821623</v>
      </c>
      <c r="G25" s="91">
        <v>89.087177656821623</v>
      </c>
      <c r="I25" s="90"/>
      <c r="J25" s="91"/>
      <c r="K25" s="29"/>
      <c r="L25" s="91"/>
      <c r="M25" s="29"/>
    </row>
    <row r="26" spans="1:13" x14ac:dyDescent="0.2">
      <c r="A26" s="90" t="s">
        <v>57</v>
      </c>
      <c r="B26" s="91">
        <v>2824.6621124540197</v>
      </c>
      <c r="C26" s="91">
        <v>7688.4486813970061</v>
      </c>
      <c r="D26" s="91">
        <f t="shared" si="0"/>
        <v>4863.7865689429864</v>
      </c>
      <c r="E26" s="91">
        <f t="shared" si="1"/>
        <v>172.19003106596028</v>
      </c>
      <c r="F26" s="91">
        <v>28.411407286803662</v>
      </c>
      <c r="G26" s="91">
        <v>24.053838538949133</v>
      </c>
      <c r="I26" s="90"/>
      <c r="J26" s="91"/>
      <c r="K26" s="29"/>
      <c r="L26" s="91"/>
      <c r="M26" s="29"/>
    </row>
    <row r="27" spans="1:13" x14ac:dyDescent="0.2">
      <c r="A27" s="90" t="s">
        <v>61</v>
      </c>
      <c r="B27" s="91">
        <v>118335.88</v>
      </c>
      <c r="C27" s="91">
        <v>108396.44999999994</v>
      </c>
      <c r="D27" s="91">
        <f t="shared" si="0"/>
        <v>-9939.4300000000658</v>
      </c>
      <c r="E27" s="91">
        <f t="shared" si="1"/>
        <v>-8.3993375466511644</v>
      </c>
      <c r="F27" s="91">
        <v>57.519588380477146</v>
      </c>
      <c r="G27" s="91">
        <v>66.585242337772684</v>
      </c>
      <c r="I27" s="90"/>
      <c r="J27" s="91"/>
      <c r="K27" s="29"/>
      <c r="L27" s="91"/>
      <c r="M27" s="29"/>
    </row>
    <row r="28" spans="1:13" x14ac:dyDescent="0.2">
      <c r="A28" s="90" t="s">
        <v>63</v>
      </c>
      <c r="B28" s="91">
        <v>61576.334000000003</v>
      </c>
      <c r="C28" s="91">
        <v>26482</v>
      </c>
      <c r="D28" s="91">
        <f t="shared" si="0"/>
        <v>-35094.334000000003</v>
      </c>
      <c r="E28" s="91">
        <f t="shared" si="1"/>
        <v>-56.993217556602183</v>
      </c>
      <c r="F28" s="91">
        <v>27.715534838676721</v>
      </c>
      <c r="G28" s="91">
        <v>15.550936039273719</v>
      </c>
      <c r="I28" s="90"/>
      <c r="J28" s="91"/>
      <c r="K28" s="29"/>
      <c r="L28" s="91"/>
      <c r="M28" s="29"/>
    </row>
    <row r="29" spans="1:13" x14ac:dyDescent="0.2">
      <c r="A29" s="90" t="s">
        <v>65</v>
      </c>
      <c r="B29" s="91">
        <v>10705.8938</v>
      </c>
      <c r="C29" s="91">
        <v>9625.3150701848263</v>
      </c>
      <c r="D29" s="91">
        <f t="shared" si="0"/>
        <v>-1080.5787298151736</v>
      </c>
      <c r="E29" s="91">
        <f t="shared" si="1"/>
        <v>-10.093307013891485</v>
      </c>
      <c r="F29" s="91">
        <v>19.004898270879355</v>
      </c>
      <c r="G29" s="91">
        <v>37.557808140256071</v>
      </c>
      <c r="I29" s="90"/>
      <c r="J29" s="91"/>
      <c r="K29" s="29"/>
      <c r="L29" s="91"/>
      <c r="M29" s="29"/>
    </row>
    <row r="30" spans="1:13" x14ac:dyDescent="0.2">
      <c r="A30" s="90" t="s">
        <v>67</v>
      </c>
      <c r="B30" s="91">
        <v>21389.675999999999</v>
      </c>
      <c r="C30" s="91">
        <v>21389.675999999999</v>
      </c>
      <c r="D30" s="91">
        <f t="shared" si="0"/>
        <v>0</v>
      </c>
      <c r="E30" s="91">
        <f t="shared" si="1"/>
        <v>0</v>
      </c>
      <c r="F30" s="91">
        <v>31.000000376817315</v>
      </c>
      <c r="G30" s="91">
        <v>31.000000376817315</v>
      </c>
      <c r="I30" s="90"/>
      <c r="J30" s="91"/>
      <c r="K30" s="29"/>
      <c r="L30" s="91"/>
      <c r="M30" s="29"/>
    </row>
    <row r="31" spans="1:13" x14ac:dyDescent="0.2">
      <c r="A31" s="90" t="s">
        <v>69</v>
      </c>
      <c r="B31" s="91">
        <v>2648.67</v>
      </c>
      <c r="C31" s="91">
        <v>3934.3856635379466</v>
      </c>
      <c r="D31" s="91">
        <f t="shared" si="0"/>
        <v>1285.7156635379465</v>
      </c>
      <c r="E31" s="91">
        <f t="shared" si="1"/>
        <v>48.541934764917734</v>
      </c>
      <c r="F31" s="91">
        <v>17.000000507046948</v>
      </c>
      <c r="G31" s="91">
        <v>31.134523437138768</v>
      </c>
      <c r="I31" s="90"/>
      <c r="J31" s="91"/>
      <c r="K31" s="29"/>
      <c r="L31" s="91"/>
      <c r="M31" s="29"/>
    </row>
    <row r="32" spans="1:13" x14ac:dyDescent="0.2">
      <c r="A32" s="90" t="s">
        <v>71</v>
      </c>
      <c r="B32" s="91">
        <v>6102.665</v>
      </c>
      <c r="C32" s="91">
        <v>5282.193539355163</v>
      </c>
      <c r="D32" s="91">
        <f t="shared" si="0"/>
        <v>-820.47146064483695</v>
      </c>
      <c r="E32" s="91">
        <f t="shared" si="1"/>
        <v>-13.444478119720433</v>
      </c>
      <c r="F32" s="91">
        <v>25.999999403539288</v>
      </c>
      <c r="G32" s="91">
        <v>32.298815708775649</v>
      </c>
      <c r="I32" s="90"/>
      <c r="J32" s="91"/>
      <c r="K32" s="29"/>
      <c r="L32" s="91"/>
      <c r="M32" s="29"/>
    </row>
    <row r="33" spans="1:13" x14ac:dyDescent="0.2">
      <c r="A33" s="90" t="s">
        <v>73</v>
      </c>
      <c r="B33" s="91">
        <v>33845.897477715407</v>
      </c>
      <c r="C33" s="91">
        <v>44428.765139479023</v>
      </c>
      <c r="D33" s="91">
        <f t="shared" si="0"/>
        <v>10582.867661763616</v>
      </c>
      <c r="E33" s="91">
        <f t="shared" si="1"/>
        <v>31.267800384763078</v>
      </c>
      <c r="F33" s="91">
        <v>36.138664449589363</v>
      </c>
      <c r="G33" s="91">
        <v>43.981821865679969</v>
      </c>
      <c r="I33" s="90"/>
      <c r="J33" s="91"/>
      <c r="K33" s="29"/>
      <c r="L33" s="91"/>
      <c r="M33" s="29"/>
    </row>
    <row r="34" spans="1:13" x14ac:dyDescent="0.2">
      <c r="A34" s="90" t="s">
        <v>75</v>
      </c>
      <c r="B34" s="91">
        <v>456321.87073452002</v>
      </c>
      <c r="C34" s="91">
        <v>552696.20994045318</v>
      </c>
      <c r="D34" s="91">
        <f t="shared" si="0"/>
        <v>96374.339205933153</v>
      </c>
      <c r="E34" s="91">
        <f t="shared" si="1"/>
        <v>21.119815942813322</v>
      </c>
      <c r="F34" s="91">
        <v>38.573472575943427</v>
      </c>
      <c r="G34" s="91">
        <v>54.006894178353406</v>
      </c>
      <c r="I34" s="90"/>
      <c r="J34" s="91"/>
      <c r="K34" s="29"/>
      <c r="L34" s="91"/>
      <c r="M34" s="29"/>
    </row>
    <row r="35" spans="1:13" x14ac:dyDescent="0.2">
      <c r="A35" s="90" t="s">
        <v>77</v>
      </c>
      <c r="B35" s="91">
        <v>7913.2400000000007</v>
      </c>
      <c r="C35" s="91">
        <v>8574.2499999999982</v>
      </c>
      <c r="D35" s="91">
        <f t="shared" si="0"/>
        <v>661.00999999999749</v>
      </c>
      <c r="E35" s="91">
        <f t="shared" si="1"/>
        <v>8.3532156234361334</v>
      </c>
      <c r="F35" s="91">
        <v>52.609380713359712</v>
      </c>
      <c r="G35" s="91">
        <v>57.857694734320539</v>
      </c>
      <c r="I35" s="90"/>
      <c r="J35" s="91"/>
      <c r="K35" s="29"/>
      <c r="L35" s="91"/>
      <c r="M35" s="29"/>
    </row>
    <row r="36" spans="1:13" x14ac:dyDescent="0.2">
      <c r="A36" s="90" t="s">
        <v>81</v>
      </c>
      <c r="B36" s="91">
        <v>16835.746800000004</v>
      </c>
      <c r="C36" s="91">
        <v>16835.746800000004</v>
      </c>
      <c r="D36" s="91">
        <f t="shared" si="0"/>
        <v>0</v>
      </c>
      <c r="E36" s="91">
        <f t="shared" si="1"/>
        <v>0</v>
      </c>
      <c r="F36" s="91">
        <v>100</v>
      </c>
      <c r="G36" s="91">
        <v>100</v>
      </c>
      <c r="I36" s="90"/>
      <c r="J36" s="91"/>
      <c r="K36" s="29"/>
      <c r="L36" s="91"/>
      <c r="M36" s="29"/>
    </row>
    <row r="37" spans="1:13" x14ac:dyDescent="0.2">
      <c r="A37" s="90" t="s">
        <v>87</v>
      </c>
      <c r="B37" s="91">
        <v>200.0061919504644</v>
      </c>
      <c r="C37" s="91">
        <v>405</v>
      </c>
      <c r="D37" s="91">
        <f t="shared" si="0"/>
        <v>204.9938080495356</v>
      </c>
      <c r="E37" s="91">
        <f t="shared" si="1"/>
        <v>102.49373084424631</v>
      </c>
      <c r="F37" s="91">
        <v>22.910216718266255</v>
      </c>
      <c r="G37" s="91">
        <v>33.806343906510847</v>
      </c>
      <c r="I37" s="90"/>
      <c r="J37" s="91"/>
      <c r="K37" s="29"/>
      <c r="L37" s="123"/>
      <c r="M37" s="29"/>
    </row>
    <row r="38" spans="1:13" x14ac:dyDescent="0.2">
      <c r="A38" s="90" t="s">
        <v>110</v>
      </c>
      <c r="B38" s="91">
        <v>96125.818693724883</v>
      </c>
      <c r="C38" s="91">
        <v>141834.42850550127</v>
      </c>
      <c r="D38" s="91">
        <f t="shared" si="0"/>
        <v>45708.60981177639</v>
      </c>
      <c r="E38" s="91">
        <f t="shared" si="1"/>
        <v>47.550814581265314</v>
      </c>
      <c r="F38" s="91">
        <v>54.712312681117332</v>
      </c>
      <c r="G38" s="91">
        <v>62.083360093722817</v>
      </c>
      <c r="I38" s="90"/>
      <c r="J38" s="91"/>
      <c r="K38" s="29"/>
      <c r="L38" s="91"/>
      <c r="M38" s="29"/>
    </row>
    <row r="39" spans="1:13" x14ac:dyDescent="0.2">
      <c r="A39" s="90" t="s">
        <v>91</v>
      </c>
      <c r="B39" s="91">
        <v>8554.868361556064</v>
      </c>
      <c r="C39" s="91">
        <v>6152</v>
      </c>
      <c r="D39" s="91">
        <f t="shared" si="0"/>
        <v>-2402.868361556064</v>
      </c>
      <c r="E39" s="91">
        <f t="shared" si="1"/>
        <v>-28.087730401020465</v>
      </c>
      <c r="F39" s="91">
        <v>96.338672768878723</v>
      </c>
      <c r="G39" s="91">
        <v>80.344782551913283</v>
      </c>
      <c r="I39" s="90"/>
      <c r="J39" s="91"/>
      <c r="K39" s="29"/>
      <c r="L39" s="91"/>
      <c r="M39" s="29"/>
    </row>
    <row r="40" spans="1:13" x14ac:dyDescent="0.2">
      <c r="A40" s="90" t="s">
        <v>23</v>
      </c>
      <c r="B40" s="91"/>
      <c r="C40" s="91">
        <v>28349.667363000004</v>
      </c>
      <c r="D40" s="91">
        <f t="shared" si="0"/>
        <v>28349.667363000004</v>
      </c>
      <c r="E40" s="99"/>
      <c r="F40" s="99"/>
      <c r="G40" s="91">
        <v>95.954410778177873</v>
      </c>
      <c r="I40" s="90"/>
      <c r="J40" s="91"/>
      <c r="K40" s="29"/>
      <c r="L40" s="91"/>
      <c r="M40" s="29"/>
    </row>
    <row r="41" spans="1:13" x14ac:dyDescent="0.2">
      <c r="A41" s="90" t="s">
        <v>43</v>
      </c>
      <c r="B41" s="91"/>
      <c r="C41" s="91">
        <v>2213.3000000000002</v>
      </c>
      <c r="D41" s="91">
        <f t="shared" si="0"/>
        <v>2213.3000000000002</v>
      </c>
      <c r="E41" s="99"/>
      <c r="F41" s="99"/>
      <c r="G41" s="91">
        <v>59.577388963660837</v>
      </c>
      <c r="I41" s="90"/>
      <c r="J41" s="91"/>
      <c r="K41" s="29"/>
      <c r="L41" s="91"/>
      <c r="M41" s="29"/>
    </row>
    <row r="42" spans="1:13" x14ac:dyDescent="0.2">
      <c r="A42" s="90" t="s">
        <v>45</v>
      </c>
      <c r="B42" s="91"/>
      <c r="C42" s="91">
        <v>982.12528804579426</v>
      </c>
      <c r="D42" s="91">
        <f t="shared" si="0"/>
        <v>982.12528804579426</v>
      </c>
      <c r="E42" s="99"/>
      <c r="F42" s="99"/>
      <c r="G42" s="91">
        <v>14.155336805370251</v>
      </c>
      <c r="I42" s="90"/>
      <c r="J42" s="91"/>
      <c r="K42" s="29"/>
      <c r="L42" s="91"/>
      <c r="M42" s="29"/>
    </row>
    <row r="43" spans="1:13" x14ac:dyDescent="0.2">
      <c r="A43" s="90" t="s">
        <v>49</v>
      </c>
      <c r="B43" s="91"/>
      <c r="C43" s="91">
        <v>3409.2749431935549</v>
      </c>
      <c r="D43" s="91">
        <f t="shared" si="0"/>
        <v>3409.2749431935549</v>
      </c>
      <c r="E43" s="99"/>
      <c r="F43" s="99"/>
      <c r="G43" s="91">
        <v>62.38380499896715</v>
      </c>
      <c r="I43" s="90"/>
      <c r="J43" s="91"/>
      <c r="K43" s="29"/>
      <c r="L43" s="91"/>
      <c r="M43" s="29"/>
    </row>
    <row r="44" spans="1:13" x14ac:dyDescent="0.2">
      <c r="A44" s="90" t="s">
        <v>55</v>
      </c>
      <c r="B44" s="91"/>
      <c r="C44" s="91">
        <v>44.32</v>
      </c>
      <c r="D44" s="91">
        <f t="shared" si="0"/>
        <v>44.32</v>
      </c>
      <c r="E44" s="99"/>
      <c r="F44" s="99"/>
      <c r="G44" s="91">
        <v>58.991082124317849</v>
      </c>
      <c r="I44" s="90"/>
      <c r="J44" s="91"/>
      <c r="K44" s="29"/>
      <c r="L44" s="91"/>
      <c r="M44" s="29"/>
    </row>
    <row r="45" spans="1:13" x14ac:dyDescent="0.2">
      <c r="A45" s="90" t="s">
        <v>59</v>
      </c>
      <c r="B45" s="91"/>
      <c r="C45" s="91">
        <v>2292</v>
      </c>
      <c r="D45" s="91">
        <f t="shared" si="0"/>
        <v>2292</v>
      </c>
      <c r="E45" s="99"/>
      <c r="F45" s="99"/>
      <c r="G45" s="91">
        <v>59.82772122161316</v>
      </c>
      <c r="I45" s="90"/>
      <c r="J45" s="91"/>
      <c r="K45" s="29"/>
      <c r="L45" s="123"/>
      <c r="M45" s="29"/>
    </row>
    <row r="46" spans="1:13" x14ac:dyDescent="0.2">
      <c r="A46" s="90" t="s">
        <v>79</v>
      </c>
      <c r="B46" s="91"/>
      <c r="C46" s="91">
        <v>98.816225000000003</v>
      </c>
      <c r="D46" s="91">
        <f t="shared" si="0"/>
        <v>98.816225000000003</v>
      </c>
      <c r="E46" s="99"/>
      <c r="F46" s="99"/>
      <c r="G46" s="91">
        <v>66.400172922815656</v>
      </c>
      <c r="I46" s="90"/>
      <c r="J46" s="91"/>
      <c r="K46" s="29"/>
      <c r="L46" s="91"/>
      <c r="M46" s="29"/>
    </row>
    <row r="47" spans="1:13" x14ac:dyDescent="0.2">
      <c r="A47" s="90" t="s">
        <v>83</v>
      </c>
      <c r="B47" s="91"/>
      <c r="C47" s="91">
        <v>8676.5</v>
      </c>
      <c r="D47" s="91">
        <f t="shared" si="0"/>
        <v>8676.5</v>
      </c>
      <c r="E47" s="99"/>
      <c r="F47" s="99"/>
      <c r="G47" s="91">
        <v>67.490544206442578</v>
      </c>
      <c r="I47" s="90"/>
      <c r="J47" s="91"/>
      <c r="K47" s="29"/>
      <c r="L47" s="91"/>
      <c r="M47" s="29"/>
    </row>
    <row r="48" spans="1:13" x14ac:dyDescent="0.2">
      <c r="A48" s="90" t="s">
        <v>85</v>
      </c>
      <c r="B48" s="91"/>
      <c r="C48" s="91">
        <v>16149.100000000002</v>
      </c>
      <c r="D48" s="91">
        <f t="shared" si="0"/>
        <v>16149.100000000002</v>
      </c>
      <c r="E48" s="99"/>
      <c r="F48" s="99"/>
      <c r="G48" s="91">
        <v>30.882189831830896</v>
      </c>
      <c r="I48" s="90"/>
      <c r="J48" s="91"/>
      <c r="K48" s="29"/>
      <c r="L48" s="91"/>
      <c r="M48" s="29"/>
    </row>
    <row r="49" spans="1:13" x14ac:dyDescent="0.2">
      <c r="A49" s="100" t="s">
        <v>1574</v>
      </c>
      <c r="B49" s="53">
        <v>43607.834987449016</v>
      </c>
      <c r="C49" s="68" t="s">
        <v>1693</v>
      </c>
      <c r="D49" s="121" t="str">
        <f>"("&amp;18607&amp;")"</f>
        <v>(18607)</v>
      </c>
      <c r="E49" s="68" t="str">
        <f>"("&amp;43&amp;")"</f>
        <v>(43)</v>
      </c>
      <c r="F49" s="68" t="str">
        <f>"("&amp;54&amp;")"</f>
        <v>(54)</v>
      </c>
      <c r="G49" s="68" t="str">
        <f>"("&amp;54&amp;")"</f>
        <v>(54)</v>
      </c>
      <c r="I49" s="90"/>
      <c r="J49" s="91"/>
      <c r="K49" s="29"/>
      <c r="M49" s="29"/>
    </row>
    <row r="50" spans="1:13" x14ac:dyDescent="0.2">
      <c r="A50" s="101" t="s">
        <v>175</v>
      </c>
      <c r="B50" s="58">
        <v>1825697.8206673951</v>
      </c>
      <c r="C50" s="58">
        <v>1873462.2568822342</v>
      </c>
      <c r="D50" s="92">
        <v>47764.436214839108</v>
      </c>
      <c r="E50" s="102">
        <v>2.6162290207137633</v>
      </c>
      <c r="F50" s="102">
        <v>46.154762288255192</v>
      </c>
      <c r="G50" s="102">
        <v>52.493149175633725</v>
      </c>
      <c r="I50" s="122"/>
      <c r="J50" s="92"/>
    </row>
    <row r="51" spans="1:13" x14ac:dyDescent="0.2">
      <c r="A51" s="101" t="s">
        <v>174</v>
      </c>
      <c r="B51" s="58">
        <v>562251.73560331564</v>
      </c>
      <c r="C51" s="58">
        <v>666401.55859157571</v>
      </c>
      <c r="D51" s="92">
        <v>104149.82298826007</v>
      </c>
      <c r="E51" s="102">
        <v>18.523699687027857</v>
      </c>
      <c r="F51" s="102">
        <v>60.943724027235426</v>
      </c>
      <c r="G51" s="102">
        <v>64.543783702725008</v>
      </c>
    </row>
    <row r="52" spans="1:13" x14ac:dyDescent="0.2">
      <c r="A52" s="103" t="s">
        <v>173</v>
      </c>
      <c r="B52" s="62">
        <v>2387949.8249912551</v>
      </c>
      <c r="C52" s="62">
        <v>2539863.8154738098</v>
      </c>
      <c r="D52" s="62">
        <v>195521.82547000385</v>
      </c>
      <c r="E52" s="94">
        <v>8.1878531711075571</v>
      </c>
      <c r="F52" s="94">
        <v>48.951696423926776</v>
      </c>
      <c r="G52" s="94">
        <v>55.197095645749442</v>
      </c>
    </row>
    <row r="54" spans="1:13" x14ac:dyDescent="0.2">
      <c r="B54" s="29"/>
      <c r="C54" s="29"/>
    </row>
    <row r="55" spans="1:13" x14ac:dyDescent="0.2">
      <c r="B55" s="29">
        <v>2387950</v>
      </c>
      <c r="C55" s="9">
        <v>2519861</v>
      </c>
    </row>
    <row r="59" spans="1:13" x14ac:dyDescent="0.2">
      <c r="D59" s="29"/>
    </row>
    <row r="60" spans="1:13" x14ac:dyDescent="0.2">
      <c r="D60" s="29"/>
    </row>
    <row r="61" spans="1:13" x14ac:dyDescent="0.2">
      <c r="D61" s="29"/>
      <c r="F61" s="29"/>
    </row>
    <row r="62" spans="1:13" x14ac:dyDescent="0.2">
      <c r="D62" s="29"/>
      <c r="F62" s="29"/>
    </row>
    <row r="63" spans="1:13" x14ac:dyDescent="0.2">
      <c r="D63" s="29"/>
      <c r="F63" s="29"/>
    </row>
    <row r="64" spans="1:13" x14ac:dyDescent="0.2">
      <c r="F64" s="29"/>
      <c r="K64" s="53"/>
    </row>
  </sheetData>
  <mergeCells count="5">
    <mergeCell ref="A1:G2"/>
    <mergeCell ref="A3:A4"/>
    <mergeCell ref="B3:C3"/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C55" sqref="C55"/>
    </sheetView>
  </sheetViews>
  <sheetFormatPr defaultRowHeight="14.25" x14ac:dyDescent="0.25"/>
  <cols>
    <col min="1" max="1" width="17.85546875" style="96" customWidth="1"/>
    <col min="2" max="2" width="11" style="96" customWidth="1"/>
    <col min="3" max="4" width="12.5703125" style="96" customWidth="1"/>
    <col min="5" max="5" width="9.7109375" style="96" customWidth="1"/>
    <col min="6" max="7" width="8.5703125" style="96" customWidth="1"/>
    <col min="8" max="16384" width="9.140625" style="96"/>
  </cols>
  <sheetData>
    <row r="1" spans="1:7" x14ac:dyDescent="0.25">
      <c r="A1" s="140" t="s">
        <v>1579</v>
      </c>
      <c r="B1" s="140"/>
      <c r="C1" s="140"/>
      <c r="D1" s="140"/>
      <c r="E1" s="140"/>
      <c r="F1" s="140"/>
      <c r="G1" s="140"/>
    </row>
    <row r="2" spans="1:7" ht="28.5" customHeight="1" x14ac:dyDescent="0.25">
      <c r="A2" s="141" t="s">
        <v>0</v>
      </c>
      <c r="B2" s="145" t="s">
        <v>1576</v>
      </c>
      <c r="C2" s="145"/>
      <c r="D2" s="144" t="s">
        <v>1577</v>
      </c>
      <c r="E2" s="144"/>
      <c r="F2" s="144" t="s">
        <v>1578</v>
      </c>
      <c r="G2" s="144"/>
    </row>
    <row r="3" spans="1:7" x14ac:dyDescent="0.25">
      <c r="A3" s="142"/>
      <c r="B3" s="89">
        <v>2000</v>
      </c>
      <c r="C3" s="89">
        <v>2010</v>
      </c>
      <c r="D3" s="89" t="s">
        <v>1572</v>
      </c>
      <c r="E3" s="89" t="s">
        <v>1573</v>
      </c>
      <c r="F3" s="89">
        <v>2000</v>
      </c>
      <c r="G3" s="89">
        <v>2010</v>
      </c>
    </row>
    <row r="4" spans="1:7" x14ac:dyDescent="0.25">
      <c r="A4" s="90" t="s">
        <v>5</v>
      </c>
      <c r="B4" s="91"/>
      <c r="C4" s="91"/>
      <c r="D4" s="91"/>
      <c r="E4" s="91"/>
      <c r="F4" s="91"/>
      <c r="G4" s="91"/>
    </row>
    <row r="5" spans="1:7" x14ac:dyDescent="0.25">
      <c r="A5" s="90" t="s">
        <v>7</v>
      </c>
      <c r="B5" s="91">
        <v>55982.744383164551</v>
      </c>
      <c r="C5" s="91">
        <v>43488.200000000012</v>
      </c>
      <c r="D5" s="91">
        <v>-12494.544383164539</v>
      </c>
      <c r="E5" s="91">
        <v>-22.318563551739647</v>
      </c>
      <c r="F5" s="91">
        <v>27.83646227899964</v>
      </c>
      <c r="G5" s="91">
        <v>21.629517630353206</v>
      </c>
    </row>
    <row r="6" spans="1:7" x14ac:dyDescent="0.25">
      <c r="A6" s="90" t="s">
        <v>9</v>
      </c>
      <c r="B6" s="91">
        <v>11205.755100000002</v>
      </c>
      <c r="C6" s="91">
        <v>11205.755100000002</v>
      </c>
      <c r="D6" s="91">
        <v>0</v>
      </c>
      <c r="E6" s="91">
        <v>0</v>
      </c>
      <c r="F6" s="91">
        <v>100</v>
      </c>
      <c r="G6" s="91">
        <v>100</v>
      </c>
    </row>
    <row r="7" spans="1:7" x14ac:dyDescent="0.25">
      <c r="A7" s="90" t="s">
        <v>11</v>
      </c>
      <c r="B7" s="91">
        <v>52849.80000000001</v>
      </c>
      <c r="C7" s="91">
        <v>56062</v>
      </c>
      <c r="D7" s="91">
        <v>3212.1999999999898</v>
      </c>
      <c r="E7" s="91">
        <v>6.0779794814738928</v>
      </c>
      <c r="F7" s="91">
        <v>40.466240231787836</v>
      </c>
      <c r="G7" s="91">
        <v>36.934335518613764</v>
      </c>
    </row>
    <row r="8" spans="1:7" x14ac:dyDescent="0.25">
      <c r="A8" s="90" t="s">
        <v>13</v>
      </c>
      <c r="B8" s="91">
        <v>34870.25</v>
      </c>
      <c r="C8" s="91">
        <v>28902.859999999997</v>
      </c>
      <c r="D8" s="91">
        <v>-5967.3900000000031</v>
      </c>
      <c r="E8" s="91">
        <v>-17.113126519024107</v>
      </c>
      <c r="F8" s="91">
        <v>71.903130454685595</v>
      </c>
      <c r="G8" s="91">
        <v>63.476494168976146</v>
      </c>
    </row>
    <row r="9" spans="1:7" x14ac:dyDescent="0.25">
      <c r="A9" s="90" t="s">
        <v>15</v>
      </c>
      <c r="B9" s="91">
        <v>21119.257600000001</v>
      </c>
      <c r="C9" s="91">
        <v>9356.8155482999737</v>
      </c>
      <c r="D9" s="91">
        <v>-11762.442051700027</v>
      </c>
      <c r="E9" s="91">
        <v>-55.695338702152227</v>
      </c>
      <c r="F9" s="91">
        <v>39.968421112156037</v>
      </c>
      <c r="G9" s="91">
        <v>18.936325783846648</v>
      </c>
    </row>
    <row r="10" spans="1:7" x14ac:dyDescent="0.25">
      <c r="A10" s="90" t="s">
        <v>17</v>
      </c>
      <c r="B10" s="91">
        <v>37723.9954</v>
      </c>
      <c r="C10" s="91">
        <v>16431</v>
      </c>
      <c r="D10" s="91">
        <v>-21292.9954</v>
      </c>
      <c r="E10" s="91">
        <v>-56.444168159346134</v>
      </c>
      <c r="F10" s="91">
        <v>39.296981253116755</v>
      </c>
      <c r="G10" s="91">
        <v>29.271551493773714</v>
      </c>
    </row>
    <row r="11" spans="1:7" x14ac:dyDescent="0.25">
      <c r="A11" s="90" t="s">
        <v>19</v>
      </c>
      <c r="B11" s="91">
        <v>3547.55242</v>
      </c>
      <c r="C11" s="91">
        <v>4865.2700781334388</v>
      </c>
      <c r="D11" s="91">
        <v>1317.7176581334388</v>
      </c>
      <c r="E11" s="91">
        <v>37.144416829602164</v>
      </c>
      <c r="F11" s="91">
        <v>41.743768474065718</v>
      </c>
      <c r="G11" s="91">
        <v>48.187852255364525</v>
      </c>
    </row>
    <row r="12" spans="1:7" x14ac:dyDescent="0.25">
      <c r="A12" s="90" t="s">
        <v>21</v>
      </c>
      <c r="B12" s="91">
        <v>27020.504261217786</v>
      </c>
      <c r="C12" s="91">
        <v>30240.175335726566</v>
      </c>
      <c r="D12" s="91">
        <v>3219.6710745087803</v>
      </c>
      <c r="E12" s="91">
        <v>11.915658728582414</v>
      </c>
      <c r="F12" s="91">
        <v>23.709371925027998</v>
      </c>
      <c r="G12" s="91">
        <v>27.115163579279994</v>
      </c>
    </row>
    <row r="13" spans="1:7" x14ac:dyDescent="0.25">
      <c r="A13" s="90" t="s">
        <v>25</v>
      </c>
      <c r="B13" s="91">
        <v>44364.455999999998</v>
      </c>
      <c r="C13" s="91">
        <v>13393.806533443114</v>
      </c>
      <c r="D13" s="91">
        <v>-30970.649466556883</v>
      </c>
      <c r="E13" s="91">
        <v>-69.809600430030926</v>
      </c>
      <c r="F13" s="91">
        <v>74.626866977177002</v>
      </c>
      <c r="G13" s="91">
        <v>64.53602454198284</v>
      </c>
    </row>
    <row r="14" spans="1:7" x14ac:dyDescent="0.25">
      <c r="A14" s="90" t="s">
        <v>27</v>
      </c>
      <c r="B14" s="91">
        <v>3656.3380099999999</v>
      </c>
      <c r="C14" s="91">
        <v>2901</v>
      </c>
      <c r="D14" s="91">
        <v>-755.33800999999994</v>
      </c>
      <c r="E14" s="91">
        <v>-20.6583200988029</v>
      </c>
      <c r="F14" s="91">
        <v>20</v>
      </c>
      <c r="G14" s="91">
        <v>33.701208178438662</v>
      </c>
    </row>
    <row r="15" spans="1:7" x14ac:dyDescent="0.25">
      <c r="A15" s="90" t="s">
        <v>29</v>
      </c>
      <c r="B15" s="91">
        <v>7931.8451999999997</v>
      </c>
      <c r="C15" s="91">
        <v>9521</v>
      </c>
      <c r="D15" s="91">
        <v>1589.1548000000003</v>
      </c>
      <c r="E15" s="91">
        <v>20.035121209879389</v>
      </c>
      <c r="F15" s="91">
        <v>69.999997705452031</v>
      </c>
      <c r="G15" s="91">
        <v>58.619628124615204</v>
      </c>
    </row>
    <row r="16" spans="1:7" x14ac:dyDescent="0.25">
      <c r="A16" s="90" t="s">
        <v>31</v>
      </c>
      <c r="B16" s="91">
        <v>267941.41320362955</v>
      </c>
      <c r="C16" s="91">
        <v>267290.06190000003</v>
      </c>
      <c r="D16" s="91">
        <v>-651.35130362951895</v>
      </c>
      <c r="E16" s="91">
        <v>-0.24309467351152111</v>
      </c>
      <c r="F16" s="91">
        <v>30.981403761229579</v>
      </c>
      <c r="G16" s="91">
        <v>31.561751834869611</v>
      </c>
    </row>
    <row r="17" spans="1:7" x14ac:dyDescent="0.25">
      <c r="A17" s="90" t="s">
        <v>33</v>
      </c>
      <c r="B17" s="91">
        <v>32836.212724512305</v>
      </c>
      <c r="C17" s="91">
        <v>42122.288853758735</v>
      </c>
      <c r="D17" s="91">
        <v>9286.0761292464304</v>
      </c>
      <c r="E17" s="91">
        <v>28.279985292927385</v>
      </c>
      <c r="F17" s="91">
        <v>87.752779936696072</v>
      </c>
      <c r="G17" s="91">
        <v>87.752779016703073</v>
      </c>
    </row>
    <row r="18" spans="1:7" x14ac:dyDescent="0.25">
      <c r="A18" s="90" t="s">
        <v>35</v>
      </c>
      <c r="B18" s="91">
        <v>94175.081233374018</v>
      </c>
      <c r="C18" s="91">
        <v>81764.31882686849</v>
      </c>
      <c r="D18" s="91">
        <v>-12410.762406505528</v>
      </c>
      <c r="E18" s="91">
        <v>-13.178393099285557</v>
      </c>
      <c r="F18" s="91">
        <v>90.373215612384371</v>
      </c>
      <c r="G18" s="91">
        <v>80.11397102377866</v>
      </c>
    </row>
    <row r="19" spans="1:7" x14ac:dyDescent="0.25">
      <c r="A19" s="90" t="s">
        <v>37</v>
      </c>
      <c r="B19" s="91">
        <v>24278.690000000002</v>
      </c>
      <c r="C19" s="91">
        <v>20264.899999999998</v>
      </c>
      <c r="D19" s="91">
        <v>-4013.7900000000045</v>
      </c>
      <c r="E19" s="91">
        <v>-16.532152270159571</v>
      </c>
      <c r="F19" s="91">
        <v>47.719773896700779</v>
      </c>
      <c r="G19" s="91">
        <v>37.259188438838734</v>
      </c>
    </row>
    <row r="20" spans="1:7" x14ac:dyDescent="0.25">
      <c r="A20" s="90" t="s">
        <v>39</v>
      </c>
      <c r="B20" s="91">
        <v>63842.409</v>
      </c>
      <c r="C20" s="91">
        <v>45946.863599999982</v>
      </c>
      <c r="D20" s="91">
        <v>-17895.545400000017</v>
      </c>
      <c r="E20" s="91">
        <v>-28.030811619279621</v>
      </c>
      <c r="F20" s="91">
        <v>73.478291447334755</v>
      </c>
      <c r="G20" s="91">
        <v>65.906648832281519</v>
      </c>
    </row>
    <row r="21" spans="1:7" x14ac:dyDescent="0.25">
      <c r="A21" s="90" t="s">
        <v>41</v>
      </c>
      <c r="B21" s="91">
        <v>301104.21999999997</v>
      </c>
      <c r="C21" s="91">
        <v>252228.77000000008</v>
      </c>
      <c r="D21" s="91">
        <v>-48875.449999999895</v>
      </c>
      <c r="E21" s="91">
        <v>-16.232070742814532</v>
      </c>
      <c r="F21" s="91">
        <v>47.294175718285324</v>
      </c>
      <c r="G21" s="91">
        <v>40.31145114979617</v>
      </c>
    </row>
    <row r="22" spans="1:7" x14ac:dyDescent="0.25">
      <c r="A22" s="90" t="s">
        <v>47</v>
      </c>
      <c r="B22" s="91">
        <v>1126</v>
      </c>
      <c r="C22" s="91">
        <v>1056.9127052722558</v>
      </c>
      <c r="D22" s="91">
        <v>-69.087294727744165</v>
      </c>
      <c r="E22" s="91">
        <v>-6.1356389633875814</v>
      </c>
      <c r="F22" s="91">
        <v>83.531157270029667</v>
      </c>
      <c r="G22" s="91">
        <v>81.051587827626975</v>
      </c>
    </row>
    <row r="23" spans="1:7" x14ac:dyDescent="0.25">
      <c r="A23" s="90" t="s">
        <v>51</v>
      </c>
      <c r="B23" s="91">
        <v>52061</v>
      </c>
      <c r="C23" s="91">
        <v>52061</v>
      </c>
      <c r="D23" s="91">
        <v>0</v>
      </c>
      <c r="E23" s="91">
        <v>0</v>
      </c>
      <c r="F23" s="91">
        <v>57.945995280708786</v>
      </c>
      <c r="G23" s="91">
        <v>57.945995280708786</v>
      </c>
    </row>
    <row r="24" spans="1:7" x14ac:dyDescent="0.25">
      <c r="A24" s="90" t="s">
        <v>53</v>
      </c>
      <c r="B24" s="91">
        <v>5412.7598822164719</v>
      </c>
      <c r="C24" s="91">
        <v>5347.2829481574017</v>
      </c>
      <c r="D24" s="91">
        <v>-65.476934059070118</v>
      </c>
      <c r="E24" s="91">
        <v>-1.2096774193548367</v>
      </c>
      <c r="F24" s="91">
        <v>10.91282234317837</v>
      </c>
      <c r="G24" s="91">
        <v>10.912822343178371</v>
      </c>
    </row>
    <row r="25" spans="1:7" x14ac:dyDescent="0.25">
      <c r="A25" s="90" t="s">
        <v>57</v>
      </c>
      <c r="B25" s="91">
        <v>6984.3378875459803</v>
      </c>
      <c r="C25" s="91">
        <v>22772.051318602993</v>
      </c>
      <c r="D25" s="91">
        <v>15787.713431057013</v>
      </c>
      <c r="E25" s="91">
        <v>226.04452541175939</v>
      </c>
      <c r="F25" s="91">
        <v>70.250833710983514</v>
      </c>
      <c r="G25" s="91">
        <v>71.243922970272308</v>
      </c>
    </row>
    <row r="26" spans="1:7" x14ac:dyDescent="0.25">
      <c r="A26" s="90" t="s">
        <v>61</v>
      </c>
      <c r="B26" s="91">
        <v>86667.03</v>
      </c>
      <c r="C26" s="91">
        <v>55119.05</v>
      </c>
      <c r="D26" s="91">
        <v>-31547.979999999996</v>
      </c>
      <c r="E26" s="91">
        <v>-36.40136277890219</v>
      </c>
      <c r="F26" s="91">
        <v>42.275999887026003</v>
      </c>
      <c r="G26" s="91">
        <v>33.707427815357171</v>
      </c>
    </row>
    <row r="27" spans="1:7" x14ac:dyDescent="0.25">
      <c r="A27" s="90" t="s">
        <v>63</v>
      </c>
      <c r="B27" s="91">
        <v>158208.6538</v>
      </c>
      <c r="C27" s="91">
        <v>142241</v>
      </c>
      <c r="D27" s="91">
        <v>-15967.6538</v>
      </c>
      <c r="E27" s="91">
        <v>-10.092781536581155</v>
      </c>
      <c r="F27" s="91">
        <v>71.209784203360414</v>
      </c>
      <c r="G27" s="91">
        <v>83.527705353158098</v>
      </c>
    </row>
    <row r="28" spans="1:7" x14ac:dyDescent="0.25">
      <c r="A28" s="90" t="s">
        <v>65</v>
      </c>
      <c r="B28" s="91">
        <v>45626.392999999996</v>
      </c>
      <c r="C28" s="91">
        <v>15462.684929815174</v>
      </c>
      <c r="D28" s="91">
        <v>-30163.708070184824</v>
      </c>
      <c r="E28" s="91">
        <v>-66.110218421571972</v>
      </c>
      <c r="F28" s="91">
        <v>80.995101729120648</v>
      </c>
      <c r="G28" s="91">
        <v>60.335121467984919</v>
      </c>
    </row>
    <row r="29" spans="1:7" x14ac:dyDescent="0.25">
      <c r="A29" s="90" t="s">
        <v>67</v>
      </c>
      <c r="B29" s="91">
        <v>47609.277999999998</v>
      </c>
      <c r="C29" s="91">
        <v>47609.277999999998</v>
      </c>
      <c r="D29" s="91">
        <v>0</v>
      </c>
      <c r="E29" s="91">
        <v>0</v>
      </c>
      <c r="F29" s="91">
        <v>68.999999623182703</v>
      </c>
      <c r="G29" s="91">
        <v>68.999999623182703</v>
      </c>
    </row>
    <row r="30" spans="1:7" x14ac:dyDescent="0.25">
      <c r="A30" s="90" t="s">
        <v>69</v>
      </c>
      <c r="B30" s="91">
        <v>12931.741299999998</v>
      </c>
      <c r="C30" s="91">
        <v>8459.8843364620534</v>
      </c>
      <c r="D30" s="91">
        <v>-4471.8569635379445</v>
      </c>
      <c r="E30" s="91">
        <v>-34.58047033107556</v>
      </c>
      <c r="F30" s="91">
        <v>82.999999492953037</v>
      </c>
      <c r="G30" s="91">
        <v>66.946783989703448</v>
      </c>
    </row>
    <row r="31" spans="1:7" x14ac:dyDescent="0.25">
      <c r="A31" s="90" t="s">
        <v>71</v>
      </c>
      <c r="B31" s="91">
        <v>17369.124</v>
      </c>
      <c r="C31" s="91">
        <v>10571.216460644835</v>
      </c>
      <c r="D31" s="91">
        <v>-6797.9075393551648</v>
      </c>
      <c r="E31" s="91">
        <v>-39.137883633942415</v>
      </c>
      <c r="F31" s="91">
        <v>74.000000596460708</v>
      </c>
      <c r="G31" s="91">
        <v>64.639390763713862</v>
      </c>
    </row>
    <row r="32" spans="1:7" x14ac:dyDescent="0.25">
      <c r="A32" s="90" t="s">
        <v>73</v>
      </c>
      <c r="B32" s="91">
        <v>59705.962522284593</v>
      </c>
      <c r="C32" s="91">
        <v>56326.264860520983</v>
      </c>
      <c r="D32" s="91">
        <v>-3379.6976617636101</v>
      </c>
      <c r="E32" s="91">
        <v>-5.6605697638693542</v>
      </c>
      <c r="F32" s="91">
        <v>63.750525352541047</v>
      </c>
      <c r="G32" s="91">
        <v>55.759635445127586</v>
      </c>
    </row>
    <row r="33" spans="1:7" x14ac:dyDescent="0.25">
      <c r="A33" s="90" t="s">
        <v>75</v>
      </c>
      <c r="B33" s="91">
        <v>725483.8892654801</v>
      </c>
      <c r="C33" s="91">
        <v>475561.79005954688</v>
      </c>
      <c r="D33" s="91">
        <v>-249922.09920593322</v>
      </c>
      <c r="E33" s="91">
        <v>-34.449021253796296</v>
      </c>
      <c r="F33" s="91">
        <v>61.3877435548698</v>
      </c>
      <c r="G33" s="91">
        <v>46.249267213048377</v>
      </c>
    </row>
    <row r="34" spans="1:7" x14ac:dyDescent="0.25">
      <c r="A34" s="90" t="s">
        <v>77</v>
      </c>
      <c r="B34" s="91">
        <v>6979.49</v>
      </c>
      <c r="C34" s="91">
        <v>6029.02</v>
      </c>
      <c r="D34" s="91">
        <v>-950.46999999999935</v>
      </c>
      <c r="E34" s="91">
        <v>-13.618043725257852</v>
      </c>
      <c r="F34" s="91">
        <v>46.401555695907987</v>
      </c>
      <c r="G34" s="91">
        <v>40.682881733925797</v>
      </c>
    </row>
    <row r="35" spans="1:7" x14ac:dyDescent="0.25">
      <c r="A35" s="90" t="s">
        <v>81</v>
      </c>
      <c r="B35" s="91"/>
      <c r="C35" s="91"/>
      <c r="D35" s="91"/>
      <c r="E35" s="91"/>
      <c r="F35" s="91"/>
      <c r="G35" s="91"/>
    </row>
    <row r="36" spans="1:7" x14ac:dyDescent="0.25">
      <c r="A36" s="90" t="s">
        <v>87</v>
      </c>
      <c r="B36" s="91">
        <v>672.99380804953557</v>
      </c>
      <c r="C36" s="91">
        <v>734</v>
      </c>
      <c r="D36" s="91">
        <v>61.006191950464427</v>
      </c>
      <c r="E36" s="91">
        <v>9.0648964701877421</v>
      </c>
      <c r="F36" s="91">
        <v>77.089783281733745</v>
      </c>
      <c r="G36" s="91">
        <v>61.268781302170282</v>
      </c>
    </row>
    <row r="37" spans="1:7" x14ac:dyDescent="0.25">
      <c r="A37" s="90" t="s">
        <v>89</v>
      </c>
      <c r="B37" s="91">
        <v>78616.379726275103</v>
      </c>
      <c r="C37" s="91">
        <v>79168.221852898714</v>
      </c>
      <c r="D37" s="91">
        <v>551.84212662361097</v>
      </c>
      <c r="E37" s="91">
        <v>0.70194293930222118</v>
      </c>
      <c r="F37" s="91">
        <v>44.746396003618194</v>
      </c>
      <c r="G37" s="91">
        <v>34.730779631687653</v>
      </c>
    </row>
    <row r="38" spans="1:7" x14ac:dyDescent="0.25">
      <c r="A38" s="90" t="s">
        <v>91</v>
      </c>
      <c r="B38" s="91">
        <v>325.12563844393594</v>
      </c>
      <c r="C38" s="91">
        <v>1493</v>
      </c>
      <c r="D38" s="91">
        <v>1167.8743615560641</v>
      </c>
      <c r="E38" s="91">
        <v>359.20709518497421</v>
      </c>
      <c r="F38" s="91">
        <v>3.6613272311212821</v>
      </c>
      <c r="G38" s="91">
        <v>19.498498106307952</v>
      </c>
    </row>
    <row r="39" spans="1:7" x14ac:dyDescent="0.25">
      <c r="A39" s="90" t="s">
        <v>23</v>
      </c>
      <c r="B39" s="91"/>
      <c r="C39" s="91">
        <v>1193.2666667000001</v>
      </c>
      <c r="D39" s="91">
        <v>1193.2666667000001</v>
      </c>
      <c r="E39" s="91"/>
      <c r="F39" s="91"/>
      <c r="G39" s="91">
        <v>4.0388198717941632</v>
      </c>
    </row>
    <row r="40" spans="1:7" x14ac:dyDescent="0.25">
      <c r="A40" s="90" t="s">
        <v>43</v>
      </c>
      <c r="B40" s="91"/>
      <c r="C40" s="91">
        <v>1282</v>
      </c>
      <c r="D40" s="91">
        <v>1282</v>
      </c>
      <c r="E40" s="91"/>
      <c r="F40" s="91"/>
      <c r="G40" s="91">
        <v>34.508748317631223</v>
      </c>
    </row>
    <row r="41" spans="1:7" x14ac:dyDescent="0.25">
      <c r="A41" s="90" t="s">
        <v>45</v>
      </c>
      <c r="B41" s="91"/>
      <c r="C41" s="91">
        <v>5343.3096619542048</v>
      </c>
      <c r="D41" s="91">
        <v>5343.3096619542048</v>
      </c>
      <c r="E41" s="91"/>
      <c r="F41" s="91"/>
      <c r="G41" s="91">
        <v>77.012931894717767</v>
      </c>
    </row>
    <row r="42" spans="1:7" x14ac:dyDescent="0.25">
      <c r="A42" s="90" t="s">
        <v>49</v>
      </c>
      <c r="B42" s="91"/>
      <c r="C42" s="91">
        <v>2055.7250568064451</v>
      </c>
      <c r="D42" s="91">
        <v>2055.7250568064451</v>
      </c>
      <c r="E42" s="91"/>
      <c r="F42" s="91"/>
      <c r="G42" s="91">
        <v>37.61619500103285</v>
      </c>
    </row>
    <row r="43" spans="1:7" x14ac:dyDescent="0.25">
      <c r="A43" s="90" t="s">
        <v>55</v>
      </c>
      <c r="B43" s="91"/>
      <c r="C43" s="91">
        <v>30.81</v>
      </c>
      <c r="D43" s="91">
        <v>30.81</v>
      </c>
      <c r="E43" s="91"/>
      <c r="F43" s="91"/>
      <c r="G43" s="91">
        <v>41.008917875682151</v>
      </c>
    </row>
    <row r="44" spans="1:7" x14ac:dyDescent="0.25">
      <c r="A44" s="90" t="s">
        <v>59</v>
      </c>
      <c r="B44" s="91"/>
      <c r="C44" s="91">
        <v>1532</v>
      </c>
      <c r="D44" s="91">
        <v>1532</v>
      </c>
      <c r="E44" s="91"/>
      <c r="F44" s="91"/>
      <c r="G44" s="91">
        <v>39.989558861915945</v>
      </c>
    </row>
    <row r="45" spans="1:7" x14ac:dyDescent="0.25">
      <c r="A45" s="90" t="s">
        <v>79</v>
      </c>
      <c r="B45" s="91"/>
      <c r="C45" s="91">
        <v>50.003003399999997</v>
      </c>
      <c r="D45" s="91">
        <v>50.003003399999997</v>
      </c>
      <c r="E45" s="91"/>
      <c r="F45" s="91"/>
      <c r="G45" s="91">
        <v>33.599827077184329</v>
      </c>
    </row>
    <row r="46" spans="1:7" x14ac:dyDescent="0.25">
      <c r="A46" s="90" t="s">
        <v>83</v>
      </c>
      <c r="B46" s="91"/>
      <c r="C46" s="91">
        <v>4179.375</v>
      </c>
      <c r="D46" s="91">
        <v>4179.375</v>
      </c>
      <c r="E46" s="91"/>
      <c r="F46" s="91"/>
      <c r="G46" s="91">
        <v>32.509455793557422</v>
      </c>
    </row>
    <row r="47" spans="1:7" x14ac:dyDescent="0.25">
      <c r="A47" s="90" t="s">
        <v>85</v>
      </c>
      <c r="B47" s="91"/>
      <c r="C47" s="91">
        <v>35458.1</v>
      </c>
      <c r="D47" s="91">
        <v>35458.1</v>
      </c>
      <c r="E47" s="91"/>
      <c r="F47" s="91"/>
      <c r="G47" s="91">
        <v>67.807108462765285</v>
      </c>
    </row>
    <row r="48" spans="1:7" x14ac:dyDescent="0.25">
      <c r="A48" s="90" t="s">
        <v>1574</v>
      </c>
      <c r="B48" s="91">
        <v>35546.635489153596</v>
      </c>
      <c r="C48" s="121" t="s">
        <v>1694</v>
      </c>
      <c r="D48" s="121" t="str">
        <f>"("&amp;15578&amp;")"</f>
        <v>(15578)</v>
      </c>
      <c r="E48" s="121" t="s">
        <v>1695</v>
      </c>
      <c r="F48" s="121" t="s">
        <v>1695</v>
      </c>
      <c r="G48" s="121" t="s">
        <v>1695</v>
      </c>
    </row>
    <row r="49" spans="1:7" x14ac:dyDescent="0.25">
      <c r="A49" s="97" t="s">
        <v>175</v>
      </c>
      <c r="B49" s="92">
        <v>2077993.2652369959</v>
      </c>
      <c r="C49" s="92">
        <v>1651125.2459677658</v>
      </c>
      <c r="D49" s="92">
        <v>-426868.01926923008</v>
      </c>
      <c r="E49" s="93">
        <v>-20.542319670152811</v>
      </c>
      <c r="F49" s="93">
        <v>53.323600830425519</v>
      </c>
      <c r="G49" s="93">
        <v>46.263416050067299</v>
      </c>
    </row>
    <row r="50" spans="1:7" x14ac:dyDescent="0.25">
      <c r="A50" s="97" t="s">
        <v>174</v>
      </c>
      <c r="B50" s="92">
        <v>312237.41812919796</v>
      </c>
      <c r="C50" s="92">
        <v>315997.08666924649</v>
      </c>
      <c r="D50" s="92">
        <v>3759.6685400485294</v>
      </c>
      <c r="E50" s="93">
        <v>1.2041056970605777</v>
      </c>
      <c r="F50" s="93">
        <v>34.307141186100829</v>
      </c>
      <c r="G50" s="93">
        <v>30.605642123311995</v>
      </c>
    </row>
    <row r="51" spans="1:7" x14ac:dyDescent="0.25">
      <c r="A51" s="61" t="s">
        <v>173</v>
      </c>
      <c r="B51" s="62">
        <v>2425777.318855348</v>
      </c>
      <c r="C51" s="62">
        <v>1967122.3326370127</v>
      </c>
      <c r="D51" s="62">
        <v>-458654.98621833534</v>
      </c>
      <c r="E51" s="94">
        <v>-18.907546981054342</v>
      </c>
      <c r="F51" s="94">
        <v>49.727139851059846</v>
      </c>
      <c r="G51" s="94">
        <v>42.750102930695725</v>
      </c>
    </row>
    <row r="54" spans="1:7" x14ac:dyDescent="0.25">
      <c r="E54" s="68"/>
      <c r="F54" s="68"/>
      <c r="G54" s="68"/>
    </row>
    <row r="55" spans="1:7" x14ac:dyDescent="0.25">
      <c r="D55" s="120"/>
    </row>
    <row r="56" spans="1:7" x14ac:dyDescent="0.25">
      <c r="G56" s="120"/>
    </row>
    <row r="58" spans="1:7" x14ac:dyDescent="0.25">
      <c r="D58" s="120"/>
    </row>
  </sheetData>
  <mergeCells count="5">
    <mergeCell ref="A1:G1"/>
    <mergeCell ref="A2:A3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'Table 1'!Print_Area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8'!Print_Area</vt:lpstr>
    </vt:vector>
  </TitlesOfParts>
  <Company>The 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a1186001</dc:creator>
  <cp:lastModifiedBy>Allison Stokes</cp:lastModifiedBy>
  <cp:lastPrinted>2013-11-29T08:22:21Z</cp:lastPrinted>
  <dcterms:created xsi:type="dcterms:W3CDTF">2013-11-26T04:00:28Z</dcterms:created>
  <dcterms:modified xsi:type="dcterms:W3CDTF">2013-12-09T06:52:04Z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-1430584096</vt:i4>
  </property>
  <property fmtid="{D5CDD505-2E9C-101B-9397-08002B2CF9AE}" pid="3" name="_NewReviewCycle">
    <vt:lpwstr/>
  </property>
  <property fmtid="{D5CDD505-2E9C-101B-9397-08002B2CF9AE}" pid="4" name="_EmailSubject">
    <vt:lpwstr>Section I and II</vt:lpwstr>
  </property>
  <property fmtid="{D5CDD505-2E9C-101B-9397-08002B2CF9AE}" pid="5" name="_AuthorEmail">
    <vt:lpwstr>kym.anderson@adelaide.edu.au</vt:lpwstr>
  </property>
  <property fmtid="{D5CDD505-2E9C-101B-9397-08002B2CF9AE}" pid="6" name="_AuthorEmailDisplayName">
    <vt:lpwstr>Kym Anderson</vt:lpwstr>
  </property>
  <property fmtid="{D5CDD505-2E9C-101B-9397-08002B2CF9AE}" pid="7" name="_ReviewingToolsShownOnce">
    <vt:lpwstr/>
  </property>
</Properties>
</file>