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56800C-12C7-409C-B6AA-C64E71D33EB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delo_Esfuerzo" sheetId="1" r:id="rId1"/>
  </sheets>
  <definedNames>
    <definedName name="_xlnm._FilterDatabase" localSheetId="0" hidden="1">Modelo_Esfuerzo!$A$1:$G$1</definedName>
  </definedNames>
  <calcPr calcId="191029"/>
</workbook>
</file>

<file path=xl/calcChain.xml><?xml version="1.0" encoding="utf-8"?>
<calcChain xmlns="http://schemas.openxmlformats.org/spreadsheetml/2006/main">
  <c r="K157" i="1" l="1"/>
  <c r="K15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" i="1"/>
  <c r="N9" i="1" l="1"/>
  <c r="H3" i="1" l="1"/>
  <c r="K2" i="1"/>
  <c r="L2" i="1" l="1"/>
  <c r="H362" i="1" l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4" i="1"/>
  <c r="K362" i="1" l="1"/>
</calcChain>
</file>

<file path=xl/sharedStrings.xml><?xml version="1.0" encoding="utf-8"?>
<sst xmlns="http://schemas.openxmlformats.org/spreadsheetml/2006/main" count="12" uniqueCount="12">
  <si>
    <t>Fecha</t>
  </si>
  <si>
    <t>Capturas_Bases_Incoder</t>
  </si>
  <si>
    <t>Abundancia_X</t>
  </si>
  <si>
    <t>Esfuerzo_Y</t>
  </si>
  <si>
    <t>Tem_Observada</t>
  </si>
  <si>
    <t>Tem_Determinista_Theta</t>
  </si>
  <si>
    <t>Tem_Simul_Orstein</t>
  </si>
  <si>
    <t>Diferencia</t>
  </si>
  <si>
    <t>Abundancia estimada</t>
  </si>
  <si>
    <t>Alea. Diferencia</t>
  </si>
  <si>
    <t>Aleatorio normal</t>
  </si>
  <si>
    <t>Esfuerzo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</si>
</sst>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topLeftCell="A140" workbookViewId="0">
      <selection activeCell="K158" sqref="K158"/>
    </sheetView>
  </sheetViews>
  <sheetFormatPr baseColWidth="10" defaultRowHeight="15.75" x14ac:dyDescent="0.25"/>
  <cols>
    <col min="9" max="9" width="13.875" bestFit="1" customWidth="1"/>
    <col min="10" max="10" width="14.375" bestFit="1" customWidth="1"/>
    <col min="11" max="11" width="18" customWidth="1"/>
    <col min="12" max="12" width="18.75" customWidth="1"/>
    <col min="13" max="13" width="15.625" customWidth="1"/>
    <col min="14" max="14" width="11.875" bestFit="1" customWidth="1"/>
  </cols>
  <sheetData>
    <row r="1" spans="1:14" ht="16.5" thickBot="1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</row>
    <row r="2" spans="1:14" ht="16.5" thickBot="1" x14ac:dyDescent="0.3">
      <c r="A2" s="1">
        <v>36526</v>
      </c>
      <c r="B2">
        <v>0.06</v>
      </c>
      <c r="C2">
        <v>8.7085000000000008</v>
      </c>
      <c r="D2">
        <v>1262.74</v>
      </c>
      <c r="E2">
        <v>26.49033356</v>
      </c>
      <c r="F2">
        <v>26.415917260000001</v>
      </c>
      <c r="G2" s="2">
        <v>26.377600000000001</v>
      </c>
      <c r="H2">
        <v>0</v>
      </c>
      <c r="I2" s="3">
        <v>0</v>
      </c>
      <c r="J2" s="3">
        <v>0.62976044196356895</v>
      </c>
      <c r="K2">
        <f>D2</f>
        <v>1262.74</v>
      </c>
      <c r="L2">
        <f>B2</f>
        <v>0.06</v>
      </c>
      <c r="N2" s="2"/>
    </row>
    <row r="3" spans="1:14" ht="16.5" thickBot="1" x14ac:dyDescent="0.3">
      <c r="A3" s="1">
        <v>36557</v>
      </c>
      <c r="B3">
        <v>6.8199999999999997E-2</v>
      </c>
      <c r="C3">
        <v>6.3760000000000003</v>
      </c>
      <c r="D3">
        <v>1448.5</v>
      </c>
      <c r="E3">
        <v>26.778028490000001</v>
      </c>
      <c r="F3">
        <v>26.57767368</v>
      </c>
      <c r="G3" s="2">
        <v>26.398849890000001</v>
      </c>
      <c r="H3">
        <f>ABS(G3-G2)</f>
        <v>2.1249889999999994E-2</v>
      </c>
      <c r="I3" s="3">
        <v>-1.54580325131822E-2</v>
      </c>
      <c r="J3" s="3">
        <v>-1.09521340231941</v>
      </c>
      <c r="K3">
        <f>D2+(0.08917645*D2-(0.08917645/64000.861)*D2^2-B2*D2*0.0020233)*1+SQRT(0.1589271)*I3</f>
        <v>1372.96547900676</v>
      </c>
      <c r="L3">
        <f>B3+3.890323*POWER(10,-5)*((B3*D3*0.0020233+3564.19 *B3)*1)+ (5.61*POWER(10,-4)*J4)</f>
        <v>7.7902220624508342E-2</v>
      </c>
      <c r="N3" s="2"/>
    </row>
    <row r="4" spans="1:14" ht="16.5" thickBot="1" x14ac:dyDescent="0.3">
      <c r="A4" s="1">
        <v>36586</v>
      </c>
      <c r="B4">
        <v>5.8200000000000002E-2</v>
      </c>
      <c r="C4">
        <v>8.7895000000000003</v>
      </c>
      <c r="D4">
        <v>1994.61</v>
      </c>
      <c r="E4">
        <v>26.219264979999998</v>
      </c>
      <c r="F4">
        <v>26.876912879999999</v>
      </c>
      <c r="G4" s="2">
        <v>26.974449570000001</v>
      </c>
      <c r="H4">
        <f>ABS(G4-G3)</f>
        <v>0.57559967999999984</v>
      </c>
      <c r="I4" s="3">
        <v>0.68253765569515401</v>
      </c>
      <c r="J4" s="3">
        <v>0.42412625718206798</v>
      </c>
      <c r="K4">
        <f t="shared" ref="K4:K67" si="0">D3+(0.08917645*D3-(0.08917645/64000.861)*D3^2-B3*D3*0.0020233)*1+SQRT(0.1589271)*I4</f>
        <v>1574.8208205119358</v>
      </c>
      <c r="L4">
        <f t="shared" ref="L4:L67" si="1">B4+3.890323*POWER(10,-5)*((B4*D4*0.0020233+3564.19 *B4)*1)+ (5.61*POWER(10,-4)*J5)</f>
        <v>6.5693846065809205E-2</v>
      </c>
      <c r="N4" s="2"/>
    </row>
    <row r="5" spans="1:14" ht="16.5" thickBot="1" x14ac:dyDescent="0.3">
      <c r="A5" s="1">
        <v>36617</v>
      </c>
      <c r="B5">
        <v>0.1991</v>
      </c>
      <c r="C5">
        <v>14.615500000000001</v>
      </c>
      <c r="D5">
        <v>1821.11</v>
      </c>
      <c r="E5">
        <v>26.887177470000001</v>
      </c>
      <c r="F5">
        <v>27.233673289999999</v>
      </c>
      <c r="G5" s="2">
        <v>27.26203434</v>
      </c>
      <c r="H5">
        <f t="shared" ref="H5:H68" si="2">ABS(G5-G4)</f>
        <v>0.28758476999999871</v>
      </c>
      <c r="I5" s="3">
        <v>-0.75747189019239003</v>
      </c>
      <c r="J5" s="3">
        <v>-1.04316634278667</v>
      </c>
      <c r="K5">
        <f t="shared" si="0"/>
        <v>2166.4019376244923</v>
      </c>
      <c r="L5">
        <f t="shared" si="1"/>
        <v>0.22637807351890629</v>
      </c>
    </row>
    <row r="6" spans="1:14" ht="16.5" thickBot="1" x14ac:dyDescent="0.3">
      <c r="A6" s="1">
        <v>36647</v>
      </c>
      <c r="B6">
        <v>0.27729999999999999</v>
      </c>
      <c r="C6">
        <v>1.9975000000000001</v>
      </c>
      <c r="D6">
        <v>2323</v>
      </c>
      <c r="E6">
        <v>27.637210849999999</v>
      </c>
      <c r="F6">
        <v>27.55258109</v>
      </c>
      <c r="G6" s="2">
        <v>27.727386559999999</v>
      </c>
      <c r="H6">
        <f t="shared" si="2"/>
        <v>0.46535221999999976</v>
      </c>
      <c r="I6" s="3">
        <v>-0.81248214278513398</v>
      </c>
      <c r="J6" s="3">
        <v>-0.63703111629168296</v>
      </c>
      <c r="K6">
        <f t="shared" si="0"/>
        <v>1977.8316012785469</v>
      </c>
      <c r="L6">
        <f t="shared" si="1"/>
        <v>0.31659117761009309</v>
      </c>
      <c r="N6" s="2"/>
    </row>
    <row r="7" spans="1:14" ht="16.5" thickBot="1" x14ac:dyDescent="0.3">
      <c r="A7" s="1">
        <v>36678</v>
      </c>
      <c r="B7">
        <v>2.5499999999999998E-2</v>
      </c>
      <c r="C7">
        <v>0.28199999999999997</v>
      </c>
      <c r="D7">
        <v>1565.33</v>
      </c>
      <c r="E7">
        <v>27.192868229999998</v>
      </c>
      <c r="F7">
        <v>27.748404699999998</v>
      </c>
      <c r="G7" s="2">
        <v>28.00323581</v>
      </c>
      <c r="H7">
        <f t="shared" si="2"/>
        <v>0.27584925000000027</v>
      </c>
      <c r="I7" s="3">
        <v>-0.895608586060051</v>
      </c>
      <c r="J7" s="3">
        <v>1.4090379835552</v>
      </c>
      <c r="K7">
        <f t="shared" si="0"/>
        <v>2520.9774614382827</v>
      </c>
      <c r="L7">
        <f t="shared" si="1"/>
        <v>2.8963064700599808E-2</v>
      </c>
      <c r="N7" s="2"/>
    </row>
    <row r="8" spans="1:14" ht="16.5" thickBot="1" x14ac:dyDescent="0.3">
      <c r="A8" s="1">
        <v>36708</v>
      </c>
      <c r="B8">
        <v>6.3600000000000004E-2</v>
      </c>
      <c r="C8">
        <v>2.4119999999999999</v>
      </c>
      <c r="D8">
        <v>3823.11</v>
      </c>
      <c r="E8">
        <v>27.164483069999999</v>
      </c>
      <c r="F8">
        <v>27.768891780000001</v>
      </c>
      <c r="G8" s="2">
        <v>28.13434045</v>
      </c>
      <c r="H8">
        <f t="shared" si="2"/>
        <v>0.13110464000000022</v>
      </c>
      <c r="I8" s="3">
        <v>-0.42179622459430799</v>
      </c>
      <c r="J8" s="3">
        <v>-0.135238916301714</v>
      </c>
      <c r="K8">
        <f t="shared" si="0"/>
        <v>1701.2575591995897</v>
      </c>
      <c r="L8">
        <f t="shared" si="1"/>
        <v>7.3111934332422052E-2</v>
      </c>
      <c r="N8" s="2"/>
    </row>
    <row r="9" spans="1:14" ht="16.5" thickBot="1" x14ac:dyDescent="0.3">
      <c r="A9" s="1">
        <v>36739</v>
      </c>
      <c r="B9">
        <v>0.1273</v>
      </c>
      <c r="C9">
        <v>2.3571</v>
      </c>
      <c r="D9">
        <v>3336.37</v>
      </c>
      <c r="E9">
        <v>27.218773840000001</v>
      </c>
      <c r="F9">
        <v>27.608769710000001</v>
      </c>
      <c r="G9" s="2">
        <v>28.126981529999998</v>
      </c>
      <c r="H9">
        <f t="shared" si="2"/>
        <v>7.3589200000014898E-3</v>
      </c>
      <c r="I9" s="3">
        <v>-1.0245917901082501E-2</v>
      </c>
      <c r="J9" s="3">
        <v>1.20163011326636</v>
      </c>
      <c r="K9">
        <f t="shared" si="0"/>
        <v>4143.1796934115346</v>
      </c>
      <c r="L9">
        <f t="shared" si="1"/>
        <v>0.14512107915378739</v>
      </c>
      <c r="N9">
        <f xml:space="preserve"> 3.890321*POWER(10,-5)</f>
        <v>3.8903210000000005E-5</v>
      </c>
    </row>
    <row r="10" spans="1:14" ht="16.5" thickBot="1" x14ac:dyDescent="0.3">
      <c r="A10" s="1">
        <v>36770</v>
      </c>
      <c r="B10">
        <v>9.0899999999999995E-2</v>
      </c>
      <c r="C10">
        <v>1.282</v>
      </c>
      <c r="D10">
        <v>2265.14</v>
      </c>
      <c r="E10">
        <v>27.130494120000002</v>
      </c>
      <c r="F10">
        <v>27.311158379999998</v>
      </c>
      <c r="G10" s="2">
        <v>28.022599069999998</v>
      </c>
      <c r="H10">
        <f t="shared" si="2"/>
        <v>0.10438246000000007</v>
      </c>
      <c r="I10" s="3">
        <v>2.6787283603873602E-4</v>
      </c>
      <c r="J10" s="3">
        <v>0.24317422830361801</v>
      </c>
      <c r="K10">
        <f t="shared" si="0"/>
        <v>3617.5263684951037</v>
      </c>
      <c r="L10">
        <f t="shared" si="1"/>
        <v>0.10396100061337292</v>
      </c>
      <c r="N10" s="2"/>
    </row>
    <row r="11" spans="1:14" ht="16.5" thickBot="1" x14ac:dyDescent="0.3">
      <c r="A11" s="1">
        <v>36800</v>
      </c>
      <c r="B11">
        <v>7.7299999999999994E-2</v>
      </c>
      <c r="C11">
        <v>2.0832999999999999</v>
      </c>
      <c r="D11">
        <v>1644.46</v>
      </c>
      <c r="E11">
        <v>27.029005049999999</v>
      </c>
      <c r="F11">
        <v>26.956016609999999</v>
      </c>
      <c r="G11" s="2">
        <v>27.625979690000001</v>
      </c>
      <c r="H11">
        <f t="shared" si="2"/>
        <v>0.39661937999999708</v>
      </c>
      <c r="I11" s="3">
        <v>-1.5210253467457699</v>
      </c>
      <c r="J11" s="3">
        <v>0.78562491380525601</v>
      </c>
      <c r="K11">
        <f t="shared" si="0"/>
        <v>2458.9650263170001</v>
      </c>
      <c r="L11">
        <f t="shared" si="1"/>
        <v>8.7350628424392548E-2</v>
      </c>
      <c r="N11" s="2"/>
    </row>
    <row r="12" spans="1:14" ht="16.5" thickBot="1" x14ac:dyDescent="0.3">
      <c r="A12" s="1">
        <v>36831</v>
      </c>
      <c r="B12">
        <v>0.2</v>
      </c>
      <c r="C12">
        <v>11.404299999999999</v>
      </c>
      <c r="D12">
        <v>1339.35</v>
      </c>
      <c r="E12">
        <v>26.819178579999999</v>
      </c>
      <c r="F12">
        <v>26.638717929999999</v>
      </c>
      <c r="G12" s="2">
        <v>27.25120896</v>
      </c>
      <c r="H12">
        <f t="shared" si="2"/>
        <v>0.37477073000000161</v>
      </c>
      <c r="I12" s="3">
        <v>0.33736634319307601</v>
      </c>
      <c r="J12" s="3">
        <v>-1.2079850492544399</v>
      </c>
      <c r="K12">
        <f t="shared" si="0"/>
        <v>1787.216402112814</v>
      </c>
      <c r="L12">
        <f t="shared" si="1"/>
        <v>0.22811875629824188</v>
      </c>
      <c r="N12" s="2"/>
    </row>
    <row r="13" spans="1:14" ht="16.5" thickBot="1" x14ac:dyDescent="0.3">
      <c r="A13" s="1">
        <v>36861</v>
      </c>
      <c r="B13">
        <v>9.0899999999999995E-2</v>
      </c>
      <c r="C13">
        <v>11.404299999999999</v>
      </c>
      <c r="D13">
        <v>1799.86</v>
      </c>
      <c r="E13">
        <v>26.851362229999999</v>
      </c>
      <c r="F13">
        <v>26.4444962</v>
      </c>
      <c r="G13" s="2">
        <v>26.936117759999998</v>
      </c>
      <c r="H13">
        <f t="shared" si="2"/>
        <v>0.31509120000000124</v>
      </c>
      <c r="I13" s="3">
        <v>-8.9731364048726406E-2</v>
      </c>
      <c r="J13" s="3">
        <v>0.65235437713038102</v>
      </c>
      <c r="K13">
        <f t="shared" si="0"/>
        <v>1455.711228467796</v>
      </c>
      <c r="L13">
        <f t="shared" si="1"/>
        <v>0.10399377354320148</v>
      </c>
    </row>
    <row r="14" spans="1:14" ht="16.5" thickBot="1" x14ac:dyDescent="0.3">
      <c r="A14" s="1">
        <v>36892</v>
      </c>
      <c r="B14">
        <v>0.13639999999999999</v>
      </c>
      <c r="C14">
        <v>145.82599999999999</v>
      </c>
      <c r="D14">
        <v>3341.01</v>
      </c>
      <c r="E14">
        <v>26.913302420000001</v>
      </c>
      <c r="F14">
        <v>26.42560799</v>
      </c>
      <c r="G14" s="2">
        <v>27.152117130000001</v>
      </c>
      <c r="H14">
        <f t="shared" si="2"/>
        <v>0.21599937000000224</v>
      </c>
      <c r="I14" s="3">
        <v>0.48674087863715498</v>
      </c>
      <c r="J14" s="3">
        <v>0.84997787221052201</v>
      </c>
      <c r="K14">
        <f t="shared" si="0"/>
        <v>1955.7143463532295</v>
      </c>
      <c r="L14">
        <f t="shared" si="1"/>
        <v>0.1555127373399417</v>
      </c>
      <c r="N14" s="2"/>
    </row>
    <row r="15" spans="1:14" ht="16.5" thickBot="1" x14ac:dyDescent="0.3">
      <c r="A15" s="1">
        <v>36923</v>
      </c>
      <c r="B15">
        <v>7.6399999999999996E-2</v>
      </c>
      <c r="C15">
        <v>511.44900000000001</v>
      </c>
      <c r="D15">
        <v>4117.8599999999997</v>
      </c>
      <c r="E15">
        <v>26.425390239999999</v>
      </c>
      <c r="F15">
        <v>26.587330909999999</v>
      </c>
      <c r="G15" s="2">
        <v>27.104401719999998</v>
      </c>
      <c r="H15">
        <f t="shared" si="2"/>
        <v>4.7715410000002123E-2</v>
      </c>
      <c r="I15" s="3">
        <v>2.6368449358437299E-2</v>
      </c>
      <c r="J15" s="3">
        <v>0.29206226540831698</v>
      </c>
      <c r="K15">
        <f t="shared" si="0"/>
        <v>3622.4846718728027</v>
      </c>
      <c r="L15">
        <f t="shared" si="1"/>
        <v>8.6329629273563357E-2</v>
      </c>
      <c r="N15" s="2"/>
    </row>
    <row r="16" spans="1:14" ht="16.5" thickBot="1" x14ac:dyDescent="0.3">
      <c r="A16" s="1">
        <v>36951</v>
      </c>
      <c r="B16">
        <v>2.7300000000000001E-2</v>
      </c>
      <c r="C16">
        <v>269.22399999999999</v>
      </c>
      <c r="D16">
        <v>1655.44</v>
      </c>
      <c r="E16">
        <v>25.629648209999999</v>
      </c>
      <c r="F16">
        <v>26.886549559999999</v>
      </c>
      <c r="G16" s="2">
        <v>27.40677921</v>
      </c>
      <c r="H16">
        <f t="shared" si="2"/>
        <v>0.30237749000000136</v>
      </c>
      <c r="I16" s="3">
        <v>0.29557536871741302</v>
      </c>
      <c r="J16" s="3">
        <v>-1.2275290831528201</v>
      </c>
      <c r="K16">
        <f t="shared" si="0"/>
        <v>4460.9304880464661</v>
      </c>
      <c r="L16">
        <f t="shared" si="1"/>
        <v>3.056226219364146E-2</v>
      </c>
      <c r="N16" s="2"/>
    </row>
    <row r="17" spans="1:14" ht="16.5" thickBot="1" x14ac:dyDescent="0.3">
      <c r="A17" s="1">
        <v>36982</v>
      </c>
      <c r="B17">
        <v>7.4499999999999997E-2</v>
      </c>
      <c r="C17">
        <v>53.685000000000002</v>
      </c>
      <c r="D17">
        <v>2433.8000000000002</v>
      </c>
      <c r="E17">
        <v>26.470216749999999</v>
      </c>
      <c r="F17">
        <v>27.243307900000001</v>
      </c>
      <c r="G17" s="2">
        <v>27.769853810000001</v>
      </c>
      <c r="H17">
        <f t="shared" si="2"/>
        <v>0.36307460000000091</v>
      </c>
      <c r="I17" s="3">
        <v>-0.26851090200859301</v>
      </c>
      <c r="J17" s="3">
        <v>-0.93880973261484602</v>
      </c>
      <c r="K17">
        <f t="shared" si="0"/>
        <v>1799.0492922678498</v>
      </c>
      <c r="L17">
        <f t="shared" si="1"/>
        <v>8.5231525186013915E-2</v>
      </c>
    </row>
    <row r="18" spans="1:14" ht="16.5" thickBot="1" x14ac:dyDescent="0.3">
      <c r="A18" s="1">
        <v>37012</v>
      </c>
      <c r="B18">
        <v>0.14180000000000001</v>
      </c>
      <c r="C18">
        <v>28.369</v>
      </c>
      <c r="D18">
        <v>2222.9899999999998</v>
      </c>
      <c r="E18">
        <v>27.420761110000001</v>
      </c>
      <c r="F18">
        <v>27.562232649999999</v>
      </c>
      <c r="G18" s="2">
        <v>28.197262859999999</v>
      </c>
      <c r="H18">
        <f t="shared" si="2"/>
        <v>0.42740904999999785</v>
      </c>
      <c r="I18" s="3">
        <v>0.15974153105224201</v>
      </c>
      <c r="J18" s="3">
        <v>0.69018647633908703</v>
      </c>
      <c r="K18">
        <f t="shared" si="0"/>
        <v>2642.281041495201</v>
      </c>
      <c r="L18">
        <f t="shared" si="1"/>
        <v>0.16192826888578254</v>
      </c>
      <c r="N18" s="2"/>
    </row>
    <row r="19" spans="1:14" ht="16.5" thickBot="1" x14ac:dyDescent="0.3">
      <c r="A19" s="1">
        <v>37043</v>
      </c>
      <c r="B19">
        <v>0.21820000000000001</v>
      </c>
      <c r="C19">
        <v>9.3450000000000006</v>
      </c>
      <c r="D19">
        <v>2148.0500000000002</v>
      </c>
      <c r="E19">
        <v>27.3614912</v>
      </c>
      <c r="F19">
        <v>27.75808769</v>
      </c>
      <c r="G19" s="2">
        <v>28.430303089999999</v>
      </c>
      <c r="H19">
        <f t="shared" si="2"/>
        <v>0.23304023000000029</v>
      </c>
      <c r="I19" s="3">
        <v>1.17626047564599</v>
      </c>
      <c r="J19" s="3">
        <v>0.78731057483947697</v>
      </c>
      <c r="K19">
        <f t="shared" si="0"/>
        <v>2414.1739342104343</v>
      </c>
      <c r="L19">
        <f t="shared" si="1"/>
        <v>0.24873928331354131</v>
      </c>
      <c r="N19" s="2"/>
    </row>
    <row r="20" spans="1:14" ht="16.5" thickBot="1" x14ac:dyDescent="0.3">
      <c r="A20" s="1">
        <v>37073</v>
      </c>
      <c r="B20">
        <v>0.21360000000000001</v>
      </c>
      <c r="C20">
        <v>3.4630000000000001</v>
      </c>
      <c r="D20">
        <v>5539.04</v>
      </c>
      <c r="E20">
        <v>27.26913643</v>
      </c>
      <c r="F20">
        <v>27.778612249999998</v>
      </c>
      <c r="G20" s="2">
        <v>28.607166200000002</v>
      </c>
      <c r="H20">
        <f t="shared" si="2"/>
        <v>0.17686311000000288</v>
      </c>
      <c r="I20" s="3">
        <v>-0.82462004964924995</v>
      </c>
      <c r="J20" s="3">
        <v>0.44047200078048598</v>
      </c>
      <c r="K20">
        <f t="shared" si="0"/>
        <v>2331.8992596089506</v>
      </c>
      <c r="L20">
        <f t="shared" si="1"/>
        <v>0.24318811033866033</v>
      </c>
      <c r="N20" s="2"/>
    </row>
    <row r="21" spans="1:14" ht="16.5" thickBot="1" x14ac:dyDescent="0.3">
      <c r="A21" s="1">
        <v>37104</v>
      </c>
      <c r="B21">
        <v>0.1409</v>
      </c>
      <c r="C21">
        <v>3.4380000000000002</v>
      </c>
      <c r="D21">
        <v>6051.02</v>
      </c>
      <c r="E21">
        <v>27.314645769999998</v>
      </c>
      <c r="F21">
        <v>27.618523679999999</v>
      </c>
      <c r="G21" s="2">
        <v>28.318566000000001</v>
      </c>
      <c r="H21">
        <f t="shared" si="2"/>
        <v>0.28860020000000119</v>
      </c>
      <c r="I21" s="3">
        <v>0.17993850641364201</v>
      </c>
      <c r="J21" s="3">
        <v>-0.21831421929644201</v>
      </c>
      <c r="K21">
        <f t="shared" si="0"/>
        <v>5987.9200832682127</v>
      </c>
      <c r="L21">
        <f t="shared" si="1"/>
        <v>0.16049150161408618</v>
      </c>
    </row>
    <row r="22" spans="1:14" ht="16.5" thickBot="1" x14ac:dyDescent="0.3">
      <c r="A22" s="1">
        <v>37135</v>
      </c>
      <c r="B22">
        <v>0.1636</v>
      </c>
      <c r="C22">
        <v>9.2070000000000007</v>
      </c>
      <c r="D22">
        <v>2289.0500000000002</v>
      </c>
      <c r="E22">
        <v>27.015463830000002</v>
      </c>
      <c r="F22">
        <v>27.320932890000002</v>
      </c>
      <c r="G22" s="2">
        <v>28.215271860000001</v>
      </c>
      <c r="H22">
        <f t="shared" si="2"/>
        <v>0.10329413999999915</v>
      </c>
      <c r="I22" s="3">
        <v>0.111314635191317</v>
      </c>
      <c r="J22" s="3">
        <v>-2.2444279174655898E-2</v>
      </c>
      <c r="K22">
        <f t="shared" si="0"/>
        <v>6537.9300380210116</v>
      </c>
      <c r="L22">
        <f t="shared" si="1"/>
        <v>0.18649759279428887</v>
      </c>
      <c r="N22" s="2"/>
    </row>
    <row r="23" spans="1:14" ht="16.5" thickBot="1" x14ac:dyDescent="0.3">
      <c r="A23" s="1">
        <v>37165</v>
      </c>
      <c r="B23">
        <v>0.22359999999999999</v>
      </c>
      <c r="C23">
        <v>26.135999999999999</v>
      </c>
      <c r="D23">
        <v>3298.19</v>
      </c>
      <c r="E23">
        <v>26.96404648</v>
      </c>
      <c r="F23">
        <v>26.965793189999999</v>
      </c>
      <c r="G23" s="2">
        <v>27.710850839999999</v>
      </c>
      <c r="H23">
        <f t="shared" si="2"/>
        <v>0.50442102000000233</v>
      </c>
      <c r="I23" s="3">
        <v>1.24821655874949</v>
      </c>
      <c r="J23" s="3">
        <v>0.32724521350699598</v>
      </c>
      <c r="K23">
        <f t="shared" si="0"/>
        <v>2485.6183847790749</v>
      </c>
      <c r="L23">
        <f t="shared" si="1"/>
        <v>0.25400127641365278</v>
      </c>
      <c r="N23" s="2"/>
    </row>
    <row r="24" spans="1:14" ht="16.5" thickBot="1" x14ac:dyDescent="0.3">
      <c r="A24" s="1">
        <v>37196</v>
      </c>
      <c r="B24">
        <v>0.19270000000000001</v>
      </c>
      <c r="C24">
        <v>38.186</v>
      </c>
      <c r="D24">
        <v>1608.52</v>
      </c>
      <c r="E24">
        <v>26.782896999999998</v>
      </c>
      <c r="F24">
        <v>26.648477570000001</v>
      </c>
      <c r="G24" s="2">
        <v>27.398556020000001</v>
      </c>
      <c r="H24">
        <f t="shared" si="2"/>
        <v>0.3122948199999982</v>
      </c>
      <c r="I24" s="3">
        <v>-1.0252623688084199</v>
      </c>
      <c r="J24" s="3">
        <v>-1.17792112998739</v>
      </c>
      <c r="K24">
        <f t="shared" si="0"/>
        <v>3575.2529286204235</v>
      </c>
      <c r="L24">
        <f t="shared" si="1"/>
        <v>0.2184974405244707</v>
      </c>
      <c r="N24" s="2"/>
    </row>
    <row r="25" spans="1:14" ht="16.5" thickBot="1" x14ac:dyDescent="0.3">
      <c r="A25" s="1">
        <v>37226</v>
      </c>
      <c r="B25">
        <v>0.2364</v>
      </c>
      <c r="C25">
        <v>106.40600000000001</v>
      </c>
      <c r="D25">
        <v>4240.09</v>
      </c>
      <c r="E25">
        <v>26.898377419999999</v>
      </c>
      <c r="F25">
        <v>26.454224419999999</v>
      </c>
      <c r="G25" s="2">
        <v>27.14485024</v>
      </c>
      <c r="H25">
        <f t="shared" si="2"/>
        <v>0.25370578000000066</v>
      </c>
      <c r="I25" s="3">
        <v>-0.65244255856884104</v>
      </c>
      <c r="J25" s="3">
        <v>-1.6870785419705301</v>
      </c>
      <c r="K25">
        <f t="shared" si="0"/>
        <v>1747.4697572773709</v>
      </c>
      <c r="L25">
        <f t="shared" si="1"/>
        <v>0.26916293924791029</v>
      </c>
    </row>
    <row r="26" spans="1:14" ht="16.5" thickBot="1" x14ac:dyDescent="0.3">
      <c r="A26" s="1">
        <v>37257</v>
      </c>
      <c r="B26">
        <v>0.2273</v>
      </c>
      <c r="C26">
        <v>739.42809999999997</v>
      </c>
      <c r="D26">
        <v>1608</v>
      </c>
      <c r="E26">
        <v>27.226638789999999</v>
      </c>
      <c r="F26">
        <v>26.435298719999999</v>
      </c>
      <c r="G26" s="2">
        <v>26.968900189999999</v>
      </c>
      <c r="H26">
        <f t="shared" si="2"/>
        <v>0.17595005000000086</v>
      </c>
      <c r="I26" s="3">
        <v>-0.25136699949735802</v>
      </c>
      <c r="J26" s="3">
        <v>-0.16903635201043901</v>
      </c>
      <c r="K26">
        <f t="shared" si="0"/>
        <v>4591.027504046373</v>
      </c>
      <c r="L26">
        <f t="shared" si="1"/>
        <v>0.25948126770934915</v>
      </c>
      <c r="N26" s="2"/>
    </row>
    <row r="27" spans="1:14" ht="16.5" thickBot="1" x14ac:dyDescent="0.3">
      <c r="A27" s="1">
        <v>37288</v>
      </c>
      <c r="B27">
        <v>8.6400000000000005E-2</v>
      </c>
      <c r="C27">
        <v>1128.7057</v>
      </c>
      <c r="D27">
        <v>1362.32</v>
      </c>
      <c r="E27">
        <v>27.439294820000001</v>
      </c>
      <c r="F27">
        <v>26.596988140000001</v>
      </c>
      <c r="G27" s="2">
        <v>26.979457979999999</v>
      </c>
      <c r="H27">
        <f t="shared" si="2"/>
        <v>1.0557790000000011E-2</v>
      </c>
      <c r="I27" s="3">
        <v>0.129472853418902</v>
      </c>
      <c r="J27" s="3">
        <v>1.1326567926339399</v>
      </c>
      <c r="K27">
        <f t="shared" si="0"/>
        <v>1747.1050646093524</v>
      </c>
      <c r="L27">
        <f t="shared" si="1"/>
        <v>9.7481401600303094E-2</v>
      </c>
      <c r="N27" s="2"/>
    </row>
    <row r="28" spans="1:14" ht="16.5" thickBot="1" x14ac:dyDescent="0.3">
      <c r="A28" s="1">
        <v>37316</v>
      </c>
      <c r="B28">
        <v>8.4500000000000006E-2</v>
      </c>
      <c r="C28">
        <v>256.0317</v>
      </c>
      <c r="D28">
        <v>1838.14</v>
      </c>
      <c r="E28">
        <v>26.536332130000002</v>
      </c>
      <c r="F28">
        <v>26.89618626</v>
      </c>
      <c r="G28" s="2">
        <v>27.179341090000001</v>
      </c>
      <c r="H28">
        <f t="shared" si="2"/>
        <v>0.19988311000000181</v>
      </c>
      <c r="I28" s="3">
        <v>6.4918200648734506E-2</v>
      </c>
      <c r="J28" s="3">
        <v>-1.6184633632666301</v>
      </c>
      <c r="K28">
        <f t="shared" si="0"/>
        <v>1481.0086251113539</v>
      </c>
      <c r="L28">
        <f t="shared" si="1"/>
        <v>9.6213992778224192E-2</v>
      </c>
      <c r="N28" s="2"/>
    </row>
    <row r="29" spans="1:14" ht="16.5" thickBot="1" x14ac:dyDescent="0.3">
      <c r="A29" s="1">
        <v>37347</v>
      </c>
      <c r="B29">
        <v>0.10639999999999999</v>
      </c>
      <c r="C29">
        <v>31.013500000000001</v>
      </c>
      <c r="D29">
        <v>1550.55</v>
      </c>
      <c r="E29">
        <v>26.94051743</v>
      </c>
      <c r="F29">
        <v>27.252942520000001</v>
      </c>
      <c r="G29" s="2">
        <v>27.534740230000001</v>
      </c>
      <c r="H29">
        <f t="shared" si="2"/>
        <v>0.35539913999999939</v>
      </c>
      <c r="I29" s="3">
        <v>0.12521752355607199</v>
      </c>
      <c r="J29" s="3">
        <v>-2.6518118851703201E-2</v>
      </c>
      <c r="K29">
        <f t="shared" si="0"/>
        <v>1997.0866156465813</v>
      </c>
      <c r="L29">
        <f t="shared" si="1"/>
        <v>0.12033277746114965</v>
      </c>
    </row>
    <row r="30" spans="1:14" ht="16.5" thickBot="1" x14ac:dyDescent="0.3">
      <c r="A30" s="1">
        <v>37377</v>
      </c>
      <c r="B30">
        <v>0.1691</v>
      </c>
      <c r="C30">
        <v>21.2547</v>
      </c>
      <c r="D30">
        <v>5764.64</v>
      </c>
      <c r="E30">
        <v>27.824588779999999</v>
      </c>
      <c r="F30">
        <v>27.57188421</v>
      </c>
      <c r="G30" s="2">
        <v>27.760818130000001</v>
      </c>
      <c r="H30">
        <f t="shared" si="2"/>
        <v>0.22607789999999994</v>
      </c>
      <c r="I30" s="3">
        <v>-4.8461423092454999E-2</v>
      </c>
      <c r="J30" s="3">
        <v>-1.4856920359546599</v>
      </c>
      <c r="K30">
        <f t="shared" si="0"/>
        <v>1685.1194926400008</v>
      </c>
      <c r="L30">
        <f t="shared" si="1"/>
        <v>0.19262560307392107</v>
      </c>
      <c r="N30" s="2"/>
    </row>
    <row r="31" spans="1:14" ht="16.5" thickBot="1" x14ac:dyDescent="0.3">
      <c r="A31" s="1">
        <v>37408</v>
      </c>
      <c r="B31">
        <v>0.1091</v>
      </c>
      <c r="C31">
        <v>24.208500000000001</v>
      </c>
      <c r="D31">
        <v>1790.52</v>
      </c>
      <c r="E31">
        <v>27.957185750000001</v>
      </c>
      <c r="F31">
        <v>27.767770670000001</v>
      </c>
      <c r="G31" s="2">
        <v>28.09727938</v>
      </c>
      <c r="H31">
        <f t="shared" si="2"/>
        <v>0.33646124999999927</v>
      </c>
      <c r="I31" s="3">
        <v>-0.15960517036299701</v>
      </c>
      <c r="J31" s="3">
        <v>3.0673280375732698E-3</v>
      </c>
      <c r="K31">
        <f t="shared" si="0"/>
        <v>6230.3712300373409</v>
      </c>
      <c r="L31">
        <f t="shared" si="1"/>
        <v>0.12404708668901664</v>
      </c>
      <c r="N31" s="2"/>
    </row>
    <row r="32" spans="1:14" ht="16.5" thickBot="1" x14ac:dyDescent="0.3">
      <c r="A32" s="1">
        <v>37438</v>
      </c>
      <c r="B32">
        <v>8.9099999999999999E-2</v>
      </c>
      <c r="C32">
        <v>19.0715</v>
      </c>
      <c r="D32">
        <v>6548.3</v>
      </c>
      <c r="E32">
        <v>27.425705910000001</v>
      </c>
      <c r="F32">
        <v>27.788332709999999</v>
      </c>
      <c r="G32" s="2">
        <v>28.29433779</v>
      </c>
      <c r="H32">
        <f t="shared" si="2"/>
        <v>0.19705841000000035</v>
      </c>
      <c r="I32" s="3">
        <v>0.49000040537315598</v>
      </c>
      <c r="J32" s="3">
        <v>-0.34925535612425002</v>
      </c>
      <c r="K32">
        <f t="shared" si="0"/>
        <v>1945.5252465723947</v>
      </c>
      <c r="L32">
        <f t="shared" si="1"/>
        <v>0.1018592085011899</v>
      </c>
      <c r="N32" s="2"/>
    </row>
    <row r="33" spans="1:14" ht="16.5" thickBot="1" x14ac:dyDescent="0.3">
      <c r="A33" s="1">
        <v>37469</v>
      </c>
      <c r="B33">
        <v>0.21820000000000001</v>
      </c>
      <c r="C33">
        <v>17.722100000000001</v>
      </c>
      <c r="D33">
        <v>6493.09</v>
      </c>
      <c r="E33">
        <v>27.38871288</v>
      </c>
      <c r="F33">
        <v>27.62827764</v>
      </c>
      <c r="G33" s="2">
        <v>28.059018630000001</v>
      </c>
      <c r="H33">
        <f t="shared" si="2"/>
        <v>0.23531915999999953</v>
      </c>
      <c r="I33" s="3">
        <v>-0.16542916615461001</v>
      </c>
      <c r="J33" s="3">
        <v>0.63959096564583595</v>
      </c>
      <c r="K33">
        <f t="shared" si="0"/>
        <v>7071.2599543647648</v>
      </c>
      <c r="L33">
        <f t="shared" si="1"/>
        <v>0.24917303662133669</v>
      </c>
    </row>
    <row r="34" spans="1:14" ht="16.5" thickBot="1" x14ac:dyDescent="0.3">
      <c r="A34" s="1">
        <v>37500</v>
      </c>
      <c r="B34">
        <v>6.7299999999999999E-2</v>
      </c>
      <c r="C34">
        <v>10.300700000000001</v>
      </c>
      <c r="D34">
        <v>1715.01</v>
      </c>
      <c r="E34">
        <v>27.161138529999999</v>
      </c>
      <c r="F34">
        <v>27.330707400000001</v>
      </c>
      <c r="G34" s="2">
        <v>27.792629600000001</v>
      </c>
      <c r="H34">
        <f t="shared" si="2"/>
        <v>0.26638902999999914</v>
      </c>
      <c r="I34" s="3">
        <v>-0.89309359708803704</v>
      </c>
      <c r="J34" s="3">
        <v>1.08062631144734</v>
      </c>
      <c r="K34">
        <f t="shared" si="0"/>
        <v>7010.1535827746511</v>
      </c>
      <c r="L34">
        <f t="shared" si="1"/>
        <v>7.6198133979416147E-2</v>
      </c>
      <c r="N34" s="2"/>
    </row>
    <row r="35" spans="1:14" ht="16.5" thickBot="1" x14ac:dyDescent="0.3">
      <c r="A35" s="1">
        <v>37530</v>
      </c>
      <c r="B35">
        <v>4.5499999999999999E-2</v>
      </c>
      <c r="C35">
        <v>17.0398</v>
      </c>
      <c r="D35">
        <v>2384.1999999999998</v>
      </c>
      <c r="E35">
        <v>27.32580853</v>
      </c>
      <c r="F35">
        <v>26.975569780000001</v>
      </c>
      <c r="G35" s="2">
        <v>27.840052570000001</v>
      </c>
      <c r="H35">
        <f t="shared" si="2"/>
        <v>4.7422969999999509E-2</v>
      </c>
      <c r="I35" s="3">
        <v>-0.114068419070964</v>
      </c>
      <c r="J35" s="3">
        <v>-0.78907014631762695</v>
      </c>
      <c r="K35">
        <f t="shared" si="0"/>
        <v>1863.5712570243347</v>
      </c>
      <c r="L35">
        <f t="shared" si="1"/>
        <v>5.1699168210834708E-2</v>
      </c>
      <c r="N35" s="2"/>
    </row>
    <row r="36" spans="1:14" ht="16.5" thickBot="1" x14ac:dyDescent="0.3">
      <c r="A36" s="1">
        <v>37561</v>
      </c>
      <c r="B36">
        <v>3.09E-2</v>
      </c>
      <c r="C36">
        <v>39.421300000000002</v>
      </c>
      <c r="D36">
        <v>1660.79</v>
      </c>
      <c r="E36">
        <v>27.486947059999999</v>
      </c>
      <c r="F36">
        <v>26.65823722</v>
      </c>
      <c r="G36" s="2">
        <v>27.469233110000001</v>
      </c>
      <c r="H36">
        <f t="shared" si="2"/>
        <v>0.37081945999999988</v>
      </c>
      <c r="I36" s="3">
        <v>0.32927705897460902</v>
      </c>
      <c r="J36" s="3">
        <v>-0.210931467727867</v>
      </c>
      <c r="K36">
        <f t="shared" si="0"/>
        <v>2588.8058230636002</v>
      </c>
      <c r="L36">
        <f t="shared" si="1"/>
        <v>3.5053322651437853E-2</v>
      </c>
      <c r="N36" s="2"/>
    </row>
    <row r="37" spans="1:14" ht="16.5" thickBot="1" x14ac:dyDescent="0.3">
      <c r="A37" s="1">
        <v>37591</v>
      </c>
      <c r="B37">
        <v>9.8199999999999996E-2</v>
      </c>
      <c r="C37">
        <v>72.202699999999993</v>
      </c>
      <c r="D37">
        <v>1614.92</v>
      </c>
      <c r="E37">
        <v>27.55420208</v>
      </c>
      <c r="F37">
        <v>26.463952639999999</v>
      </c>
      <c r="G37" s="2">
        <v>26.990484980000002</v>
      </c>
      <c r="H37">
        <f t="shared" si="2"/>
        <v>0.47874812999999961</v>
      </c>
      <c r="I37" s="3">
        <v>0.20461018098209799</v>
      </c>
      <c r="J37" s="3">
        <v>-0.24111323136643001</v>
      </c>
      <c r="K37">
        <f t="shared" si="0"/>
        <v>1805.0278858033535</v>
      </c>
      <c r="L37">
        <f t="shared" si="1"/>
        <v>0.11174768957535926</v>
      </c>
    </row>
    <row r="38" spans="1:14" ht="16.5" thickBot="1" x14ac:dyDescent="0.3">
      <c r="A38" s="1">
        <v>37622</v>
      </c>
      <c r="B38">
        <v>6.8199999999999997E-2</v>
      </c>
      <c r="C38">
        <v>288.3578</v>
      </c>
      <c r="D38">
        <v>1886.75</v>
      </c>
      <c r="E38">
        <v>27.543325419999999</v>
      </c>
      <c r="F38">
        <v>26.444989459999999</v>
      </c>
      <c r="G38" s="2">
        <v>26.98199434</v>
      </c>
      <c r="H38">
        <f t="shared" si="2"/>
        <v>8.4906400000015481E-3</v>
      </c>
      <c r="I38" s="3">
        <v>5.0016528752834903E-2</v>
      </c>
      <c r="J38" s="3">
        <v>-0.144488679902363</v>
      </c>
      <c r="K38">
        <f t="shared" si="0"/>
        <v>1754.9980618115119</v>
      </c>
      <c r="L38">
        <f t="shared" si="1"/>
        <v>7.8111170186352857E-2</v>
      </c>
      <c r="N38" s="2"/>
    </row>
    <row r="39" spans="1:14" ht="16.5" thickBot="1" x14ac:dyDescent="0.3">
      <c r="A39" s="1">
        <v>37653</v>
      </c>
      <c r="B39">
        <v>0.15909999999999999</v>
      </c>
      <c r="C39">
        <v>569.01890000000003</v>
      </c>
      <c r="D39">
        <v>1486.44</v>
      </c>
      <c r="E39">
        <v>27.219948769999998</v>
      </c>
      <c r="F39">
        <v>26.60664538</v>
      </c>
      <c r="G39" s="2">
        <v>27.230061970000001</v>
      </c>
      <c r="H39">
        <f t="shared" si="2"/>
        <v>0.24806763000000132</v>
      </c>
      <c r="I39" s="3">
        <v>0.84941980386483296</v>
      </c>
      <c r="J39" s="3">
        <v>0.79239174625293896</v>
      </c>
      <c r="K39">
        <f t="shared" si="0"/>
        <v>2050.1218127618813</v>
      </c>
      <c r="L39">
        <f t="shared" si="1"/>
        <v>0.18132306795378106</v>
      </c>
      <c r="N39" s="2"/>
    </row>
    <row r="40" spans="1:14" ht="16.5" thickBot="1" x14ac:dyDescent="0.3">
      <c r="A40" s="1">
        <v>37681</v>
      </c>
      <c r="B40">
        <v>0.1009</v>
      </c>
      <c r="C40">
        <v>682.63530000000003</v>
      </c>
      <c r="D40">
        <v>1584.16</v>
      </c>
      <c r="E40">
        <v>27.232741359999999</v>
      </c>
      <c r="F40">
        <v>26.905822950000001</v>
      </c>
      <c r="G40" s="2">
        <v>27.527193789999998</v>
      </c>
      <c r="H40">
        <f t="shared" si="2"/>
        <v>0.29713181999999705</v>
      </c>
      <c r="I40" s="3">
        <v>0.21158410522476501</v>
      </c>
      <c r="J40" s="3">
        <v>0.256479596178739</v>
      </c>
      <c r="K40">
        <f t="shared" si="0"/>
        <v>1615.5226546782822</v>
      </c>
      <c r="L40">
        <f t="shared" si="1"/>
        <v>0.1137112591536279</v>
      </c>
      <c r="N40" s="2"/>
    </row>
    <row r="41" spans="1:14" ht="16.5" thickBot="1" x14ac:dyDescent="0.3">
      <c r="A41" s="1">
        <v>37712</v>
      </c>
      <c r="B41">
        <v>0.1255</v>
      </c>
      <c r="C41">
        <v>313.78629999999998</v>
      </c>
      <c r="D41">
        <v>1775.09</v>
      </c>
      <c r="E41">
        <v>27.854729649999999</v>
      </c>
      <c r="F41">
        <v>27.26257713</v>
      </c>
      <c r="G41" s="2">
        <v>27.88514889</v>
      </c>
      <c r="H41">
        <f t="shared" si="2"/>
        <v>0.35795510000000164</v>
      </c>
      <c r="I41" s="3">
        <v>-0.243583776384106</v>
      </c>
      <c r="J41" s="3">
        <v>-2.1247155807386</v>
      </c>
      <c r="K41">
        <f t="shared" si="0"/>
        <v>1721.5125181296185</v>
      </c>
      <c r="L41">
        <f t="shared" si="1"/>
        <v>0.14313358132212564</v>
      </c>
    </row>
    <row r="42" spans="1:14" ht="16.5" thickBot="1" x14ac:dyDescent="0.3">
      <c r="A42" s="1">
        <v>37742</v>
      </c>
      <c r="B42">
        <v>0.1782</v>
      </c>
      <c r="C42">
        <v>9.9459999999999997</v>
      </c>
      <c r="D42">
        <v>2104.42</v>
      </c>
      <c r="E42">
        <v>27.7948494</v>
      </c>
      <c r="F42">
        <v>27.581535760000001</v>
      </c>
      <c r="G42" s="2">
        <v>28.146841680000001</v>
      </c>
      <c r="H42">
        <f t="shared" si="2"/>
        <v>0.26169279000000145</v>
      </c>
      <c r="I42" s="3">
        <v>-0.10423791050082901</v>
      </c>
      <c r="J42" s="3">
        <v>0.38218178453878898</v>
      </c>
      <c r="K42">
        <f t="shared" si="0"/>
        <v>1928.5035208837753</v>
      </c>
      <c r="L42">
        <f t="shared" si="1"/>
        <v>0.20303969658250579</v>
      </c>
      <c r="N42" s="2"/>
    </row>
    <row r="43" spans="1:14" ht="16.5" thickBot="1" x14ac:dyDescent="0.3">
      <c r="A43" s="1">
        <v>37773</v>
      </c>
      <c r="B43">
        <v>9.2700000000000005E-2</v>
      </c>
      <c r="C43">
        <v>14.561999999999999</v>
      </c>
      <c r="D43">
        <v>1852.36</v>
      </c>
      <c r="E43">
        <v>27.68716908</v>
      </c>
      <c r="F43">
        <v>27.777453640000001</v>
      </c>
      <c r="G43" s="2">
        <v>28.355594700000001</v>
      </c>
      <c r="H43">
        <f t="shared" si="2"/>
        <v>0.20875301999999962</v>
      </c>
      <c r="I43" s="3">
        <v>-0.15801866435488299</v>
      </c>
      <c r="J43" s="3">
        <v>0.18045159944186101</v>
      </c>
      <c r="K43">
        <f t="shared" si="0"/>
        <v>2285.0923310470889</v>
      </c>
      <c r="L43">
        <f t="shared" si="1"/>
        <v>0.10464581386734829</v>
      </c>
      <c r="N43" s="2"/>
    </row>
    <row r="44" spans="1:14" ht="16.5" thickBot="1" x14ac:dyDescent="0.3">
      <c r="A44" s="1">
        <v>37803</v>
      </c>
      <c r="B44">
        <v>0.1764</v>
      </c>
      <c r="C44">
        <v>1.8348</v>
      </c>
      <c r="D44">
        <v>5159.12</v>
      </c>
      <c r="E44">
        <v>27.46355724</v>
      </c>
      <c r="F44">
        <v>27.798053169999999</v>
      </c>
      <c r="G44" s="2">
        <v>28.652174469999999</v>
      </c>
      <c r="H44">
        <f t="shared" si="2"/>
        <v>0.29657976999999747</v>
      </c>
      <c r="I44" s="3">
        <v>-0.44967207905672002</v>
      </c>
      <c r="J44" s="3">
        <v>-1.64232706159144</v>
      </c>
      <c r="K44">
        <f t="shared" si="0"/>
        <v>2012.239235240773</v>
      </c>
      <c r="L44">
        <f t="shared" si="1"/>
        <v>0.20094544757869634</v>
      </c>
      <c r="N44" s="2"/>
    </row>
    <row r="45" spans="1:14" ht="16.5" thickBot="1" x14ac:dyDescent="0.3">
      <c r="A45" s="1">
        <v>37834</v>
      </c>
      <c r="B45">
        <v>0.2</v>
      </c>
      <c r="C45">
        <v>1.3643000000000001</v>
      </c>
      <c r="D45">
        <v>1989.92</v>
      </c>
      <c r="E45">
        <v>27.200834270000001</v>
      </c>
      <c r="F45">
        <v>27.638031600000001</v>
      </c>
      <c r="G45" s="2">
        <v>28.734059370000001</v>
      </c>
      <c r="H45">
        <f t="shared" si="2"/>
        <v>8.1884900000002148E-2</v>
      </c>
      <c r="I45" s="3">
        <v>6.8115088585519803E-2</v>
      </c>
      <c r="J45" s="3">
        <v>2.5763696821588699E-2</v>
      </c>
      <c r="K45">
        <f t="shared" si="0"/>
        <v>5580.2913384936646</v>
      </c>
      <c r="L45">
        <f t="shared" si="1"/>
        <v>0.22843923751321776</v>
      </c>
    </row>
    <row r="46" spans="1:14" ht="16.5" thickBot="1" x14ac:dyDescent="0.3">
      <c r="A46" s="1">
        <v>37865</v>
      </c>
      <c r="B46">
        <v>0.3</v>
      </c>
      <c r="C46">
        <v>3.0249999999999999</v>
      </c>
      <c r="D46">
        <v>2560.0100000000002</v>
      </c>
      <c r="E46">
        <v>27.264875409999998</v>
      </c>
      <c r="F46">
        <v>27.3404819</v>
      </c>
      <c r="G46" s="2">
        <v>28.56824967</v>
      </c>
      <c r="H46">
        <f t="shared" si="2"/>
        <v>0.1658097000000005</v>
      </c>
      <c r="I46" s="3">
        <v>-3.9989470031678603E-2</v>
      </c>
      <c r="J46" s="3">
        <v>1.2053660777025701</v>
      </c>
      <c r="K46">
        <f t="shared" si="0"/>
        <v>2161.0354039783078</v>
      </c>
      <c r="L46">
        <f t="shared" si="1"/>
        <v>0.34173529121730717</v>
      </c>
      <c r="N46" s="2"/>
    </row>
    <row r="47" spans="1:14" ht="16.5" thickBot="1" x14ac:dyDescent="0.3">
      <c r="A47" s="1">
        <v>37895</v>
      </c>
      <c r="B47">
        <v>0.17269999999999999</v>
      </c>
      <c r="C47">
        <v>0.68200000000000005</v>
      </c>
      <c r="D47">
        <v>2909.63</v>
      </c>
      <c r="E47">
        <v>27.117369650000001</v>
      </c>
      <c r="F47">
        <v>26.985346369999998</v>
      </c>
      <c r="G47" s="2">
        <v>27.97353494</v>
      </c>
      <c r="H47">
        <f t="shared" si="2"/>
        <v>0.59471472999999975</v>
      </c>
      <c r="I47" s="3">
        <v>-0.98654694968997603</v>
      </c>
      <c r="J47" s="3">
        <v>0.137769108412719</v>
      </c>
      <c r="K47">
        <f t="shared" si="0"/>
        <v>2777.2237928504796</v>
      </c>
      <c r="L47">
        <f t="shared" si="1"/>
        <v>0.19614197807278533</v>
      </c>
      <c r="N47" s="2"/>
    </row>
    <row r="48" spans="1:14" ht="16.5" thickBot="1" x14ac:dyDescent="0.3">
      <c r="A48" s="1">
        <v>37926</v>
      </c>
      <c r="B48">
        <v>0.1227</v>
      </c>
      <c r="C48">
        <v>26.485499999999998</v>
      </c>
      <c r="D48">
        <v>1959.05</v>
      </c>
      <c r="E48">
        <v>27.34237671</v>
      </c>
      <c r="F48">
        <v>26.66799687</v>
      </c>
      <c r="G48" s="2">
        <v>27.278518429999998</v>
      </c>
      <c r="H48">
        <f t="shared" si="2"/>
        <v>0.69501651000000209</v>
      </c>
      <c r="I48" s="3">
        <v>-0.31045454559664099</v>
      </c>
      <c r="J48" s="3">
        <v>-0.96951540962025695</v>
      </c>
      <c r="K48">
        <f t="shared" si="0"/>
        <v>3156.1638757969181</v>
      </c>
      <c r="L48">
        <f t="shared" si="1"/>
        <v>0.13973077636289435</v>
      </c>
      <c r="N48" s="2"/>
    </row>
    <row r="49" spans="1:14" ht="16.5" thickBot="1" x14ac:dyDescent="0.3">
      <c r="A49" s="1">
        <v>37956</v>
      </c>
      <c r="B49">
        <v>7.5499999999999998E-2</v>
      </c>
      <c r="C49">
        <v>67.408299999999997</v>
      </c>
      <c r="D49">
        <v>2003.55</v>
      </c>
      <c r="E49">
        <v>27.43474483</v>
      </c>
      <c r="F49">
        <v>26.47368088</v>
      </c>
      <c r="G49" s="2">
        <v>26.78363045</v>
      </c>
      <c r="H49">
        <f t="shared" si="2"/>
        <v>0.4948879799999979</v>
      </c>
      <c r="I49" s="3">
        <v>-1.4864371211704499</v>
      </c>
      <c r="J49" s="3">
        <v>-2.7498128206632699E-3</v>
      </c>
      <c r="K49">
        <f t="shared" si="0"/>
        <v>2127.3246379848019</v>
      </c>
      <c r="L49">
        <f t="shared" si="1"/>
        <v>8.5496293964968204E-2</v>
      </c>
    </row>
    <row r="50" spans="1:14" ht="16.5" thickBot="1" x14ac:dyDescent="0.3">
      <c r="A50" s="1">
        <v>37987</v>
      </c>
      <c r="B50">
        <v>0.1182</v>
      </c>
      <c r="C50">
        <v>319.60750000000002</v>
      </c>
      <c r="D50">
        <v>2368.42</v>
      </c>
      <c r="E50">
        <v>27.514006609999999</v>
      </c>
      <c r="F50">
        <v>26.454680209999999</v>
      </c>
      <c r="G50" s="2">
        <v>26.667437970000002</v>
      </c>
      <c r="H50">
        <f t="shared" si="2"/>
        <v>0.11619247999999871</v>
      </c>
      <c r="I50" s="3">
        <v>0.31091347332644398</v>
      </c>
      <c r="J50" s="3">
        <v>-0.86333294553774598</v>
      </c>
      <c r="K50">
        <f t="shared" si="0"/>
        <v>2176.4441070534826</v>
      </c>
      <c r="L50">
        <f t="shared" si="1"/>
        <v>0.13512297602965351</v>
      </c>
      <c r="N50" s="2"/>
    </row>
    <row r="51" spans="1:14" ht="16.5" thickBot="1" x14ac:dyDescent="0.3">
      <c r="A51" s="1">
        <v>38018</v>
      </c>
      <c r="B51">
        <v>0.15909999999999999</v>
      </c>
      <c r="C51">
        <v>407.04500000000002</v>
      </c>
      <c r="D51">
        <v>2198.98</v>
      </c>
      <c r="E51">
        <v>27.530547139999999</v>
      </c>
      <c r="F51">
        <v>26.616302619999999</v>
      </c>
      <c r="G51" s="2">
        <v>26.874037810000001</v>
      </c>
      <c r="H51">
        <f t="shared" si="2"/>
        <v>0.20659983999999909</v>
      </c>
      <c r="I51" s="3">
        <v>8.8655759844152193E-2</v>
      </c>
      <c r="J51" s="3">
        <v>0.91177446473380697</v>
      </c>
      <c r="K51">
        <f t="shared" si="0"/>
        <v>2571.2802631116047</v>
      </c>
      <c r="L51">
        <f t="shared" si="1"/>
        <v>0.18085792920692814</v>
      </c>
      <c r="N51" s="2"/>
    </row>
    <row r="52" spans="1:14" ht="16.5" thickBot="1" x14ac:dyDescent="0.3">
      <c r="A52" s="1">
        <v>38047</v>
      </c>
      <c r="B52">
        <v>0.1</v>
      </c>
      <c r="C52">
        <v>76.346000000000004</v>
      </c>
      <c r="D52">
        <v>1585.55</v>
      </c>
      <c r="E52">
        <v>26.491876600000001</v>
      </c>
      <c r="F52">
        <v>26.915459649999999</v>
      </c>
      <c r="G52" s="2">
        <v>27.589294389999999</v>
      </c>
      <c r="H52">
        <f t="shared" si="2"/>
        <v>0.71525657999999837</v>
      </c>
      <c r="I52" s="3">
        <v>-0.30638840205171097</v>
      </c>
      <c r="J52" s="3">
        <v>-0.58855078587272203</v>
      </c>
      <c r="K52">
        <f t="shared" si="0"/>
        <v>2387.5095927954198</v>
      </c>
      <c r="L52">
        <f t="shared" si="1"/>
        <v>0.11483664100092021</v>
      </c>
      <c r="N52" s="2"/>
    </row>
    <row r="53" spans="1:14" ht="16.5" thickBot="1" x14ac:dyDescent="0.3">
      <c r="A53" s="1">
        <v>38078</v>
      </c>
      <c r="B53">
        <v>0.1545</v>
      </c>
      <c r="C53">
        <v>2.1040000000000001</v>
      </c>
      <c r="D53">
        <v>2868.47</v>
      </c>
      <c r="E53">
        <v>26.82700539</v>
      </c>
      <c r="F53">
        <v>27.272211739999999</v>
      </c>
      <c r="G53" s="2">
        <v>27.803146380000001</v>
      </c>
      <c r="H53">
        <f t="shared" si="2"/>
        <v>0.21385199000000199</v>
      </c>
      <c r="I53" s="3">
        <v>-0.30900835877355198</v>
      </c>
      <c r="J53" s="3">
        <v>1.7082180799587501</v>
      </c>
      <c r="K53">
        <f t="shared" si="0"/>
        <v>1722.9968559064453</v>
      </c>
      <c r="L53">
        <f t="shared" si="1"/>
        <v>0.17517039079644095</v>
      </c>
    </row>
    <row r="54" spans="1:14" ht="16.5" thickBot="1" x14ac:dyDescent="0.3">
      <c r="A54" s="1">
        <v>38108</v>
      </c>
      <c r="B54">
        <v>0.13450000000000001</v>
      </c>
      <c r="C54">
        <v>0.58499999999999996</v>
      </c>
      <c r="D54">
        <v>6318.11</v>
      </c>
      <c r="E54">
        <v>27.54096127</v>
      </c>
      <c r="F54">
        <v>27.591187309999999</v>
      </c>
      <c r="G54" s="2">
        <v>28.05495195</v>
      </c>
      <c r="H54">
        <f t="shared" si="2"/>
        <v>0.25180556999999837</v>
      </c>
      <c r="I54" s="3">
        <v>-0.437511659205845</v>
      </c>
      <c r="J54" s="3">
        <v>-1.4032653207683099</v>
      </c>
      <c r="K54">
        <f t="shared" si="0"/>
        <v>3111.7341108024284</v>
      </c>
      <c r="L54">
        <f t="shared" si="1"/>
        <v>0.15350338975116665</v>
      </c>
      <c r="N54" s="2"/>
    </row>
    <row r="55" spans="1:14" ht="16.5" thickBot="1" x14ac:dyDescent="0.3">
      <c r="A55" s="1">
        <v>38139</v>
      </c>
      <c r="B55">
        <v>0.1255</v>
      </c>
      <c r="C55">
        <v>0.68200000000000005</v>
      </c>
      <c r="D55">
        <v>7614.85</v>
      </c>
      <c r="E55">
        <v>27.67958355</v>
      </c>
      <c r="F55">
        <v>27.787136610000001</v>
      </c>
      <c r="G55" s="2">
        <v>28.43355966</v>
      </c>
      <c r="H55">
        <f t="shared" si="2"/>
        <v>0.37860771000000071</v>
      </c>
      <c r="I55" s="3">
        <v>-0.19030480921510501</v>
      </c>
      <c r="J55" s="3">
        <v>0.51146514084086703</v>
      </c>
      <c r="K55">
        <f t="shared" si="0"/>
        <v>6824.1203908318539</v>
      </c>
      <c r="L55">
        <f t="shared" si="1"/>
        <v>0.14263739422345628</v>
      </c>
      <c r="N55" s="2"/>
    </row>
    <row r="56" spans="1:14" ht="16.5" thickBot="1" x14ac:dyDescent="0.3">
      <c r="A56" s="1">
        <v>38169</v>
      </c>
      <c r="B56">
        <v>0.13089999999999999</v>
      </c>
      <c r="C56">
        <v>319.60750000000002</v>
      </c>
      <c r="D56">
        <v>11439.09</v>
      </c>
      <c r="E56">
        <v>27.35879517</v>
      </c>
      <c r="F56">
        <v>27.807773619999999</v>
      </c>
      <c r="G56" s="2">
        <v>28.710389450000001</v>
      </c>
      <c r="H56">
        <f t="shared" si="2"/>
        <v>0.27682979000000074</v>
      </c>
      <c r="I56" s="3">
        <v>6.46126428704486E-2</v>
      </c>
      <c r="J56" s="3">
        <v>-0.605117663516617</v>
      </c>
      <c r="K56">
        <f t="shared" si="0"/>
        <v>8211.211973589152</v>
      </c>
      <c r="L56">
        <f t="shared" si="1"/>
        <v>0.14934874937959622</v>
      </c>
      <c r="N56" s="2"/>
    </row>
    <row r="57" spans="1:14" ht="16.5" thickBot="1" x14ac:dyDescent="0.3">
      <c r="A57" s="1">
        <v>38200</v>
      </c>
      <c r="B57">
        <v>0.11360000000000001</v>
      </c>
      <c r="C57">
        <v>0.19400000000000001</v>
      </c>
      <c r="D57">
        <v>3391.23</v>
      </c>
      <c r="E57">
        <v>27.282714840000001</v>
      </c>
      <c r="F57">
        <v>27.647785559999999</v>
      </c>
      <c r="G57" s="2">
        <v>28.827330369999999</v>
      </c>
      <c r="H57">
        <f t="shared" si="2"/>
        <v>0.11694091999999756</v>
      </c>
      <c r="I57" s="3">
        <v>-0.39522382989833499</v>
      </c>
      <c r="J57" s="3">
        <v>0.32172621861629602</v>
      </c>
      <c r="K57">
        <f t="shared" si="0"/>
        <v>12273.67477660827</v>
      </c>
      <c r="L57">
        <f t="shared" si="1"/>
        <v>0.12857028432644196</v>
      </c>
    </row>
    <row r="58" spans="1:14" ht="16.5" thickBot="1" x14ac:dyDescent="0.3">
      <c r="A58" s="1">
        <v>38231</v>
      </c>
      <c r="B58">
        <v>0.14549999999999999</v>
      </c>
      <c r="C58">
        <v>67.078000000000003</v>
      </c>
      <c r="D58">
        <v>3541.74</v>
      </c>
      <c r="E58">
        <v>27.392098430000001</v>
      </c>
      <c r="F58">
        <v>27.350256399999999</v>
      </c>
      <c r="G58" s="2">
        <v>28.21114249</v>
      </c>
      <c r="H58">
        <f t="shared" si="2"/>
        <v>0.61618787999999824</v>
      </c>
      <c r="I58" s="3">
        <v>-8.2788904124794893E-2</v>
      </c>
      <c r="J58" s="3">
        <v>-1.44678307545466</v>
      </c>
      <c r="K58">
        <f t="shared" si="0"/>
        <v>3676.811092411333</v>
      </c>
      <c r="L58">
        <f t="shared" si="1"/>
        <v>0.16572874870962051</v>
      </c>
      <c r="N58" s="2"/>
    </row>
    <row r="59" spans="1:14" ht="16.5" thickBot="1" x14ac:dyDescent="0.3">
      <c r="A59" s="1">
        <v>38261</v>
      </c>
      <c r="B59">
        <v>0.14729999999999999</v>
      </c>
      <c r="C59">
        <v>0.90500000000000003</v>
      </c>
      <c r="D59">
        <v>5861.05</v>
      </c>
      <c r="E59">
        <v>27.11978817</v>
      </c>
      <c r="F59">
        <v>26.99512296</v>
      </c>
      <c r="G59" s="2">
        <v>27.716964109999999</v>
      </c>
      <c r="H59">
        <f t="shared" si="2"/>
        <v>0.49417838000000103</v>
      </c>
      <c r="I59" s="3">
        <v>-0.21867476260940699</v>
      </c>
      <c r="J59" s="3">
        <v>2.38393773782253E-2</v>
      </c>
      <c r="K59">
        <f t="shared" si="0"/>
        <v>3838.9717298152027</v>
      </c>
      <c r="L59">
        <f t="shared" si="1"/>
        <v>0.16750106870053813</v>
      </c>
      <c r="N59" s="2"/>
    </row>
    <row r="60" spans="1:14" ht="16.5" thickBot="1" x14ac:dyDescent="0.3">
      <c r="A60" s="1">
        <v>38292</v>
      </c>
      <c r="B60">
        <v>7.2700000000000001E-2</v>
      </c>
      <c r="C60">
        <v>12.409000000000001</v>
      </c>
      <c r="D60">
        <v>6794.67</v>
      </c>
      <c r="E60">
        <v>27.381065370000002</v>
      </c>
      <c r="F60">
        <v>26.677756519999999</v>
      </c>
      <c r="G60" s="2">
        <v>27.450299449999999</v>
      </c>
      <c r="H60">
        <f t="shared" si="2"/>
        <v>0.26666466</v>
      </c>
      <c r="I60" s="3">
        <v>-0.46031936347795899</v>
      </c>
      <c r="J60" s="3">
        <v>-0.519223284818224</v>
      </c>
      <c r="K60">
        <f t="shared" si="0"/>
        <v>6333.9226557640413</v>
      </c>
      <c r="L60">
        <f t="shared" si="1"/>
        <v>8.3185602057790894E-2</v>
      </c>
      <c r="N60" s="2"/>
    </row>
    <row r="61" spans="1:14" ht="16.5" thickBot="1" x14ac:dyDescent="0.3">
      <c r="A61" s="1">
        <v>38322</v>
      </c>
      <c r="B61">
        <v>9.0899999999999995E-2</v>
      </c>
      <c r="C61">
        <v>1.875</v>
      </c>
      <c r="D61">
        <v>5938.08</v>
      </c>
      <c r="E61">
        <v>27.31388664</v>
      </c>
      <c r="F61">
        <v>26.48340911</v>
      </c>
      <c r="G61" s="2">
        <v>27.03884502</v>
      </c>
      <c r="H61">
        <f t="shared" si="2"/>
        <v>0.41145442999999915</v>
      </c>
      <c r="I61" s="3">
        <v>0.22668482375812299</v>
      </c>
      <c r="J61" s="3">
        <v>0.65284644229845701</v>
      </c>
      <c r="K61">
        <f t="shared" si="0"/>
        <v>7335.3573085314465</v>
      </c>
      <c r="L61">
        <f t="shared" si="1"/>
        <v>0.10205749086163098</v>
      </c>
    </row>
    <row r="62" spans="1:14" ht="16.5" thickBot="1" x14ac:dyDescent="0.3">
      <c r="A62" s="1">
        <v>38353</v>
      </c>
      <c r="B62">
        <v>1.09E-2</v>
      </c>
      <c r="C62">
        <v>40.274500000000003</v>
      </c>
      <c r="D62">
        <v>4236.82</v>
      </c>
      <c r="E62">
        <v>26.985733029999999</v>
      </c>
      <c r="F62">
        <v>26.46437096</v>
      </c>
      <c r="G62" s="2">
        <v>27.074170120000002</v>
      </c>
      <c r="H62">
        <f t="shared" si="2"/>
        <v>3.5325100000001441E-2</v>
      </c>
      <c r="I62" s="3">
        <v>0.17982947399521401</v>
      </c>
      <c r="J62" s="3">
        <v>-2.6542853335818002</v>
      </c>
      <c r="K62">
        <f t="shared" si="0"/>
        <v>6417.4653688860099</v>
      </c>
      <c r="L62">
        <f t="shared" si="1"/>
        <v>1.2982888305062333E-2</v>
      </c>
      <c r="N62" s="2"/>
    </row>
    <row r="63" spans="1:14" ht="16.5" thickBot="1" x14ac:dyDescent="0.3">
      <c r="A63" s="1">
        <v>38384</v>
      </c>
      <c r="B63">
        <v>8.4500000000000006E-2</v>
      </c>
      <c r="C63">
        <v>47.921999999999997</v>
      </c>
      <c r="D63">
        <v>4436.4399999999996</v>
      </c>
      <c r="E63">
        <v>25.91343784</v>
      </c>
      <c r="F63">
        <v>26.625959869999999</v>
      </c>
      <c r="G63" s="2">
        <v>27.17997574</v>
      </c>
      <c r="H63">
        <f t="shared" si="2"/>
        <v>0.10580561999999816</v>
      </c>
      <c r="I63" s="3">
        <v>-0.125806448437115</v>
      </c>
      <c r="J63" s="3">
        <v>1.0122558849238401</v>
      </c>
      <c r="K63">
        <f t="shared" si="0"/>
        <v>4589.4892067026331</v>
      </c>
      <c r="L63">
        <f t="shared" si="1"/>
        <v>9.6761102938411725E-2</v>
      </c>
      <c r="N63" s="2"/>
    </row>
    <row r="64" spans="1:14" ht="16.5" thickBot="1" x14ac:dyDescent="0.3">
      <c r="A64" s="1">
        <v>38412</v>
      </c>
      <c r="B64">
        <v>3.6400000000000002E-2</v>
      </c>
      <c r="C64">
        <v>10.577999999999999</v>
      </c>
      <c r="D64">
        <v>5412.5</v>
      </c>
      <c r="E64">
        <v>26.525265690000001</v>
      </c>
      <c r="F64">
        <v>26.92509634</v>
      </c>
      <c r="G64" s="2">
        <v>27.353786639999999</v>
      </c>
      <c r="H64">
        <f t="shared" si="2"/>
        <v>0.17381089999999944</v>
      </c>
      <c r="I64" s="3">
        <v>-0.119796691509828</v>
      </c>
      <c r="J64" s="3">
        <v>0.91791725015177605</v>
      </c>
      <c r="K64">
        <f t="shared" si="0"/>
        <v>4803.8355430270103</v>
      </c>
      <c r="L64">
        <f t="shared" si="1"/>
        <v>4.1476602679744741E-2</v>
      </c>
      <c r="N64" s="2"/>
    </row>
    <row r="65" spans="1:14" ht="16.5" thickBot="1" x14ac:dyDescent="0.3">
      <c r="A65" s="1">
        <v>38443</v>
      </c>
      <c r="B65">
        <v>4.82E-2</v>
      </c>
      <c r="C65">
        <v>1.6419999999999999</v>
      </c>
      <c r="D65">
        <v>11440.61</v>
      </c>
      <c r="E65">
        <v>28.150969509999999</v>
      </c>
      <c r="F65">
        <v>27.281846349999999</v>
      </c>
      <c r="G65" s="2">
        <v>27.61982896</v>
      </c>
      <c r="H65">
        <f t="shared" si="2"/>
        <v>0.26604232000000039</v>
      </c>
      <c r="I65" s="3">
        <v>-0.40269194941745301</v>
      </c>
      <c r="J65" s="3">
        <v>2.4822701191548301E-2</v>
      </c>
      <c r="K65">
        <f t="shared" si="0"/>
        <v>5853.7895841833251</v>
      </c>
      <c r="L65">
        <f t="shared" si="1"/>
        <v>5.4654782582694662E-2</v>
      </c>
    </row>
    <row r="66" spans="1:14" ht="16.5" thickBot="1" x14ac:dyDescent="0.3">
      <c r="A66" s="1">
        <v>38473</v>
      </c>
      <c r="B66">
        <v>4.1799999999999997E-2</v>
      </c>
      <c r="C66">
        <v>0.22600000000000001</v>
      </c>
      <c r="D66">
        <v>15006.39</v>
      </c>
      <c r="E66">
        <v>28.291017530000001</v>
      </c>
      <c r="F66">
        <v>27.600838849999999</v>
      </c>
      <c r="G66" s="2">
        <v>27.904828859999999</v>
      </c>
      <c r="H66">
        <f t="shared" si="2"/>
        <v>0.28499989999999897</v>
      </c>
      <c r="I66" s="3">
        <v>-4.6982301228737901E-2</v>
      </c>
      <c r="J66" s="3">
        <v>-0.48478167196003302</v>
      </c>
      <c r="K66">
        <f t="shared" si="0"/>
        <v>12277.334615754953</v>
      </c>
      <c r="L66">
        <f t="shared" si="1"/>
        <v>4.7186565917388255E-2</v>
      </c>
      <c r="N66" s="2"/>
    </row>
    <row r="67" spans="1:14" ht="16.5" thickBot="1" x14ac:dyDescent="0.3">
      <c r="A67" s="1">
        <v>38504</v>
      </c>
      <c r="B67">
        <v>2.7300000000000001E-2</v>
      </c>
      <c r="C67">
        <v>0.122</v>
      </c>
      <c r="D67">
        <v>6435.47</v>
      </c>
      <c r="E67">
        <v>27.790047650000002</v>
      </c>
      <c r="F67">
        <v>27.796819559999999</v>
      </c>
      <c r="G67" s="2">
        <v>28.365135219999999</v>
      </c>
      <c r="H67">
        <f t="shared" si="2"/>
        <v>0.46030636000000058</v>
      </c>
      <c r="I67" s="3">
        <v>-3.2013266216709198E-2</v>
      </c>
      <c r="J67" s="3">
        <v>-0.81770684123390003</v>
      </c>
      <c r="K67">
        <f t="shared" si="0"/>
        <v>16029.550771665743</v>
      </c>
      <c r="L67">
        <f t="shared" si="1"/>
        <v>3.1510984801548535E-2</v>
      </c>
      <c r="N67" s="2"/>
    </row>
    <row r="68" spans="1:14" ht="16.5" thickBot="1" x14ac:dyDescent="0.3">
      <c r="A68" s="1">
        <v>38534</v>
      </c>
      <c r="B68">
        <v>4.36E-2</v>
      </c>
      <c r="C68">
        <v>0.114</v>
      </c>
      <c r="D68">
        <v>4898.53</v>
      </c>
      <c r="E68">
        <v>27.659348489999999</v>
      </c>
      <c r="F68">
        <v>27.817494060000001</v>
      </c>
      <c r="G68" s="2">
        <v>28.675884499999999</v>
      </c>
      <c r="H68">
        <f t="shared" si="2"/>
        <v>0.31074927999999957</v>
      </c>
      <c r="I68" s="3">
        <v>-0.17166354560024599</v>
      </c>
      <c r="J68" s="3">
        <v>0.73400841637327996</v>
      </c>
      <c r="K68">
        <f t="shared" ref="K68:K131" si="3">D67+(0.08917645*D67-(0.08917645/64000.861)*D67^2-B67*D67*0.0020233)*1+SQRT(0.1589271)*I68</f>
        <v>6951.2319412263714</v>
      </c>
      <c r="L68">
        <f t="shared" ref="L68:L131" si="4">B68+3.890323*POWER(10,-5)*((B68*D68*0.0020233+3564.19 *B68)*1)+ (5.61*POWER(10,-4)*J69)</f>
        <v>4.9349001333773415E-2</v>
      </c>
      <c r="N68" s="2"/>
    </row>
    <row r="69" spans="1:14" ht="16.5" thickBot="1" x14ac:dyDescent="0.3">
      <c r="A69" s="1">
        <v>38565</v>
      </c>
      <c r="B69">
        <v>2.9100000000000001E-2</v>
      </c>
      <c r="C69">
        <v>3.7450000000000001</v>
      </c>
      <c r="D69">
        <v>5266.26</v>
      </c>
      <c r="E69">
        <v>27.287247659999998</v>
      </c>
      <c r="F69">
        <v>27.657539509999999</v>
      </c>
      <c r="G69" s="2">
        <v>28.534815529999999</v>
      </c>
      <c r="H69">
        <f t="shared" ref="H69:H132" si="5">ABS(G69-G68)</f>
        <v>0.14106896999999918</v>
      </c>
      <c r="I69" s="3">
        <v>-0.12720071130820601</v>
      </c>
      <c r="J69" s="3">
        <v>-0.55850372867721199</v>
      </c>
      <c r="K69">
        <f t="shared" si="3"/>
        <v>5301.4460953582093</v>
      </c>
      <c r="L69">
        <f t="shared" si="4"/>
        <v>3.3558648781262336E-2</v>
      </c>
    </row>
    <row r="70" spans="1:14" ht="16.5" thickBot="1" x14ac:dyDescent="0.3">
      <c r="A70" s="1">
        <v>38596</v>
      </c>
      <c r="B70">
        <v>4.2700000000000002E-2</v>
      </c>
      <c r="C70">
        <v>8.282</v>
      </c>
      <c r="D70">
        <v>4974.37</v>
      </c>
      <c r="E70">
        <v>27.201739310000001</v>
      </c>
      <c r="F70">
        <v>27.360030900000002</v>
      </c>
      <c r="G70" s="2">
        <v>28.408601829999999</v>
      </c>
      <c r="H70">
        <f t="shared" si="5"/>
        <v>0.12621370000000098</v>
      </c>
      <c r="I70" s="3">
        <v>-0.118078126552064</v>
      </c>
      <c r="J70" s="3">
        <v>0.73373213169374096</v>
      </c>
      <c r="K70">
        <f t="shared" si="3"/>
        <v>5696.8863990594109</v>
      </c>
      <c r="L70">
        <f t="shared" si="4"/>
        <v>4.8388973477219314E-2</v>
      </c>
      <c r="N70" s="2"/>
    </row>
    <row r="71" spans="1:14" ht="16.5" thickBot="1" x14ac:dyDescent="0.3">
      <c r="A71" s="1">
        <v>38626</v>
      </c>
      <c r="B71">
        <v>0.1045</v>
      </c>
      <c r="C71">
        <v>1.0309999999999999</v>
      </c>
      <c r="D71">
        <v>5868.59</v>
      </c>
      <c r="E71">
        <v>27.159509660000001</v>
      </c>
      <c r="F71">
        <v>27.004899550000001</v>
      </c>
      <c r="G71" s="2">
        <v>28.04744299</v>
      </c>
      <c r="H71">
        <f t="shared" si="5"/>
        <v>0.36115883999999809</v>
      </c>
      <c r="I71" s="3">
        <v>9.3365713400864105E-3</v>
      </c>
      <c r="J71" s="3">
        <v>-0.44289425475979299</v>
      </c>
      <c r="K71">
        <f t="shared" si="3"/>
        <v>5383.0627409842391</v>
      </c>
      <c r="L71">
        <f t="shared" si="4"/>
        <v>0.11900299210862544</v>
      </c>
      <c r="N71" s="2"/>
    </row>
    <row r="72" spans="1:14" ht="16.5" thickBot="1" x14ac:dyDescent="0.3">
      <c r="A72" s="1">
        <v>38657</v>
      </c>
      <c r="B72">
        <v>3.9100000000000003E-2</v>
      </c>
      <c r="C72">
        <v>3.2759999999999998</v>
      </c>
      <c r="D72">
        <v>6824.68</v>
      </c>
      <c r="E72">
        <v>26.839386940000001</v>
      </c>
      <c r="F72">
        <v>26.687516179999999</v>
      </c>
      <c r="G72" s="2">
        <v>27.714093779999999</v>
      </c>
      <c r="H72">
        <f t="shared" si="5"/>
        <v>0.33334921000000151</v>
      </c>
      <c r="I72" s="3">
        <v>0.22720828196514301</v>
      </c>
      <c r="J72" s="3">
        <v>-6.2555380699891597E-2</v>
      </c>
      <c r="K72">
        <f t="shared" si="3"/>
        <v>6342.7918590594772</v>
      </c>
      <c r="L72">
        <f t="shared" si="4"/>
        <v>4.4830988309678722E-2</v>
      </c>
      <c r="N72" s="2"/>
    </row>
    <row r="73" spans="1:14" ht="16.5" thickBot="1" x14ac:dyDescent="0.3">
      <c r="A73" s="1">
        <v>38687</v>
      </c>
      <c r="B73">
        <v>4.1799999999999997E-2</v>
      </c>
      <c r="C73">
        <v>9.234</v>
      </c>
      <c r="D73">
        <v>7033.43</v>
      </c>
      <c r="E73">
        <v>26.794422149999999</v>
      </c>
      <c r="F73">
        <v>26.493137359999999</v>
      </c>
      <c r="G73" s="2">
        <v>27.235069719999998</v>
      </c>
      <c r="H73">
        <f t="shared" si="5"/>
        <v>0.47902406000000042</v>
      </c>
      <c r="I73" s="3">
        <v>-0.22228311426507999</v>
      </c>
      <c r="J73" s="3">
        <v>0.51414738871972498</v>
      </c>
      <c r="K73">
        <f t="shared" si="3"/>
        <v>7367.7545660337391</v>
      </c>
      <c r="L73">
        <f t="shared" si="4"/>
        <v>4.7234605132410845E-2</v>
      </c>
    </row>
    <row r="74" spans="1:14" ht="16.5" thickBot="1" x14ac:dyDescent="0.3">
      <c r="A74" s="1">
        <v>38718</v>
      </c>
      <c r="B74">
        <v>6.8199999999999997E-2</v>
      </c>
      <c r="C74">
        <v>174.3075</v>
      </c>
      <c r="D74">
        <v>7530.62</v>
      </c>
      <c r="E74">
        <v>26.682059290000002</v>
      </c>
      <c r="F74">
        <v>26.474061720000002</v>
      </c>
      <c r="G74" s="2">
        <v>27.08866755</v>
      </c>
      <c r="H74">
        <f t="shared" si="5"/>
        <v>0.14640216999999822</v>
      </c>
      <c r="I74" s="3">
        <v>-0.29906695329837901</v>
      </c>
      <c r="J74" s="3">
        <v>-0.68531496325111296</v>
      </c>
      <c r="K74">
        <f t="shared" si="3"/>
        <v>7591.0037687352751</v>
      </c>
      <c r="L74">
        <f t="shared" si="4"/>
        <v>7.7326996294762487E-2</v>
      </c>
      <c r="N74" s="2"/>
    </row>
    <row r="75" spans="1:14" ht="16.5" thickBot="1" x14ac:dyDescent="0.3">
      <c r="A75" s="1">
        <v>38749</v>
      </c>
      <c r="B75">
        <v>0.09</v>
      </c>
      <c r="C75">
        <v>217.792</v>
      </c>
      <c r="D75">
        <v>2512.06</v>
      </c>
      <c r="E75">
        <v>26.947622299999999</v>
      </c>
      <c r="F75">
        <v>26.635617119999999</v>
      </c>
      <c r="G75" s="2">
        <v>26.923152730000002</v>
      </c>
      <c r="H75">
        <f t="shared" si="5"/>
        <v>0.16551481999999851</v>
      </c>
      <c r="I75" s="3">
        <v>-0.34853540939350403</v>
      </c>
      <c r="J75" s="3">
        <v>-0.65942898134843497</v>
      </c>
      <c r="K75">
        <f t="shared" si="3"/>
        <v>8121.977905776529</v>
      </c>
      <c r="L75">
        <f t="shared" si="4"/>
        <v>0.10264778672839608</v>
      </c>
      <c r="N75" s="2"/>
    </row>
    <row r="76" spans="1:14" ht="16.5" thickBot="1" x14ac:dyDescent="0.3">
      <c r="A76" s="1">
        <v>38777</v>
      </c>
      <c r="B76">
        <v>0.15820000000000001</v>
      </c>
      <c r="C76">
        <v>52.387999999999998</v>
      </c>
      <c r="D76">
        <v>9933.59</v>
      </c>
      <c r="E76">
        <v>26.548666950000001</v>
      </c>
      <c r="F76">
        <v>26.934733049999998</v>
      </c>
      <c r="G76" s="2">
        <v>27.16715739</v>
      </c>
      <c r="H76">
        <f t="shared" si="5"/>
        <v>0.2440046599999981</v>
      </c>
      <c r="I76" s="3">
        <v>0.55100063576504599</v>
      </c>
      <c r="J76" s="3">
        <v>0.26867306540542002</v>
      </c>
      <c r="K76">
        <f t="shared" si="3"/>
        <v>2727.0460714473638</v>
      </c>
      <c r="L76">
        <f t="shared" si="4"/>
        <v>0.1806426351977854</v>
      </c>
      <c r="N76" s="2"/>
    </row>
    <row r="77" spans="1:14" ht="16.5" thickBot="1" x14ac:dyDescent="0.3">
      <c r="A77" s="1">
        <v>38808</v>
      </c>
      <c r="B77">
        <v>0.17730000000000001</v>
      </c>
      <c r="C77">
        <v>11.6</v>
      </c>
      <c r="D77">
        <v>4956.05</v>
      </c>
      <c r="E77">
        <v>27.017312050000001</v>
      </c>
      <c r="F77">
        <v>27.291480960000001</v>
      </c>
      <c r="G77" s="2">
        <v>27.457831939999998</v>
      </c>
      <c r="H77">
        <f t="shared" si="5"/>
        <v>0.29067454999999853</v>
      </c>
      <c r="I77" s="3">
        <v>0.37571718267811699</v>
      </c>
      <c r="J77" s="3">
        <v>0.68300020844411102</v>
      </c>
      <c r="K77">
        <f t="shared" si="3"/>
        <v>10678.910661779755</v>
      </c>
      <c r="L77">
        <f t="shared" si="4"/>
        <v>0.20202733949767127</v>
      </c>
    </row>
    <row r="78" spans="1:14" ht="16.5" thickBot="1" x14ac:dyDescent="0.3">
      <c r="A78" s="1">
        <v>38838</v>
      </c>
      <c r="B78">
        <v>1.8200000000000001E-2</v>
      </c>
      <c r="C78">
        <v>7.1959999999999997</v>
      </c>
      <c r="D78">
        <v>6480.29</v>
      </c>
      <c r="E78">
        <v>27.612857819999999</v>
      </c>
      <c r="F78">
        <v>27.610490380000002</v>
      </c>
      <c r="G78" s="2">
        <v>27.834055599999999</v>
      </c>
      <c r="H78">
        <f t="shared" si="5"/>
        <v>0.37622366000000085</v>
      </c>
      <c r="I78" s="3">
        <v>0.64727075205309803</v>
      </c>
      <c r="J78" s="3">
        <v>0.131945139787391</v>
      </c>
      <c r="K78">
        <f t="shared" si="3"/>
        <v>5362.268704159872</v>
      </c>
      <c r="L78">
        <f t="shared" si="4"/>
        <v>2.0111902980971794E-2</v>
      </c>
      <c r="N78" s="2"/>
    </row>
    <row r="79" spans="1:14" ht="16.5" thickBot="1" x14ac:dyDescent="0.3">
      <c r="A79" s="1">
        <v>38869</v>
      </c>
      <c r="B79">
        <v>2.7300000000000001E-2</v>
      </c>
      <c r="C79">
        <v>8.2249999999999996</v>
      </c>
      <c r="D79">
        <v>16307.15</v>
      </c>
      <c r="E79">
        <v>27.581199649999999</v>
      </c>
      <c r="F79">
        <v>27.806502519999999</v>
      </c>
      <c r="G79" s="2">
        <v>28.165693149999999</v>
      </c>
      <c r="H79">
        <f t="shared" si="5"/>
        <v>0.33163754999999995</v>
      </c>
      <c r="I79" s="3">
        <v>7.86240668967437E-2</v>
      </c>
      <c r="J79" s="3">
        <v>-1.10688998278589</v>
      </c>
      <c r="K79">
        <f t="shared" si="3"/>
        <v>6999.4588519225063</v>
      </c>
      <c r="L79">
        <f t="shared" si="4"/>
        <v>3.2211814696481857E-2</v>
      </c>
      <c r="N79" s="2"/>
    </row>
    <row r="80" spans="1:14" ht="16.5" thickBot="1" x14ac:dyDescent="0.3">
      <c r="A80" s="1">
        <v>38899</v>
      </c>
      <c r="B80">
        <v>4.2700000000000002E-2</v>
      </c>
      <c r="C80">
        <v>9.3179999999999996</v>
      </c>
      <c r="D80">
        <v>5862.51</v>
      </c>
      <c r="E80">
        <v>27.43641186</v>
      </c>
      <c r="F80">
        <v>27.827214489999999</v>
      </c>
      <c r="G80" s="2">
        <v>28.436421540000001</v>
      </c>
      <c r="H80">
        <f t="shared" si="5"/>
        <v>0.27072839000000215</v>
      </c>
      <c r="I80" s="3">
        <v>-0.19858051639454399</v>
      </c>
      <c r="J80" s="3">
        <v>1.94544694366328</v>
      </c>
      <c r="K80">
        <f t="shared" si="3"/>
        <v>17389.856296194848</v>
      </c>
      <c r="L80">
        <f t="shared" si="4"/>
        <v>4.7945821493330217E-2</v>
      </c>
      <c r="N80" s="2"/>
    </row>
    <row r="81" spans="1:14" ht="16.5" thickBot="1" x14ac:dyDescent="0.3">
      <c r="A81" s="1">
        <v>38930</v>
      </c>
      <c r="B81">
        <v>5.0900000000000001E-2</v>
      </c>
      <c r="C81">
        <v>2.2639999999999998</v>
      </c>
      <c r="D81">
        <v>6287.22</v>
      </c>
      <c r="E81">
        <v>27.759451869999999</v>
      </c>
      <c r="F81">
        <v>27.667293449999999</v>
      </c>
      <c r="G81" s="2">
        <v>28.468903189999999</v>
      </c>
      <c r="H81">
        <f t="shared" si="5"/>
        <v>3.2481649999997586E-2</v>
      </c>
      <c r="I81" s="3">
        <v>-0.105054403944666</v>
      </c>
      <c r="J81" s="3">
        <v>-1.23814747916496</v>
      </c>
      <c r="K81">
        <f t="shared" si="3"/>
        <v>6336.870922705978</v>
      </c>
      <c r="L81">
        <f t="shared" si="4"/>
        <v>5.7709271816678301E-2</v>
      </c>
    </row>
    <row r="82" spans="1:14" ht="16.5" thickBot="1" x14ac:dyDescent="0.3">
      <c r="A82" s="1">
        <v>38961</v>
      </c>
      <c r="B82">
        <v>8.1799999999999998E-2</v>
      </c>
      <c r="C82">
        <v>1.0189999999999999</v>
      </c>
      <c r="D82">
        <v>11867.13</v>
      </c>
      <c r="E82">
        <v>27.7958374</v>
      </c>
      <c r="F82">
        <v>27.369805400000001</v>
      </c>
      <c r="G82" s="2">
        <v>28.183721989999999</v>
      </c>
      <c r="H82">
        <f t="shared" si="5"/>
        <v>0.28518120000000025</v>
      </c>
      <c r="I82" s="3">
        <v>0.54618316144309997</v>
      </c>
      <c r="J82" s="3">
        <v>-0.48776411307332601</v>
      </c>
      <c r="K82">
        <f t="shared" si="3"/>
        <v>6792.3837581510552</v>
      </c>
      <c r="L82">
        <f t="shared" si="4"/>
        <v>9.3953414309942654E-2</v>
      </c>
      <c r="N82" s="2"/>
    </row>
    <row r="83" spans="1:14" ht="16.5" thickBot="1" x14ac:dyDescent="0.3">
      <c r="A83" s="1">
        <v>38991</v>
      </c>
      <c r="B83">
        <v>9.3600000000000003E-2</v>
      </c>
      <c r="C83">
        <v>2.601</v>
      </c>
      <c r="D83">
        <v>8068.08</v>
      </c>
      <c r="E83">
        <v>27.693129540000001</v>
      </c>
      <c r="F83">
        <v>27.014676139999999</v>
      </c>
      <c r="G83" s="2">
        <v>27.845230839999999</v>
      </c>
      <c r="H83">
        <f t="shared" si="5"/>
        <v>0.33849114999999941</v>
      </c>
      <c r="I83" s="3">
        <v>0.166981853120823</v>
      </c>
      <c r="J83" s="3">
        <v>1.3096963664744901</v>
      </c>
      <c r="K83">
        <f t="shared" si="3"/>
        <v>12727.275369068553</v>
      </c>
      <c r="L83">
        <f t="shared" si="4"/>
        <v>0.10693067590241565</v>
      </c>
      <c r="N83" s="2"/>
    </row>
    <row r="84" spans="1:14" ht="16.5" thickBot="1" x14ac:dyDescent="0.3">
      <c r="A84" s="1">
        <v>39022</v>
      </c>
      <c r="B84">
        <v>9.7299999999999998E-2</v>
      </c>
      <c r="C84">
        <v>11.8935</v>
      </c>
      <c r="D84">
        <v>4970.91</v>
      </c>
      <c r="E84">
        <v>27.503414150000001</v>
      </c>
      <c r="F84">
        <v>26.69727585</v>
      </c>
      <c r="G84" s="2">
        <v>27.281941110000002</v>
      </c>
      <c r="H84">
        <f t="shared" si="5"/>
        <v>0.56328972999999749</v>
      </c>
      <c r="I84" s="3">
        <v>-1.06307640430142</v>
      </c>
      <c r="J84" s="3">
        <v>0.52192189950401102</v>
      </c>
      <c r="K84">
        <f t="shared" si="3"/>
        <v>8694.9115190253378</v>
      </c>
      <c r="L84">
        <f t="shared" si="4"/>
        <v>0.11090347922492033</v>
      </c>
      <c r="N84" s="2"/>
    </row>
    <row r="85" spans="1:14" ht="16.5" thickBot="1" x14ac:dyDescent="0.3">
      <c r="A85" s="1">
        <v>39052</v>
      </c>
      <c r="B85">
        <v>2.4500000000000001E-2</v>
      </c>
      <c r="C85">
        <v>74.581000000000003</v>
      </c>
      <c r="D85">
        <v>3971.42</v>
      </c>
      <c r="E85">
        <v>27.516840930000001</v>
      </c>
      <c r="F85">
        <v>26.502865610000001</v>
      </c>
      <c r="G85" s="2">
        <v>26.905419389999999</v>
      </c>
      <c r="H85">
        <f t="shared" si="5"/>
        <v>0.37652172000000306</v>
      </c>
      <c r="I85" s="3">
        <v>-1.0692753991789401</v>
      </c>
      <c r="J85" s="3">
        <v>0.131792897747779</v>
      </c>
      <c r="K85">
        <f t="shared" si="3"/>
        <v>5378.3632928903489</v>
      </c>
      <c r="L85">
        <f t="shared" si="4"/>
        <v>2.8517498536410012E-2</v>
      </c>
    </row>
    <row r="86" spans="1:14" ht="16.5" thickBot="1" x14ac:dyDescent="0.3">
      <c r="A86" s="1">
        <v>39083</v>
      </c>
      <c r="B86">
        <v>6.8199999999999997E-2</v>
      </c>
      <c r="C86">
        <v>135.19999999999999</v>
      </c>
      <c r="D86">
        <v>4620.38</v>
      </c>
      <c r="E86">
        <v>27.4180727</v>
      </c>
      <c r="F86">
        <v>26.483752490000001</v>
      </c>
      <c r="G86" s="2">
        <v>26.780067129999999</v>
      </c>
      <c r="H86">
        <f t="shared" si="5"/>
        <v>0.12535225999999966</v>
      </c>
      <c r="I86" s="3">
        <v>-0.30603468169123899</v>
      </c>
      <c r="J86" s="3">
        <v>1.0921683700220499</v>
      </c>
      <c r="K86">
        <f t="shared" si="3"/>
        <v>4303.2818955235562</v>
      </c>
      <c r="L86">
        <f t="shared" si="4"/>
        <v>7.8313857640731024E-2</v>
      </c>
      <c r="N86" s="2"/>
    </row>
    <row r="87" spans="1:14" ht="16.5" thickBot="1" x14ac:dyDescent="0.3">
      <c r="A87" s="1">
        <v>39114</v>
      </c>
      <c r="B87">
        <v>9.3600000000000003E-2</v>
      </c>
      <c r="C87">
        <v>190.5</v>
      </c>
      <c r="D87">
        <v>5298.53</v>
      </c>
      <c r="E87">
        <v>27.192995069999998</v>
      </c>
      <c r="F87">
        <v>26.64527438</v>
      </c>
      <c r="G87" s="2">
        <v>26.73118114</v>
      </c>
      <c r="H87">
        <f t="shared" si="5"/>
        <v>4.8885989999998714E-2</v>
      </c>
      <c r="I87" s="3">
        <v>0.226283602557348</v>
      </c>
      <c r="J87" s="3">
        <v>1.1275302966281899</v>
      </c>
      <c r="K87">
        <f t="shared" si="3"/>
        <v>5002.1163377104485</v>
      </c>
      <c r="L87">
        <f t="shared" si="4"/>
        <v>0.10654407625060737</v>
      </c>
      <c r="N87" s="2"/>
    </row>
    <row r="88" spans="1:14" ht="16.5" thickBot="1" x14ac:dyDescent="0.3">
      <c r="A88" s="1">
        <v>39142</v>
      </c>
      <c r="B88">
        <v>3.9100000000000003E-2</v>
      </c>
      <c r="C88">
        <v>190.5</v>
      </c>
      <c r="D88">
        <v>14871.58</v>
      </c>
      <c r="E88">
        <v>26.700561520000001</v>
      </c>
      <c r="F88">
        <v>26.94436975</v>
      </c>
      <c r="G88" s="2">
        <v>27.141337650000001</v>
      </c>
      <c r="H88">
        <f t="shared" si="5"/>
        <v>0.4101565100000002</v>
      </c>
      <c r="I88" s="3">
        <v>-1.0997993117874101</v>
      </c>
      <c r="J88" s="3">
        <v>-0.13083195936148401</v>
      </c>
      <c r="K88">
        <f t="shared" si="3"/>
        <v>5730.4743467365861</v>
      </c>
      <c r="L88">
        <f t="shared" si="4"/>
        <v>4.4973999198841125E-2</v>
      </c>
      <c r="N88" s="2"/>
    </row>
    <row r="89" spans="1:14" ht="16.5" thickBot="1" x14ac:dyDescent="0.3">
      <c r="A89" s="1">
        <v>39173</v>
      </c>
      <c r="B89">
        <v>1.8200000000000001E-2</v>
      </c>
      <c r="C89">
        <v>190.5</v>
      </c>
      <c r="D89">
        <v>10165.16</v>
      </c>
      <c r="E89">
        <v>27.56017971</v>
      </c>
      <c r="F89">
        <v>27.30111556</v>
      </c>
      <c r="G89" s="2">
        <v>27.607467190000001</v>
      </c>
      <c r="H89">
        <f t="shared" si="5"/>
        <v>0.46612954000000073</v>
      </c>
      <c r="I89" s="3">
        <v>-0.214419967891635</v>
      </c>
      <c r="J89" s="3">
        <v>0.72492305620431097</v>
      </c>
      <c r="K89">
        <f t="shared" si="3"/>
        <v>15888.351077426063</v>
      </c>
      <c r="L89">
        <f t="shared" si="4"/>
        <v>2.0790700332161287E-2</v>
      </c>
    </row>
    <row r="90" spans="1:14" ht="16.5" thickBot="1" x14ac:dyDescent="0.3">
      <c r="A90" s="1">
        <v>39203</v>
      </c>
      <c r="B90">
        <v>0.14910000000000001</v>
      </c>
      <c r="C90">
        <v>1.0189999999999999</v>
      </c>
      <c r="D90">
        <v>16514.87</v>
      </c>
      <c r="E90">
        <v>27.875030519999999</v>
      </c>
      <c r="F90">
        <v>27.620141910000001</v>
      </c>
      <c r="G90" s="2">
        <v>27.87474958</v>
      </c>
      <c r="H90">
        <f t="shared" si="5"/>
        <v>0.26728238999999832</v>
      </c>
      <c r="I90" s="3">
        <v>-0.63045930317606003</v>
      </c>
      <c r="J90" s="3">
        <v>9.3677751629826306E-2</v>
      </c>
      <c r="K90">
        <f t="shared" si="3"/>
        <v>10927.050329102416</v>
      </c>
      <c r="L90">
        <f t="shared" si="4"/>
        <v>0.16977466167585231</v>
      </c>
      <c r="N90" s="2"/>
    </row>
    <row r="91" spans="1:14" ht="16.5" thickBot="1" x14ac:dyDescent="0.3">
      <c r="A91" s="1">
        <v>39234</v>
      </c>
      <c r="B91">
        <v>0.1173</v>
      </c>
      <c r="C91">
        <v>6.15</v>
      </c>
      <c r="D91">
        <v>12816.23</v>
      </c>
      <c r="E91">
        <v>27.33283234</v>
      </c>
      <c r="F91">
        <v>27.81618546</v>
      </c>
      <c r="G91" s="2">
        <v>28.021453399999999</v>
      </c>
      <c r="H91">
        <f t="shared" si="5"/>
        <v>0.14670381999999904</v>
      </c>
      <c r="I91" s="3">
        <v>8.7070657743284804E-2</v>
      </c>
      <c r="J91" s="3">
        <v>-0.34428028662328197</v>
      </c>
      <c r="K91">
        <f t="shared" si="3"/>
        <v>17602.632882666461</v>
      </c>
      <c r="L91">
        <f t="shared" si="4"/>
        <v>0.13368161478635537</v>
      </c>
      <c r="N91" s="2"/>
    </row>
    <row r="92" spans="1:14" ht="16.5" thickBot="1" x14ac:dyDescent="0.3">
      <c r="A92" s="1">
        <v>39264</v>
      </c>
      <c r="B92">
        <v>5.45E-2</v>
      </c>
      <c r="C92">
        <v>0.01</v>
      </c>
      <c r="D92">
        <v>18149.689999999999</v>
      </c>
      <c r="E92">
        <v>27.460698130000001</v>
      </c>
      <c r="F92">
        <v>27.836934920000001</v>
      </c>
      <c r="G92" s="2">
        <v>28.38228488</v>
      </c>
      <c r="H92">
        <f t="shared" si="5"/>
        <v>0.36083148000000165</v>
      </c>
      <c r="I92" s="3">
        <v>0.84286772278347299</v>
      </c>
      <c r="J92" s="3">
        <v>-2.42461878034392E-3</v>
      </c>
      <c r="K92">
        <f t="shared" si="3"/>
        <v>13727.562259552929</v>
      </c>
      <c r="L92">
        <f t="shared" si="4"/>
        <v>6.2155947140315977E-2</v>
      </c>
      <c r="N92" s="2"/>
    </row>
    <row r="93" spans="1:14" ht="16.5" thickBot="1" x14ac:dyDescent="0.3">
      <c r="A93" s="1">
        <v>39295</v>
      </c>
      <c r="B93">
        <v>0.14269999999999999</v>
      </c>
      <c r="C93">
        <v>6.02</v>
      </c>
      <c r="D93">
        <v>10015.6</v>
      </c>
      <c r="E93">
        <v>27.14142609</v>
      </c>
      <c r="F93">
        <v>27.677047380000001</v>
      </c>
      <c r="G93" s="2">
        <v>28.296176970000001</v>
      </c>
      <c r="H93">
        <f t="shared" si="5"/>
        <v>8.6107909999999066E-2</v>
      </c>
      <c r="I93" s="3">
        <v>2.5542607451292901E-2</v>
      </c>
      <c r="J93" s="3">
        <v>3.7788236050424702E-2</v>
      </c>
      <c r="K93">
        <f t="shared" si="3"/>
        <v>19307.234204184446</v>
      </c>
      <c r="L93">
        <f t="shared" si="4"/>
        <v>0.16256837440768421</v>
      </c>
    </row>
    <row r="94" spans="1:14" ht="16.5" thickBot="1" x14ac:dyDescent="0.3">
      <c r="A94" s="1">
        <v>39326</v>
      </c>
      <c r="B94">
        <v>0.18909999999999999</v>
      </c>
      <c r="C94">
        <v>0.06</v>
      </c>
      <c r="D94">
        <v>10914.23</v>
      </c>
      <c r="E94">
        <v>27.26963997</v>
      </c>
      <c r="F94">
        <v>27.3795799</v>
      </c>
      <c r="G94" s="2">
        <v>28.54828049</v>
      </c>
      <c r="H94">
        <f t="shared" si="5"/>
        <v>0.25210351999999858</v>
      </c>
      <c r="I94" s="3">
        <v>-0.86141272401401703</v>
      </c>
      <c r="J94" s="3">
        <v>-5.4710442445679297E-2</v>
      </c>
      <c r="K94">
        <f t="shared" si="3"/>
        <v>10765.749094477023</v>
      </c>
      <c r="L94">
        <f t="shared" si="4"/>
        <v>0.21502602706713769</v>
      </c>
      <c r="N94" s="2"/>
    </row>
    <row r="95" spans="1:14" ht="16.5" thickBot="1" x14ac:dyDescent="0.3">
      <c r="A95" s="1">
        <v>39356</v>
      </c>
      <c r="B95">
        <v>0.14269999999999999</v>
      </c>
      <c r="C95">
        <v>0.15</v>
      </c>
      <c r="D95">
        <v>11845.75</v>
      </c>
      <c r="E95">
        <v>26.947821619999999</v>
      </c>
      <c r="F95">
        <v>27.02445273</v>
      </c>
      <c r="G95" s="2">
        <v>28.008406650000001</v>
      </c>
      <c r="H95">
        <f t="shared" si="5"/>
        <v>0.53987383999999849</v>
      </c>
      <c r="I95" s="3">
        <v>0.57194246359228096</v>
      </c>
      <c r="J95" s="3">
        <v>-0.81417107747156203</v>
      </c>
      <c r="K95">
        <f t="shared" si="3"/>
        <v>11717.596429348343</v>
      </c>
      <c r="L95">
        <f t="shared" si="4"/>
        <v>0.16307025704810155</v>
      </c>
      <c r="N95" s="2"/>
    </row>
    <row r="96" spans="1:14" ht="16.5" thickBot="1" x14ac:dyDescent="0.3">
      <c r="A96" s="1">
        <v>39387</v>
      </c>
      <c r="B96">
        <v>0.1182</v>
      </c>
      <c r="C96">
        <v>10.24</v>
      </c>
      <c r="D96">
        <v>12810.21</v>
      </c>
      <c r="E96">
        <v>26.530829430000001</v>
      </c>
      <c r="F96">
        <v>26.707035520000002</v>
      </c>
      <c r="G96" s="2">
        <v>27.78375999</v>
      </c>
      <c r="H96">
        <f t="shared" si="5"/>
        <v>0.22464666000000122</v>
      </c>
      <c r="I96" s="3">
        <v>-0.14927050644189899</v>
      </c>
      <c r="J96" s="3">
        <v>0.80326779066546505</v>
      </c>
      <c r="K96">
        <f t="shared" si="3"/>
        <v>12703.113027108066</v>
      </c>
      <c r="L96">
        <f t="shared" si="4"/>
        <v>0.13501637606313283</v>
      </c>
      <c r="N96" s="2"/>
    </row>
    <row r="97" spans="1:14" ht="16.5" thickBot="1" x14ac:dyDescent="0.3">
      <c r="A97" s="1">
        <v>39417</v>
      </c>
      <c r="B97">
        <v>0.10639999999999999</v>
      </c>
      <c r="C97">
        <v>9.3699999999999992</v>
      </c>
      <c r="D97">
        <v>10387.530000000001</v>
      </c>
      <c r="E97">
        <v>26.358329770000001</v>
      </c>
      <c r="F97">
        <v>26.51259387</v>
      </c>
      <c r="G97" s="2">
        <v>27.244235549999999</v>
      </c>
      <c r="H97">
        <f t="shared" si="5"/>
        <v>0.53952444000000099</v>
      </c>
      <c r="I97" s="3">
        <v>-0.50727553843123796</v>
      </c>
      <c r="J97" s="3">
        <v>0.54858556057590702</v>
      </c>
      <c r="K97">
        <f t="shared" si="3"/>
        <v>13720.660231295849</v>
      </c>
      <c r="L97">
        <f t="shared" si="4"/>
        <v>0.12168978280058454</v>
      </c>
    </row>
    <row r="98" spans="1:14" ht="16.5" thickBot="1" x14ac:dyDescent="0.3">
      <c r="A98" s="1">
        <v>39448</v>
      </c>
      <c r="B98">
        <v>2.3599999999999999E-2</v>
      </c>
      <c r="C98">
        <v>97.620500000000007</v>
      </c>
      <c r="D98">
        <v>28337.53</v>
      </c>
      <c r="E98">
        <v>26.49377823</v>
      </c>
      <c r="F98">
        <v>26.49344327</v>
      </c>
      <c r="G98" s="2">
        <v>27.07079998</v>
      </c>
      <c r="H98">
        <f t="shared" si="5"/>
        <v>0.17343556999999876</v>
      </c>
      <c r="I98" s="3">
        <v>0.26464432475480498</v>
      </c>
      <c r="J98" s="3">
        <v>0.80128686336516297</v>
      </c>
      <c r="K98">
        <f t="shared" si="3"/>
        <v>11161.377348858365</v>
      </c>
      <c r="L98">
        <f t="shared" si="4"/>
        <v>2.784922233986389E-2</v>
      </c>
      <c r="N98" s="2"/>
    </row>
    <row r="99" spans="1:14" ht="16.5" thickBot="1" x14ac:dyDescent="0.3">
      <c r="A99" s="1">
        <v>39479</v>
      </c>
      <c r="B99">
        <v>5.45E-2</v>
      </c>
      <c r="C99">
        <v>180.61</v>
      </c>
      <c r="D99">
        <v>15899.87</v>
      </c>
      <c r="E99">
        <v>26.97848415</v>
      </c>
      <c r="F99">
        <v>26.654931650000002</v>
      </c>
      <c r="G99" s="2">
        <v>26.712638170000002</v>
      </c>
      <c r="H99">
        <f t="shared" si="5"/>
        <v>0.35816180999999858</v>
      </c>
      <c r="I99" s="3">
        <v>0.73362224249806796</v>
      </c>
      <c r="J99" s="3">
        <v>1.64748871546221</v>
      </c>
      <c r="K99">
        <f t="shared" si="3"/>
        <v>29744.617212562945</v>
      </c>
      <c r="L99">
        <f t="shared" si="4"/>
        <v>6.3219399178201061E-2</v>
      </c>
      <c r="N99" s="2"/>
    </row>
    <row r="100" spans="1:14" ht="16.5" thickBot="1" x14ac:dyDescent="0.3">
      <c r="A100" s="1">
        <v>39508</v>
      </c>
      <c r="B100">
        <v>0.15</v>
      </c>
      <c r="C100">
        <v>125.86750000000001</v>
      </c>
      <c r="D100">
        <v>16994.07</v>
      </c>
      <c r="E100">
        <v>27.493691439999999</v>
      </c>
      <c r="F100">
        <v>26.954006450000001</v>
      </c>
      <c r="G100" s="2">
        <v>27.15401885</v>
      </c>
      <c r="H100">
        <f t="shared" si="5"/>
        <v>0.44138067999999819</v>
      </c>
      <c r="I100" s="3">
        <v>0.69772171337761801</v>
      </c>
      <c r="J100" s="3">
        <v>1.9506285849254099</v>
      </c>
      <c r="K100">
        <f t="shared" si="3"/>
        <v>16964.038424927236</v>
      </c>
      <c r="L100">
        <f t="shared" si="4"/>
        <v>0.17060867150912817</v>
      </c>
      <c r="N100" s="2"/>
    </row>
    <row r="101" spans="1:14" ht="16.5" thickBot="1" x14ac:dyDescent="0.3">
      <c r="A101" s="1">
        <v>39539</v>
      </c>
      <c r="B101">
        <v>0.1091</v>
      </c>
      <c r="C101">
        <v>36.877499999999998</v>
      </c>
      <c r="D101">
        <v>22619.52</v>
      </c>
      <c r="E101">
        <v>27.980952259999999</v>
      </c>
      <c r="F101">
        <v>27.310750169999999</v>
      </c>
      <c r="G101" s="2">
        <v>27.4229986</v>
      </c>
      <c r="H101">
        <f t="shared" si="5"/>
        <v>0.26897974999999974</v>
      </c>
      <c r="I101" s="3">
        <v>0.22075219159470399</v>
      </c>
      <c r="J101" s="3">
        <v>-0.696527422830726</v>
      </c>
      <c r="K101">
        <f t="shared" si="3"/>
        <v>18102.07011390739</v>
      </c>
      <c r="L101">
        <f t="shared" si="4"/>
        <v>0.1233309072645251</v>
      </c>
    </row>
    <row r="102" spans="1:14" ht="16.5" thickBot="1" x14ac:dyDescent="0.3">
      <c r="A102" s="1">
        <v>39569</v>
      </c>
      <c r="B102">
        <v>0.1091</v>
      </c>
      <c r="C102">
        <v>4.1265000000000001</v>
      </c>
      <c r="D102">
        <v>19275.439999999999</v>
      </c>
      <c r="E102">
        <v>28.2819109</v>
      </c>
      <c r="F102">
        <v>27.62979344</v>
      </c>
      <c r="G102" s="2">
        <v>28.168186240000001</v>
      </c>
      <c r="H102">
        <f t="shared" si="5"/>
        <v>0.74518764000000104</v>
      </c>
      <c r="I102" s="3">
        <v>-4.4208289293111797E-2</v>
      </c>
      <c r="J102" s="3">
        <v>-1.9447100546957801</v>
      </c>
      <c r="K102">
        <f t="shared" si="3"/>
        <v>23918.733658660978</v>
      </c>
      <c r="L102">
        <f t="shared" si="4"/>
        <v>0.12321034414749886</v>
      </c>
      <c r="N102" s="2"/>
    </row>
    <row r="103" spans="1:14" ht="16.5" thickBot="1" x14ac:dyDescent="0.3">
      <c r="A103" s="1">
        <v>39600</v>
      </c>
      <c r="B103">
        <v>0.1636</v>
      </c>
      <c r="C103">
        <v>2.738</v>
      </c>
      <c r="D103">
        <v>6960.9</v>
      </c>
      <c r="E103">
        <v>28.38659191</v>
      </c>
      <c r="F103">
        <v>27.825868400000001</v>
      </c>
      <c r="G103" s="2">
        <v>28.560965790000001</v>
      </c>
      <c r="H103">
        <f t="shared" si="5"/>
        <v>0.3927795500000002</v>
      </c>
      <c r="I103" s="3">
        <v>8.8014545565058E-2</v>
      </c>
      <c r="J103" s="3">
        <v>-2.1084276470473</v>
      </c>
      <c r="K103">
        <f t="shared" si="3"/>
        <v>20472.441698974133</v>
      </c>
      <c r="L103">
        <f t="shared" si="4"/>
        <v>0.18698493722425069</v>
      </c>
      <c r="N103" s="2"/>
    </row>
    <row r="104" spans="1:14" ht="16.5" thickBot="1" x14ac:dyDescent="0.3">
      <c r="A104" s="1">
        <v>39630</v>
      </c>
      <c r="B104">
        <v>0.1227</v>
      </c>
      <c r="C104">
        <v>4.0145</v>
      </c>
      <c r="D104">
        <v>26174.799999999999</v>
      </c>
      <c r="E104">
        <v>27.931859020000001</v>
      </c>
      <c r="F104">
        <v>27.846655340000002</v>
      </c>
      <c r="G104" s="2">
        <v>28.679789700000001</v>
      </c>
      <c r="H104">
        <f t="shared" si="5"/>
        <v>0.1188239099999997</v>
      </c>
      <c r="I104" s="3">
        <v>-5.8870507574624101E-2</v>
      </c>
      <c r="J104" s="3">
        <v>1.0887122412096599</v>
      </c>
      <c r="K104">
        <f t="shared" si="3"/>
        <v>7511.8065369452897</v>
      </c>
      <c r="L104">
        <f t="shared" si="4"/>
        <v>0.14028340216779381</v>
      </c>
      <c r="N104" s="2"/>
    </row>
    <row r="105" spans="1:14" ht="16.5" thickBot="1" x14ac:dyDescent="0.3">
      <c r="A105" s="1">
        <v>39661</v>
      </c>
      <c r="B105">
        <v>0.10639999999999999</v>
      </c>
      <c r="C105">
        <v>7.0000000000000007E-2</v>
      </c>
      <c r="D105">
        <v>22915.91</v>
      </c>
      <c r="E105">
        <v>27.77950478</v>
      </c>
      <c r="F105">
        <v>27.686801320000001</v>
      </c>
      <c r="G105" s="2">
        <v>28.380789549999999</v>
      </c>
      <c r="H105">
        <f t="shared" si="5"/>
        <v>0.29900015000000124</v>
      </c>
      <c r="I105" s="3">
        <v>0.10344951215006</v>
      </c>
      <c r="J105" s="3">
        <v>0.56542899669886204</v>
      </c>
      <c r="K105">
        <f t="shared" si="3"/>
        <v>27547.897586334631</v>
      </c>
      <c r="L105">
        <f t="shared" si="4"/>
        <v>0.12168243930293902</v>
      </c>
    </row>
    <row r="106" spans="1:14" ht="16.5" thickBot="1" x14ac:dyDescent="0.3">
      <c r="A106" s="1">
        <v>39692</v>
      </c>
      <c r="B106">
        <v>7.2700000000000001E-2</v>
      </c>
      <c r="C106">
        <v>1.6365000000000001</v>
      </c>
      <c r="D106">
        <v>24182.81</v>
      </c>
      <c r="E106">
        <v>27.88881207</v>
      </c>
      <c r="F106">
        <v>27.389354390000001</v>
      </c>
      <c r="G106" s="2">
        <v>28.19961356</v>
      </c>
      <c r="H106">
        <f t="shared" si="5"/>
        <v>0.18117598999999984</v>
      </c>
      <c r="I106" s="3">
        <v>-2.2674276199854401E-2</v>
      </c>
      <c r="J106" s="3">
        <v>0.60116325258530201</v>
      </c>
      <c r="K106">
        <f t="shared" si="3"/>
        <v>24222.817839363448</v>
      </c>
      <c r="L106">
        <f t="shared" si="4"/>
        <v>8.3679794638556529E-2</v>
      </c>
      <c r="N106" s="2"/>
    </row>
    <row r="107" spans="1:14" ht="16.5" thickBot="1" x14ac:dyDescent="0.3">
      <c r="A107" s="1">
        <v>39722</v>
      </c>
      <c r="B107">
        <v>8.8200000000000001E-2</v>
      </c>
      <c r="C107">
        <v>2.4605000000000001</v>
      </c>
      <c r="D107">
        <v>20973.95</v>
      </c>
      <c r="E107">
        <v>28.002831459999999</v>
      </c>
      <c r="F107">
        <v>27.034229329999999</v>
      </c>
      <c r="G107" s="2">
        <v>27.722406729999999</v>
      </c>
      <c r="H107">
        <f t="shared" si="5"/>
        <v>0.47720683000000008</v>
      </c>
      <c r="I107" s="3">
        <v>-1.3054155919235899</v>
      </c>
      <c r="J107" s="3">
        <v>1.356394032084</v>
      </c>
      <c r="K107">
        <f t="shared" si="3"/>
        <v>25520.419176221079</v>
      </c>
      <c r="L107">
        <f t="shared" si="4"/>
        <v>0.10044746228343639</v>
      </c>
      <c r="N107" s="2"/>
    </row>
    <row r="108" spans="1:14" ht="16.5" thickBot="1" x14ac:dyDescent="0.3">
      <c r="A108" s="1">
        <v>39753</v>
      </c>
      <c r="B108">
        <v>6.1800000000000001E-2</v>
      </c>
      <c r="C108">
        <v>3.4689999999999999</v>
      </c>
      <c r="D108">
        <v>31287.61</v>
      </c>
      <c r="E108">
        <v>27.404676439999999</v>
      </c>
      <c r="F108">
        <v>26.7167952</v>
      </c>
      <c r="G108" s="2">
        <v>27.034159720000002</v>
      </c>
      <c r="H108">
        <f t="shared" si="5"/>
        <v>0.68824700999999777</v>
      </c>
      <c r="I108" s="3">
        <v>1.3209125167872999</v>
      </c>
      <c r="J108" s="3">
        <v>-0.227859005630006</v>
      </c>
      <c r="K108">
        <f t="shared" si="3"/>
        <v>22228.16641052518</v>
      </c>
      <c r="L108">
        <f t="shared" si="4"/>
        <v>6.9313436642218368E-2</v>
      </c>
      <c r="N108" s="2"/>
    </row>
    <row r="109" spans="1:14" ht="16.5" thickBot="1" x14ac:dyDescent="0.3">
      <c r="A109" s="1">
        <v>39783</v>
      </c>
      <c r="B109">
        <v>5.45E-2</v>
      </c>
      <c r="C109">
        <v>4.4889999999999999</v>
      </c>
      <c r="D109">
        <v>37121.94</v>
      </c>
      <c r="E109">
        <v>26.946809770000002</v>
      </c>
      <c r="F109">
        <v>26.52232214</v>
      </c>
      <c r="G109" s="2">
        <v>26.738126040000001</v>
      </c>
      <c r="H109">
        <f t="shared" si="5"/>
        <v>0.29603368000000074</v>
      </c>
      <c r="I109" s="3">
        <v>0.655784670049117</v>
      </c>
      <c r="J109" s="3">
        <v>-2.1530412020214</v>
      </c>
      <c r="K109">
        <f t="shared" si="3"/>
        <v>32710.093641162883</v>
      </c>
      <c r="L109">
        <f t="shared" si="4"/>
        <v>6.2829236296853885E-2</v>
      </c>
    </row>
    <row r="110" spans="1:14" ht="16.5" thickBot="1" x14ac:dyDescent="0.3">
      <c r="A110" s="1">
        <v>39814</v>
      </c>
      <c r="B110">
        <v>4.82E-2</v>
      </c>
      <c r="C110">
        <v>79.697000000000003</v>
      </c>
      <c r="D110">
        <v>38474.959999999999</v>
      </c>
      <c r="E110">
        <v>26.8003912</v>
      </c>
      <c r="F110">
        <v>26.503134060000001</v>
      </c>
      <c r="G110" s="2">
        <v>26.60034696</v>
      </c>
      <c r="H110">
        <f t="shared" si="5"/>
        <v>0.13777908000000139</v>
      </c>
      <c r="I110" s="3">
        <v>-0.105759816468009</v>
      </c>
      <c r="J110" s="3">
        <v>1.0928702085500801</v>
      </c>
      <c r="K110">
        <f t="shared" si="3"/>
        <v>38508.099079314416</v>
      </c>
      <c r="L110">
        <f t="shared" si="4"/>
        <v>5.4652708317383239E-2</v>
      </c>
      <c r="N110" s="2"/>
    </row>
    <row r="111" spans="1:14" ht="16.5" thickBot="1" x14ac:dyDescent="0.3">
      <c r="A111" s="1">
        <v>39845</v>
      </c>
      <c r="B111">
        <v>3.09E-2</v>
      </c>
      <c r="C111">
        <v>101.852</v>
      </c>
      <c r="D111">
        <v>45694.54</v>
      </c>
      <c r="E111">
        <v>27.02645016</v>
      </c>
      <c r="F111">
        <v>26.66458892</v>
      </c>
      <c r="G111" s="2">
        <v>26.919015340000001</v>
      </c>
      <c r="H111">
        <f t="shared" si="5"/>
        <v>0.31866838000000186</v>
      </c>
      <c r="I111" s="3">
        <v>-0.86536673762726202</v>
      </c>
      <c r="J111" s="3">
        <v>-0.67130852189111201</v>
      </c>
      <c r="K111">
        <f t="shared" si="3"/>
        <v>39839.29607801525</v>
      </c>
      <c r="L111">
        <f t="shared" si="4"/>
        <v>3.5306686808185189E-2</v>
      </c>
      <c r="N111" s="2"/>
    </row>
    <row r="112" spans="1:14" ht="16.5" thickBot="1" x14ac:dyDescent="0.3">
      <c r="A112" s="1">
        <v>39873</v>
      </c>
      <c r="B112">
        <v>5.8200000000000002E-2</v>
      </c>
      <c r="C112">
        <v>45.962800000000001</v>
      </c>
      <c r="D112">
        <v>41228.47</v>
      </c>
      <c r="E112">
        <v>26.42189789</v>
      </c>
      <c r="F112">
        <v>26.96364316</v>
      </c>
      <c r="G112" s="2">
        <v>27.040334319999999</v>
      </c>
      <c r="H112">
        <f t="shared" si="5"/>
        <v>0.12131897999999808</v>
      </c>
      <c r="I112" s="3">
        <v>-0.128505974304951</v>
      </c>
      <c r="J112" s="3">
        <v>1.9606916648068701E-2</v>
      </c>
      <c r="K112">
        <f t="shared" si="3"/>
        <v>46857.178829093828</v>
      </c>
      <c r="L112">
        <f t="shared" si="4"/>
        <v>6.6333713357788218E-2</v>
      </c>
      <c r="N112" s="2"/>
    </row>
    <row r="113" spans="1:14" ht="16.5" thickBot="1" x14ac:dyDescent="0.3">
      <c r="A113" s="1">
        <v>39904</v>
      </c>
      <c r="B113">
        <v>6.3600000000000004E-2</v>
      </c>
      <c r="C113">
        <v>16.714500000000001</v>
      </c>
      <c r="D113">
        <v>33939.42</v>
      </c>
      <c r="E113">
        <v>27.018586160000002</v>
      </c>
      <c r="F113">
        <v>27.32038477</v>
      </c>
      <c r="G113" s="2">
        <v>27.440102379999999</v>
      </c>
      <c r="H113">
        <f t="shared" si="5"/>
        <v>0.39976805999999954</v>
      </c>
      <c r="I113" s="3">
        <v>0.184060882588131</v>
      </c>
      <c r="J113" s="3">
        <v>-0.22296419365880699</v>
      </c>
      <c r="K113">
        <f t="shared" si="3"/>
        <v>42531.876632649888</v>
      </c>
      <c r="L113">
        <f t="shared" si="4"/>
        <v>7.293068199241684E-2</v>
      </c>
    </row>
    <row r="114" spans="1:14" ht="16.5" thickBot="1" x14ac:dyDescent="0.3">
      <c r="A114" s="1">
        <v>39934</v>
      </c>
      <c r="B114">
        <v>2.7300000000000001E-2</v>
      </c>
      <c r="C114">
        <v>4.6334999999999997</v>
      </c>
      <c r="D114">
        <v>39529.97</v>
      </c>
      <c r="E114">
        <v>27.941502570000001</v>
      </c>
      <c r="F114">
        <v>27.639444959999999</v>
      </c>
      <c r="G114" s="2">
        <v>27.592343100000001</v>
      </c>
      <c r="H114">
        <f t="shared" si="5"/>
        <v>0.15224072000000177</v>
      </c>
      <c r="I114" s="3">
        <v>0.71788648381799702</v>
      </c>
      <c r="J114" s="3">
        <v>0.60979619620244796</v>
      </c>
      <c r="K114">
        <f t="shared" si="3"/>
        <v>35356.942596586334</v>
      </c>
      <c r="L114">
        <f t="shared" si="4"/>
        <v>3.0950713974699933E-2</v>
      </c>
      <c r="N114" s="2"/>
    </row>
    <row r="115" spans="1:14" ht="16.5" thickBot="1" x14ac:dyDescent="0.3">
      <c r="A115" s="1">
        <v>39965</v>
      </c>
      <c r="B115">
        <v>0.04</v>
      </c>
      <c r="C115">
        <v>6.9480000000000004</v>
      </c>
      <c r="D115">
        <v>45442.66</v>
      </c>
      <c r="E115">
        <v>27.850975040000002</v>
      </c>
      <c r="F115">
        <v>27.835551330000001</v>
      </c>
      <c r="G115" s="2">
        <v>28.09359066</v>
      </c>
      <c r="H115">
        <f t="shared" si="5"/>
        <v>0.50124755999999948</v>
      </c>
      <c r="I115" s="3">
        <v>0.33655324533359998</v>
      </c>
      <c r="J115" s="3">
        <v>-0.39145744937550803</v>
      </c>
      <c r="K115">
        <f t="shared" si="3"/>
        <v>40875.767793937041</v>
      </c>
      <c r="L115">
        <f t="shared" si="4"/>
        <v>4.5871256844489394E-2</v>
      </c>
      <c r="N115" s="2"/>
    </row>
    <row r="116" spans="1:14" ht="16.5" thickBot="1" x14ac:dyDescent="0.3">
      <c r="A116" s="1">
        <v>39995</v>
      </c>
      <c r="B116">
        <v>0.18179999999999999</v>
      </c>
      <c r="C116">
        <v>5.9595000000000002</v>
      </c>
      <c r="D116">
        <v>37859.94</v>
      </c>
      <c r="E116">
        <v>28.004578590000001</v>
      </c>
      <c r="F116">
        <v>27.856375750000002</v>
      </c>
      <c r="G116" s="2">
        <v>28.499312339999999</v>
      </c>
      <c r="H116">
        <f t="shared" si="5"/>
        <v>0.4057216799999992</v>
      </c>
      <c r="I116" s="3">
        <v>-0.71851054066069797</v>
      </c>
      <c r="J116" s="3">
        <v>0.32413504365332502</v>
      </c>
      <c r="K116">
        <f t="shared" si="3"/>
        <v>46613.766454663353</v>
      </c>
      <c r="L116">
        <f t="shared" si="4"/>
        <v>0.20801955568855637</v>
      </c>
      <c r="N116" s="2"/>
    </row>
    <row r="117" spans="1:14" ht="16.5" thickBot="1" x14ac:dyDescent="0.3">
      <c r="A117" s="1">
        <v>40026</v>
      </c>
      <c r="B117">
        <v>0.09</v>
      </c>
      <c r="C117">
        <v>4.8419999999999996</v>
      </c>
      <c r="D117">
        <v>43779.26</v>
      </c>
      <c r="E117">
        <v>27.576420779999999</v>
      </c>
      <c r="F117">
        <v>27.696555239999999</v>
      </c>
      <c r="G117" s="2">
        <v>28.28024984</v>
      </c>
      <c r="H117">
        <f t="shared" si="5"/>
        <v>0.21906249999999972</v>
      </c>
      <c r="I117" s="3">
        <v>-8.3698056377486493E-2</v>
      </c>
      <c r="J117" s="3">
        <v>0.83719038727887995</v>
      </c>
      <c r="K117">
        <f t="shared" si="3"/>
        <v>39224.983253563594</v>
      </c>
      <c r="L117">
        <f t="shared" si="4"/>
        <v>0.10327192069110451</v>
      </c>
    </row>
    <row r="118" spans="1:14" ht="16.5" thickBot="1" x14ac:dyDescent="0.3">
      <c r="A118" s="1">
        <v>40057</v>
      </c>
      <c r="B118">
        <v>9.5500000000000002E-2</v>
      </c>
      <c r="C118">
        <v>10.965999999999999</v>
      </c>
      <c r="D118">
        <v>49698.04</v>
      </c>
      <c r="E118">
        <v>27.405584340000001</v>
      </c>
      <c r="F118">
        <v>27.399128879999999</v>
      </c>
      <c r="G118" s="2">
        <v>28.286331350000001</v>
      </c>
      <c r="H118">
        <f t="shared" si="5"/>
        <v>6.0815100000013445E-3</v>
      </c>
      <c r="I118" s="3">
        <v>6.1353134791458E-2</v>
      </c>
      <c r="J118" s="3">
        <v>0.86009990026647098</v>
      </c>
      <c r="K118">
        <f t="shared" si="3"/>
        <v>45004.838411159304</v>
      </c>
      <c r="L118">
        <f t="shared" si="4"/>
        <v>0.10867482484672684</v>
      </c>
      <c r="N118" s="2"/>
    </row>
    <row r="119" spans="1:14" ht="16.5" thickBot="1" x14ac:dyDescent="0.3">
      <c r="A119" s="1">
        <v>40087</v>
      </c>
      <c r="B119">
        <v>9.0899999999999995E-2</v>
      </c>
      <c r="C119">
        <v>38.089100000000002</v>
      </c>
      <c r="D119">
        <v>45398.7</v>
      </c>
      <c r="E119">
        <v>27.566005709999999</v>
      </c>
      <c r="F119">
        <v>27.044005930000001</v>
      </c>
      <c r="G119" s="2">
        <v>28.12851504</v>
      </c>
      <c r="H119">
        <f t="shared" si="5"/>
        <v>0.15781631000000118</v>
      </c>
      <c r="I119" s="3">
        <v>0.25271347243007802</v>
      </c>
      <c r="J119" s="3">
        <v>-0.78546610701598796</v>
      </c>
      <c r="K119">
        <f t="shared" si="3"/>
        <v>50678.971349569125</v>
      </c>
      <c r="L119">
        <f t="shared" si="4"/>
        <v>0.1031541704475465</v>
      </c>
      <c r="N119" s="2"/>
    </row>
    <row r="120" spans="1:14" ht="16.5" thickBot="1" x14ac:dyDescent="0.3">
      <c r="A120" s="1">
        <v>40118</v>
      </c>
      <c r="B120">
        <v>0.10730000000000001</v>
      </c>
      <c r="C120">
        <v>113.587</v>
      </c>
      <c r="D120">
        <v>48023.69</v>
      </c>
      <c r="E120">
        <v>27.578110689999999</v>
      </c>
      <c r="F120">
        <v>26.726554879999998</v>
      </c>
      <c r="G120" s="2">
        <v>27.624751499999999</v>
      </c>
      <c r="H120">
        <f t="shared" si="5"/>
        <v>0.50376354000000134</v>
      </c>
      <c r="I120" s="3">
        <v>-0.37553628008496198</v>
      </c>
      <c r="J120" s="3">
        <v>-1.20270114827088</v>
      </c>
      <c r="K120">
        <f t="shared" si="3"/>
        <v>46566.915353193486</v>
      </c>
      <c r="L120">
        <f t="shared" si="4"/>
        <v>0.12361181219538184</v>
      </c>
      <c r="N120" s="2"/>
    </row>
    <row r="121" spans="1:14" ht="16.5" thickBot="1" x14ac:dyDescent="0.3">
      <c r="A121" s="1">
        <v>40148</v>
      </c>
      <c r="B121">
        <v>3.6400000000000002E-2</v>
      </c>
      <c r="C121">
        <v>27.594000000000001</v>
      </c>
      <c r="D121">
        <v>55140.51</v>
      </c>
      <c r="E121">
        <v>27.43404198</v>
      </c>
      <c r="F121">
        <v>26.53205041</v>
      </c>
      <c r="G121" s="2">
        <v>27.403430709999999</v>
      </c>
      <c r="H121">
        <f t="shared" si="5"/>
        <v>0.22132079000000004</v>
      </c>
      <c r="I121" s="3">
        <v>0.66440187451051902</v>
      </c>
      <c r="J121" s="3">
        <v>1.8327125796499399</v>
      </c>
      <c r="K121">
        <f t="shared" si="3"/>
        <v>49082.632475075021</v>
      </c>
      <c r="L121">
        <f t="shared" si="4"/>
        <v>4.2524333278691623E-2</v>
      </c>
    </row>
    <row r="122" spans="1:14" ht="16.5" thickBot="1" x14ac:dyDescent="0.3">
      <c r="A122" s="1">
        <v>40179</v>
      </c>
      <c r="B122">
        <v>4.6399999999999997E-2</v>
      </c>
      <c r="C122">
        <v>28.2835</v>
      </c>
      <c r="D122">
        <v>50816.7</v>
      </c>
      <c r="E122">
        <v>27.560651780000001</v>
      </c>
      <c r="F122">
        <v>26.512824850000001</v>
      </c>
      <c r="G122" s="2">
        <v>27.197955619999998</v>
      </c>
      <c r="H122">
        <f t="shared" si="5"/>
        <v>0.20547509000000019</v>
      </c>
      <c r="I122" s="3">
        <v>-0.50906457017666895</v>
      </c>
      <c r="J122" s="3">
        <v>1.63846334906391</v>
      </c>
      <c r="K122">
        <f t="shared" si="3"/>
        <v>55816.993583956762</v>
      </c>
      <c r="L122">
        <f t="shared" si="4"/>
        <v>5.1768997096718915E-2</v>
      </c>
      <c r="N122" s="2"/>
    </row>
    <row r="123" spans="1:14" ht="16.5" thickBot="1" x14ac:dyDescent="0.3">
      <c r="A123" s="1">
        <v>40210</v>
      </c>
      <c r="B123">
        <v>2.7300000000000001E-2</v>
      </c>
      <c r="C123">
        <v>10.570499999999999</v>
      </c>
      <c r="D123">
        <v>47694.89</v>
      </c>
      <c r="E123">
        <v>27.661471370000001</v>
      </c>
      <c r="F123">
        <v>26.674246199999999</v>
      </c>
      <c r="G123" s="2">
        <v>27.398326699999998</v>
      </c>
      <c r="H123">
        <f t="shared" si="5"/>
        <v>0.20037108000000003</v>
      </c>
      <c r="I123" s="3">
        <v>3.4691781506499202E-2</v>
      </c>
      <c r="J123" s="3">
        <v>-2.2287953908464999</v>
      </c>
      <c r="K123">
        <f t="shared" si="3"/>
        <v>51745.462441367883</v>
      </c>
      <c r="L123">
        <f t="shared" si="4"/>
        <v>3.1469158771139344E-2</v>
      </c>
      <c r="N123" s="2"/>
    </row>
    <row r="124" spans="1:14" ht="16.5" thickBot="1" x14ac:dyDescent="0.3">
      <c r="A124" s="1">
        <v>40238</v>
      </c>
      <c r="B124">
        <v>0.17269999999999999</v>
      </c>
      <c r="C124">
        <v>19.533999999999999</v>
      </c>
      <c r="D124">
        <v>53557.78</v>
      </c>
      <c r="E124">
        <v>27.911680220000001</v>
      </c>
      <c r="F124">
        <v>26.973279869999999</v>
      </c>
      <c r="G124" s="2">
        <v>27.691628130000002</v>
      </c>
      <c r="H124">
        <f t="shared" si="5"/>
        <v>0.29330143000000319</v>
      </c>
      <c r="I124" s="3">
        <v>0.59102101566379905</v>
      </c>
      <c r="J124" s="3">
        <v>0.50141154805424004</v>
      </c>
      <c r="K124">
        <f t="shared" si="3"/>
        <v>48776.125777036119</v>
      </c>
      <c r="L124">
        <f t="shared" si="4"/>
        <v>0.19800811363629592</v>
      </c>
      <c r="N124" s="2"/>
    </row>
    <row r="125" spans="1:14" ht="16.5" thickBot="1" x14ac:dyDescent="0.3">
      <c r="A125" s="1">
        <v>40269</v>
      </c>
      <c r="B125">
        <v>0.1164</v>
      </c>
      <c r="C125">
        <v>40</v>
      </c>
      <c r="D125">
        <v>54903.199999999997</v>
      </c>
      <c r="E125">
        <v>27.52785587</v>
      </c>
      <c r="F125">
        <v>27.330019369999999</v>
      </c>
      <c r="G125" s="2">
        <v>28.129723290000001</v>
      </c>
      <c r="H125">
        <f t="shared" si="5"/>
        <v>0.43809515999999959</v>
      </c>
      <c r="I125" s="3">
        <v>-0.91499766765962298</v>
      </c>
      <c r="J125" s="3">
        <v>1.12966259002132</v>
      </c>
      <c r="K125">
        <f t="shared" si="3"/>
        <v>54318.020421130546</v>
      </c>
      <c r="L125">
        <f t="shared" si="4"/>
        <v>0.13297661362227314</v>
      </c>
    </row>
    <row r="126" spans="1:14" ht="16.5" thickBot="1" x14ac:dyDescent="0.3">
      <c r="A126" s="1">
        <v>40299</v>
      </c>
      <c r="B126">
        <v>4.5499999999999999E-2</v>
      </c>
      <c r="C126">
        <v>2.4</v>
      </c>
      <c r="D126">
        <v>56229.09</v>
      </c>
      <c r="E126">
        <v>28.6357708</v>
      </c>
      <c r="F126">
        <v>27.649096480000001</v>
      </c>
      <c r="G126" s="2">
        <v>28.498089140000001</v>
      </c>
      <c r="H126">
        <f t="shared" si="5"/>
        <v>0.36836584999999999</v>
      </c>
      <c r="I126" s="3">
        <v>-0.39535352484988601</v>
      </c>
      <c r="J126" s="3">
        <v>-0.11812706952476799</v>
      </c>
      <c r="K126">
        <f t="shared" si="3"/>
        <v>55586.084025803641</v>
      </c>
      <c r="L126">
        <f t="shared" si="4"/>
        <v>5.2029753293982156E-2</v>
      </c>
      <c r="N126" s="2"/>
    </row>
    <row r="127" spans="1:14" ht="16.5" thickBot="1" x14ac:dyDescent="0.3">
      <c r="A127" s="1">
        <v>40330</v>
      </c>
      <c r="B127">
        <v>7.2700000000000001E-2</v>
      </c>
      <c r="C127">
        <v>4.6399999999999997</v>
      </c>
      <c r="D127">
        <v>62033.51</v>
      </c>
      <c r="E127">
        <v>28.040505410000002</v>
      </c>
      <c r="F127">
        <v>27.845234250000001</v>
      </c>
      <c r="G127" s="2">
        <v>28.714947169999999</v>
      </c>
      <c r="H127">
        <f t="shared" si="5"/>
        <v>0.21685802999999737</v>
      </c>
      <c r="I127" s="3">
        <v>-9.2989963622547803E-3</v>
      </c>
      <c r="J127" s="3">
        <v>3.4599711681246197E-2</v>
      </c>
      <c r="K127">
        <f t="shared" si="3"/>
        <v>56832.809048492803</v>
      </c>
      <c r="L127">
        <f t="shared" si="4"/>
        <v>8.1619705596450653E-2</v>
      </c>
      <c r="N127" s="2"/>
    </row>
    <row r="128" spans="1:14" ht="16.5" thickBot="1" x14ac:dyDescent="0.3">
      <c r="A128" s="1">
        <v>40360</v>
      </c>
      <c r="B128">
        <v>0.1091</v>
      </c>
      <c r="C128">
        <v>0.5</v>
      </c>
      <c r="D128">
        <v>58814.67</v>
      </c>
      <c r="E128">
        <v>27.86929035</v>
      </c>
      <c r="F128">
        <v>27.866096150000001</v>
      </c>
      <c r="G128" s="2">
        <v>28.69494405</v>
      </c>
      <c r="H128">
        <f t="shared" si="5"/>
        <v>2.0003119999998376E-2</v>
      </c>
      <c r="I128" s="3">
        <v>-8.1870420604470806E-2</v>
      </c>
      <c r="J128" s="3">
        <v>-2.70187148599492</v>
      </c>
      <c r="K128">
        <f t="shared" si="3"/>
        <v>62194.401017623393</v>
      </c>
      <c r="L128">
        <f t="shared" si="4"/>
        <v>0.12413607176139932</v>
      </c>
      <c r="N128" s="2"/>
    </row>
    <row r="129" spans="1:14" ht="16.5" thickBot="1" x14ac:dyDescent="0.3">
      <c r="A129" s="1">
        <v>40391</v>
      </c>
      <c r="B129">
        <v>7.2700000000000001E-2</v>
      </c>
      <c r="C129">
        <v>0.73</v>
      </c>
      <c r="D129">
        <v>54940.92</v>
      </c>
      <c r="E129">
        <v>27.63406372</v>
      </c>
      <c r="F129">
        <v>27.70630916</v>
      </c>
      <c r="G129" s="2">
        <v>28.404015860000001</v>
      </c>
      <c r="H129">
        <f t="shared" si="5"/>
        <v>0.29092818999999892</v>
      </c>
      <c r="I129" s="3">
        <v>0.32898432751496998</v>
      </c>
      <c r="J129" s="3">
        <v>-1.06354102735293</v>
      </c>
      <c r="K129">
        <f t="shared" si="3"/>
        <v>59226.827681493683</v>
      </c>
      <c r="L129">
        <f t="shared" si="4"/>
        <v>8.3822673455812721E-2</v>
      </c>
    </row>
    <row r="130" spans="1:14" ht="16.5" thickBot="1" x14ac:dyDescent="0.3">
      <c r="A130" s="1">
        <v>40422</v>
      </c>
      <c r="B130">
        <v>4.0899999999999999E-2</v>
      </c>
      <c r="C130">
        <v>3.34</v>
      </c>
      <c r="D130">
        <v>54910.77</v>
      </c>
      <c r="E130">
        <v>27.501184460000001</v>
      </c>
      <c r="F130">
        <v>27.408903370000001</v>
      </c>
      <c r="G130" s="2">
        <v>28.325749630000001</v>
      </c>
      <c r="H130">
        <f t="shared" si="5"/>
        <v>7.8266230000000547E-2</v>
      </c>
      <c r="I130" s="3">
        <v>0.17491202459921401</v>
      </c>
      <c r="J130" s="3">
        <v>1.2973347465836</v>
      </c>
      <c r="K130">
        <f t="shared" si="3"/>
        <v>55626.470845660187</v>
      </c>
      <c r="L130">
        <f t="shared" si="4"/>
        <v>4.6881981627079239E-2</v>
      </c>
      <c r="N130" s="2"/>
    </row>
    <row r="131" spans="1:14" ht="16.5" thickBot="1" x14ac:dyDescent="0.3">
      <c r="A131" s="1">
        <v>40452</v>
      </c>
      <c r="B131">
        <v>3.6400000000000002E-2</v>
      </c>
      <c r="C131">
        <v>1.84</v>
      </c>
      <c r="D131">
        <v>67002.880000000005</v>
      </c>
      <c r="E131">
        <v>27.115173339999998</v>
      </c>
      <c r="F131">
        <v>27.053782529999999</v>
      </c>
      <c r="G131" s="2">
        <v>27.873807039999999</v>
      </c>
      <c r="H131">
        <f t="shared" si="5"/>
        <v>0.45194259000000159</v>
      </c>
      <c r="I131" s="3">
        <v>-5.5639606801175703E-2</v>
      </c>
      <c r="J131" s="3">
        <v>0.23898649491892299</v>
      </c>
      <c r="K131">
        <f t="shared" si="3"/>
        <v>55601.692569047904</v>
      </c>
      <c r="L131">
        <f t="shared" si="4"/>
        <v>4.1026645173804346E-2</v>
      </c>
      <c r="N131" s="2"/>
    </row>
    <row r="132" spans="1:14" ht="16.5" thickBot="1" x14ac:dyDescent="0.3">
      <c r="A132" s="1">
        <v>40483</v>
      </c>
      <c r="B132">
        <v>0.1</v>
      </c>
      <c r="C132">
        <v>4.9800000000000004</v>
      </c>
      <c r="D132">
        <v>68176.05</v>
      </c>
      <c r="E132">
        <v>26.528105740000001</v>
      </c>
      <c r="F132">
        <v>26.73631456</v>
      </c>
      <c r="G132" s="2">
        <v>27.715114759999999</v>
      </c>
      <c r="H132">
        <f t="shared" si="5"/>
        <v>0.15869228000000035</v>
      </c>
      <c r="I132" s="3">
        <v>0.45682936589346801</v>
      </c>
      <c r="J132" s="3">
        <v>-1.09179613639798</v>
      </c>
      <c r="K132">
        <f t="shared" ref="K132:K195" si="6">D131+(0.08917645*D131-(0.08917645/64000.861)*D131^2-B131*D131*0.0020233)*1+SQRT(0.1589271)*I132</f>
        <v>66717.860930193274</v>
      </c>
      <c r="L132">
        <f t="shared" ref="L132:L195" si="7">B132+3.890323*POWER(10,-5)*((B132*D132*0.0020233+3564.19 *B132)*1)+ (5.61*POWER(10,-4)*J133)</f>
        <v>0.1151106174360751</v>
      </c>
      <c r="N132" s="2"/>
    </row>
    <row r="133" spans="1:14" ht="16.5" thickBot="1" x14ac:dyDescent="0.3">
      <c r="A133" s="1">
        <v>40513</v>
      </c>
      <c r="B133">
        <v>0.15359999999999999</v>
      </c>
      <c r="C133">
        <v>9.66</v>
      </c>
      <c r="D133">
        <v>60319.28</v>
      </c>
      <c r="E133">
        <v>26.251887320000002</v>
      </c>
      <c r="F133">
        <v>26.541778690000001</v>
      </c>
      <c r="G133" s="2">
        <v>27.373853189999998</v>
      </c>
      <c r="H133">
        <f t="shared" ref="H133:H196" si="8">ABS(G133-G132)</f>
        <v>0.34126157000000035</v>
      </c>
      <c r="I133" s="3">
        <v>-1.03027309074027</v>
      </c>
      <c r="J133" s="3">
        <v>1.2622702428642001</v>
      </c>
      <c r="K133">
        <f t="shared" si="6"/>
        <v>67765.227289601433</v>
      </c>
      <c r="L133">
        <f t="shared" si="7"/>
        <v>0.17629557062470422</v>
      </c>
    </row>
    <row r="134" spans="1:14" ht="16.5" thickBot="1" x14ac:dyDescent="0.3">
      <c r="A134" s="1">
        <v>40544</v>
      </c>
      <c r="B134">
        <v>0.12089999999999999</v>
      </c>
      <c r="C134">
        <v>6.72</v>
      </c>
      <c r="D134">
        <v>65931.7</v>
      </c>
      <c r="E134">
        <v>26.528293609999999</v>
      </c>
      <c r="F134">
        <v>26.522515649999999</v>
      </c>
      <c r="G134" s="2">
        <v>27.14273481</v>
      </c>
      <c r="H134">
        <f t="shared" si="8"/>
        <v>0.23111837999999807</v>
      </c>
      <c r="I134" s="3">
        <v>-0.852281157260531</v>
      </c>
      <c r="J134" s="3">
        <v>1.1913479252750301</v>
      </c>
      <c r="K134">
        <f t="shared" si="6"/>
        <v>60609.618898314497</v>
      </c>
      <c r="L134">
        <f t="shared" si="7"/>
        <v>0.13882002185200004</v>
      </c>
      <c r="N134" s="2"/>
    </row>
    <row r="135" spans="1:14" ht="16.5" thickBot="1" x14ac:dyDescent="0.3">
      <c r="A135" s="1">
        <v>40575</v>
      </c>
      <c r="B135">
        <v>0.2155</v>
      </c>
      <c r="C135">
        <v>13.55</v>
      </c>
      <c r="D135">
        <v>67012.59</v>
      </c>
      <c r="E135">
        <v>27.214927670000002</v>
      </c>
      <c r="F135">
        <v>26.683903480000001</v>
      </c>
      <c r="G135" s="2">
        <v>27.446730469999999</v>
      </c>
      <c r="H135">
        <f t="shared" si="8"/>
        <v>0.30399565999999822</v>
      </c>
      <c r="I135" s="3">
        <v>0.59903333733075603</v>
      </c>
      <c r="J135" s="3">
        <v>0.942561519047871</v>
      </c>
      <c r="K135">
        <f t="shared" si="6"/>
        <v>65738.430776034351</v>
      </c>
      <c r="L135">
        <f t="shared" si="7"/>
        <v>0.24554068180985245</v>
      </c>
      <c r="N135" s="2"/>
    </row>
    <row r="136" spans="1:14" ht="16.5" thickBot="1" x14ac:dyDescent="0.3">
      <c r="A136" s="1">
        <v>40603</v>
      </c>
      <c r="B136">
        <v>0.15640000000000001</v>
      </c>
      <c r="C136">
        <v>10.16</v>
      </c>
      <c r="D136">
        <v>63561.4</v>
      </c>
      <c r="E136">
        <v>27.712920189999998</v>
      </c>
      <c r="F136">
        <v>26.982916589999999</v>
      </c>
      <c r="G136" s="2">
        <v>27.77383635</v>
      </c>
      <c r="H136">
        <f t="shared" si="8"/>
        <v>0.32710588000000129</v>
      </c>
      <c r="I136" s="3">
        <v>0.61759379077815002</v>
      </c>
      <c r="J136" s="3">
        <v>-1.7414180047546099</v>
      </c>
      <c r="K136">
        <f t="shared" si="6"/>
        <v>66702.403482906768</v>
      </c>
      <c r="L136">
        <f t="shared" si="7"/>
        <v>0.17906901962594166</v>
      </c>
      <c r="N136" s="2"/>
    </row>
    <row r="137" spans="1:14" ht="16.5" thickBot="1" x14ac:dyDescent="0.3">
      <c r="A137" s="1">
        <v>40634</v>
      </c>
      <c r="B137">
        <v>9.7299999999999998E-2</v>
      </c>
      <c r="C137">
        <v>26.643999999999998</v>
      </c>
      <c r="D137">
        <v>55577.71</v>
      </c>
      <c r="E137">
        <v>27.876956939999999</v>
      </c>
      <c r="F137">
        <v>27.339653970000001</v>
      </c>
      <c r="G137" s="2">
        <v>28.185431690000001</v>
      </c>
      <c r="H137">
        <f t="shared" si="8"/>
        <v>0.41159534000000164</v>
      </c>
      <c r="I137" s="3">
        <v>0.60408131418162103</v>
      </c>
      <c r="J137" s="3">
        <v>0.35712028588417799</v>
      </c>
      <c r="K137">
        <f t="shared" si="6"/>
        <v>63580.447666981963</v>
      </c>
      <c r="L137">
        <f t="shared" si="7"/>
        <v>0.11141176311478838</v>
      </c>
    </row>
    <row r="138" spans="1:14" ht="16.5" thickBot="1" x14ac:dyDescent="0.3">
      <c r="A138" s="1">
        <v>40664</v>
      </c>
      <c r="B138">
        <v>7.2700000000000001E-2</v>
      </c>
      <c r="C138">
        <v>1.2290000000000001</v>
      </c>
      <c r="D138">
        <v>65561.25</v>
      </c>
      <c r="E138">
        <v>28.299649240000001</v>
      </c>
      <c r="F138">
        <v>27.658747989999998</v>
      </c>
      <c r="G138" s="2">
        <v>28.45052153</v>
      </c>
      <c r="H138">
        <f t="shared" si="8"/>
        <v>0.26508983999999813</v>
      </c>
      <c r="I138" s="3">
        <v>0.72175893328068397</v>
      </c>
      <c r="J138" s="3">
        <v>0.346941323358051</v>
      </c>
      <c r="K138">
        <f t="shared" si="6"/>
        <v>56219.344625405152</v>
      </c>
      <c r="L138">
        <f t="shared" si="7"/>
        <v>8.2341120965989861E-2</v>
      </c>
      <c r="N138" s="2"/>
    </row>
    <row r="139" spans="1:14" ht="16.5" thickBot="1" x14ac:dyDescent="0.3">
      <c r="A139" s="1">
        <v>40695</v>
      </c>
      <c r="B139">
        <v>0.11</v>
      </c>
      <c r="C139">
        <v>4.8855000000000004</v>
      </c>
      <c r="D139">
        <v>62011.88</v>
      </c>
      <c r="E139">
        <v>27.921038630000002</v>
      </c>
      <c r="F139">
        <v>27.854917159999999</v>
      </c>
      <c r="G139" s="2">
        <v>28.82519843</v>
      </c>
      <c r="H139">
        <f t="shared" si="8"/>
        <v>0.37467690000000076</v>
      </c>
      <c r="I139" s="3">
        <v>-0.49426450668654498</v>
      </c>
      <c r="J139" s="3">
        <v>-1.4519104688158699</v>
      </c>
      <c r="K139">
        <f t="shared" si="6"/>
        <v>65408.866765735562</v>
      </c>
      <c r="L139">
        <f t="shared" si="7"/>
        <v>0.12673988453201351</v>
      </c>
      <c r="N139" s="2"/>
    </row>
    <row r="140" spans="1:14" ht="16.5" thickBot="1" x14ac:dyDescent="0.3">
      <c r="A140" s="1">
        <v>40725</v>
      </c>
      <c r="B140">
        <v>3.6400000000000002E-2</v>
      </c>
      <c r="C140">
        <v>4.9619999999999997</v>
      </c>
      <c r="D140">
        <v>58429.58</v>
      </c>
      <c r="E140">
        <v>27.724724770000002</v>
      </c>
      <c r="F140">
        <v>27.87581655</v>
      </c>
      <c r="G140" s="2">
        <v>28.54346164</v>
      </c>
      <c r="H140">
        <f t="shared" si="8"/>
        <v>0.28173679000000007</v>
      </c>
      <c r="I140" s="3">
        <v>-0.47085995715148998</v>
      </c>
      <c r="J140" s="3">
        <v>1.6943391968190999</v>
      </c>
      <c r="K140">
        <f t="shared" si="6"/>
        <v>62169.74879476607</v>
      </c>
      <c r="L140">
        <f t="shared" si="7"/>
        <v>4.1619276689613911E-2</v>
      </c>
      <c r="N140" s="2"/>
    </row>
    <row r="141" spans="1:14" ht="16.5" thickBot="1" x14ac:dyDescent="0.3">
      <c r="A141" s="1">
        <v>40756</v>
      </c>
      <c r="B141">
        <v>4.0899999999999999E-2</v>
      </c>
      <c r="C141">
        <v>10.579499999999999</v>
      </c>
      <c r="D141">
        <v>63814.44</v>
      </c>
      <c r="E141">
        <v>27.60755348</v>
      </c>
      <c r="F141">
        <v>27.716063070000001</v>
      </c>
      <c r="G141" s="2">
        <v>28.735198310000001</v>
      </c>
      <c r="H141">
        <f t="shared" si="8"/>
        <v>0.19173667000000094</v>
      </c>
      <c r="I141" s="3">
        <v>0.68556568717762201</v>
      </c>
      <c r="J141" s="3">
        <v>8.3737462641929102E-3</v>
      </c>
      <c r="K141">
        <f t="shared" si="6"/>
        <v>58879.128295441056</v>
      </c>
      <c r="L141">
        <f t="shared" si="7"/>
        <v>4.6895062919622373E-2</v>
      </c>
    </row>
    <row r="142" spans="1:14" ht="16.5" thickBot="1" x14ac:dyDescent="0.3">
      <c r="A142" s="1">
        <v>40787</v>
      </c>
      <c r="B142">
        <v>8.3599999999999994E-2</v>
      </c>
      <c r="C142">
        <v>0.53300000000000003</v>
      </c>
      <c r="D142">
        <v>60166.69</v>
      </c>
      <c r="E142">
        <v>27.52706718</v>
      </c>
      <c r="F142">
        <v>27.418677859999999</v>
      </c>
      <c r="G142" s="2">
        <v>28.218973330000001</v>
      </c>
      <c r="H142">
        <f t="shared" si="8"/>
        <v>0.5162249800000005</v>
      </c>
      <c r="I142" s="3">
        <v>0.66832244213434899</v>
      </c>
      <c r="J142" s="3">
        <v>0.21120965509109901</v>
      </c>
      <c r="K142">
        <f t="shared" si="6"/>
        <v>63826.001536451236</v>
      </c>
      <c r="L142">
        <f t="shared" si="7"/>
        <v>9.6647714445245364E-2</v>
      </c>
      <c r="N142" s="2"/>
    </row>
    <row r="143" spans="1:14" ht="16.5" thickBot="1" x14ac:dyDescent="0.3">
      <c r="A143" s="1">
        <v>40817</v>
      </c>
      <c r="B143">
        <v>0.14729999999999999</v>
      </c>
      <c r="C143">
        <v>0.94</v>
      </c>
      <c r="D143">
        <v>56486.62</v>
      </c>
      <c r="E143">
        <v>27.49636555</v>
      </c>
      <c r="F143">
        <v>27.063559130000002</v>
      </c>
      <c r="G143" s="2">
        <v>27.90978716</v>
      </c>
      <c r="H143">
        <f t="shared" si="8"/>
        <v>0.30918617000000026</v>
      </c>
      <c r="I143" s="3">
        <v>-5.4189694123959698E-3</v>
      </c>
      <c r="J143" s="3">
        <v>1.88938101083717</v>
      </c>
      <c r="K143">
        <f t="shared" si="6"/>
        <v>60477.944881393865</v>
      </c>
      <c r="L143">
        <f t="shared" si="7"/>
        <v>0.16832490100180658</v>
      </c>
      <c r="N143" s="2"/>
    </row>
    <row r="144" spans="1:14" ht="16.5" thickBot="1" x14ac:dyDescent="0.3">
      <c r="A144" s="1">
        <v>40848</v>
      </c>
      <c r="B144">
        <v>0.12</v>
      </c>
      <c r="C144">
        <v>4.4029999999999996</v>
      </c>
      <c r="D144">
        <v>66274.63</v>
      </c>
      <c r="E144">
        <v>26.84758472</v>
      </c>
      <c r="F144">
        <v>26.74607426</v>
      </c>
      <c r="G144" s="2">
        <v>27.425813420000001</v>
      </c>
      <c r="H144">
        <f t="shared" si="8"/>
        <v>0.48397373999999971</v>
      </c>
      <c r="I144" s="3">
        <v>0.22990225141456799</v>
      </c>
      <c r="J144" s="3">
        <v>-9.7015373265141897E-2</v>
      </c>
      <c r="K144">
        <f t="shared" si="6"/>
        <v>57061.295552735712</v>
      </c>
      <c r="L144">
        <f t="shared" si="7"/>
        <v>0.13739270528063829</v>
      </c>
      <c r="N144" s="2"/>
    </row>
    <row r="145" spans="1:14" ht="16.5" thickBot="1" x14ac:dyDescent="0.3">
      <c r="A145" s="1">
        <v>40878</v>
      </c>
      <c r="B145">
        <v>0.1782</v>
      </c>
      <c r="C145">
        <v>0.9</v>
      </c>
      <c r="D145">
        <v>68336.210000000006</v>
      </c>
      <c r="E145">
        <v>26.63191891</v>
      </c>
      <c r="F145">
        <v>26.551506979999999</v>
      </c>
      <c r="G145" s="2">
        <v>27.064560119999999</v>
      </c>
      <c r="H145">
        <f t="shared" si="8"/>
        <v>0.36125330000000133</v>
      </c>
      <c r="I145" s="3">
        <v>0.286902304503522</v>
      </c>
      <c r="J145" s="3">
        <v>0.227601853694233</v>
      </c>
      <c r="K145">
        <f t="shared" si="6"/>
        <v>66048.682789225277</v>
      </c>
      <c r="L145">
        <f t="shared" si="7"/>
        <v>0.20361616698016111</v>
      </c>
    </row>
    <row r="146" spans="1:14" ht="16.5" thickBot="1" x14ac:dyDescent="0.3">
      <c r="A146" s="1">
        <v>40909</v>
      </c>
      <c r="B146">
        <v>0.13450000000000001</v>
      </c>
      <c r="C146">
        <v>0.77800000000000002</v>
      </c>
      <c r="D146">
        <v>67756.89</v>
      </c>
      <c r="E146">
        <v>26.81776619</v>
      </c>
      <c r="F146">
        <v>26.53220645</v>
      </c>
      <c r="G146" s="2">
        <v>26.765674969999999</v>
      </c>
      <c r="H146">
        <f t="shared" si="8"/>
        <v>0.29888515000000027</v>
      </c>
      <c r="I146" s="3">
        <v>-7.4375241339246598E-2</v>
      </c>
      <c r="J146" s="3">
        <v>-0.447960269536541</v>
      </c>
      <c r="K146">
        <f t="shared" si="6"/>
        <v>67898.741942568216</v>
      </c>
      <c r="L146">
        <f t="shared" si="7"/>
        <v>0.15374263737655838</v>
      </c>
      <c r="N146" s="2"/>
    </row>
    <row r="147" spans="1:14" ht="16.5" thickBot="1" x14ac:dyDescent="0.3">
      <c r="A147" s="1">
        <v>40940</v>
      </c>
      <c r="B147">
        <v>0.16819999999999999</v>
      </c>
      <c r="C147">
        <v>9.2499999999999999E-2</v>
      </c>
      <c r="D147">
        <v>59452.31</v>
      </c>
      <c r="E147">
        <v>27.23653698</v>
      </c>
      <c r="F147">
        <v>26.693560770000001</v>
      </c>
      <c r="G147" s="2">
        <v>26.974634120000001</v>
      </c>
      <c r="H147">
        <f t="shared" si="8"/>
        <v>0.20895915000000187</v>
      </c>
      <c r="I147" s="3">
        <v>0.42355754171534499</v>
      </c>
      <c r="J147" s="3">
        <v>-0.22150762125956699</v>
      </c>
      <c r="K147">
        <f t="shared" si="6"/>
        <v>67384.013352097667</v>
      </c>
      <c r="L147">
        <f t="shared" si="7"/>
        <v>0.1923815564144627</v>
      </c>
      <c r="N147" s="2"/>
    </row>
    <row r="148" spans="1:14" ht="16.5" thickBot="1" x14ac:dyDescent="0.3">
      <c r="A148" s="1">
        <v>40969</v>
      </c>
      <c r="B148">
        <v>9.0899999999999995E-2</v>
      </c>
      <c r="C148">
        <v>0.95599999999999996</v>
      </c>
      <c r="D148">
        <v>55618.11</v>
      </c>
      <c r="E148">
        <v>27.335446359999999</v>
      </c>
      <c r="F148">
        <v>26.992553300000001</v>
      </c>
      <c r="G148" s="2">
        <v>27.474641129999998</v>
      </c>
      <c r="H148">
        <f t="shared" si="8"/>
        <v>0.50000700999999736</v>
      </c>
      <c r="I148" s="3">
        <v>0.57421330143179095</v>
      </c>
      <c r="J148" s="3">
        <v>0.12847889742679999</v>
      </c>
      <c r="K148">
        <f t="shared" si="6"/>
        <v>59809.102056895077</v>
      </c>
      <c r="L148">
        <f t="shared" si="7"/>
        <v>0.10405688983914195</v>
      </c>
      <c r="N148" s="2"/>
    </row>
    <row r="149" spans="1:14" ht="16.5" thickBot="1" x14ac:dyDescent="0.3">
      <c r="A149" s="1">
        <v>41000</v>
      </c>
      <c r="B149">
        <v>6.3600000000000004E-2</v>
      </c>
      <c r="C149">
        <v>0.1215</v>
      </c>
      <c r="D149">
        <v>54905.04</v>
      </c>
      <c r="E149">
        <v>27.76836681</v>
      </c>
      <c r="F149">
        <v>27.349288569999999</v>
      </c>
      <c r="G149" s="2">
        <v>27.865153230000001</v>
      </c>
      <c r="H149">
        <f t="shared" si="8"/>
        <v>0.39051210000000225</v>
      </c>
      <c r="I149" s="3">
        <v>0.207982088813017</v>
      </c>
      <c r="J149" s="3">
        <v>0.276085806252241</v>
      </c>
      <c r="K149">
        <f t="shared" si="6"/>
        <v>56257.595364199704</v>
      </c>
      <c r="L149">
        <f t="shared" si="7"/>
        <v>7.3010711953773247E-2</v>
      </c>
    </row>
    <row r="150" spans="1:14" ht="16.5" thickBot="1" x14ac:dyDescent="0.3">
      <c r="A150" s="1">
        <v>41030</v>
      </c>
      <c r="B150">
        <v>2.4500000000000001E-2</v>
      </c>
      <c r="C150">
        <v>3.59</v>
      </c>
      <c r="D150">
        <v>55063.82</v>
      </c>
      <c r="E150">
        <v>28.089360240000001</v>
      </c>
      <c r="F150">
        <v>27.6683995</v>
      </c>
      <c r="G150" s="2">
        <v>28.272276439999999</v>
      </c>
      <c r="H150">
        <f t="shared" si="8"/>
        <v>0.40712320999999818</v>
      </c>
      <c r="I150" s="3">
        <v>1.00056092659907</v>
      </c>
      <c r="J150" s="3">
        <v>0.56536324827429496</v>
      </c>
      <c r="K150">
        <f t="shared" si="6"/>
        <v>55594.228161168554</v>
      </c>
      <c r="L150">
        <f t="shared" si="7"/>
        <v>2.8448667773242446E-2</v>
      </c>
      <c r="N150" s="2"/>
    </row>
    <row r="151" spans="1:14" ht="16.5" thickBot="1" x14ac:dyDescent="0.3">
      <c r="A151" s="1">
        <v>41061</v>
      </c>
      <c r="B151">
        <v>0.09</v>
      </c>
      <c r="C151">
        <v>7.8068999999999997</v>
      </c>
      <c r="D151">
        <v>58435.27</v>
      </c>
      <c r="E151">
        <v>28.251284600000002</v>
      </c>
      <c r="F151">
        <v>27.864600070000002</v>
      </c>
      <c r="G151" s="2">
        <v>28.47476078</v>
      </c>
      <c r="H151">
        <f t="shared" si="8"/>
        <v>0.20248434000000159</v>
      </c>
      <c r="I151" s="3">
        <v>0.820767440122397</v>
      </c>
      <c r="J151" s="3">
        <v>0.79384265065732396</v>
      </c>
      <c r="K151">
        <f t="shared" si="6"/>
        <v>55747.102330317968</v>
      </c>
      <c r="L151">
        <f t="shared" si="7"/>
        <v>0.10264437601113072</v>
      </c>
      <c r="N151" s="2"/>
    </row>
    <row r="152" spans="1:14" ht="16.5" thickBot="1" x14ac:dyDescent="0.3">
      <c r="A152" s="1">
        <v>41091</v>
      </c>
      <c r="B152">
        <v>7.3599999999999999E-2</v>
      </c>
      <c r="C152">
        <v>18.5671</v>
      </c>
      <c r="D152">
        <v>58000.19</v>
      </c>
      <c r="E152">
        <v>27.82377529</v>
      </c>
      <c r="F152">
        <v>27.885536940000001</v>
      </c>
      <c r="G152" s="2">
        <v>28.618001400000001</v>
      </c>
      <c r="H152">
        <f t="shared" si="8"/>
        <v>0.14324062000000026</v>
      </c>
      <c r="I152" s="3">
        <v>0.206144815207148</v>
      </c>
      <c r="J152" s="3">
        <v>-0.44359033390151098</v>
      </c>
      <c r="K152">
        <f t="shared" si="6"/>
        <v>58877.870394256526</v>
      </c>
      <c r="L152">
        <f t="shared" si="7"/>
        <v>8.3945848538305667E-2</v>
      </c>
      <c r="N152" s="2"/>
    </row>
    <row r="153" spans="1:14" ht="16.5" thickBot="1" x14ac:dyDescent="0.3">
      <c r="A153" s="1">
        <v>41122</v>
      </c>
      <c r="B153">
        <v>8.7300000000000003E-2</v>
      </c>
      <c r="C153">
        <v>21.214200000000002</v>
      </c>
      <c r="D153">
        <v>64154.42</v>
      </c>
      <c r="E153">
        <v>27.722466470000001</v>
      </c>
      <c r="F153">
        <v>27.725816980000001</v>
      </c>
      <c r="G153" s="2">
        <v>28.643525520000001</v>
      </c>
      <c r="H153">
        <f t="shared" si="8"/>
        <v>2.5524120000000039E-2</v>
      </c>
      <c r="I153" s="3">
        <v>-0.180898572857881</v>
      </c>
      <c r="J153" s="3">
        <v>-0.34835660917209899</v>
      </c>
      <c r="K153">
        <f t="shared" si="6"/>
        <v>58476.427031360385</v>
      </c>
      <c r="L153">
        <f t="shared" si="7"/>
        <v>9.9979456739412512E-2</v>
      </c>
    </row>
    <row r="154" spans="1:14" ht="16.5" thickBot="1" x14ac:dyDescent="0.3">
      <c r="A154" s="1">
        <v>41153</v>
      </c>
      <c r="B154">
        <v>5.0900000000000001E-2</v>
      </c>
      <c r="C154">
        <v>17.41</v>
      </c>
      <c r="D154">
        <v>63533.8</v>
      </c>
      <c r="E154">
        <v>27.63766575</v>
      </c>
      <c r="F154">
        <v>27.42845234</v>
      </c>
      <c r="G154" s="2">
        <v>28.416771650000001</v>
      </c>
      <c r="H154">
        <f t="shared" si="8"/>
        <v>0.22675386999999958</v>
      </c>
      <c r="I154" s="3">
        <v>0.10226681826096</v>
      </c>
      <c r="J154" s="3">
        <v>0.238366374312211</v>
      </c>
      <c r="K154">
        <f t="shared" si="6"/>
        <v>64129.40220924536</v>
      </c>
      <c r="L154">
        <f t="shared" si="7"/>
        <v>5.8505368908267755E-2</v>
      </c>
      <c r="N154" s="2"/>
    </row>
    <row r="155" spans="1:14" ht="16.5" thickBot="1" x14ac:dyDescent="0.3">
      <c r="A155" s="1">
        <v>41183</v>
      </c>
      <c r="B155">
        <v>5.3600000000000002E-2</v>
      </c>
      <c r="C155">
        <v>294.84249999999997</v>
      </c>
      <c r="D155">
        <v>64014.18</v>
      </c>
      <c r="E155">
        <v>27.643714899999999</v>
      </c>
      <c r="F155">
        <v>27.07333573</v>
      </c>
      <c r="G155" s="2">
        <v>27.855799780000002</v>
      </c>
      <c r="H155">
        <f t="shared" si="8"/>
        <v>0.56097186999999948</v>
      </c>
      <c r="I155" s="3">
        <v>-1.1216576454863101</v>
      </c>
      <c r="J155" s="3">
        <v>0.52246658216235398</v>
      </c>
      <c r="K155">
        <f t="shared" si="6"/>
        <v>63568.156639051485</v>
      </c>
      <c r="L155">
        <f t="shared" si="7"/>
        <v>6.1777317850694603E-2</v>
      </c>
      <c r="N155" s="2"/>
    </row>
    <row r="156" spans="1:14" ht="16.5" thickBot="1" x14ac:dyDescent="0.3">
      <c r="A156" s="1">
        <v>41214</v>
      </c>
      <c r="B156">
        <v>0.1045</v>
      </c>
      <c r="C156">
        <v>123.285</v>
      </c>
      <c r="D156">
        <v>64471.44</v>
      </c>
      <c r="E156">
        <v>27.42976475</v>
      </c>
      <c r="F156">
        <v>26.75583395</v>
      </c>
      <c r="G156" s="2">
        <v>27.359697000000001</v>
      </c>
      <c r="H156">
        <f t="shared" si="8"/>
        <v>0.49610278000000108</v>
      </c>
      <c r="I156" s="3">
        <v>1.01431040037453</v>
      </c>
      <c r="J156" s="3">
        <v>0.846961668844186</v>
      </c>
      <c r="K156">
        <f t="shared" si="6"/>
        <v>64006.454107115576</v>
      </c>
      <c r="L156">
        <f t="shared" si="7"/>
        <v>0.12041080466084675</v>
      </c>
      <c r="N156" s="2"/>
    </row>
    <row r="157" spans="1:14" ht="16.5" thickBot="1" x14ac:dyDescent="0.3">
      <c r="G157" s="2">
        <v>27.16055768</v>
      </c>
      <c r="H157">
        <f t="shared" si="8"/>
        <v>0.19913932000000045</v>
      </c>
      <c r="I157" s="3">
        <v>-0.51661433997250406</v>
      </c>
      <c r="J157" s="3">
        <v>1.58766724250112</v>
      </c>
      <c r="K157">
        <f>D156+(0.08917645*D156-(0.08917645/64000.861)*D156^2-B156*D156*0.0020233)*1+SQRT(0.1589271)*I157</f>
        <v>64415.329421594659</v>
      </c>
      <c r="L157">
        <f t="shared" si="7"/>
        <v>-4.9421236778992813E-4</v>
      </c>
    </row>
    <row r="158" spans="1:14" ht="16.5" thickBot="1" x14ac:dyDescent="0.3">
      <c r="G158" s="2">
        <v>26.948625029999999</v>
      </c>
      <c r="H158">
        <f t="shared" si="8"/>
        <v>0.21193265000000139</v>
      </c>
      <c r="I158" s="3">
        <v>0.642851287046727</v>
      </c>
      <c r="J158" s="3">
        <v>-0.88094896219238505</v>
      </c>
      <c r="K158">
        <f>D157+(0.08917645*D157-(0.08917645/64000.861)*D157^2-B157*D157*0.0020233)*1+SQRT(0.1589271)*I158</f>
        <v>0.25627692071663732</v>
      </c>
      <c r="L158">
        <f t="shared" si="7"/>
        <v>4.2208580460196193E-4</v>
      </c>
      <c r="N158" s="2"/>
    </row>
    <row r="159" spans="1:14" ht="16.5" thickBot="1" x14ac:dyDescent="0.3">
      <c r="G159" s="2">
        <v>26.966772299999999</v>
      </c>
      <c r="H159">
        <f t="shared" si="8"/>
        <v>1.8147270000000049E-2</v>
      </c>
      <c r="I159" s="3">
        <v>0.184591937747482</v>
      </c>
      <c r="J159" s="3">
        <v>0.75238111337248104</v>
      </c>
      <c r="K159">
        <f t="shared" si="6"/>
        <v>7.3588797826585534E-2</v>
      </c>
      <c r="L159">
        <f t="shared" si="7"/>
        <v>-1.4069980739643536E-5</v>
      </c>
      <c r="N159" s="2"/>
    </row>
    <row r="160" spans="1:14" ht="16.5" thickBot="1" x14ac:dyDescent="0.3">
      <c r="G160" s="2">
        <v>27.318092790000001</v>
      </c>
      <c r="H160">
        <f t="shared" si="8"/>
        <v>0.35132049000000265</v>
      </c>
      <c r="I160" s="3">
        <v>-0.17793231103783599</v>
      </c>
      <c r="J160" s="3">
        <v>-2.5080179571557101E-2</v>
      </c>
      <c r="K160">
        <f t="shared" si="6"/>
        <v>-7.0933893557651104E-2</v>
      </c>
      <c r="L160">
        <f t="shared" si="7"/>
        <v>-1.3266795754736541E-3</v>
      </c>
      <c r="N160" s="2"/>
    </row>
    <row r="161" spans="7:14" ht="16.5" thickBot="1" x14ac:dyDescent="0.3">
      <c r="G161" s="2">
        <v>27.778332020000001</v>
      </c>
      <c r="H161">
        <f t="shared" si="8"/>
        <v>0.46023922999999911</v>
      </c>
      <c r="I161" s="3">
        <v>0.92664188372009004</v>
      </c>
      <c r="J161" s="3">
        <v>-2.3648477281170299</v>
      </c>
      <c r="K161">
        <f t="shared" si="6"/>
        <v>0.36941192053581046</v>
      </c>
      <c r="L161">
        <f t="shared" si="7"/>
        <v>4.1194751749463229E-4</v>
      </c>
    </row>
    <row r="162" spans="7:14" ht="16.5" thickBot="1" x14ac:dyDescent="0.3">
      <c r="G162" s="2">
        <v>28.25684347</v>
      </c>
      <c r="H162">
        <f t="shared" si="8"/>
        <v>0.47851144999999917</v>
      </c>
      <c r="I162" s="3">
        <v>0.13735837687612501</v>
      </c>
      <c r="J162" s="3">
        <v>0.73430930034693798</v>
      </c>
      <c r="K162">
        <f t="shared" si="6"/>
        <v>5.475882613872711E-2</v>
      </c>
      <c r="L162">
        <f t="shared" si="7"/>
        <v>2.9942663620355505E-4</v>
      </c>
      <c r="N162" s="2"/>
    </row>
    <row r="163" spans="7:14" ht="16.5" thickBot="1" x14ac:dyDescent="0.3">
      <c r="G163" s="2">
        <v>28.554609670000001</v>
      </c>
      <c r="H163">
        <f t="shared" si="8"/>
        <v>0.29776620000000165</v>
      </c>
      <c r="I163" s="3">
        <v>0.190854958507754</v>
      </c>
      <c r="J163" s="3">
        <v>0.53373731943592695</v>
      </c>
      <c r="K163">
        <f t="shared" si="6"/>
        <v>7.6085592508603819E-2</v>
      </c>
      <c r="L163">
        <f t="shared" si="7"/>
        <v>-2.3218247840419069E-4</v>
      </c>
      <c r="N163" s="2"/>
    </row>
    <row r="164" spans="7:14" ht="16.5" thickBot="1" x14ac:dyDescent="0.3">
      <c r="G164" s="2">
        <v>28.858257299999998</v>
      </c>
      <c r="H164">
        <f t="shared" si="8"/>
        <v>0.30364762999999684</v>
      </c>
      <c r="I164" s="3">
        <v>-0.70708832905761898</v>
      </c>
      <c r="J164" s="3">
        <v>-0.41387251052440399</v>
      </c>
      <c r="K164">
        <f t="shared" si="6"/>
        <v>-0.28188544270953186</v>
      </c>
      <c r="L164">
        <f t="shared" si="7"/>
        <v>5.182970160212848E-4</v>
      </c>
      <c r="N164" s="2"/>
    </row>
    <row r="165" spans="7:14" ht="16.5" thickBot="1" x14ac:dyDescent="0.3">
      <c r="G165" s="2">
        <v>28.63290812</v>
      </c>
      <c r="H165">
        <f t="shared" si="8"/>
        <v>0.22534917999999848</v>
      </c>
      <c r="I165" s="3">
        <v>-9.5923598944737704E-2</v>
      </c>
      <c r="J165" s="3">
        <v>0.92388059896842201</v>
      </c>
      <c r="K165">
        <f t="shared" si="6"/>
        <v>-3.8240577652959094E-2</v>
      </c>
      <c r="L165">
        <f t="shared" si="7"/>
        <v>7.3528406877955009E-4</v>
      </c>
    </row>
    <row r="166" spans="7:14" ht="16.5" thickBot="1" x14ac:dyDescent="0.3">
      <c r="G166" s="2">
        <v>28.303364420000001</v>
      </c>
      <c r="H166">
        <f t="shared" si="8"/>
        <v>0.32954369999999855</v>
      </c>
      <c r="I166" s="3">
        <v>-0.16350217222372401</v>
      </c>
      <c r="J166" s="3">
        <v>1.3106667892683601</v>
      </c>
      <c r="K166">
        <f t="shared" si="6"/>
        <v>-6.5181223204009195E-2</v>
      </c>
      <c r="L166">
        <f t="shared" si="7"/>
        <v>2.4749804119250234E-4</v>
      </c>
      <c r="N166" s="2"/>
    </row>
    <row r="167" spans="7:14" ht="16.5" thickBot="1" x14ac:dyDescent="0.3">
      <c r="G167" s="2">
        <v>27.824310480000001</v>
      </c>
      <c r="H167">
        <f t="shared" si="8"/>
        <v>0.47905394000000001</v>
      </c>
      <c r="I167" s="3">
        <v>-0.23995605850673701</v>
      </c>
      <c r="J167" s="3">
        <v>0.44117297895276703</v>
      </c>
      <c r="K167">
        <f t="shared" si="6"/>
        <v>-9.5660071031230462E-2</v>
      </c>
      <c r="L167">
        <f t="shared" si="7"/>
        <v>-2.1953482802417799E-4</v>
      </c>
      <c r="N167" s="2"/>
    </row>
    <row r="168" spans="7:14" ht="16.5" thickBot="1" x14ac:dyDescent="0.3">
      <c r="G168" s="2">
        <v>27.507243249999998</v>
      </c>
      <c r="H168">
        <f t="shared" si="8"/>
        <v>0.31706723000000281</v>
      </c>
      <c r="I168" s="3">
        <v>1.44899970792513</v>
      </c>
      <c r="J168" s="3">
        <v>-0.39132767918748301</v>
      </c>
      <c r="K168">
        <f t="shared" si="6"/>
        <v>0.57765332472511199</v>
      </c>
      <c r="L168">
        <f t="shared" si="7"/>
        <v>-8.7957843929835477E-5</v>
      </c>
      <c r="N168" s="2"/>
    </row>
    <row r="169" spans="7:14" ht="16.5" thickBot="1" x14ac:dyDescent="0.3">
      <c r="G169" s="2">
        <v>27.31026323</v>
      </c>
      <c r="H169">
        <f t="shared" si="8"/>
        <v>0.19698001999999804</v>
      </c>
      <c r="I169" s="3">
        <v>-3.7571565949566003E-2</v>
      </c>
      <c r="J169" s="3">
        <v>-0.156787600587942</v>
      </c>
      <c r="K169">
        <f t="shared" si="6"/>
        <v>-1.4978153457997127E-2</v>
      </c>
      <c r="L169">
        <f t="shared" si="7"/>
        <v>-2.5660289880628882E-4</v>
      </c>
    </row>
    <row r="170" spans="7:14" ht="16.5" thickBot="1" x14ac:dyDescent="0.3">
      <c r="G170" s="2">
        <v>27.173617549999999</v>
      </c>
      <c r="H170">
        <f t="shared" si="8"/>
        <v>0.13664568000000088</v>
      </c>
      <c r="I170" s="3">
        <v>-0.96731207429599997</v>
      </c>
      <c r="J170" s="3">
        <v>-0.45740267166896398</v>
      </c>
      <c r="K170">
        <f t="shared" si="6"/>
        <v>-0.38562536121139146</v>
      </c>
      <c r="L170">
        <f t="shared" si="7"/>
        <v>5.1220816879299705E-4</v>
      </c>
      <c r="N170" s="2"/>
    </row>
    <row r="171" spans="7:14" ht="16.5" thickBot="1" x14ac:dyDescent="0.3">
      <c r="G171" s="2">
        <v>27.470034640000002</v>
      </c>
      <c r="H171">
        <f t="shared" si="8"/>
        <v>0.29641709000000205</v>
      </c>
      <c r="I171" s="3">
        <v>0.28952940664364202</v>
      </c>
      <c r="J171" s="3">
        <v>0.913027038846697</v>
      </c>
      <c r="K171">
        <f t="shared" si="6"/>
        <v>0.11542281439992565</v>
      </c>
      <c r="L171">
        <f t="shared" si="7"/>
        <v>-7.6712344353115894E-4</v>
      </c>
      <c r="N171" s="2"/>
    </row>
    <row r="172" spans="7:14" ht="16.5" thickBot="1" x14ac:dyDescent="0.3">
      <c r="G172" s="2">
        <v>27.603709089999999</v>
      </c>
      <c r="H172">
        <f t="shared" si="8"/>
        <v>0.13367444999999734</v>
      </c>
      <c r="I172" s="3">
        <v>0.64381985815369203</v>
      </c>
      <c r="J172" s="3">
        <v>-1.3674214679699801</v>
      </c>
      <c r="K172">
        <f t="shared" si="6"/>
        <v>0.25666304799955597</v>
      </c>
      <c r="L172">
        <f t="shared" si="7"/>
        <v>-1.4146244399483776E-3</v>
      </c>
      <c r="N172" s="2"/>
    </row>
    <row r="173" spans="7:14" ht="16.5" thickBot="1" x14ac:dyDescent="0.3">
      <c r="G173" s="2">
        <v>27.988309860000001</v>
      </c>
      <c r="H173">
        <f t="shared" si="8"/>
        <v>0.38460077000000226</v>
      </c>
      <c r="I173" s="3">
        <v>1.1587632116825</v>
      </c>
      <c r="J173" s="3">
        <v>-2.5216121924213502</v>
      </c>
      <c r="K173">
        <f t="shared" si="6"/>
        <v>0.4619486243762107</v>
      </c>
      <c r="L173">
        <f t="shared" si="7"/>
        <v>-1.3576603649118459E-4</v>
      </c>
    </row>
    <row r="174" spans="7:14" ht="16.5" thickBot="1" x14ac:dyDescent="0.3">
      <c r="G174" s="2">
        <v>28.436541909999999</v>
      </c>
      <c r="H174">
        <f t="shared" si="8"/>
        <v>0.44823204999999788</v>
      </c>
      <c r="I174" s="3">
        <v>-0.80311858477643405</v>
      </c>
      <c r="J174" s="3">
        <v>-0.242007195171452</v>
      </c>
      <c r="K174">
        <f t="shared" si="6"/>
        <v>-0.32016853979145515</v>
      </c>
      <c r="L174">
        <f t="shared" si="7"/>
        <v>-4.5347484240152255E-4</v>
      </c>
      <c r="N174" s="2"/>
    </row>
    <row r="175" spans="7:14" ht="16.5" thickBot="1" x14ac:dyDescent="0.3">
      <c r="G175" s="2">
        <v>28.692225090000001</v>
      </c>
      <c r="H175">
        <f t="shared" si="8"/>
        <v>0.2556831800000019</v>
      </c>
      <c r="I175" s="3">
        <v>0.62736419274940902</v>
      </c>
      <c r="J175" s="3">
        <v>-0.808333052409131</v>
      </c>
      <c r="K175">
        <f t="shared" si="6"/>
        <v>0.25010288806345804</v>
      </c>
      <c r="L175">
        <f t="shared" si="7"/>
        <v>1.7508664539743189E-4</v>
      </c>
      <c r="N175" s="2"/>
    </row>
    <row r="176" spans="7:14" ht="16.5" thickBot="1" x14ac:dyDescent="0.3">
      <c r="G176" s="2">
        <v>28.736632579999998</v>
      </c>
      <c r="H176">
        <f t="shared" si="8"/>
        <v>4.4407489999997551E-2</v>
      </c>
      <c r="I176" s="3">
        <v>-0.218194078331161</v>
      </c>
      <c r="J176" s="3">
        <v>0.31209740712554701</v>
      </c>
      <c r="K176">
        <f t="shared" si="6"/>
        <v>-8.6984513588210605E-2</v>
      </c>
      <c r="L176">
        <f t="shared" si="7"/>
        <v>-1.2212181584324586E-3</v>
      </c>
      <c r="N176" s="2"/>
    </row>
    <row r="177" spans="7:14" ht="16.5" thickBot="1" x14ac:dyDescent="0.3">
      <c r="G177" s="2">
        <v>28.522640370000001</v>
      </c>
      <c r="H177">
        <f t="shared" si="8"/>
        <v>0.21399220999999713</v>
      </c>
      <c r="I177" s="3">
        <v>2.9097126568858E-2</v>
      </c>
      <c r="J177" s="3">
        <v>-2.1768594624464499</v>
      </c>
      <c r="K177">
        <f t="shared" si="6"/>
        <v>1.1599762105208574E-2</v>
      </c>
      <c r="L177">
        <f t="shared" si="7"/>
        <v>2.8838118183337555E-4</v>
      </c>
    </row>
    <row r="178" spans="7:14" ht="16.5" thickBot="1" x14ac:dyDescent="0.3">
      <c r="G178" s="2">
        <v>28.309279929999999</v>
      </c>
      <c r="H178">
        <f t="shared" si="8"/>
        <v>0.21336044000000243</v>
      </c>
      <c r="I178" s="3">
        <v>0.26478813889583103</v>
      </c>
      <c r="J178" s="3">
        <v>0.51404845246591002</v>
      </c>
      <c r="K178">
        <f t="shared" si="6"/>
        <v>0.1055595442458535</v>
      </c>
      <c r="L178">
        <f t="shared" si="7"/>
        <v>5.0211592545679564E-4</v>
      </c>
      <c r="N178" s="2"/>
    </row>
    <row r="179" spans="7:14" ht="16.5" thickBot="1" x14ac:dyDescent="0.3">
      <c r="G179" s="2">
        <v>27.990543670000001</v>
      </c>
      <c r="H179">
        <f t="shared" si="8"/>
        <v>0.31873625999999788</v>
      </c>
      <c r="I179" s="3">
        <v>1.8291374156310599E-2</v>
      </c>
      <c r="J179" s="3">
        <v>0.89503730027949302</v>
      </c>
      <c r="K179">
        <f t="shared" si="6"/>
        <v>7.2919773809435153E-3</v>
      </c>
      <c r="L179">
        <f t="shared" si="7"/>
        <v>7.5611153582903681E-4</v>
      </c>
      <c r="N179" s="2"/>
    </row>
    <row r="180" spans="7:14" ht="16.5" thickBot="1" x14ac:dyDescent="0.3">
      <c r="G180" s="2">
        <v>27.665085770000001</v>
      </c>
      <c r="H180">
        <f t="shared" si="8"/>
        <v>0.32545789999999997</v>
      </c>
      <c r="I180" s="3">
        <v>-0.380888686662541</v>
      </c>
      <c r="J180" s="3">
        <v>1.34779239898224</v>
      </c>
      <c r="K180">
        <f t="shared" si="6"/>
        <v>-0.15184379610114235</v>
      </c>
      <c r="L180">
        <f t="shared" si="7"/>
        <v>-1.2704045611961151E-4</v>
      </c>
      <c r="N180" s="2"/>
    </row>
    <row r="181" spans="7:14" ht="16.5" thickBot="1" x14ac:dyDescent="0.3">
      <c r="G181" s="2">
        <v>27.38548918</v>
      </c>
      <c r="H181">
        <f t="shared" si="8"/>
        <v>0.27959659000000059</v>
      </c>
      <c r="I181" s="3">
        <v>-0.22994924853616899</v>
      </c>
      <c r="J181" s="3">
        <v>-0.226453575970787</v>
      </c>
      <c r="K181">
        <f t="shared" si="6"/>
        <v>-9.1670789999788255E-2</v>
      </c>
      <c r="L181">
        <f t="shared" si="7"/>
        <v>-5.1904523135446216E-4</v>
      </c>
    </row>
    <row r="182" spans="7:14" ht="16.5" thickBot="1" x14ac:dyDescent="0.3">
      <c r="G182" s="2">
        <v>27.0853933</v>
      </c>
      <c r="H182">
        <f t="shared" si="8"/>
        <v>0.30009588000000065</v>
      </c>
      <c r="I182" s="3">
        <v>0.84916271124193998</v>
      </c>
      <c r="J182" s="3">
        <v>-0.92521431613986105</v>
      </c>
      <c r="K182">
        <f t="shared" si="6"/>
        <v>0.33852433558036454</v>
      </c>
      <c r="L182">
        <f t="shared" si="7"/>
        <v>-3.3900468531743047E-7</v>
      </c>
      <c r="N182" s="2"/>
    </row>
    <row r="183" spans="7:14" ht="16.5" thickBot="1" x14ac:dyDescent="0.3">
      <c r="G183" s="2">
        <v>26.8394154</v>
      </c>
      <c r="H183">
        <f t="shared" si="8"/>
        <v>0.24597789999999975</v>
      </c>
      <c r="I183" s="3">
        <v>-0.59174845052751102</v>
      </c>
      <c r="J183" s="3">
        <v>-6.0428642659078504E-4</v>
      </c>
      <c r="K183">
        <f t="shared" si="6"/>
        <v>-0.23590443668040573</v>
      </c>
      <c r="L183">
        <f t="shared" si="7"/>
        <v>2.239866645084391E-4</v>
      </c>
      <c r="N183" s="2"/>
    </row>
    <row r="184" spans="7:14" ht="16.5" thickBot="1" x14ac:dyDescent="0.3">
      <c r="G184" s="2">
        <v>27.023933</v>
      </c>
      <c r="H184">
        <f t="shared" si="8"/>
        <v>0.1845175999999995</v>
      </c>
      <c r="I184" s="3">
        <v>0.43795379795207201</v>
      </c>
      <c r="J184" s="3">
        <v>0.39926321659258301</v>
      </c>
      <c r="K184">
        <f t="shared" si="6"/>
        <v>0.17459318043981009</v>
      </c>
      <c r="L184">
        <f t="shared" si="7"/>
        <v>-9.4725276264635632E-4</v>
      </c>
      <c r="N184" s="2"/>
    </row>
    <row r="185" spans="7:14" ht="16.5" thickBot="1" x14ac:dyDescent="0.3">
      <c r="G185" s="2">
        <v>27.54445849</v>
      </c>
      <c r="H185">
        <f t="shared" si="8"/>
        <v>0.5205254900000007</v>
      </c>
      <c r="I185" s="3">
        <v>1.2229489613658699</v>
      </c>
      <c r="J185" s="3">
        <v>-1.6885075983001001</v>
      </c>
      <c r="K185">
        <f t="shared" si="6"/>
        <v>0.48753669834322644</v>
      </c>
      <c r="L185">
        <f t="shared" si="7"/>
        <v>1.14779936651077E-3</v>
      </c>
    </row>
    <row r="186" spans="7:14" ht="16.5" thickBot="1" x14ac:dyDescent="0.3">
      <c r="G186" s="2">
        <v>28.107104209999999</v>
      </c>
      <c r="H186">
        <f t="shared" si="8"/>
        <v>0.56264571999999902</v>
      </c>
      <c r="I186" s="3">
        <v>0.198021090910835</v>
      </c>
      <c r="J186" s="3">
        <v>2.0459881755985201</v>
      </c>
      <c r="K186">
        <f t="shared" si="6"/>
        <v>7.8942418624868296E-2</v>
      </c>
      <c r="L186">
        <f t="shared" si="7"/>
        <v>5.4607942407999799E-4</v>
      </c>
      <c r="N186" s="2"/>
    </row>
    <row r="187" spans="7:14" ht="16.5" thickBot="1" x14ac:dyDescent="0.3">
      <c r="G187" s="2">
        <v>28.626105209999999</v>
      </c>
      <c r="H187">
        <f t="shared" si="8"/>
        <v>0.51900099999999938</v>
      </c>
      <c r="I187" s="3">
        <v>-0.67624428677562498</v>
      </c>
      <c r="J187" s="3">
        <v>0.973403607985736</v>
      </c>
      <c r="K187">
        <f t="shared" si="6"/>
        <v>-0.26958926109216719</v>
      </c>
      <c r="L187">
        <f t="shared" si="7"/>
        <v>1.6358134620613507E-4</v>
      </c>
      <c r="N187" s="2"/>
    </row>
    <row r="188" spans="7:14" ht="16.5" thickBot="1" x14ac:dyDescent="0.3">
      <c r="G188" s="2">
        <v>28.78487003</v>
      </c>
      <c r="H188">
        <f t="shared" si="8"/>
        <v>0.15876482000000181</v>
      </c>
      <c r="I188" s="3">
        <v>0.135132298184195</v>
      </c>
      <c r="J188" s="3">
        <v>0.29158885241735299</v>
      </c>
      <c r="K188">
        <f t="shared" si="6"/>
        <v>5.3871385133418409E-2</v>
      </c>
      <c r="L188">
        <f t="shared" si="7"/>
        <v>7.2414853625102642E-4</v>
      </c>
      <c r="N188" s="2"/>
    </row>
    <row r="189" spans="7:14" ht="16.5" thickBot="1" x14ac:dyDescent="0.3">
      <c r="G189" s="2">
        <v>28.63551404</v>
      </c>
      <c r="H189">
        <f t="shared" si="8"/>
        <v>0.14935599000000011</v>
      </c>
      <c r="I189" s="3">
        <v>0.450617949736419</v>
      </c>
      <c r="J189" s="3">
        <v>1.2908173551711699</v>
      </c>
      <c r="K189">
        <f t="shared" si="6"/>
        <v>0.17964182837468567</v>
      </c>
      <c r="L189">
        <f t="shared" si="7"/>
        <v>1.2074984555954264E-4</v>
      </c>
    </row>
    <row r="190" spans="7:14" ht="16.5" thickBot="1" x14ac:dyDescent="0.3">
      <c r="G190" s="2">
        <v>28.470493690000001</v>
      </c>
      <c r="H190">
        <f t="shared" si="8"/>
        <v>0.16502034999999893</v>
      </c>
      <c r="I190" s="3">
        <v>0.36996050222336802</v>
      </c>
      <c r="J190" s="3">
        <v>0.21524036641629701</v>
      </c>
      <c r="K190">
        <f t="shared" si="6"/>
        <v>0.14748720303906582</v>
      </c>
      <c r="L190">
        <f t="shared" si="7"/>
        <v>4.9979387307051302E-5</v>
      </c>
      <c r="N190" s="2"/>
    </row>
    <row r="191" spans="7:14" ht="16.5" thickBot="1" x14ac:dyDescent="0.3">
      <c r="G191" s="2">
        <v>28.102567390000001</v>
      </c>
      <c r="H191">
        <f t="shared" si="8"/>
        <v>0.36792630000000059</v>
      </c>
      <c r="I191" s="3">
        <v>-0.34235104961952501</v>
      </c>
      <c r="J191" s="3">
        <v>8.9089816946615497E-2</v>
      </c>
      <c r="K191">
        <f t="shared" si="6"/>
        <v>-0.13648051200716232</v>
      </c>
      <c r="L191">
        <f t="shared" si="7"/>
        <v>-2.9229938336053075E-4</v>
      </c>
      <c r="N191" s="2"/>
    </row>
    <row r="192" spans="7:14" ht="16.5" thickBot="1" x14ac:dyDescent="0.3">
      <c r="G192" s="2">
        <v>28.167964220000002</v>
      </c>
      <c r="H192">
        <f t="shared" si="8"/>
        <v>6.5396830000000961E-2</v>
      </c>
      <c r="I192" s="3">
        <v>-0.20335695725706299</v>
      </c>
      <c r="J192" s="3">
        <v>-0.52103276891360195</v>
      </c>
      <c r="K192">
        <f t="shared" si="6"/>
        <v>-8.1069597062744622E-2</v>
      </c>
      <c r="L192">
        <f t="shared" si="7"/>
        <v>-2.6435318812124021E-4</v>
      </c>
      <c r="N192" s="2"/>
    </row>
    <row r="193" spans="7:14" ht="16.5" thickBot="1" x14ac:dyDescent="0.3">
      <c r="G193" s="2">
        <v>27.8502224</v>
      </c>
      <c r="H193">
        <f t="shared" si="8"/>
        <v>0.31774182000000195</v>
      </c>
      <c r="I193" s="3">
        <v>0.30245247332532199</v>
      </c>
      <c r="J193" s="3">
        <v>-0.47121780413768299</v>
      </c>
      <c r="K193">
        <f t="shared" si="6"/>
        <v>0.1205746804724221</v>
      </c>
      <c r="L193">
        <f t="shared" si="7"/>
        <v>2.2329004580200939E-4</v>
      </c>
    </row>
    <row r="194" spans="7:14" ht="16.5" thickBot="1" x14ac:dyDescent="0.3">
      <c r="G194" s="2">
        <v>27.933886709999999</v>
      </c>
      <c r="H194">
        <f t="shared" si="8"/>
        <v>8.3664309999999631E-2</v>
      </c>
      <c r="I194" s="3">
        <v>-0.39937709083633999</v>
      </c>
      <c r="J194" s="3">
        <v>0.39802147201784199</v>
      </c>
      <c r="K194">
        <f t="shared" si="6"/>
        <v>-0.15921432080273079</v>
      </c>
      <c r="L194">
        <f t="shared" si="7"/>
        <v>8.1249864793017006E-4</v>
      </c>
      <c r="N194" s="2"/>
    </row>
    <row r="195" spans="7:14" ht="16.5" thickBot="1" x14ac:dyDescent="0.3">
      <c r="G195" s="2">
        <v>27.899104080000001</v>
      </c>
      <c r="H195">
        <f t="shared" si="8"/>
        <v>3.4782629999998704E-2</v>
      </c>
      <c r="I195" s="3">
        <v>0.27817488818026198</v>
      </c>
      <c r="J195" s="3">
        <v>1.4483041852587699</v>
      </c>
      <c r="K195">
        <f t="shared" si="6"/>
        <v>0.11089626045712592</v>
      </c>
      <c r="L195">
        <f t="shared" si="7"/>
        <v>-9.4907255978255239E-5</v>
      </c>
      <c r="N195" s="2"/>
    </row>
    <row r="196" spans="7:14" ht="16.5" thickBot="1" x14ac:dyDescent="0.3">
      <c r="G196" s="2">
        <v>27.972634589999998</v>
      </c>
      <c r="H196">
        <f t="shared" si="8"/>
        <v>7.3530509999997662E-2</v>
      </c>
      <c r="I196" s="3">
        <v>-0.16986843414188699</v>
      </c>
      <c r="J196" s="3">
        <v>-0.16917514434626599</v>
      </c>
      <c r="K196">
        <f t="shared" ref="K196:K259" si="9">D195+(0.08917645*D195-(0.08917645/64000.861)*D195^2-B195*D195*0.0020233)*1+SQRT(0.1589271)*I196</f>
        <v>-6.7719175656990455E-2</v>
      </c>
      <c r="L196">
        <f t="shared" ref="L196:L259" si="10">B196+3.890323*POWER(10,-5)*((B196*D196*0.0020233+3564.19 *B196)*1)+ (5.61*POWER(10,-4)*J197)</f>
        <v>4.6853074066142422E-4</v>
      </c>
      <c r="N196" s="2"/>
    </row>
    <row r="197" spans="7:14" ht="16.5" thickBot="1" x14ac:dyDescent="0.3">
      <c r="G197" s="2">
        <v>28.663356220000001</v>
      </c>
      <c r="H197">
        <f t="shared" ref="H197:H260" si="11">ABS(G197-G196)</f>
        <v>0.69072163000000231</v>
      </c>
      <c r="I197" s="3">
        <v>-0.22433518991236601</v>
      </c>
      <c r="J197" s="3">
        <v>0.83517066071555102</v>
      </c>
      <c r="K197">
        <f t="shared" si="9"/>
        <v>-8.9432708369057493E-2</v>
      </c>
      <c r="L197">
        <f t="shared" si="10"/>
        <v>5.8491700955397309E-5</v>
      </c>
    </row>
    <row r="198" spans="7:14" ht="16.5" thickBot="1" x14ac:dyDescent="0.3">
      <c r="G198" s="2">
        <v>28.865192700000001</v>
      </c>
      <c r="H198">
        <f t="shared" si="11"/>
        <v>0.20183648000000076</v>
      </c>
      <c r="I198" s="3">
        <v>6.9281972888086504E-2</v>
      </c>
      <c r="J198" s="3">
        <v>0.104263281560423</v>
      </c>
      <c r="K198">
        <f t="shared" si="9"/>
        <v>2.7619717080292282E-2</v>
      </c>
      <c r="L198">
        <f t="shared" si="10"/>
        <v>-7.1681583957220461E-4</v>
      </c>
      <c r="N198" s="2"/>
    </row>
    <row r="199" spans="7:14" ht="16.5" thickBot="1" x14ac:dyDescent="0.3">
      <c r="G199" s="2">
        <v>28.653755690000001</v>
      </c>
      <c r="H199">
        <f t="shared" si="11"/>
        <v>0.21143701000000092</v>
      </c>
      <c r="I199" s="3">
        <v>0.933663159290124</v>
      </c>
      <c r="J199" s="3">
        <v>-1.2777465946028601</v>
      </c>
      <c r="K199">
        <f t="shared" si="9"/>
        <v>0.37221099851675016</v>
      </c>
      <c r="L199">
        <f t="shared" si="10"/>
        <v>-5.6117588570664758E-4</v>
      </c>
      <c r="N199" s="2"/>
    </row>
    <row r="200" spans="7:14" ht="16.5" thickBot="1" x14ac:dyDescent="0.3">
      <c r="G200" s="2">
        <v>28.584486089999999</v>
      </c>
      <c r="H200">
        <f t="shared" si="11"/>
        <v>6.926960000000193E-2</v>
      </c>
      <c r="I200" s="3">
        <v>0.30363908842237802</v>
      </c>
      <c r="J200" s="3">
        <v>-1.00031352175873</v>
      </c>
      <c r="K200">
        <f t="shared" si="9"/>
        <v>0.12104773243525856</v>
      </c>
      <c r="L200">
        <f t="shared" si="10"/>
        <v>-5.4915576420352333E-4</v>
      </c>
      <c r="N200" s="2"/>
    </row>
    <row r="201" spans="7:14" ht="16.5" thickBot="1" x14ac:dyDescent="0.3">
      <c r="G201" s="2">
        <v>28.53133403</v>
      </c>
      <c r="H201">
        <f t="shared" si="11"/>
        <v>5.3152059999998613E-2</v>
      </c>
      <c r="I201" s="3">
        <v>-0.63242914268367201</v>
      </c>
      <c r="J201" s="3">
        <v>-0.97888728022018401</v>
      </c>
      <c r="K201">
        <f t="shared" si="9"/>
        <v>-0.25212206388046543</v>
      </c>
      <c r="L201">
        <f t="shared" si="10"/>
        <v>2.2226783911686934E-4</v>
      </c>
    </row>
    <row r="202" spans="7:14" ht="16.5" thickBot="1" x14ac:dyDescent="0.3">
      <c r="G202" s="2">
        <v>28.054228630000001</v>
      </c>
      <c r="H202">
        <f t="shared" si="11"/>
        <v>0.47710539999999924</v>
      </c>
      <c r="I202" s="3">
        <v>-0.61603070920472502</v>
      </c>
      <c r="J202" s="3">
        <v>0.39619935671456202</v>
      </c>
      <c r="K202">
        <f t="shared" si="9"/>
        <v>-0.24558471983022995</v>
      </c>
      <c r="L202">
        <f t="shared" si="10"/>
        <v>-1.2432553376247736E-4</v>
      </c>
      <c r="N202" s="2"/>
    </row>
    <row r="203" spans="7:14" ht="16.5" thickBot="1" x14ac:dyDescent="0.3">
      <c r="G203" s="2">
        <v>27.592806939999999</v>
      </c>
      <c r="H203">
        <f t="shared" si="11"/>
        <v>0.46142169000000166</v>
      </c>
      <c r="I203" s="3">
        <v>-0.17564740470871901</v>
      </c>
      <c r="J203" s="3">
        <v>-0.221614142179104</v>
      </c>
      <c r="K203">
        <f t="shared" si="9"/>
        <v>-7.0023000525388276E-2</v>
      </c>
      <c r="L203">
        <f t="shared" si="10"/>
        <v>4.4445593172821554E-4</v>
      </c>
      <c r="N203" s="2"/>
    </row>
    <row r="204" spans="7:14" ht="16.5" thickBot="1" x14ac:dyDescent="0.3">
      <c r="G204" s="2">
        <v>27.332153760000001</v>
      </c>
      <c r="H204">
        <f t="shared" si="11"/>
        <v>0.26065317999999849</v>
      </c>
      <c r="I204" s="3">
        <v>-1.2186002311853601</v>
      </c>
      <c r="J204" s="3">
        <v>0.79225656279539303</v>
      </c>
      <c r="K204">
        <f t="shared" si="9"/>
        <v>-0.4858030482718258</v>
      </c>
      <c r="L204">
        <f t="shared" si="10"/>
        <v>1.6549343991607951E-4</v>
      </c>
      <c r="N204" s="2"/>
    </row>
    <row r="205" spans="7:14" ht="16.5" thickBot="1" x14ac:dyDescent="0.3">
      <c r="G205" s="2">
        <v>27.73603924</v>
      </c>
      <c r="H205">
        <f t="shared" si="11"/>
        <v>0.40388547999999957</v>
      </c>
      <c r="I205" s="3">
        <v>-0.8828358416291</v>
      </c>
      <c r="J205" s="3">
        <v>0.29499721910174598</v>
      </c>
      <c r="K205">
        <f t="shared" si="9"/>
        <v>-0.35194835189704016</v>
      </c>
      <c r="L205">
        <f t="shared" si="10"/>
        <v>-1.2488788948366851E-3</v>
      </c>
    </row>
    <row r="206" spans="7:14" ht="16.5" thickBot="1" x14ac:dyDescent="0.3">
      <c r="G206" s="2">
        <v>27.414877950000001</v>
      </c>
      <c r="H206">
        <f t="shared" si="11"/>
        <v>0.32116128999999916</v>
      </c>
      <c r="I206" s="3">
        <v>0.422892870457385</v>
      </c>
      <c r="J206" s="3">
        <v>-2.22616558794418</v>
      </c>
      <c r="K206">
        <f t="shared" si="9"/>
        <v>0.16858904200336583</v>
      </c>
      <c r="L206">
        <f t="shared" si="10"/>
        <v>-9.0324311610059851E-4</v>
      </c>
      <c r="N206" s="2"/>
    </row>
    <row r="207" spans="7:14" ht="16.5" thickBot="1" x14ac:dyDescent="0.3">
      <c r="G207" s="2">
        <v>27.00413429</v>
      </c>
      <c r="H207">
        <f t="shared" si="11"/>
        <v>0.4107436600000014</v>
      </c>
      <c r="I207" s="3">
        <v>-0.33782747415278402</v>
      </c>
      <c r="J207" s="3">
        <v>-1.6100590304823501</v>
      </c>
      <c r="K207">
        <f t="shared" si="9"/>
        <v>-0.13467715870507671</v>
      </c>
      <c r="L207">
        <f t="shared" si="10"/>
        <v>1.5605218671074274E-4</v>
      </c>
      <c r="N207" s="2"/>
    </row>
    <row r="208" spans="7:14" ht="16.5" thickBot="1" x14ac:dyDescent="0.3">
      <c r="G208" s="2">
        <v>27.32745117</v>
      </c>
      <c r="H208">
        <f t="shared" si="11"/>
        <v>0.32331688000000014</v>
      </c>
      <c r="I208" s="3">
        <v>0.96054626131268295</v>
      </c>
      <c r="J208" s="3">
        <v>0.27816789074998699</v>
      </c>
      <c r="K208">
        <f t="shared" si="9"/>
        <v>0.38292812508159413</v>
      </c>
      <c r="L208">
        <f t="shared" si="10"/>
        <v>3.7597437871820952E-4</v>
      </c>
      <c r="N208" s="2"/>
    </row>
    <row r="209" spans="7:14" ht="16.5" thickBot="1" x14ac:dyDescent="0.3">
      <c r="G209" s="2">
        <v>27.35410667</v>
      </c>
      <c r="H209">
        <f t="shared" si="11"/>
        <v>2.6655500000000387E-2</v>
      </c>
      <c r="I209" s="3">
        <v>-0.182165095768069</v>
      </c>
      <c r="J209" s="3">
        <v>0.67018605832122902</v>
      </c>
      <c r="K209">
        <f t="shared" si="9"/>
        <v>-7.262132120783743E-2</v>
      </c>
      <c r="L209">
        <f t="shared" si="10"/>
        <v>-5.4982853871966613E-4</v>
      </c>
    </row>
    <row r="210" spans="7:14" ht="16.5" thickBot="1" x14ac:dyDescent="0.3">
      <c r="G210" s="2">
        <v>28.121248609999999</v>
      </c>
      <c r="H210">
        <f t="shared" si="11"/>
        <v>0.76714193999999836</v>
      </c>
      <c r="I210" s="3">
        <v>-0.43867968415184599</v>
      </c>
      <c r="J210" s="3">
        <v>-0.980086521781936</v>
      </c>
      <c r="K210">
        <f t="shared" si="9"/>
        <v>-0.17488255977810682</v>
      </c>
      <c r="L210">
        <f t="shared" si="10"/>
        <v>1.2204431024737405E-3</v>
      </c>
      <c r="N210" s="2"/>
    </row>
    <row r="211" spans="7:14" ht="16.5" thickBot="1" x14ac:dyDescent="0.3">
      <c r="G211" s="2">
        <v>28.61280511</v>
      </c>
      <c r="H211">
        <f t="shared" si="11"/>
        <v>0.49155650000000151</v>
      </c>
      <c r="I211" s="3">
        <v>0.23143035775637599</v>
      </c>
      <c r="J211" s="3">
        <v>2.1754779010227101</v>
      </c>
      <c r="K211">
        <f t="shared" si="9"/>
        <v>9.2261243994122541E-2</v>
      </c>
      <c r="L211">
        <f t="shared" si="10"/>
        <v>-4.2950640174759441E-4</v>
      </c>
      <c r="N211" s="2"/>
    </row>
    <row r="212" spans="7:14" ht="16.5" thickBot="1" x14ac:dyDescent="0.3">
      <c r="G212" s="2">
        <v>28.963591940000001</v>
      </c>
      <c r="H212">
        <f t="shared" si="11"/>
        <v>0.35078683000000055</v>
      </c>
      <c r="I212" s="3">
        <v>-0.43213632850147699</v>
      </c>
      <c r="J212" s="3">
        <v>-0.76560855926487403</v>
      </c>
      <c r="K212">
        <f t="shared" si="9"/>
        <v>-0.1722740077365699</v>
      </c>
      <c r="L212">
        <f t="shared" si="10"/>
        <v>-1.1777156916064067E-3</v>
      </c>
      <c r="N212" s="2"/>
    </row>
    <row r="213" spans="7:14" ht="16.5" thickBot="1" x14ac:dyDescent="0.3">
      <c r="G213" s="2">
        <v>28.403069850000001</v>
      </c>
      <c r="H213">
        <f t="shared" si="11"/>
        <v>0.5605220899999992</v>
      </c>
      <c r="I213" s="3">
        <v>1.2026934381354399</v>
      </c>
      <c r="J213" s="3">
        <v>-2.09931495830019</v>
      </c>
      <c r="K213">
        <f t="shared" si="9"/>
        <v>0.47946169993286847</v>
      </c>
      <c r="L213">
        <f t="shared" si="10"/>
        <v>6.3663065988155782E-4</v>
      </c>
    </row>
    <row r="214" spans="7:14" ht="16.5" thickBot="1" x14ac:dyDescent="0.3">
      <c r="G214" s="2">
        <v>28.057670940000001</v>
      </c>
      <c r="H214">
        <f t="shared" si="11"/>
        <v>0.34539891000000011</v>
      </c>
      <c r="I214" s="3">
        <v>0.32794438372532603</v>
      </c>
      <c r="J214" s="3">
        <v>1.1348140104840601</v>
      </c>
      <c r="K214">
        <f t="shared" si="9"/>
        <v>0.13073719928841476</v>
      </c>
      <c r="L214">
        <f t="shared" si="10"/>
        <v>-2.8816465746863844E-4</v>
      </c>
      <c r="N214" s="2"/>
    </row>
    <row r="215" spans="7:14" ht="16.5" thickBot="1" x14ac:dyDescent="0.3">
      <c r="G215" s="2">
        <v>27.432864429999999</v>
      </c>
      <c r="H215">
        <f t="shared" si="11"/>
        <v>0.62480651000000265</v>
      </c>
      <c r="I215" s="3">
        <v>-9.1517667497638996E-2</v>
      </c>
      <c r="J215" s="3">
        <v>-0.51366249103144102</v>
      </c>
      <c r="K215">
        <f t="shared" si="9"/>
        <v>-3.6484123918008447E-2</v>
      </c>
      <c r="L215">
        <f t="shared" si="10"/>
        <v>1.069418311959201E-3</v>
      </c>
      <c r="N215" s="2"/>
    </row>
    <row r="216" spans="7:14" ht="16.5" thickBot="1" x14ac:dyDescent="0.3">
      <c r="G216" s="2">
        <v>27.011843200000001</v>
      </c>
      <c r="H216">
        <f t="shared" si="11"/>
        <v>0.42102122999999736</v>
      </c>
      <c r="I216" s="3">
        <v>-0.14349054271018299</v>
      </c>
      <c r="J216" s="3">
        <v>1.90627150081854</v>
      </c>
      <c r="K216">
        <f t="shared" si="9"/>
        <v>-5.7203454638260508E-2</v>
      </c>
      <c r="L216">
        <f t="shared" si="10"/>
        <v>5.5386758109707149E-4</v>
      </c>
      <c r="N216" s="2"/>
    </row>
    <row r="217" spans="7:14" ht="16.5" thickBot="1" x14ac:dyDescent="0.3">
      <c r="G217" s="2">
        <v>26.40517685</v>
      </c>
      <c r="H217">
        <f t="shared" si="11"/>
        <v>0.60666635000000113</v>
      </c>
      <c r="I217" s="3">
        <v>-2.3399114370257199</v>
      </c>
      <c r="J217" s="3">
        <v>0.98728624081474403</v>
      </c>
      <c r="K217">
        <f t="shared" si="9"/>
        <v>-0.93282118261825209</v>
      </c>
      <c r="L217">
        <f t="shared" si="10"/>
        <v>2.6114163980678318E-4</v>
      </c>
    </row>
    <row r="218" spans="7:14" ht="16.5" thickBot="1" x14ac:dyDescent="0.3">
      <c r="G218" s="2">
        <v>25.863115199999999</v>
      </c>
      <c r="H218">
        <f t="shared" si="11"/>
        <v>0.54206165000000084</v>
      </c>
      <c r="I218" s="3">
        <v>-1.1165719693279701</v>
      </c>
      <c r="J218" s="3">
        <v>0.46549311908517499</v>
      </c>
      <c r="K218">
        <f t="shared" si="9"/>
        <v>-0.44512880634099794</v>
      </c>
      <c r="L218">
        <f t="shared" si="10"/>
        <v>-9.1705920938664497E-5</v>
      </c>
      <c r="N218" s="2"/>
    </row>
    <row r="219" spans="7:14" ht="16.5" thickBot="1" x14ac:dyDescent="0.3">
      <c r="G219" s="2">
        <v>26.25744529</v>
      </c>
      <c r="H219">
        <f t="shared" si="11"/>
        <v>0.39433009000000041</v>
      </c>
      <c r="I219" s="3">
        <v>0.46629007015323198</v>
      </c>
      <c r="J219" s="3">
        <v>-0.16346866477480301</v>
      </c>
      <c r="K219">
        <f t="shared" si="9"/>
        <v>0.18588962291511915</v>
      </c>
      <c r="L219">
        <f t="shared" si="10"/>
        <v>-7.4250631279404271E-4</v>
      </c>
      <c r="N219" s="2"/>
    </row>
    <row r="220" spans="7:14" ht="16.5" thickBot="1" x14ac:dyDescent="0.3">
      <c r="G220" s="2">
        <v>27.004680310000001</v>
      </c>
      <c r="H220">
        <f t="shared" si="11"/>
        <v>0.74723502000000153</v>
      </c>
      <c r="I220" s="3">
        <v>1.40044933311314</v>
      </c>
      <c r="J220" s="3">
        <v>-1.32354066451701</v>
      </c>
      <c r="K220">
        <f t="shared" si="9"/>
        <v>0.55829839644361823</v>
      </c>
      <c r="L220">
        <f t="shared" si="10"/>
        <v>6.7225983550820735E-4</v>
      </c>
      <c r="N220" s="2"/>
    </row>
    <row r="221" spans="7:14" ht="16.5" thickBot="1" x14ac:dyDescent="0.3">
      <c r="G221" s="2">
        <v>27.39703763</v>
      </c>
      <c r="H221">
        <f t="shared" si="11"/>
        <v>0.39235731999999857</v>
      </c>
      <c r="I221" s="3">
        <v>3.5431219306537198E-2</v>
      </c>
      <c r="J221" s="3">
        <v>1.19832412746561</v>
      </c>
      <c r="K221">
        <f t="shared" si="9"/>
        <v>1.4124890101457026E-2</v>
      </c>
      <c r="L221">
        <f t="shared" si="10"/>
        <v>-7.8893627284257987E-4</v>
      </c>
    </row>
    <row r="222" spans="7:14" ht="16.5" thickBot="1" x14ac:dyDescent="0.3">
      <c r="G222" s="2">
        <v>27.807336370000002</v>
      </c>
      <c r="H222">
        <f t="shared" si="11"/>
        <v>0.41029874000000177</v>
      </c>
      <c r="I222" s="3">
        <v>4.4476455212854003E-3</v>
      </c>
      <c r="J222" s="3">
        <v>-1.4063035166534399</v>
      </c>
      <c r="K222">
        <f t="shared" si="9"/>
        <v>1.7730833267372999E-3</v>
      </c>
      <c r="L222">
        <f t="shared" si="10"/>
        <v>3.3566547793217508E-4</v>
      </c>
      <c r="N222" s="2"/>
    </row>
    <row r="223" spans="7:14" ht="16.5" thickBot="1" x14ac:dyDescent="0.3">
      <c r="G223" s="2">
        <v>28.471523250000001</v>
      </c>
      <c r="H223">
        <f t="shared" si="11"/>
        <v>0.66418687999999904</v>
      </c>
      <c r="I223" s="3">
        <v>-1.12726060120023</v>
      </c>
      <c r="J223" s="3">
        <v>0.59833418526234405</v>
      </c>
      <c r="K223">
        <f t="shared" si="9"/>
        <v>-0.44938990018663777</v>
      </c>
      <c r="L223">
        <f t="shared" si="10"/>
        <v>-1.6796673766450711E-4</v>
      </c>
      <c r="N223" s="2"/>
    </row>
    <row r="224" spans="7:14" ht="16.5" thickBot="1" x14ac:dyDescent="0.3">
      <c r="G224" s="2">
        <v>28.139019340000001</v>
      </c>
      <c r="H224">
        <f t="shared" si="11"/>
        <v>0.33250390999999979</v>
      </c>
      <c r="I224" s="3">
        <v>5.8810141591282297E-2</v>
      </c>
      <c r="J224" s="3">
        <v>-0.2994059494911</v>
      </c>
      <c r="K224">
        <f t="shared" si="9"/>
        <v>2.3445052219095507E-2</v>
      </c>
      <c r="L224">
        <f t="shared" si="10"/>
        <v>-6.2250591811531606E-4</v>
      </c>
      <c r="N224" s="2"/>
    </row>
    <row r="225" spans="7:14" ht="16.5" thickBot="1" x14ac:dyDescent="0.3">
      <c r="G225" s="2">
        <v>27.684216230000001</v>
      </c>
      <c r="H225">
        <f t="shared" si="11"/>
        <v>0.45480311000000029</v>
      </c>
      <c r="I225" s="3">
        <v>-0.249449919418679</v>
      </c>
      <c r="J225" s="3">
        <v>-1.1096362176743599</v>
      </c>
      <c r="K225">
        <f t="shared" si="9"/>
        <v>-9.9444861525159564E-2</v>
      </c>
      <c r="L225">
        <f t="shared" si="10"/>
        <v>-6.2018197993947042E-4</v>
      </c>
    </row>
    <row r="226" spans="7:14" ht="16.5" thickBot="1" x14ac:dyDescent="0.3">
      <c r="G226" s="2">
        <v>27.890416439999999</v>
      </c>
      <c r="H226">
        <f t="shared" si="11"/>
        <v>0.20620020999999866</v>
      </c>
      <c r="I226" s="3">
        <v>-8.4840871931646397E-2</v>
      </c>
      <c r="J226" s="3">
        <v>-1.1054937253823001</v>
      </c>
      <c r="K226">
        <f t="shared" si="9"/>
        <v>-3.3822375170848039E-2</v>
      </c>
      <c r="L226">
        <f t="shared" si="10"/>
        <v>-7.724706986853415E-4</v>
      </c>
      <c r="N226" s="2"/>
    </row>
    <row r="227" spans="7:14" ht="16.5" thickBot="1" x14ac:dyDescent="0.3">
      <c r="G227" s="2">
        <v>27.312968430000002</v>
      </c>
      <c r="H227">
        <f t="shared" si="11"/>
        <v>0.57744800999999768</v>
      </c>
      <c r="I227" s="3">
        <v>-0.166494687072053</v>
      </c>
      <c r="J227" s="3">
        <v>-1.37695311708617</v>
      </c>
      <c r="K227">
        <f t="shared" si="9"/>
        <v>-6.637420905622983E-2</v>
      </c>
      <c r="L227">
        <f t="shared" si="10"/>
        <v>4.4358597949677781E-6</v>
      </c>
      <c r="N227" s="2"/>
    </row>
    <row r="228" spans="7:14" ht="16.5" thickBot="1" x14ac:dyDescent="0.3">
      <c r="G228" s="2">
        <v>26.848514099999999</v>
      </c>
      <c r="H228">
        <f t="shared" si="11"/>
        <v>0.46445433000000236</v>
      </c>
      <c r="I228" s="3">
        <v>0.33687303966037702</v>
      </c>
      <c r="J228" s="3">
        <v>7.9070584580530796E-3</v>
      </c>
      <c r="K228">
        <f t="shared" si="9"/>
        <v>0.13429666707712415</v>
      </c>
      <c r="L228">
        <f t="shared" si="10"/>
        <v>-2.9159206063527715E-4</v>
      </c>
      <c r="N228" s="2"/>
    </row>
    <row r="229" spans="7:14" ht="16.5" thickBot="1" x14ac:dyDescent="0.3">
      <c r="G229" s="2">
        <v>26.724844869999998</v>
      </c>
      <c r="H229">
        <f t="shared" si="11"/>
        <v>0.12366923000000085</v>
      </c>
      <c r="I229" s="3">
        <v>-2.41668369204588E-2</v>
      </c>
      <c r="J229" s="3">
        <v>-0.51977194409140304</v>
      </c>
      <c r="K229">
        <f t="shared" si="9"/>
        <v>-9.6342695024987067E-3</v>
      </c>
      <c r="L229">
        <f t="shared" si="10"/>
        <v>2.3543465205827524E-4</v>
      </c>
    </row>
    <row r="230" spans="7:14" ht="16.5" thickBot="1" x14ac:dyDescent="0.3">
      <c r="G230" s="2">
        <v>27.08807375</v>
      </c>
      <c r="H230">
        <f t="shared" si="11"/>
        <v>0.3632288800000012</v>
      </c>
      <c r="I230" s="3">
        <v>-1.1298947424663099</v>
      </c>
      <c r="J230" s="3">
        <v>0.41966961151207699</v>
      </c>
      <c r="K230">
        <f t="shared" si="9"/>
        <v>-0.4504400180381628</v>
      </c>
      <c r="L230">
        <f t="shared" si="10"/>
        <v>-7.7243458973422967E-4</v>
      </c>
      <c r="N230" s="2"/>
    </row>
    <row r="231" spans="7:14" ht="16.5" thickBot="1" x14ac:dyDescent="0.3">
      <c r="G231" s="2">
        <v>27.394579060000002</v>
      </c>
      <c r="H231">
        <f t="shared" si="11"/>
        <v>0.30650531000000214</v>
      </c>
      <c r="I231" s="3">
        <v>1.3028183083790601</v>
      </c>
      <c r="J231" s="3">
        <v>-1.3768887517544199</v>
      </c>
      <c r="K231">
        <f t="shared" si="9"/>
        <v>0.51937714219801356</v>
      </c>
      <c r="L231">
        <f t="shared" si="10"/>
        <v>-4.2962678133416692E-4</v>
      </c>
      <c r="N231" s="2"/>
    </row>
    <row r="232" spans="7:14" ht="16.5" thickBot="1" x14ac:dyDescent="0.3">
      <c r="G232" s="2">
        <v>27.83978273</v>
      </c>
      <c r="H232">
        <f t="shared" si="11"/>
        <v>0.44520366999999794</v>
      </c>
      <c r="I232" s="3">
        <v>8.1433243719928106E-2</v>
      </c>
      <c r="J232" s="3">
        <v>-0.76582313963309601</v>
      </c>
      <c r="K232">
        <f t="shared" si="9"/>
        <v>3.2463901628610535E-2</v>
      </c>
      <c r="L232">
        <f t="shared" si="10"/>
        <v>-1.5622132302059625E-4</v>
      </c>
      <c r="N232" s="2"/>
    </row>
    <row r="233" spans="7:14" ht="16.5" thickBot="1" x14ac:dyDescent="0.3">
      <c r="G233" s="2">
        <v>27.982435769999999</v>
      </c>
      <c r="H233">
        <f t="shared" si="11"/>
        <v>0.14265303999999901</v>
      </c>
      <c r="I233" s="3">
        <v>0.29312097431906398</v>
      </c>
      <c r="J233" s="3">
        <v>-0.27846938149838901</v>
      </c>
      <c r="K233">
        <f t="shared" si="9"/>
        <v>0.11685461662689334</v>
      </c>
      <c r="L233">
        <f t="shared" si="10"/>
        <v>-1.3378517591019446E-4</v>
      </c>
    </row>
    <row r="234" spans="7:14" ht="16.5" thickBot="1" x14ac:dyDescent="0.3">
      <c r="G234" s="2">
        <v>28.589277979999999</v>
      </c>
      <c r="H234">
        <f t="shared" si="11"/>
        <v>0.60684220999999994</v>
      </c>
      <c r="I234" s="3">
        <v>0.98764588143685705</v>
      </c>
      <c r="J234" s="3">
        <v>-0.23847624939428599</v>
      </c>
      <c r="K234">
        <f t="shared" si="9"/>
        <v>0.39373156802081494</v>
      </c>
      <c r="L234">
        <f t="shared" si="10"/>
        <v>6.2746455058894379E-4</v>
      </c>
      <c r="N234" s="2"/>
    </row>
    <row r="235" spans="7:14" ht="16.5" thickBot="1" x14ac:dyDescent="0.3">
      <c r="G235" s="2">
        <v>29.397828440000001</v>
      </c>
      <c r="H235">
        <f t="shared" si="11"/>
        <v>0.80855046000000286</v>
      </c>
      <c r="I235" s="3">
        <v>1.4779747534899601</v>
      </c>
      <c r="J235" s="3">
        <v>1.11847513473965</v>
      </c>
      <c r="K235">
        <f t="shared" si="9"/>
        <v>0.58920441842999116</v>
      </c>
      <c r="L235">
        <f t="shared" si="10"/>
        <v>2.3827468025326717E-4</v>
      </c>
      <c r="N235" s="2"/>
    </row>
    <row r="236" spans="7:14" ht="16.5" thickBot="1" x14ac:dyDescent="0.3">
      <c r="G236" s="2">
        <v>28.75655544</v>
      </c>
      <c r="H236">
        <f t="shared" si="11"/>
        <v>0.64127300000000176</v>
      </c>
      <c r="I236" s="3">
        <v>-0.47110387186056102</v>
      </c>
      <c r="J236" s="3">
        <v>0.42473205036233003</v>
      </c>
      <c r="K236">
        <f t="shared" si="9"/>
        <v>-0.18780867682906907</v>
      </c>
      <c r="L236">
        <f t="shared" si="10"/>
        <v>7.450450531102129E-4</v>
      </c>
      <c r="N236" s="2"/>
    </row>
    <row r="237" spans="7:14" ht="16.5" thickBot="1" x14ac:dyDescent="0.3">
      <c r="G237" s="2">
        <v>28.744307079999999</v>
      </c>
      <c r="H237">
        <f t="shared" si="11"/>
        <v>1.2248360000000957E-2</v>
      </c>
      <c r="I237" s="3">
        <v>9.3669790106221396E-3</v>
      </c>
      <c r="J237" s="3">
        <v>1.3280660483247999</v>
      </c>
      <c r="K237">
        <f t="shared" si="9"/>
        <v>3.7342081841163486E-3</v>
      </c>
      <c r="L237">
        <f t="shared" si="10"/>
        <v>3.6117940776551991E-4</v>
      </c>
    </row>
    <row r="238" spans="7:14" ht="16.5" thickBot="1" x14ac:dyDescent="0.3">
      <c r="G238" s="2">
        <v>28.334397450000001</v>
      </c>
      <c r="H238">
        <f t="shared" si="11"/>
        <v>0.4099096299999978</v>
      </c>
      <c r="I238" s="3">
        <v>0.62357645634889103</v>
      </c>
      <c r="J238" s="3">
        <v>0.64381356107935805</v>
      </c>
      <c r="K238">
        <f t="shared" si="9"/>
        <v>0.24859288187575862</v>
      </c>
      <c r="L238">
        <f t="shared" si="10"/>
        <v>-2.5741354000600531E-4</v>
      </c>
      <c r="N238" s="2"/>
    </row>
    <row r="239" spans="7:14" ht="16.5" thickBot="1" x14ac:dyDescent="0.3">
      <c r="G239" s="2">
        <v>27.83176963</v>
      </c>
      <c r="H239">
        <f t="shared" si="11"/>
        <v>0.50262782000000072</v>
      </c>
      <c r="I239" s="3">
        <v>9.2792061146171598E-2</v>
      </c>
      <c r="J239" s="3">
        <v>-0.45884766489484002</v>
      </c>
      <c r="K239">
        <f t="shared" si="9"/>
        <v>3.6992169381411304E-2</v>
      </c>
      <c r="L239">
        <f t="shared" si="10"/>
        <v>4.0897870965254718E-4</v>
      </c>
      <c r="N239" s="2"/>
    </row>
    <row r="240" spans="7:14" ht="16.5" thickBot="1" x14ac:dyDescent="0.3">
      <c r="G240" s="2">
        <v>27.456937400000001</v>
      </c>
      <c r="H240">
        <f t="shared" si="11"/>
        <v>0.3748322299999991</v>
      </c>
      <c r="I240" s="3">
        <v>-0.29355985265280599</v>
      </c>
      <c r="J240" s="3">
        <v>0.729017307758551</v>
      </c>
      <c r="K240">
        <f t="shared" si="9"/>
        <v>-0.11702957837964546</v>
      </c>
      <c r="L240">
        <f t="shared" si="10"/>
        <v>-2.6915648263210902E-4</v>
      </c>
      <c r="N240" s="2"/>
    </row>
    <row r="241" spans="7:14" ht="16.5" thickBot="1" x14ac:dyDescent="0.3">
      <c r="G241" s="2">
        <v>27.141488379999998</v>
      </c>
      <c r="H241">
        <f t="shared" si="11"/>
        <v>0.31544902000000263</v>
      </c>
      <c r="I241" s="3">
        <v>-0.15042166569662499</v>
      </c>
      <c r="J241" s="3">
        <v>-0.47977982643869699</v>
      </c>
      <c r="K241">
        <f t="shared" si="9"/>
        <v>-5.9966592695016925E-2</v>
      </c>
      <c r="L241">
        <f t="shared" si="10"/>
        <v>-5.8838912014464069E-4</v>
      </c>
    </row>
    <row r="242" spans="7:14" ht="16.5" thickBot="1" x14ac:dyDescent="0.3">
      <c r="G242" s="2">
        <v>26.908581340000001</v>
      </c>
      <c r="H242">
        <f t="shared" si="11"/>
        <v>0.23290703999999707</v>
      </c>
      <c r="I242" s="3">
        <v>0.241140363777719</v>
      </c>
      <c r="J242" s="3">
        <v>-1.0488219610421401</v>
      </c>
      <c r="K242">
        <f t="shared" si="9"/>
        <v>9.613220216661339E-2</v>
      </c>
      <c r="L242">
        <f t="shared" si="10"/>
        <v>3.2521807945937859E-4</v>
      </c>
      <c r="N242" s="2"/>
    </row>
    <row r="243" spans="7:14" ht="16.5" thickBot="1" x14ac:dyDescent="0.3">
      <c r="G243" s="2">
        <v>26.842717159999999</v>
      </c>
      <c r="H243">
        <f t="shared" si="11"/>
        <v>6.5864180000001937E-2</v>
      </c>
      <c r="I243" s="3">
        <v>-4.2235208082364001E-2</v>
      </c>
      <c r="J243" s="3">
        <v>0.57971137158534503</v>
      </c>
      <c r="K243">
        <f t="shared" si="9"/>
        <v>-1.6837345263630031E-2</v>
      </c>
      <c r="L243">
        <f t="shared" si="10"/>
        <v>1.8080746718209641E-5</v>
      </c>
      <c r="N243" s="2"/>
    </row>
    <row r="244" spans="7:14" ht="16.5" thickBot="1" x14ac:dyDescent="0.3">
      <c r="G244" s="2">
        <v>27.374863520000002</v>
      </c>
      <c r="H244">
        <f t="shared" si="11"/>
        <v>0.53214636000000226</v>
      </c>
      <c r="I244" s="3">
        <v>-1.0130732806707301</v>
      </c>
      <c r="J244" s="3">
        <v>3.2229495041371903E-2</v>
      </c>
      <c r="K244">
        <f t="shared" si="9"/>
        <v>-0.40386836903341972</v>
      </c>
      <c r="L244">
        <f t="shared" si="10"/>
        <v>-3.4210110927707684E-4</v>
      </c>
      <c r="N244" s="2"/>
    </row>
    <row r="245" spans="7:14" ht="16.5" thickBot="1" x14ac:dyDescent="0.3">
      <c r="G245" s="2">
        <v>27.51303407</v>
      </c>
      <c r="H245">
        <f t="shared" si="11"/>
        <v>0.13817054999999812</v>
      </c>
      <c r="I245" s="3">
        <v>4.72743467359278E-2</v>
      </c>
      <c r="J245" s="3">
        <v>-0.60980589888962</v>
      </c>
      <c r="K245">
        <f t="shared" si="9"/>
        <v>1.8846231242737738E-2</v>
      </c>
      <c r="L245">
        <f t="shared" si="10"/>
        <v>-3.0982474895321515E-5</v>
      </c>
    </row>
    <row r="246" spans="7:14" ht="16.5" thickBot="1" x14ac:dyDescent="0.3">
      <c r="G246" s="2">
        <v>28.434650860000001</v>
      </c>
      <c r="H246">
        <f t="shared" si="11"/>
        <v>0.92161679000000163</v>
      </c>
      <c r="I246" s="3">
        <v>-0.45986249236169802</v>
      </c>
      <c r="J246" s="3">
        <v>-5.5227227977400199E-2</v>
      </c>
      <c r="K246">
        <f t="shared" si="9"/>
        <v>-0.18332722648335897</v>
      </c>
      <c r="L246">
        <f t="shared" si="10"/>
        <v>3.8293839726887642E-4</v>
      </c>
      <c r="N246" s="2"/>
    </row>
    <row r="247" spans="7:14" ht="16.5" thickBot="1" x14ac:dyDescent="0.3">
      <c r="G247" s="2">
        <v>28.5026002</v>
      </c>
      <c r="H247">
        <f t="shared" si="11"/>
        <v>6.7949339999998415E-2</v>
      </c>
      <c r="I247" s="3">
        <v>-2.6395738857514599E-2</v>
      </c>
      <c r="J247" s="3">
        <v>0.68259963862544804</v>
      </c>
      <c r="K247">
        <f t="shared" si="9"/>
        <v>-1.0522836013164319E-2</v>
      </c>
      <c r="L247">
        <f t="shared" si="10"/>
        <v>2.2484802774494137E-4</v>
      </c>
      <c r="N247" s="2"/>
    </row>
    <row r="248" spans="7:14" ht="16.5" thickBot="1" x14ac:dyDescent="0.3">
      <c r="G248" s="2">
        <v>28.690710769999999</v>
      </c>
      <c r="H248">
        <f t="shared" si="11"/>
        <v>0.1881105699999992</v>
      </c>
      <c r="I248" s="3">
        <v>0.50828930934715499</v>
      </c>
      <c r="J248" s="3">
        <v>0.40079862343126799</v>
      </c>
      <c r="K248">
        <f t="shared" si="9"/>
        <v>0.20263289761945635</v>
      </c>
      <c r="L248">
        <f t="shared" si="10"/>
        <v>-4.3187416692149367E-4</v>
      </c>
      <c r="N248" s="2"/>
    </row>
    <row r="249" spans="7:14" ht="16.5" thickBot="1" x14ac:dyDescent="0.3">
      <c r="G249" s="2">
        <v>28.010158369999999</v>
      </c>
      <c r="H249">
        <f t="shared" si="11"/>
        <v>0.68055239999999984</v>
      </c>
      <c r="I249" s="3">
        <v>0.17149370519226301</v>
      </c>
      <c r="J249" s="3">
        <v>-0.76982917454811695</v>
      </c>
      <c r="K249">
        <f t="shared" si="9"/>
        <v>6.8367100719151822E-2</v>
      </c>
      <c r="L249">
        <f t="shared" si="10"/>
        <v>-4.9469151856749549E-4</v>
      </c>
    </row>
    <row r="250" spans="7:14" ht="16.5" thickBot="1" x14ac:dyDescent="0.3">
      <c r="G250" s="2">
        <v>27.51713032</v>
      </c>
      <c r="H250">
        <f t="shared" si="11"/>
        <v>0.4930280499999995</v>
      </c>
      <c r="I250" s="3">
        <v>-0.59829299842782802</v>
      </c>
      <c r="J250" s="3">
        <v>-0.88180306340017001</v>
      </c>
      <c r="K250">
        <f t="shared" si="9"/>
        <v>-0.23851346402027609</v>
      </c>
      <c r="L250">
        <f t="shared" si="10"/>
        <v>6.8815438270664292E-4</v>
      </c>
      <c r="N250" s="2"/>
    </row>
    <row r="251" spans="7:14" ht="16.5" thickBot="1" x14ac:dyDescent="0.3">
      <c r="G251" s="2">
        <v>27.442373180000001</v>
      </c>
      <c r="H251">
        <f t="shared" si="11"/>
        <v>7.4757139999999112E-2</v>
      </c>
      <c r="I251" s="3">
        <v>-0.36078319014199101</v>
      </c>
      <c r="J251" s="3">
        <v>1.2266566536660299</v>
      </c>
      <c r="K251">
        <f t="shared" si="9"/>
        <v>-0.14382860683172879</v>
      </c>
      <c r="L251">
        <f t="shared" si="10"/>
        <v>1.5684045324480193E-4</v>
      </c>
      <c r="N251" s="2"/>
    </row>
    <row r="252" spans="7:14" ht="16.5" thickBot="1" x14ac:dyDescent="0.3">
      <c r="G252" s="2">
        <v>27.015778040000001</v>
      </c>
      <c r="H252">
        <f t="shared" si="11"/>
        <v>0.42659513999999987</v>
      </c>
      <c r="I252" s="3">
        <v>0.66660604966269899</v>
      </c>
      <c r="J252" s="3">
        <v>0.27957300043636701</v>
      </c>
      <c r="K252">
        <f t="shared" si="9"/>
        <v>0.26574691407006668</v>
      </c>
      <c r="L252">
        <f t="shared" si="10"/>
        <v>-4.7304604791433501E-4</v>
      </c>
      <c r="N252" s="2"/>
    </row>
    <row r="253" spans="7:14" ht="16.5" thickBot="1" x14ac:dyDescent="0.3">
      <c r="G253" s="2">
        <v>26.861887599999999</v>
      </c>
      <c r="H253">
        <f t="shared" si="11"/>
        <v>0.1538904400000014</v>
      </c>
      <c r="I253" s="3">
        <v>0.28805549587670298</v>
      </c>
      <c r="J253" s="3">
        <v>-0.84321933674569505</v>
      </c>
      <c r="K253">
        <f t="shared" si="9"/>
        <v>0.11483523011663435</v>
      </c>
      <c r="L253">
        <f t="shared" si="10"/>
        <v>-6.9712653906867355E-4</v>
      </c>
    </row>
    <row r="254" spans="7:14" ht="16.5" thickBot="1" x14ac:dyDescent="0.3">
      <c r="G254" s="2">
        <v>26.73583017</v>
      </c>
      <c r="H254">
        <f t="shared" si="11"/>
        <v>0.12605742999999947</v>
      </c>
      <c r="I254" s="3">
        <v>-0.209744448190234</v>
      </c>
      <c r="J254" s="3">
        <v>-1.2426498022614501</v>
      </c>
      <c r="K254">
        <f t="shared" si="9"/>
        <v>-8.3616012603077078E-2</v>
      </c>
      <c r="L254">
        <f t="shared" si="10"/>
        <v>-1.0302057315833499E-3</v>
      </c>
      <c r="N254" s="2"/>
    </row>
    <row r="255" spans="7:14" ht="16.5" thickBot="1" x14ac:dyDescent="0.3">
      <c r="G255" s="2">
        <v>27.276867249999999</v>
      </c>
      <c r="H255">
        <f t="shared" si="11"/>
        <v>0.54103707999999884</v>
      </c>
      <c r="I255" s="3">
        <v>0.66261339537374597</v>
      </c>
      <c r="J255" s="3">
        <v>-1.83637385308975</v>
      </c>
      <c r="K255">
        <f t="shared" si="9"/>
        <v>0.26415521600975839</v>
      </c>
      <c r="L255">
        <f t="shared" si="10"/>
        <v>-4.4329919827992576E-4</v>
      </c>
      <c r="N255" s="2"/>
    </row>
    <row r="256" spans="7:14" ht="16.5" thickBot="1" x14ac:dyDescent="0.3">
      <c r="G256" s="2">
        <v>27.231129500000002</v>
      </c>
      <c r="H256">
        <f t="shared" si="11"/>
        <v>4.5737749999997135E-2</v>
      </c>
      <c r="I256" s="3">
        <v>-2.88068753802713E-2</v>
      </c>
      <c r="J256" s="3">
        <v>-0.79019464934033101</v>
      </c>
      <c r="K256">
        <f t="shared" si="9"/>
        <v>-1.1484051547659458E-2</v>
      </c>
      <c r="L256">
        <f t="shared" si="10"/>
        <v>-8.4160591156904534E-4</v>
      </c>
      <c r="N256" s="2"/>
    </row>
    <row r="257" spans="7:14" ht="16.5" thickBot="1" x14ac:dyDescent="0.3">
      <c r="G257" s="2">
        <v>27.75626664</v>
      </c>
      <c r="H257">
        <f t="shared" si="11"/>
        <v>0.52513713999999823</v>
      </c>
      <c r="I257" s="3">
        <v>0.98877002714736895</v>
      </c>
      <c r="J257" s="3">
        <v>-1.5001887906756599</v>
      </c>
      <c r="K257">
        <f t="shared" si="9"/>
        <v>0.39417971614921071</v>
      </c>
      <c r="L257">
        <f t="shared" si="10"/>
        <v>4.4789317415161288E-4</v>
      </c>
    </row>
    <row r="258" spans="7:14" ht="16.5" thickBot="1" x14ac:dyDescent="0.3">
      <c r="G258" s="2">
        <v>27.961215469999999</v>
      </c>
      <c r="H258">
        <f t="shared" si="11"/>
        <v>0.2049488299999993</v>
      </c>
      <c r="I258" s="3">
        <v>0.65438580176904604</v>
      </c>
      <c r="J258" s="3">
        <v>0.79838355463745603</v>
      </c>
      <c r="K258">
        <f t="shared" si="9"/>
        <v>0.26087523135948709</v>
      </c>
      <c r="L258">
        <f t="shared" si="10"/>
        <v>-3.6261033601358932E-4</v>
      </c>
      <c r="N258" s="2"/>
    </row>
    <row r="259" spans="7:14" ht="16.5" thickBot="1" x14ac:dyDescent="0.3">
      <c r="G259" s="2">
        <v>28.8358542</v>
      </c>
      <c r="H259">
        <f t="shared" si="11"/>
        <v>0.87463873000000092</v>
      </c>
      <c r="I259" s="3">
        <v>1.3682485100971</v>
      </c>
      <c r="J259" s="3">
        <v>-0.64636423531834097</v>
      </c>
      <c r="K259">
        <f t="shared" si="9"/>
        <v>0.54546132520587753</v>
      </c>
      <c r="L259">
        <f t="shared" si="10"/>
        <v>1.8882957639025381E-3</v>
      </c>
      <c r="N259" s="2"/>
    </row>
    <row r="260" spans="7:14" ht="16.5" thickBot="1" x14ac:dyDescent="0.3">
      <c r="G260" s="2">
        <v>28.631958359999999</v>
      </c>
      <c r="H260">
        <f t="shared" si="11"/>
        <v>0.20389584000000127</v>
      </c>
      <c r="I260" s="3">
        <v>-0.101601891013201</v>
      </c>
      <c r="J260" s="3">
        <v>3.36594610321308</v>
      </c>
      <c r="K260">
        <f t="shared" ref="K260:K323" si="12">D259+(0.08917645*D259-(0.08917645/64000.861)*D259^2-B259*D259*0.0020233)*1+SQRT(0.1589271)*I260</f>
        <v>-4.0504266371575136E-2</v>
      </c>
      <c r="L260">
        <f t="shared" ref="L260:L323" si="13">B260+3.890323*POWER(10,-5)*((B260*D260*0.0020233+3564.19 *B260)*1)+ (5.61*POWER(10,-4)*J261)</f>
        <v>-1.6800522150638408E-4</v>
      </c>
      <c r="N260" s="2"/>
    </row>
    <row r="261" spans="7:14" ht="16.5" thickBot="1" x14ac:dyDescent="0.3">
      <c r="G261" s="2">
        <v>28.378400750000001</v>
      </c>
      <c r="H261">
        <f t="shared" ref="H261:H324" si="14">ABS(G261-G260)</f>
        <v>0.25355760999999788</v>
      </c>
      <c r="I261" s="3">
        <v>0.57674326578558699</v>
      </c>
      <c r="J261" s="3">
        <v>-0.29947454813972202</v>
      </c>
      <c r="K261">
        <f t="shared" si="12"/>
        <v>0.22992252046132061</v>
      </c>
      <c r="L261">
        <f t="shared" si="13"/>
        <v>-3.0543871921067132E-4</v>
      </c>
    </row>
    <row r="262" spans="7:14" ht="16.5" thickBot="1" x14ac:dyDescent="0.3">
      <c r="G262" s="2">
        <v>28.328176890000002</v>
      </c>
      <c r="H262">
        <f t="shared" si="14"/>
        <v>5.0223859999999121E-2</v>
      </c>
      <c r="I262" s="3">
        <v>1.8915067814097701E-3</v>
      </c>
      <c r="J262" s="3">
        <v>-0.544454044938808</v>
      </c>
      <c r="K262">
        <f t="shared" si="12"/>
        <v>7.5406169859483919E-4</v>
      </c>
      <c r="L262">
        <f t="shared" si="13"/>
        <v>8.8346978507357969E-5</v>
      </c>
      <c r="N262" s="2"/>
    </row>
    <row r="263" spans="7:14" ht="16.5" thickBot="1" x14ac:dyDescent="0.3">
      <c r="G263" s="2">
        <v>28.01097691</v>
      </c>
      <c r="H263">
        <f t="shared" si="14"/>
        <v>0.3171999800000016</v>
      </c>
      <c r="I263" s="3">
        <v>0.53673031828766304</v>
      </c>
      <c r="J263" s="3">
        <v>0.15748124511115499</v>
      </c>
      <c r="K263">
        <f t="shared" si="12"/>
        <v>0.21397109408917575</v>
      </c>
      <c r="L263">
        <f t="shared" si="13"/>
        <v>-3.1681998173328297E-4</v>
      </c>
      <c r="N263" s="2"/>
    </row>
    <row r="264" spans="7:14" ht="16.5" thickBot="1" x14ac:dyDescent="0.3">
      <c r="G264" s="2">
        <v>28.20919482</v>
      </c>
      <c r="H264">
        <f t="shared" si="14"/>
        <v>0.19821791000000033</v>
      </c>
      <c r="I264" s="3">
        <v>-0.57662013743446905</v>
      </c>
      <c r="J264" s="3">
        <v>-0.56474150041583404</v>
      </c>
      <c r="K264">
        <f t="shared" si="12"/>
        <v>-0.22987343452914119</v>
      </c>
      <c r="L264">
        <f t="shared" si="13"/>
        <v>1.8084400079929557E-4</v>
      </c>
      <c r="N264" s="2"/>
    </row>
    <row r="265" spans="7:14" ht="16.5" thickBot="1" x14ac:dyDescent="0.3">
      <c r="G265" s="2">
        <v>27.460699609999999</v>
      </c>
      <c r="H265">
        <f t="shared" si="14"/>
        <v>0.74849521000000152</v>
      </c>
      <c r="I265" s="3">
        <v>1.6605202511816199</v>
      </c>
      <c r="J265" s="3">
        <v>0.32236007272601702</v>
      </c>
      <c r="K265">
        <f t="shared" si="12"/>
        <v>0.6619773893826093</v>
      </c>
      <c r="L265">
        <f t="shared" si="13"/>
        <v>-5.1806048362428774E-4</v>
      </c>
    </row>
    <row r="266" spans="7:14" ht="16.5" thickBot="1" x14ac:dyDescent="0.3">
      <c r="G266" s="2">
        <v>27.345255829999999</v>
      </c>
      <c r="H266">
        <f t="shared" si="14"/>
        <v>0.11544377999999966</v>
      </c>
      <c r="I266" s="3">
        <v>-0.31568005845260499</v>
      </c>
      <c r="J266" s="3">
        <v>-0.92345897259231302</v>
      </c>
      <c r="K266">
        <f t="shared" si="12"/>
        <v>-0.12584794483891451</v>
      </c>
      <c r="L266">
        <f t="shared" si="13"/>
        <v>-3.2825143852879327E-5</v>
      </c>
      <c r="N266" s="2"/>
    </row>
    <row r="267" spans="7:14" ht="16.5" thickBot="1" x14ac:dyDescent="0.3">
      <c r="G267" s="2">
        <v>27.397934299999999</v>
      </c>
      <c r="H267">
        <f t="shared" si="14"/>
        <v>5.2678470000000033E-2</v>
      </c>
      <c r="I267" s="3">
        <v>2.7116711627730002E-2</v>
      </c>
      <c r="J267" s="3">
        <v>-5.85118428750077E-2</v>
      </c>
      <c r="K267">
        <f t="shared" si="12"/>
        <v>1.0810256580244738E-2</v>
      </c>
      <c r="L267">
        <f t="shared" si="13"/>
        <v>8.2379902601080533E-4</v>
      </c>
      <c r="N267" s="2"/>
    </row>
    <row r="268" spans="7:14" ht="16.5" thickBot="1" x14ac:dyDescent="0.3">
      <c r="G268" s="2">
        <v>27.260574859999998</v>
      </c>
      <c r="H268">
        <f t="shared" si="14"/>
        <v>0.13735944000000089</v>
      </c>
      <c r="I268" s="3">
        <v>-0.499076230124886</v>
      </c>
      <c r="J268" s="3">
        <v>1.46844746169484</v>
      </c>
      <c r="K268">
        <f t="shared" si="12"/>
        <v>-0.1989600426046543</v>
      </c>
      <c r="L268">
        <f t="shared" si="13"/>
        <v>-1.1881395596965522E-4</v>
      </c>
      <c r="N268" s="2"/>
    </row>
    <row r="269" spans="7:14" ht="16.5" thickBot="1" x14ac:dyDescent="0.3">
      <c r="G269" s="2">
        <v>27.774958309999999</v>
      </c>
      <c r="H269">
        <f t="shared" si="14"/>
        <v>0.51438345000000041</v>
      </c>
      <c r="I269" s="3">
        <v>-9.6674078724393302E-3</v>
      </c>
      <c r="J269" s="3">
        <v>-0.21178958283360999</v>
      </c>
      <c r="K269">
        <f t="shared" si="12"/>
        <v>-3.8539761384664461E-3</v>
      </c>
      <c r="L269">
        <f t="shared" si="13"/>
        <v>6.2778339027923843E-4</v>
      </c>
    </row>
    <row r="270" spans="7:14" ht="16.5" thickBot="1" x14ac:dyDescent="0.3">
      <c r="G270" s="2">
        <v>28.016940250000001</v>
      </c>
      <c r="H270">
        <f t="shared" si="14"/>
        <v>0.24198194000000228</v>
      </c>
      <c r="I270" s="3">
        <v>0.36929046948355199</v>
      </c>
      <c r="J270" s="3">
        <v>1.1190434764335799</v>
      </c>
      <c r="K270">
        <f t="shared" si="12"/>
        <v>0.14722009005228434</v>
      </c>
      <c r="L270">
        <f t="shared" si="13"/>
        <v>6.6253166588596979E-5</v>
      </c>
      <c r="N270" s="2"/>
    </row>
    <row r="271" spans="7:14" ht="16.5" thickBot="1" x14ac:dyDescent="0.3">
      <c r="G271" s="2">
        <v>28.766380219999999</v>
      </c>
      <c r="H271">
        <f t="shared" si="14"/>
        <v>0.7494399699999974</v>
      </c>
      <c r="I271" s="3">
        <v>-1.39688287445013</v>
      </c>
      <c r="J271" s="3">
        <v>0.11809833616505699</v>
      </c>
      <c r="K271">
        <f t="shared" si="12"/>
        <v>-0.5568766040906491</v>
      </c>
      <c r="L271">
        <f t="shared" si="13"/>
        <v>-5.8475306096597915E-4</v>
      </c>
      <c r="N271" s="2"/>
    </row>
    <row r="272" spans="7:14" ht="16.5" thickBot="1" x14ac:dyDescent="0.3">
      <c r="G272" s="2">
        <v>29.10016624</v>
      </c>
      <c r="H272">
        <f t="shared" si="14"/>
        <v>0.33378602000000157</v>
      </c>
      <c r="I272" s="3">
        <v>1.3901052663803399</v>
      </c>
      <c r="J272" s="3">
        <v>-1.0423405721318699</v>
      </c>
      <c r="K272">
        <f t="shared" si="12"/>
        <v>0.55417466577155583</v>
      </c>
      <c r="L272">
        <f t="shared" si="13"/>
        <v>2.58113842082077E-4</v>
      </c>
      <c r="N272" s="2"/>
    </row>
    <row r="273" spans="7:14" ht="16.5" thickBot="1" x14ac:dyDescent="0.3">
      <c r="G273" s="2">
        <v>29.004602429999998</v>
      </c>
      <c r="H273">
        <f t="shared" si="14"/>
        <v>9.5563810000001581E-2</v>
      </c>
      <c r="I273" s="3">
        <v>-7.16896134526495E-3</v>
      </c>
      <c r="J273" s="3">
        <v>0.46009597519086798</v>
      </c>
      <c r="K273">
        <f t="shared" si="12"/>
        <v>-2.8579538927913195E-3</v>
      </c>
      <c r="L273">
        <f t="shared" si="13"/>
        <v>1.1741911879631865E-3</v>
      </c>
    </row>
    <row r="274" spans="7:14" ht="16.5" thickBot="1" x14ac:dyDescent="0.3">
      <c r="G274" s="2">
        <v>28.607839460000001</v>
      </c>
      <c r="H274">
        <f t="shared" si="14"/>
        <v>0.39676296999999749</v>
      </c>
      <c r="I274" s="3">
        <v>-0.16646790339416601</v>
      </c>
      <c r="J274" s="3">
        <v>2.0930324206117401</v>
      </c>
      <c r="K274">
        <f t="shared" si="12"/>
        <v>-6.6363531565754738E-2</v>
      </c>
      <c r="L274">
        <f t="shared" si="13"/>
        <v>5.9779335490587938E-6</v>
      </c>
      <c r="N274" s="2"/>
    </row>
    <row r="275" spans="7:14" ht="16.5" thickBot="1" x14ac:dyDescent="0.3">
      <c r="G275" s="2">
        <v>28.370336609999999</v>
      </c>
      <c r="H275">
        <f t="shared" si="14"/>
        <v>0.23750285000000204</v>
      </c>
      <c r="I275" s="3">
        <v>-4.0549212677003101E-2</v>
      </c>
      <c r="J275" s="3">
        <v>1.06558530286253E-2</v>
      </c>
      <c r="K275">
        <f t="shared" si="12"/>
        <v>-1.6165212035409736E-2</v>
      </c>
      <c r="L275">
        <f t="shared" si="13"/>
        <v>3.1781984984944684E-4</v>
      </c>
      <c r="N275" s="2"/>
    </row>
    <row r="276" spans="7:14" ht="16.5" thickBot="1" x14ac:dyDescent="0.3">
      <c r="G276" s="2">
        <v>27.916881799999999</v>
      </c>
      <c r="H276">
        <f t="shared" si="14"/>
        <v>0.45345481000000021</v>
      </c>
      <c r="I276" s="3">
        <v>0.49280545725008801</v>
      </c>
      <c r="J276" s="3">
        <v>0.56652379652307805</v>
      </c>
      <c r="K276">
        <f t="shared" si="12"/>
        <v>0.19646015749086773</v>
      </c>
      <c r="L276">
        <f t="shared" si="13"/>
        <v>-8.6484871443742674E-4</v>
      </c>
    </row>
    <row r="277" spans="7:14" ht="16.5" thickBot="1" x14ac:dyDescent="0.3">
      <c r="G277" s="2">
        <v>27.787958209999999</v>
      </c>
      <c r="H277">
        <f t="shared" si="14"/>
        <v>0.12892358999999942</v>
      </c>
      <c r="I277" s="3">
        <v>0.665733832572731</v>
      </c>
      <c r="J277" s="3">
        <v>-1.5416198118314199</v>
      </c>
      <c r="K277">
        <f t="shared" si="12"/>
        <v>0.26539919895380654</v>
      </c>
      <c r="L277">
        <f t="shared" si="13"/>
        <v>4.4640013610098444E-4</v>
      </c>
    </row>
    <row r="278" spans="7:14" ht="16.5" thickBot="1" x14ac:dyDescent="0.3">
      <c r="G278" s="2">
        <v>27.785835339999998</v>
      </c>
      <c r="H278">
        <f t="shared" si="14"/>
        <v>2.1228700000008871E-3</v>
      </c>
      <c r="I278" s="3">
        <v>9.6750059735937796E-2</v>
      </c>
      <c r="J278" s="3">
        <v>0.79572216773794002</v>
      </c>
      <c r="K278">
        <f t="shared" si="12"/>
        <v>3.8570051717847137E-2</v>
      </c>
      <c r="L278">
        <f t="shared" si="13"/>
        <v>-2.2019672067457959E-4</v>
      </c>
    </row>
    <row r="279" spans="7:14" ht="16.5" thickBot="1" x14ac:dyDescent="0.3">
      <c r="G279" s="2">
        <v>27.764818909999999</v>
      </c>
      <c r="H279">
        <f t="shared" si="14"/>
        <v>2.1016429999999531E-2</v>
      </c>
      <c r="I279" s="3">
        <v>9.3640089078445496E-2</v>
      </c>
      <c r="J279" s="3">
        <v>-0.39250752348409901</v>
      </c>
      <c r="K279">
        <f t="shared" si="12"/>
        <v>3.733024132984477E-2</v>
      </c>
      <c r="L279">
        <f t="shared" si="13"/>
        <v>6.1199641317741238E-4</v>
      </c>
    </row>
    <row r="280" spans="7:14" ht="16.5" thickBot="1" x14ac:dyDescent="0.3">
      <c r="G280" s="2">
        <v>27.930765879999999</v>
      </c>
      <c r="H280">
        <f t="shared" si="14"/>
        <v>0.16594697000000025</v>
      </c>
      <c r="I280" s="3">
        <v>-0.41895446265710801</v>
      </c>
      <c r="J280" s="3">
        <v>1.0909026972859399</v>
      </c>
      <c r="K280">
        <f t="shared" si="12"/>
        <v>-0.16701896966483443</v>
      </c>
      <c r="L280">
        <f t="shared" si="13"/>
        <v>3.8359352103203907E-4</v>
      </c>
    </row>
    <row r="281" spans="7:14" ht="16.5" thickBot="1" x14ac:dyDescent="0.3">
      <c r="G281" s="2">
        <v>28.332857870000002</v>
      </c>
      <c r="H281">
        <f t="shared" si="14"/>
        <v>0.4020919900000024</v>
      </c>
      <c r="I281" s="3">
        <v>-0.85648468289079704</v>
      </c>
      <c r="J281" s="3">
        <v>0.68376741716941003</v>
      </c>
      <c r="K281">
        <f t="shared" si="12"/>
        <v>-0.34144328804348251</v>
      </c>
      <c r="L281">
        <f t="shared" si="13"/>
        <v>-1.2246449554360604E-4</v>
      </c>
    </row>
    <row r="282" spans="7:14" ht="16.5" thickBot="1" x14ac:dyDescent="0.3">
      <c r="G282" s="2">
        <v>28.847396459999999</v>
      </c>
      <c r="H282">
        <f t="shared" si="14"/>
        <v>0.51453858999999724</v>
      </c>
      <c r="I282" s="3">
        <v>-0.65234882053968901</v>
      </c>
      <c r="J282" s="3">
        <v>-0.218296783500189</v>
      </c>
      <c r="K282">
        <f t="shared" si="12"/>
        <v>-0.26006317530929945</v>
      </c>
      <c r="L282">
        <f t="shared" si="13"/>
        <v>1.0949142834132445E-3</v>
      </c>
    </row>
    <row r="283" spans="7:14" ht="16.5" thickBot="1" x14ac:dyDescent="0.3">
      <c r="G283" s="2">
        <v>29.058270759999999</v>
      </c>
      <c r="H283">
        <f t="shared" si="14"/>
        <v>0.2108743000000004</v>
      </c>
      <c r="I283" s="3">
        <v>0.430099131021356</v>
      </c>
      <c r="J283" s="3">
        <v>1.9517188652642501</v>
      </c>
      <c r="K283">
        <f t="shared" si="12"/>
        <v>0.17146186547658379</v>
      </c>
      <c r="L283">
        <f t="shared" si="13"/>
        <v>-2.9941989141810197E-4</v>
      </c>
    </row>
    <row r="284" spans="7:14" ht="16.5" thickBot="1" x14ac:dyDescent="0.3">
      <c r="G284" s="2">
        <v>28.95060398</v>
      </c>
      <c r="H284">
        <f t="shared" si="14"/>
        <v>0.10766677999999885</v>
      </c>
      <c r="I284" s="3">
        <v>0.36708699420805802</v>
      </c>
      <c r="J284" s="3">
        <v>-0.53372529664545798</v>
      </c>
      <c r="K284">
        <f t="shared" si="12"/>
        <v>0.14634166004855348</v>
      </c>
      <c r="L284">
        <f t="shared" si="13"/>
        <v>1.4700434926877887E-3</v>
      </c>
    </row>
    <row r="285" spans="7:14" ht="16.5" thickBot="1" x14ac:dyDescent="0.3">
      <c r="G285" s="2">
        <v>28.963046210000002</v>
      </c>
      <c r="H285">
        <f t="shared" si="14"/>
        <v>1.2442230000001331E-2</v>
      </c>
      <c r="I285" s="3">
        <v>4.7377172903803499E-2</v>
      </c>
      <c r="J285" s="3">
        <v>2.62039838268768</v>
      </c>
      <c r="K285">
        <f t="shared" si="12"/>
        <v>1.8887223575184232E-2</v>
      </c>
      <c r="L285">
        <f t="shared" si="13"/>
        <v>-3.3121162649058498E-4</v>
      </c>
    </row>
    <row r="286" spans="7:14" ht="16.5" thickBot="1" x14ac:dyDescent="0.3">
      <c r="G286" s="2">
        <v>28.633673949999999</v>
      </c>
      <c r="H286">
        <f t="shared" si="14"/>
        <v>0.32937226000000308</v>
      </c>
      <c r="I286" s="3">
        <v>-9.5069527996410205E-2</v>
      </c>
      <c r="J286" s="3">
        <v>-0.59039505613294996</v>
      </c>
      <c r="K286">
        <f t="shared" si="12"/>
        <v>-3.7900096616176167E-2</v>
      </c>
      <c r="L286">
        <f t="shared" si="13"/>
        <v>-2.0907347515130003E-4</v>
      </c>
    </row>
    <row r="287" spans="7:14" ht="16.5" thickBot="1" x14ac:dyDescent="0.3">
      <c r="G287" s="2">
        <v>28.21731291</v>
      </c>
      <c r="H287">
        <f t="shared" si="14"/>
        <v>0.41636103999999818</v>
      </c>
      <c r="I287" s="3">
        <v>-6.0229103077155302E-2</v>
      </c>
      <c r="J287" s="3">
        <v>-0.372679991357041</v>
      </c>
      <c r="K287">
        <f t="shared" si="12"/>
        <v>-2.4010730607771744E-2</v>
      </c>
      <c r="L287">
        <f t="shared" si="13"/>
        <v>2.1226324788816588E-4</v>
      </c>
    </row>
    <row r="288" spans="7:14" ht="16.5" thickBot="1" x14ac:dyDescent="0.3">
      <c r="G288" s="2">
        <v>27.836082619999999</v>
      </c>
      <c r="H288">
        <f t="shared" si="14"/>
        <v>0.3812302900000013</v>
      </c>
      <c r="I288" s="3">
        <v>1.4894283225148499</v>
      </c>
      <c r="J288" s="3">
        <v>0.37836586076321899</v>
      </c>
      <c r="K288">
        <f t="shared" si="12"/>
        <v>0.59377045953476826</v>
      </c>
      <c r="L288">
        <f t="shared" si="13"/>
        <v>-3.3258380903379266E-4</v>
      </c>
    </row>
    <row r="289" spans="7:12" ht="16.5" thickBot="1" x14ac:dyDescent="0.3">
      <c r="G289" s="2">
        <v>27.49899551</v>
      </c>
      <c r="H289">
        <f t="shared" si="14"/>
        <v>0.3370871099999988</v>
      </c>
      <c r="I289" s="3">
        <v>0.30105572289940002</v>
      </c>
      <c r="J289" s="3">
        <v>-0.59284101432048597</v>
      </c>
      <c r="K289">
        <f t="shared" si="12"/>
        <v>0.1200178566698139</v>
      </c>
      <c r="L289">
        <f t="shared" si="13"/>
        <v>2.2801489242136507E-4</v>
      </c>
    </row>
    <row r="290" spans="7:12" ht="16.5" thickBot="1" x14ac:dyDescent="0.3">
      <c r="G290" s="2">
        <v>27.360170100000001</v>
      </c>
      <c r="H290">
        <f t="shared" si="14"/>
        <v>0.13882540999999904</v>
      </c>
      <c r="I290" s="3">
        <v>-0.30474357381342498</v>
      </c>
      <c r="J290" s="3">
        <v>0.406443658505107</v>
      </c>
      <c r="K290">
        <f t="shared" si="12"/>
        <v>-0.12148804284716484</v>
      </c>
      <c r="L290">
        <f t="shared" si="13"/>
        <v>-7.3524533531807066E-4</v>
      </c>
    </row>
    <row r="291" spans="7:12" ht="16.5" thickBot="1" x14ac:dyDescent="0.3">
      <c r="G291" s="2">
        <v>27.395933710000001</v>
      </c>
      <c r="H291">
        <f t="shared" si="14"/>
        <v>3.5763610000000057E-2</v>
      </c>
      <c r="I291" s="3">
        <v>0.23849827084212699</v>
      </c>
      <c r="J291" s="3">
        <v>-1.31059774566501</v>
      </c>
      <c r="K291">
        <f t="shared" si="12"/>
        <v>9.5078914329404032E-2</v>
      </c>
      <c r="L291">
        <f t="shared" si="13"/>
        <v>-6.3004874878417336E-4</v>
      </c>
    </row>
    <row r="292" spans="7:12" ht="16.5" thickBot="1" x14ac:dyDescent="0.3">
      <c r="G292" s="2">
        <v>27.54898592</v>
      </c>
      <c r="H292">
        <f t="shared" si="14"/>
        <v>0.15305220999999847</v>
      </c>
      <c r="I292" s="3">
        <v>-0.122202082603057</v>
      </c>
      <c r="J292" s="3">
        <v>-1.12308154863489</v>
      </c>
      <c r="K292">
        <f t="shared" si="12"/>
        <v>-4.8716669104833292E-2</v>
      </c>
      <c r="L292">
        <f t="shared" si="13"/>
        <v>-5.3369768982224553E-5</v>
      </c>
    </row>
    <row r="293" spans="7:12" ht="16.5" thickBot="1" x14ac:dyDescent="0.3">
      <c r="G293" s="2">
        <v>28.042505810000002</v>
      </c>
      <c r="H293">
        <f t="shared" si="14"/>
        <v>0.49351989000000174</v>
      </c>
      <c r="I293" s="3">
        <v>0.211018587785374</v>
      </c>
      <c r="J293" s="3">
        <v>-9.5133278043181002E-2</v>
      </c>
      <c r="K293">
        <f t="shared" si="12"/>
        <v>8.4123956786413351E-2</v>
      </c>
      <c r="L293">
        <f t="shared" si="13"/>
        <v>-1.0282814832501279E-4</v>
      </c>
    </row>
    <row r="294" spans="7:12" ht="16.5" thickBot="1" x14ac:dyDescent="0.3">
      <c r="G294" s="2">
        <v>28.63972682</v>
      </c>
      <c r="H294">
        <f t="shared" si="14"/>
        <v>0.59722100999999839</v>
      </c>
      <c r="I294" s="3">
        <v>0.61589884960619101</v>
      </c>
      <c r="J294" s="3">
        <v>-0.183294382041021</v>
      </c>
      <c r="K294">
        <f t="shared" si="12"/>
        <v>0.2455321531284746</v>
      </c>
      <c r="L294">
        <f t="shared" si="13"/>
        <v>-9.0519143385080849E-6</v>
      </c>
    </row>
    <row r="295" spans="7:12" ht="16.5" thickBot="1" x14ac:dyDescent="0.3">
      <c r="G295" s="2">
        <v>28.986485470000002</v>
      </c>
      <c r="H295">
        <f t="shared" si="14"/>
        <v>0.34675865000000172</v>
      </c>
      <c r="I295" s="3">
        <v>-0.302076353071074</v>
      </c>
      <c r="J295" s="3">
        <v>-1.6135319676484999E-2</v>
      </c>
      <c r="K295">
        <f t="shared" si="12"/>
        <v>-0.12042473764346603</v>
      </c>
      <c r="L295">
        <f t="shared" si="13"/>
        <v>-4.1997872525294407E-4</v>
      </c>
    </row>
    <row r="296" spans="7:12" ht="16.5" thickBot="1" x14ac:dyDescent="0.3">
      <c r="G296" s="2">
        <v>29.061902199999999</v>
      </c>
      <c r="H296">
        <f t="shared" si="14"/>
        <v>7.5416729999997045E-2</v>
      </c>
      <c r="I296" s="3">
        <v>-0.135673711566245</v>
      </c>
      <c r="J296" s="3">
        <v>-0.74862517870400003</v>
      </c>
      <c r="K296">
        <f t="shared" si="12"/>
        <v>-5.4087223161874386E-2</v>
      </c>
      <c r="L296">
        <f t="shared" si="13"/>
        <v>-4.6313161480244223E-4</v>
      </c>
    </row>
    <row r="297" spans="7:12" ht="16.5" thickBot="1" x14ac:dyDescent="0.3">
      <c r="G297" s="2">
        <v>28.82582459</v>
      </c>
      <c r="H297">
        <f t="shared" si="14"/>
        <v>0.23607760999999883</v>
      </c>
      <c r="I297" s="3">
        <v>0.33306599351480898</v>
      </c>
      <c r="J297" s="3">
        <v>-0.82554655044998604</v>
      </c>
      <c r="K297">
        <f t="shared" si="12"/>
        <v>0.13277896293174626</v>
      </c>
      <c r="L297">
        <f t="shared" si="13"/>
        <v>2.1612530303426574E-4</v>
      </c>
    </row>
    <row r="298" spans="7:12" ht="16.5" thickBot="1" x14ac:dyDescent="0.3">
      <c r="G298" s="2">
        <v>28.604697170000001</v>
      </c>
      <c r="H298">
        <f t="shared" si="14"/>
        <v>0.22112741999999841</v>
      </c>
      <c r="I298" s="3">
        <v>-0.94111168244170695</v>
      </c>
      <c r="J298" s="3">
        <v>0.38525009453523301</v>
      </c>
      <c r="K298">
        <f t="shared" si="12"/>
        <v>-0.37518040157409444</v>
      </c>
      <c r="L298">
        <f t="shared" si="13"/>
        <v>5.0557084099836155E-4</v>
      </c>
    </row>
    <row r="299" spans="7:12" ht="16.5" thickBot="1" x14ac:dyDescent="0.3">
      <c r="G299" s="2">
        <v>28.328991250000001</v>
      </c>
      <c r="H299">
        <f t="shared" si="14"/>
        <v>0.27570592000000005</v>
      </c>
      <c r="I299" s="3">
        <v>0.11827127287752399</v>
      </c>
      <c r="J299" s="3">
        <v>0.90119579500599201</v>
      </c>
      <c r="K299">
        <f t="shared" si="12"/>
        <v>4.7149625789091459E-2</v>
      </c>
      <c r="L299">
        <f t="shared" si="13"/>
        <v>2.0038569833250386E-4</v>
      </c>
    </row>
    <row r="300" spans="7:12" ht="16.5" thickBot="1" x14ac:dyDescent="0.3">
      <c r="G300" s="2">
        <v>27.775304179999999</v>
      </c>
      <c r="H300">
        <f t="shared" si="14"/>
        <v>0.55368707000000228</v>
      </c>
      <c r="I300" s="3">
        <v>-0.74224392761682001</v>
      </c>
      <c r="J300" s="3">
        <v>0.357193758168456</v>
      </c>
      <c r="K300">
        <f t="shared" si="12"/>
        <v>-0.29590045477568555</v>
      </c>
      <c r="L300">
        <f t="shared" si="13"/>
        <v>6.0525667868923957E-5</v>
      </c>
    </row>
    <row r="301" spans="7:12" ht="16.5" thickBot="1" x14ac:dyDescent="0.3">
      <c r="G301" s="2">
        <v>27.546811760000001</v>
      </c>
      <c r="H301">
        <f t="shared" si="14"/>
        <v>0.22849241999999848</v>
      </c>
      <c r="I301" s="3">
        <v>0.64594650147014798</v>
      </c>
      <c r="J301" s="3">
        <v>0.10788889103195</v>
      </c>
      <c r="K301">
        <f t="shared" si="12"/>
        <v>0.25751084843425331</v>
      </c>
      <c r="L301">
        <f t="shared" si="13"/>
        <v>-4.9536503692582644E-4</v>
      </c>
    </row>
    <row r="302" spans="7:12" ht="16.5" thickBot="1" x14ac:dyDescent="0.3">
      <c r="G302" s="2">
        <v>27.469023870000001</v>
      </c>
      <c r="H302">
        <f t="shared" si="14"/>
        <v>7.7787889999999749E-2</v>
      </c>
      <c r="I302" s="3">
        <v>0.107787796819071</v>
      </c>
      <c r="J302" s="3">
        <v>-0.88300363088382605</v>
      </c>
      <c r="K302">
        <f t="shared" si="12"/>
        <v>4.2970318666584857E-2</v>
      </c>
      <c r="L302">
        <f t="shared" si="13"/>
        <v>-6.0060043143753392E-5</v>
      </c>
    </row>
    <row r="303" spans="7:12" ht="16.5" thickBot="1" x14ac:dyDescent="0.3">
      <c r="G303" s="2">
        <v>27.548661989999999</v>
      </c>
      <c r="H303">
        <f t="shared" si="14"/>
        <v>7.963811999999848E-2</v>
      </c>
      <c r="I303" s="3">
        <v>0.31965125536932898</v>
      </c>
      <c r="J303" s="3">
        <v>-0.10705890043449801</v>
      </c>
      <c r="K303">
        <f t="shared" si="12"/>
        <v>0.1274310887757539</v>
      </c>
      <c r="L303">
        <f t="shared" si="13"/>
        <v>-1.2506418345458728E-4</v>
      </c>
    </row>
    <row r="304" spans="7:12" ht="16.5" thickBot="1" x14ac:dyDescent="0.3">
      <c r="G304" s="2">
        <v>27.773632899999999</v>
      </c>
      <c r="H304">
        <f t="shared" si="14"/>
        <v>0.22497090999999969</v>
      </c>
      <c r="I304" s="3">
        <v>-0.39084027328905602</v>
      </c>
      <c r="J304" s="3">
        <v>-0.222930808296947</v>
      </c>
      <c r="K304">
        <f t="shared" si="12"/>
        <v>-0.15581106198094566</v>
      </c>
      <c r="L304">
        <f t="shared" si="13"/>
        <v>4.4562395285329965E-4</v>
      </c>
    </row>
    <row r="305" spans="7:12" ht="16.5" thickBot="1" x14ac:dyDescent="0.3">
      <c r="G305" s="2">
        <v>27.850933120000001</v>
      </c>
      <c r="H305">
        <f t="shared" si="14"/>
        <v>7.7300220000001474E-2</v>
      </c>
      <c r="I305" s="3">
        <v>0.15340992518305699</v>
      </c>
      <c r="J305" s="3">
        <v>0.79433859688645203</v>
      </c>
      <c r="K305">
        <f t="shared" si="12"/>
        <v>6.1157882119050398E-2</v>
      </c>
      <c r="L305">
        <f t="shared" si="13"/>
        <v>-7.618950531861578E-4</v>
      </c>
    </row>
    <row r="306" spans="7:12" ht="16.5" thickBot="1" x14ac:dyDescent="0.3">
      <c r="G306" s="2">
        <v>28.38476056</v>
      </c>
      <c r="H306">
        <f t="shared" si="14"/>
        <v>0.5338274399999996</v>
      </c>
      <c r="I306" s="3">
        <v>-2.2832264844739902E-3</v>
      </c>
      <c r="J306" s="3">
        <v>-1.35810169908406</v>
      </c>
      <c r="K306">
        <f t="shared" si="12"/>
        <v>-9.1022335107674031E-4</v>
      </c>
      <c r="L306">
        <f t="shared" si="13"/>
        <v>7.3842726828826503E-4</v>
      </c>
    </row>
    <row r="307" spans="7:12" ht="16.5" thickBot="1" x14ac:dyDescent="0.3">
      <c r="G307" s="2">
        <v>28.640561640000001</v>
      </c>
      <c r="H307">
        <f t="shared" si="14"/>
        <v>0.25580108000000124</v>
      </c>
      <c r="I307" s="3">
        <v>0.48196311115005402</v>
      </c>
      <c r="J307" s="3">
        <v>1.31626964044254</v>
      </c>
      <c r="K307">
        <f t="shared" si="12"/>
        <v>0.19213778445086668</v>
      </c>
      <c r="L307">
        <f t="shared" si="13"/>
        <v>-1.0426896898437269E-3</v>
      </c>
    </row>
    <row r="308" spans="7:12" ht="16.5" thickBot="1" x14ac:dyDescent="0.3">
      <c r="G308" s="2">
        <v>28.77460559</v>
      </c>
      <c r="H308">
        <f t="shared" si="14"/>
        <v>0.1340439499999988</v>
      </c>
      <c r="I308" s="3">
        <v>3.0158891332862502E-2</v>
      </c>
      <c r="J308" s="3">
        <v>-1.8586268981171601</v>
      </c>
      <c r="K308">
        <f t="shared" si="12"/>
        <v>1.2023041656369715E-2</v>
      </c>
      <c r="L308">
        <f t="shared" si="13"/>
        <v>1.0614603633684763E-4</v>
      </c>
    </row>
    <row r="309" spans="7:12" ht="16.5" thickBot="1" x14ac:dyDescent="0.3">
      <c r="G309" s="2">
        <v>28.65811772</v>
      </c>
      <c r="H309">
        <f t="shared" si="14"/>
        <v>0.11648787000000027</v>
      </c>
      <c r="I309" s="3">
        <v>3.2236738650854501E-3</v>
      </c>
      <c r="J309" s="3">
        <v>0.189208620921297</v>
      </c>
      <c r="K309">
        <f t="shared" si="12"/>
        <v>1.2851389243290867E-3</v>
      </c>
      <c r="L309">
        <f t="shared" si="13"/>
        <v>1.0495176608555204E-4</v>
      </c>
    </row>
    <row r="310" spans="7:12" ht="16.5" thickBot="1" x14ac:dyDescent="0.3">
      <c r="G310" s="2">
        <v>28.531939690000002</v>
      </c>
      <c r="H310">
        <f t="shared" si="14"/>
        <v>0.12617802999999839</v>
      </c>
      <c r="I310" s="3">
        <v>4.6080639978703E-2</v>
      </c>
      <c r="J310" s="3">
        <v>0.187079796943943</v>
      </c>
      <c r="K310">
        <f t="shared" si="12"/>
        <v>1.8370352142634175E-2</v>
      </c>
      <c r="L310">
        <f t="shared" si="13"/>
        <v>1.4166399198961375E-3</v>
      </c>
    </row>
    <row r="311" spans="7:12" ht="16.5" thickBot="1" x14ac:dyDescent="0.3">
      <c r="G311" s="2">
        <v>28.26824268</v>
      </c>
      <c r="H311">
        <f t="shared" si="14"/>
        <v>0.26369701000000134</v>
      </c>
      <c r="I311" s="3">
        <v>0.19866309079950101</v>
      </c>
      <c r="J311" s="3">
        <v>2.52520484829971</v>
      </c>
      <c r="K311">
        <f t="shared" si="12"/>
        <v>7.9198356129984909E-2</v>
      </c>
      <c r="L311">
        <f t="shared" si="13"/>
        <v>-8.3785025478275588E-5</v>
      </c>
    </row>
    <row r="312" spans="7:12" ht="16.5" thickBot="1" x14ac:dyDescent="0.3">
      <c r="G312" s="2">
        <v>27.91205042</v>
      </c>
      <c r="H312">
        <f t="shared" si="14"/>
        <v>0.35619226000000026</v>
      </c>
      <c r="I312" s="3">
        <v>-0.54948194700688802</v>
      </c>
      <c r="J312" s="3">
        <v>-0.14934942152990299</v>
      </c>
      <c r="K312">
        <f t="shared" si="12"/>
        <v>-0.21905461528316422</v>
      </c>
      <c r="L312">
        <f t="shared" si="13"/>
        <v>4.4471600891243172E-4</v>
      </c>
    </row>
    <row r="313" spans="7:12" ht="16.5" thickBot="1" x14ac:dyDescent="0.3">
      <c r="G313" s="2">
        <v>27.590269339999999</v>
      </c>
      <c r="H313">
        <f t="shared" si="14"/>
        <v>0.32178108000000094</v>
      </c>
      <c r="I313" s="3">
        <v>-0.33784263051542801</v>
      </c>
      <c r="J313" s="3">
        <v>0.79272015848918298</v>
      </c>
      <c r="K313">
        <f t="shared" si="12"/>
        <v>-0.13468320088936714</v>
      </c>
      <c r="L313">
        <f t="shared" si="13"/>
        <v>-8.3707677378216984E-5</v>
      </c>
    </row>
    <row r="314" spans="7:12" ht="16.5" thickBot="1" x14ac:dyDescent="0.3">
      <c r="G314" s="2">
        <v>27.41888732</v>
      </c>
      <c r="H314">
        <f t="shared" si="14"/>
        <v>0.17138201999999936</v>
      </c>
      <c r="I314" s="3">
        <v>-1.0751797844459401</v>
      </c>
      <c r="J314" s="3">
        <v>-0.149211546128729</v>
      </c>
      <c r="K314">
        <f t="shared" si="12"/>
        <v>-0.42862753785628638</v>
      </c>
      <c r="L314">
        <f t="shared" si="13"/>
        <v>1.0492123452453131E-3</v>
      </c>
    </row>
    <row r="315" spans="7:12" ht="16.5" thickBot="1" x14ac:dyDescent="0.3">
      <c r="G315" s="2">
        <v>27.53958055</v>
      </c>
      <c r="H315">
        <f t="shared" si="14"/>
        <v>0.12069323000000054</v>
      </c>
      <c r="I315" s="3">
        <v>-0.39112884378047602</v>
      </c>
      <c r="J315" s="3">
        <v>1.87025373484013</v>
      </c>
      <c r="K315">
        <f t="shared" si="12"/>
        <v>-0.15592610251744449</v>
      </c>
      <c r="L315">
        <f t="shared" si="13"/>
        <v>-7.7761957200678447E-6</v>
      </c>
    </row>
    <row r="316" spans="7:12" ht="16.5" thickBot="1" x14ac:dyDescent="0.3">
      <c r="G316" s="2">
        <v>27.76002811</v>
      </c>
      <c r="H316">
        <f t="shared" si="14"/>
        <v>0.22044756000000021</v>
      </c>
      <c r="I316" s="3">
        <v>0.34385939013771</v>
      </c>
      <c r="J316" s="3">
        <v>-1.38613114439712E-2</v>
      </c>
      <c r="K316">
        <f t="shared" si="12"/>
        <v>0.13708182193868385</v>
      </c>
      <c r="L316">
        <f t="shared" si="13"/>
        <v>8.9936694112250552E-4</v>
      </c>
    </row>
    <row r="317" spans="7:12" ht="16.5" thickBot="1" x14ac:dyDescent="0.3">
      <c r="G317" s="2">
        <v>28.18151533</v>
      </c>
      <c r="H317">
        <f t="shared" si="14"/>
        <v>0.4214872199999995</v>
      </c>
      <c r="I317" s="3">
        <v>0.94452030361242201</v>
      </c>
      <c r="J317" s="3">
        <v>1.60314962766935</v>
      </c>
      <c r="K317">
        <f t="shared" si="12"/>
        <v>0.37653927096600859</v>
      </c>
      <c r="L317">
        <f t="shared" si="13"/>
        <v>1.3248211347034276E-3</v>
      </c>
    </row>
    <row r="318" spans="7:12" ht="16.5" thickBot="1" x14ac:dyDescent="0.3">
      <c r="G318" s="2">
        <v>28.554669310000001</v>
      </c>
      <c r="H318">
        <f t="shared" si="14"/>
        <v>0.37315398000000144</v>
      </c>
      <c r="I318" s="3">
        <v>-0.71468643258706899</v>
      </c>
      <c r="J318" s="3">
        <v>2.3615349994713499</v>
      </c>
      <c r="K318">
        <f t="shared" si="12"/>
        <v>-0.28491447697460931</v>
      </c>
      <c r="L318">
        <f t="shared" si="13"/>
        <v>2.5387249345375615E-5</v>
      </c>
    </row>
    <row r="319" spans="7:12" ht="16.5" thickBot="1" x14ac:dyDescent="0.3">
      <c r="G319" s="2">
        <v>28.706732339999999</v>
      </c>
      <c r="H319">
        <f t="shared" si="14"/>
        <v>0.15206302999999721</v>
      </c>
      <c r="I319" s="3">
        <v>-0.60569442947208096</v>
      </c>
      <c r="J319" s="3">
        <v>4.5253563895500198E-2</v>
      </c>
      <c r="K319">
        <f t="shared" si="12"/>
        <v>-0.24146409349732309</v>
      </c>
      <c r="L319">
        <f t="shared" si="13"/>
        <v>-1.5078780302304313E-4</v>
      </c>
    </row>
    <row r="320" spans="7:12" ht="16.5" thickBot="1" x14ac:dyDescent="0.3">
      <c r="G320" s="2">
        <v>28.768187359999999</v>
      </c>
      <c r="H320">
        <f t="shared" si="14"/>
        <v>6.145502000000036E-2</v>
      </c>
      <c r="I320" s="3">
        <v>0.13056940585627799</v>
      </c>
      <c r="J320" s="3">
        <v>-0.26878396260791998</v>
      </c>
      <c r="K320">
        <f t="shared" si="12"/>
        <v>5.2052357904380377E-2</v>
      </c>
      <c r="L320">
        <f t="shared" si="13"/>
        <v>5.6052129597951143E-4</v>
      </c>
    </row>
    <row r="321" spans="7:12" ht="16.5" thickBot="1" x14ac:dyDescent="0.3">
      <c r="G321" s="2">
        <v>28.55586005</v>
      </c>
      <c r="H321">
        <f t="shared" si="14"/>
        <v>0.21232730999999916</v>
      </c>
      <c r="I321" s="3">
        <v>0.238657963501575</v>
      </c>
      <c r="J321" s="3">
        <v>0.99914669515064403</v>
      </c>
      <c r="K321">
        <f t="shared" si="12"/>
        <v>9.5142576865124229E-2</v>
      </c>
      <c r="L321">
        <f t="shared" si="13"/>
        <v>-1.3308958304416904E-4</v>
      </c>
    </row>
    <row r="322" spans="7:12" ht="16.5" thickBot="1" x14ac:dyDescent="0.3">
      <c r="G322" s="2">
        <v>28.37593785</v>
      </c>
      <c r="H322">
        <f t="shared" si="14"/>
        <v>0.17992220000000003</v>
      </c>
      <c r="I322" s="3">
        <v>-0.11472123001049001</v>
      </c>
      <c r="J322" s="3">
        <v>-0.23723633341206601</v>
      </c>
      <c r="K322">
        <f t="shared" si="12"/>
        <v>-4.5734377701846976E-2</v>
      </c>
      <c r="L322">
        <f t="shared" si="13"/>
        <v>-2.9619141307566364E-4</v>
      </c>
    </row>
    <row r="323" spans="7:12" ht="16.5" thickBot="1" x14ac:dyDescent="0.3">
      <c r="G323" s="2">
        <v>28.220997830000002</v>
      </c>
      <c r="H323">
        <f t="shared" si="14"/>
        <v>0.15494001999999796</v>
      </c>
      <c r="I323" s="3">
        <v>-0.34587178054755102</v>
      </c>
      <c r="J323" s="3">
        <v>-0.52797043328995297</v>
      </c>
      <c r="K323">
        <f t="shared" si="12"/>
        <v>-0.13788407469590089</v>
      </c>
      <c r="L323">
        <f t="shared" si="13"/>
        <v>-3.1395093522811469E-4</v>
      </c>
    </row>
    <row r="324" spans="7:12" ht="16.5" thickBot="1" x14ac:dyDescent="0.3">
      <c r="G324" s="2">
        <v>27.754002400000001</v>
      </c>
      <c r="H324">
        <f t="shared" si="14"/>
        <v>0.46699543000000077</v>
      </c>
      <c r="I324" s="3">
        <v>-7.1774354886057198E-2</v>
      </c>
      <c r="J324" s="3">
        <v>-0.559627335522486</v>
      </c>
      <c r="K324">
        <f t="shared" ref="K324:K361" si="15">D323+(0.08917645*D323-(0.08917645/64000.861)*D323^2-B323*D323*0.0020233)*1+SQRT(0.1589271)*I324</f>
        <v>-2.8613321661258271E-2</v>
      </c>
      <c r="L324">
        <f t="shared" ref="L324:L364" si="16">B324+3.890323*POWER(10,-5)*((B324*D324*0.0020233+3564.19 *B324)*1)+ (5.61*POWER(10,-4)*J325)</f>
        <v>5.5643051576024778E-4</v>
      </c>
    </row>
    <row r="325" spans="7:12" ht="16.5" thickBot="1" x14ac:dyDescent="0.3">
      <c r="G325" s="2">
        <v>27.414568760000002</v>
      </c>
      <c r="H325">
        <f t="shared" ref="H325:H361" si="17">ABS(G325-G324)</f>
        <v>0.33943363999999931</v>
      </c>
      <c r="I325" s="3">
        <v>0.14508138618042901</v>
      </c>
      <c r="J325" s="3">
        <v>0.99185475180079796</v>
      </c>
      <c r="K325">
        <f t="shared" si="15"/>
        <v>5.783765491772138E-2</v>
      </c>
      <c r="L325">
        <f t="shared" si="16"/>
        <v>-4.012128731229391E-4</v>
      </c>
    </row>
    <row r="326" spans="7:12" ht="16.5" thickBot="1" x14ac:dyDescent="0.3">
      <c r="G326" s="2">
        <v>27.329651160000001</v>
      </c>
      <c r="H326">
        <f t="shared" si="17"/>
        <v>8.4917600000000704E-2</v>
      </c>
      <c r="I326" s="3">
        <v>8.7521990541682096E-2</v>
      </c>
      <c r="J326" s="3">
        <v>-0.715174461894722</v>
      </c>
      <c r="K326">
        <f t="shared" si="15"/>
        <v>3.4891220851491558E-2</v>
      </c>
      <c r="L326">
        <f t="shared" si="16"/>
        <v>-5.9385215409393235E-4</v>
      </c>
    </row>
    <row r="327" spans="7:12" ht="16.5" thickBot="1" x14ac:dyDescent="0.3">
      <c r="G327" s="2">
        <v>27.4558216</v>
      </c>
      <c r="H327">
        <f t="shared" si="17"/>
        <v>0.12617043999999922</v>
      </c>
      <c r="I327" s="3">
        <v>2.2091191962807399E-2</v>
      </c>
      <c r="J327" s="3">
        <v>-1.0585599894722499</v>
      </c>
      <c r="K327">
        <f t="shared" si="15"/>
        <v>8.8067999011051095E-3</v>
      </c>
      <c r="L327">
        <f t="shared" si="16"/>
        <v>-4.7983571205797965E-4</v>
      </c>
    </row>
    <row r="328" spans="7:12" ht="16.5" thickBot="1" x14ac:dyDescent="0.3">
      <c r="G328" s="2">
        <v>27.902732790000002</v>
      </c>
      <c r="H328">
        <f t="shared" si="17"/>
        <v>0.44691119000000157</v>
      </c>
      <c r="I328" s="3">
        <v>0.51119525114791997</v>
      </c>
      <c r="J328" s="3">
        <v>-0.85532212488053405</v>
      </c>
      <c r="K328">
        <f t="shared" si="15"/>
        <v>0.20379137055322477</v>
      </c>
      <c r="L328">
        <f t="shared" si="16"/>
        <v>-3.1380829190556098E-4</v>
      </c>
    </row>
    <row r="329" spans="7:12" ht="16.5" thickBot="1" x14ac:dyDescent="0.3">
      <c r="G329" s="2">
        <v>28.144110640000001</v>
      </c>
      <c r="H329">
        <f t="shared" si="17"/>
        <v>0.24137784999999923</v>
      </c>
      <c r="I329" s="3">
        <v>0.481897270717219</v>
      </c>
      <c r="J329" s="3">
        <v>-0.55937306935037601</v>
      </c>
      <c r="K329">
        <f t="shared" si="15"/>
        <v>0.19211153672650866</v>
      </c>
      <c r="L329">
        <f t="shared" si="16"/>
        <v>-2.7589440104573671E-4</v>
      </c>
    </row>
    <row r="330" spans="7:12" ht="16.5" thickBot="1" x14ac:dyDescent="0.3">
      <c r="G330" s="2">
        <v>28.403353500000001</v>
      </c>
      <c r="H330">
        <f t="shared" si="17"/>
        <v>0.25924286000000052</v>
      </c>
      <c r="I330" s="3">
        <v>0.82602379572121698</v>
      </c>
      <c r="J330" s="3">
        <v>-0.491790376195609</v>
      </c>
      <c r="K330">
        <f t="shared" si="15"/>
        <v>0.32929985374784659</v>
      </c>
      <c r="L330">
        <f t="shared" si="16"/>
        <v>4.7334059448268963E-4</v>
      </c>
    </row>
    <row r="331" spans="7:12" ht="16.5" thickBot="1" x14ac:dyDescent="0.3">
      <c r="G331" s="2">
        <v>28.716980970000002</v>
      </c>
      <c r="H331">
        <f t="shared" si="17"/>
        <v>0.31362747000000013</v>
      </c>
      <c r="I331" s="3">
        <v>0.49293436166198401</v>
      </c>
      <c r="J331" s="3">
        <v>0.84374437519195999</v>
      </c>
      <c r="K331">
        <f t="shared" si="15"/>
        <v>0.19651154608790899</v>
      </c>
      <c r="L331">
        <f t="shared" si="16"/>
        <v>-7.9040735763077398E-4</v>
      </c>
    </row>
    <row r="332" spans="7:12" ht="16.5" thickBot="1" x14ac:dyDescent="0.3">
      <c r="G332" s="2">
        <v>28.770939720000001</v>
      </c>
      <c r="H332">
        <f t="shared" si="17"/>
        <v>5.3958749999999611E-2</v>
      </c>
      <c r="I332" s="3">
        <v>0.58418235476831604</v>
      </c>
      <c r="J332" s="3">
        <v>-1.40892577117785</v>
      </c>
      <c r="K332">
        <f t="shared" si="15"/>
        <v>0.23288816252480501</v>
      </c>
      <c r="L332">
        <f t="shared" si="16"/>
        <v>-1.1024936252724854E-4</v>
      </c>
    </row>
    <row r="333" spans="7:12" ht="16.5" thickBot="1" x14ac:dyDescent="0.3">
      <c r="G333" s="2">
        <v>28.594451060000001</v>
      </c>
      <c r="H333">
        <f t="shared" si="17"/>
        <v>0.17648866000000041</v>
      </c>
      <c r="I333" s="3">
        <v>0.29132451126033099</v>
      </c>
      <c r="J333" s="3">
        <v>-0.19652292785605799</v>
      </c>
      <c r="K333">
        <f t="shared" si="15"/>
        <v>0.11613844473745319</v>
      </c>
      <c r="L333">
        <f t="shared" si="16"/>
        <v>-7.587615610406101E-5</v>
      </c>
    </row>
    <row r="334" spans="7:12" ht="16.5" thickBot="1" x14ac:dyDescent="0.3">
      <c r="G334" s="2">
        <v>28.449291760000001</v>
      </c>
      <c r="H334">
        <f t="shared" si="17"/>
        <v>0.14515929999999955</v>
      </c>
      <c r="I334" s="3">
        <v>-0.32267209137512798</v>
      </c>
      <c r="J334" s="3">
        <v>-0.135251615158754</v>
      </c>
      <c r="K334">
        <f t="shared" si="15"/>
        <v>-0.1286353650448622</v>
      </c>
      <c r="L334">
        <f t="shared" si="16"/>
        <v>-3.9895491777524217E-4</v>
      </c>
    </row>
    <row r="335" spans="7:12" ht="16.5" thickBot="1" x14ac:dyDescent="0.3">
      <c r="G335" s="2">
        <v>28.085689970000001</v>
      </c>
      <c r="H335">
        <f t="shared" si="17"/>
        <v>0.36360179000000059</v>
      </c>
      <c r="I335" s="3">
        <v>-0.963146224233978</v>
      </c>
      <c r="J335" s="3">
        <v>-0.71114958605212497</v>
      </c>
      <c r="K335">
        <f t="shared" si="15"/>
        <v>-0.3839646175097387</v>
      </c>
      <c r="L335">
        <f t="shared" si="16"/>
        <v>4.5292061930279789E-4</v>
      </c>
    </row>
    <row r="336" spans="7:12" ht="16.5" thickBot="1" x14ac:dyDescent="0.3">
      <c r="G336" s="2">
        <v>27.797909650000001</v>
      </c>
      <c r="H336">
        <f t="shared" si="17"/>
        <v>0.28778031999999953</v>
      </c>
      <c r="I336" s="3">
        <v>-0.19608433689055299</v>
      </c>
      <c r="J336" s="3">
        <v>0.80734513244705497</v>
      </c>
      <c r="K336">
        <f t="shared" si="15"/>
        <v>-7.8170318814998321E-2</v>
      </c>
      <c r="L336">
        <f t="shared" si="16"/>
        <v>-6.2615572884755391E-5</v>
      </c>
    </row>
    <row r="337" spans="7:12" ht="16.5" thickBot="1" x14ac:dyDescent="0.3">
      <c r="G337" s="2">
        <v>27.67623489</v>
      </c>
      <c r="H337">
        <f t="shared" si="17"/>
        <v>0.12167476000000121</v>
      </c>
      <c r="I337" s="3">
        <v>0.45627792760660402</v>
      </c>
      <c r="J337" s="3">
        <v>-0.11161421191578499</v>
      </c>
      <c r="K337">
        <f t="shared" si="15"/>
        <v>0.18189821601693346</v>
      </c>
      <c r="L337">
        <f t="shared" si="16"/>
        <v>3.9041674060198787E-4</v>
      </c>
    </row>
    <row r="338" spans="7:12" ht="16.5" thickBot="1" x14ac:dyDescent="0.3">
      <c r="G338" s="2">
        <v>27.44615422</v>
      </c>
      <c r="H338">
        <f t="shared" si="17"/>
        <v>0.23008066999999954</v>
      </c>
      <c r="I338" s="3">
        <v>0.430030084207073</v>
      </c>
      <c r="J338" s="3">
        <v>0.69593001889837403</v>
      </c>
      <c r="K338">
        <f t="shared" si="15"/>
        <v>0.17143433950703799</v>
      </c>
      <c r="L338">
        <f t="shared" si="16"/>
        <v>5.4264371720287477E-4</v>
      </c>
    </row>
    <row r="339" spans="7:12" ht="16.5" thickBot="1" x14ac:dyDescent="0.3">
      <c r="G339" s="2">
        <v>27.645036820000001</v>
      </c>
      <c r="H339">
        <f t="shared" si="17"/>
        <v>0.19888260000000102</v>
      </c>
      <c r="I339" s="3">
        <v>0.60691905306243699</v>
      </c>
      <c r="J339" s="3">
        <v>0.96727935330280701</v>
      </c>
      <c r="K339">
        <f t="shared" si="15"/>
        <v>0.24195229779759789</v>
      </c>
      <c r="L339">
        <f t="shared" si="16"/>
        <v>-7.8065005782731653E-5</v>
      </c>
    </row>
    <row r="340" spans="7:12" ht="16.5" thickBot="1" x14ac:dyDescent="0.3">
      <c r="G340" s="2">
        <v>27.930174239999999</v>
      </c>
      <c r="H340">
        <f t="shared" si="17"/>
        <v>0.28513741999999809</v>
      </c>
      <c r="I340" s="3">
        <v>-0.72567608888372803</v>
      </c>
      <c r="J340" s="3">
        <v>-0.13915330799060899</v>
      </c>
      <c r="K340">
        <f t="shared" si="15"/>
        <v>-0.2892955761995647</v>
      </c>
      <c r="L340">
        <f t="shared" si="16"/>
        <v>-7.0125147849788472E-4</v>
      </c>
    </row>
    <row r="341" spans="7:12" ht="16.5" thickBot="1" x14ac:dyDescent="0.3">
      <c r="G341" s="2">
        <v>28.401085850000001</v>
      </c>
      <c r="H341">
        <f t="shared" si="17"/>
        <v>0.4709116100000017</v>
      </c>
      <c r="I341" s="3">
        <v>5.9545090666688699E-2</v>
      </c>
      <c r="J341" s="3">
        <v>-1.2500026354686</v>
      </c>
      <c r="K341">
        <f t="shared" si="15"/>
        <v>2.3738044532751714E-2</v>
      </c>
      <c r="L341">
        <f t="shared" si="16"/>
        <v>1.7255731496333259E-4</v>
      </c>
    </row>
    <row r="342" spans="7:12" ht="16.5" thickBot="1" x14ac:dyDescent="0.3">
      <c r="G342" s="2">
        <v>28.92975543</v>
      </c>
      <c r="H342">
        <f t="shared" si="17"/>
        <v>0.52866957999999897</v>
      </c>
      <c r="I342" s="3">
        <v>1.3265709717899801</v>
      </c>
      <c r="J342" s="3">
        <v>0.30758879672608302</v>
      </c>
      <c r="K342">
        <f t="shared" si="15"/>
        <v>0.52884629868945388</v>
      </c>
      <c r="L342">
        <f t="shared" si="16"/>
        <v>2.7332447871883543E-4</v>
      </c>
    </row>
    <row r="343" spans="7:12" ht="16.5" thickBot="1" x14ac:dyDescent="0.3">
      <c r="G343" s="2">
        <v>29.168798370000001</v>
      </c>
      <c r="H343">
        <f t="shared" si="17"/>
        <v>0.23904294000000093</v>
      </c>
      <c r="I343" s="3">
        <v>0.36695271968459903</v>
      </c>
      <c r="J343" s="3">
        <v>0.48720940948099001</v>
      </c>
      <c r="K343">
        <f t="shared" si="15"/>
        <v>0.14628813062099202</v>
      </c>
      <c r="L343">
        <f t="shared" si="16"/>
        <v>2.4488276021697729E-4</v>
      </c>
    </row>
    <row r="344" spans="7:12" ht="16.5" thickBot="1" x14ac:dyDescent="0.3">
      <c r="G344" s="2">
        <v>29.04794296</v>
      </c>
      <c r="H344">
        <f t="shared" si="17"/>
        <v>0.12085541000000077</v>
      </c>
      <c r="I344" s="3">
        <v>0.19168601438893501</v>
      </c>
      <c r="J344" s="3">
        <v>0.43651115903204502</v>
      </c>
      <c r="K344">
        <f t="shared" si="15"/>
        <v>7.6416898436528394E-2</v>
      </c>
      <c r="L344">
        <f t="shared" si="16"/>
        <v>1.1746021636193118E-4</v>
      </c>
    </row>
    <row r="345" spans="7:12" ht="16.5" thickBot="1" x14ac:dyDescent="0.3">
      <c r="G345" s="2">
        <v>28.714298629999998</v>
      </c>
      <c r="H345">
        <f t="shared" si="17"/>
        <v>0.33364433000000204</v>
      </c>
      <c r="I345" s="3">
        <v>0.37362310068173998</v>
      </c>
      <c r="J345" s="3">
        <v>0.209376499753888</v>
      </c>
      <c r="K345">
        <f t="shared" si="15"/>
        <v>0.14894732215782067</v>
      </c>
      <c r="L345">
        <f t="shared" si="16"/>
        <v>2.4831194796449973E-4</v>
      </c>
    </row>
    <row r="346" spans="7:12" ht="16.5" thickBot="1" x14ac:dyDescent="0.3">
      <c r="G346" s="2">
        <v>28.681692300000002</v>
      </c>
      <c r="H346">
        <f t="shared" si="17"/>
        <v>3.2606329999996575E-2</v>
      </c>
      <c r="I346" s="3">
        <v>-0.21496318610189599</v>
      </c>
      <c r="J346" s="3">
        <v>0.44262379316310102</v>
      </c>
      <c r="K346">
        <f t="shared" si="15"/>
        <v>-8.5696497015221834E-2</v>
      </c>
      <c r="L346">
        <f t="shared" si="16"/>
        <v>-1.117077121695536E-3</v>
      </c>
    </row>
    <row r="347" spans="7:12" ht="16.5" thickBot="1" x14ac:dyDescent="0.3">
      <c r="G347" s="2">
        <v>28.266216249999999</v>
      </c>
      <c r="H347">
        <f t="shared" si="17"/>
        <v>0.41547605000000232</v>
      </c>
      <c r="I347" s="3">
        <v>-0.343629317524553</v>
      </c>
      <c r="J347" s="3">
        <v>-1.99122481585657</v>
      </c>
      <c r="K347">
        <f t="shared" si="15"/>
        <v>-0.1369901019685614</v>
      </c>
      <c r="L347">
        <f t="shared" si="16"/>
        <v>-2.5112605963948748E-4</v>
      </c>
    </row>
    <row r="348" spans="7:12" ht="16.5" thickBot="1" x14ac:dyDescent="0.3">
      <c r="G348" s="2">
        <v>28.01307495</v>
      </c>
      <c r="H348">
        <f t="shared" si="17"/>
        <v>0.25314129999999935</v>
      </c>
      <c r="I348" s="3">
        <v>-0.19311887520497101</v>
      </c>
      <c r="J348" s="3">
        <v>-0.44764003500799898</v>
      </c>
      <c r="K348">
        <f t="shared" si="15"/>
        <v>-7.6988117885175997E-2</v>
      </c>
      <c r="L348">
        <f t="shared" si="16"/>
        <v>-8.9772218689646897E-5</v>
      </c>
    </row>
    <row r="349" spans="7:12" ht="16.5" thickBot="1" x14ac:dyDescent="0.3">
      <c r="G349" s="2">
        <v>28.136406399999998</v>
      </c>
      <c r="H349">
        <f t="shared" si="17"/>
        <v>0.12333144999999845</v>
      </c>
      <c r="I349" s="3">
        <v>8.1861057365980299E-3</v>
      </c>
      <c r="J349" s="3">
        <v>-0.16002178019544899</v>
      </c>
      <c r="K349">
        <f t="shared" si="15"/>
        <v>3.2634452370376172E-3</v>
      </c>
      <c r="L349">
        <f t="shared" si="16"/>
        <v>-6.650813028974474E-5</v>
      </c>
    </row>
    <row r="350" spans="7:12" ht="16.5" thickBot="1" x14ac:dyDescent="0.3">
      <c r="G350" s="2">
        <v>28.080308240000001</v>
      </c>
      <c r="H350">
        <f t="shared" si="17"/>
        <v>5.6098159999997677E-2</v>
      </c>
      <c r="I350" s="3">
        <v>0.204222490154785</v>
      </c>
      <c r="J350" s="3">
        <v>-0.118552816915766</v>
      </c>
      <c r="K350">
        <f t="shared" si="15"/>
        <v>8.1414647481522148E-2</v>
      </c>
      <c r="L350">
        <f t="shared" si="16"/>
        <v>-7.10388577916705E-4</v>
      </c>
    </row>
    <row r="351" spans="7:12" ht="16.5" thickBot="1" x14ac:dyDescent="0.3">
      <c r="G351" s="2">
        <v>28.292456749999999</v>
      </c>
      <c r="H351">
        <f t="shared" si="17"/>
        <v>0.21214850999999868</v>
      </c>
      <c r="I351" s="3">
        <v>-0.10218931594128999</v>
      </c>
      <c r="J351" s="3">
        <v>-1.2662898002080301</v>
      </c>
      <c r="K351">
        <f t="shared" si="15"/>
        <v>-4.0738447207417344E-2</v>
      </c>
      <c r="L351">
        <f t="shared" si="16"/>
        <v>8.6030816762672874E-4</v>
      </c>
    </row>
    <row r="352" spans="7:12" ht="16.5" thickBot="1" x14ac:dyDescent="0.3">
      <c r="G352" s="2">
        <v>28.513850699999999</v>
      </c>
      <c r="H352">
        <f t="shared" si="17"/>
        <v>0.22139394999999951</v>
      </c>
      <c r="I352" s="3">
        <v>-0.73955115177339703</v>
      </c>
      <c r="J352" s="3">
        <v>1.53352614550219</v>
      </c>
      <c r="K352">
        <f t="shared" si="15"/>
        <v>-0.29482696186179108</v>
      </c>
      <c r="L352">
        <f t="shared" si="16"/>
        <v>2.8939225887549089E-5</v>
      </c>
    </row>
    <row r="353" spans="7:12" ht="16.5" thickBot="1" x14ac:dyDescent="0.3">
      <c r="G353" s="2">
        <v>28.804451530000001</v>
      </c>
      <c r="H353">
        <f t="shared" si="17"/>
        <v>0.29060083000000247</v>
      </c>
      <c r="I353" s="3">
        <v>0.44150922643141</v>
      </c>
      <c r="J353" s="3">
        <v>5.1585072883331702E-2</v>
      </c>
      <c r="K353">
        <f t="shared" si="15"/>
        <v>0.1760105755370478</v>
      </c>
      <c r="L353">
        <f t="shared" si="16"/>
        <v>-1.1945306201170461E-4</v>
      </c>
    </row>
    <row r="354" spans="7:12" ht="16.5" thickBot="1" x14ac:dyDescent="0.3">
      <c r="G354" s="2">
        <v>29.050588749999999</v>
      </c>
      <c r="H354">
        <f t="shared" si="17"/>
        <v>0.24613721999999782</v>
      </c>
      <c r="I354" s="3">
        <v>4.31098321073363E-2</v>
      </c>
      <c r="J354" s="3">
        <v>-0.212928809290026</v>
      </c>
      <c r="K354">
        <f t="shared" si="15"/>
        <v>1.7186019920461513E-2</v>
      </c>
      <c r="L354">
        <f t="shared" si="16"/>
        <v>-2.381641901683838E-4</v>
      </c>
    </row>
    <row r="355" spans="7:12" ht="16.5" thickBot="1" x14ac:dyDescent="0.3">
      <c r="G355" s="2">
        <v>29.353590929999999</v>
      </c>
      <c r="H355">
        <f t="shared" si="17"/>
        <v>0.30300218000000001</v>
      </c>
      <c r="I355" s="3">
        <v>0.39689326012496801</v>
      </c>
      <c r="J355" s="3">
        <v>-0.42453509833936498</v>
      </c>
      <c r="K355">
        <f t="shared" si="15"/>
        <v>0.15822412524876972</v>
      </c>
      <c r="L355">
        <f t="shared" si="16"/>
        <v>2.9420948390077511E-4</v>
      </c>
    </row>
    <row r="356" spans="7:12" ht="16.5" thickBot="1" x14ac:dyDescent="0.3">
      <c r="G356" s="2">
        <v>29.17854359</v>
      </c>
      <c r="H356">
        <f t="shared" si="17"/>
        <v>0.175047339999999</v>
      </c>
      <c r="I356" s="3">
        <v>0.45048255480600802</v>
      </c>
      <c r="J356" s="3">
        <v>0.52443758271082896</v>
      </c>
      <c r="K356">
        <f t="shared" si="15"/>
        <v>0.17958785228947663</v>
      </c>
      <c r="L356">
        <f t="shared" si="16"/>
        <v>1.0918819435892029E-4</v>
      </c>
    </row>
    <row r="357" spans="7:12" ht="16.5" thickBot="1" x14ac:dyDescent="0.3">
      <c r="G357" s="2">
        <v>29.060869740000001</v>
      </c>
      <c r="H357">
        <f t="shared" si="17"/>
        <v>0.11767384999999919</v>
      </c>
      <c r="I357" s="3">
        <v>-8.35632827801812E-2</v>
      </c>
      <c r="J357" s="3">
        <v>0.19463136249361901</v>
      </c>
      <c r="K357">
        <f t="shared" si="15"/>
        <v>-3.3313055799049564E-2</v>
      </c>
      <c r="L357">
        <f t="shared" si="16"/>
        <v>3.8479197039772089E-4</v>
      </c>
    </row>
    <row r="358" spans="7:12" ht="16.5" thickBot="1" x14ac:dyDescent="0.3">
      <c r="G358" s="2">
        <v>29.122357279999999</v>
      </c>
      <c r="H358">
        <f t="shared" si="17"/>
        <v>6.148753999999812E-2</v>
      </c>
      <c r="I358" s="3">
        <v>-0.20101655818646599</v>
      </c>
      <c r="J358" s="3">
        <v>0.68590369054852196</v>
      </c>
      <c r="K358">
        <f t="shared" si="15"/>
        <v>-8.0136581481775451E-2</v>
      </c>
      <c r="L358">
        <f t="shared" si="16"/>
        <v>-5.0224715659078455E-4</v>
      </c>
    </row>
    <row r="359" spans="7:12" ht="16.5" thickBot="1" x14ac:dyDescent="0.3">
      <c r="G359" s="2">
        <v>28.591779290000002</v>
      </c>
      <c r="H359">
        <f t="shared" si="17"/>
        <v>0.53057798999999761</v>
      </c>
      <c r="I359" s="3">
        <v>0.85141571387570403</v>
      </c>
      <c r="J359" s="3">
        <v>-0.89527122386949098</v>
      </c>
      <c r="K359">
        <f t="shared" si="15"/>
        <v>0.33942250999329926</v>
      </c>
      <c r="L359">
        <f t="shared" si="16"/>
        <v>-7.7115077711356259E-4</v>
      </c>
    </row>
    <row r="360" spans="7:12" ht="16.5" thickBot="1" x14ac:dyDescent="0.3">
      <c r="G360" s="2">
        <v>27.909735900000001</v>
      </c>
      <c r="H360">
        <f t="shared" si="17"/>
        <v>0.68204339000000047</v>
      </c>
      <c r="I360" s="3">
        <v>3.5999642866060798E-3</v>
      </c>
      <c r="J360" s="3">
        <v>-1.37460031571045</v>
      </c>
      <c r="K360">
        <f t="shared" si="15"/>
        <v>1.435149591594754E-3</v>
      </c>
      <c r="L360">
        <f t="shared" si="16"/>
        <v>-6.0122078226431796E-4</v>
      </c>
    </row>
    <row r="361" spans="7:12" ht="16.5" thickBot="1" x14ac:dyDescent="0.3">
      <c r="G361" s="2">
        <v>27.55176093</v>
      </c>
      <c r="H361">
        <f t="shared" si="17"/>
        <v>0.35797497000000078</v>
      </c>
      <c r="I361" s="3">
        <v>-2.6249114494862901E-2</v>
      </c>
      <c r="J361" s="3">
        <v>-1.07169479904513</v>
      </c>
      <c r="K361">
        <f t="shared" si="15"/>
        <v>-1.0464383240463119E-2</v>
      </c>
      <c r="L361">
        <f t="shared" si="16"/>
        <v>-1.329910175209388E-4</v>
      </c>
    </row>
    <row r="362" spans="7:12" ht="16.5" thickBot="1" x14ac:dyDescent="0.3">
      <c r="G362" s="2">
        <v>27.261356989999999</v>
      </c>
      <c r="H362">
        <f>ABS(G362-G361)</f>
        <v>0.29040394000000092</v>
      </c>
      <c r="I362" s="3">
        <v>-0.70472618485127703</v>
      </c>
      <c r="J362" s="3">
        <v>-0.23706063729222601</v>
      </c>
      <c r="K362">
        <f t="shared" ref="K350:K362" si="18">K361+(0.08917645*K361-(0.08917645/64000.861)*K361^2-K361*L361*0.0020233)*1+SQRT(0.1589271)*I362</f>
        <v>-0.29234132104389232</v>
      </c>
      <c r="L362">
        <f t="shared" si="16"/>
        <v>0</v>
      </c>
    </row>
    <row r="363" spans="7:12" x14ac:dyDescent="0.25">
      <c r="L363">
        <f t="shared" si="16"/>
        <v>0</v>
      </c>
    </row>
    <row r="364" spans="7:12" x14ac:dyDescent="0.25">
      <c r="L364">
        <f t="shared" si="16"/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Modelo_Esfuerzo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2020-07-23T09:49:38Z</dcterms:created>
  <dcterms:modified xsi:type="dcterms:W3CDTF">2022-06-15T04:00:16Z</dcterms:modified>
</cp:coreProperties>
</file>