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inite\Documents\PPAGENL\Documentacion\"/>
    </mc:Choice>
  </mc:AlternateContent>
  <bookViews>
    <workbookView xWindow="0" yWindow="0" windowWidth="28800" windowHeight="14100"/>
  </bookViews>
  <sheets>
    <sheet name="Acuerdo2022 (Anual)" sheetId="1" r:id="rId1"/>
  </sheets>
  <externalReferences>
    <externalReference r:id="rId2"/>
    <externalReference r:id="rId3"/>
  </externalReferences>
  <definedNames>
    <definedName name="A_impresión_IM">#REF!</definedName>
    <definedName name="AJUSTES" hidden="1">{"'beneficiarios'!$A$1:$C$7"}</definedName>
    <definedName name="_xlnm.Database">#REF!</definedName>
    <definedName name="cierre_2001">'[1]deuda c sadm'!#REF!</definedName>
    <definedName name="deuda">'[1]deuda c sadm'!#REF!</definedName>
    <definedName name="Deuda_ingTot">'[1]deuda c sadm'!#REF!</definedName>
    <definedName name="ENERO">#REF!</definedName>
    <definedName name="Fto_1">#REF!</definedName>
    <definedName name="HTML_CodePage" hidden="1">1252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hidden="1">{"'beneficiarios'!$A$1:$C$7"}</definedName>
    <definedName name="ingresofederales" hidden="1">{"'beneficiarios'!$A$1:$C$7"}</definedName>
    <definedName name="Notas_Fto_1">#REF!</definedName>
    <definedName name="Partidas">[2]TECHO!$B$1:$Q$2798</definedName>
    <definedName name="SINAJUSTE" hidden="1">{"'beneficiarios'!$A$1:$C$7"}</definedName>
    <definedName name="TOT">#REF!</definedName>
    <definedName name="TOTA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B54" i="1" l="1"/>
  <c r="C48" i="1"/>
  <c r="D48" i="1" s="1"/>
  <c r="E48" i="1" s="1"/>
  <c r="C47" i="1"/>
  <c r="D47" i="1" s="1"/>
  <c r="E47" i="1" s="1"/>
  <c r="C46" i="1"/>
  <c r="D46" i="1" s="1"/>
  <c r="E46" i="1" s="1"/>
  <c r="C45" i="1"/>
  <c r="D45" i="1" s="1"/>
  <c r="E45" i="1" s="1"/>
  <c r="C38" i="1"/>
  <c r="D38" i="1" s="1"/>
  <c r="E38" i="1" s="1"/>
  <c r="C37" i="1"/>
  <c r="D37" i="1" s="1"/>
  <c r="E37" i="1" s="1"/>
  <c r="C36" i="1"/>
  <c r="D36" i="1" s="1"/>
  <c r="E36" i="1" s="1"/>
  <c r="C35" i="1"/>
  <c r="D35" i="1" s="1"/>
  <c r="E35" i="1" s="1"/>
  <c r="C34" i="1"/>
  <c r="D34" i="1" s="1"/>
  <c r="E34" i="1" s="1"/>
  <c r="C27" i="1"/>
  <c r="D27" i="1" s="1"/>
  <c r="E27" i="1" s="1"/>
  <c r="C26" i="1"/>
  <c r="D26" i="1" s="1"/>
  <c r="E26" i="1" s="1"/>
  <c r="C25" i="1"/>
  <c r="D25" i="1" s="1"/>
  <c r="E25" i="1" s="1"/>
  <c r="C24" i="1"/>
  <c r="D24" i="1" s="1"/>
  <c r="E24" i="1" s="1"/>
  <c r="C23" i="1"/>
  <c r="D23" i="1" s="1"/>
  <c r="E23" i="1" s="1"/>
  <c r="C17" i="1"/>
  <c r="D17" i="1" s="1"/>
  <c r="E17" i="1" s="1"/>
  <c r="C16" i="1"/>
  <c r="D16" i="1" s="1"/>
  <c r="E16" i="1" s="1"/>
  <c r="C14" i="1"/>
  <c r="D14" i="1" s="1"/>
  <c r="E14" i="1" s="1"/>
  <c r="C13" i="1"/>
  <c r="D13" i="1" s="1"/>
  <c r="E13" i="1" s="1"/>
  <c r="C6" i="1"/>
  <c r="D6" i="1" s="1"/>
  <c r="E6" i="1" s="1"/>
  <c r="C5" i="1"/>
  <c r="D5" i="1" s="1"/>
  <c r="E5" i="1" s="1"/>
  <c r="C32" i="1" l="1"/>
  <c r="D32" i="1" s="1"/>
  <c r="E32" i="1" s="1"/>
  <c r="C4" i="1"/>
  <c r="D4" i="1" s="1"/>
  <c r="E4" i="1" s="1"/>
  <c r="C7" i="1"/>
  <c r="D7" i="1" s="1"/>
  <c r="E7" i="1" s="1"/>
  <c r="C52" i="1"/>
  <c r="D52" i="1" s="1"/>
  <c r="E52" i="1" s="1"/>
  <c r="C49" i="1"/>
  <c r="D49" i="1" s="1"/>
  <c r="E49" i="1" s="1"/>
  <c r="C40" i="1"/>
  <c r="D40" i="1" s="1"/>
  <c r="E40" i="1" s="1"/>
  <c r="C28" i="1"/>
  <c r="D28" i="1" s="1"/>
  <c r="E28" i="1" s="1"/>
  <c r="C18" i="1"/>
  <c r="D18" i="1" s="1"/>
  <c r="E18" i="1" s="1"/>
  <c r="C50" i="1"/>
  <c r="D50" i="1" s="1"/>
  <c r="E50" i="1" s="1"/>
  <c r="C29" i="1"/>
  <c r="D29" i="1" s="1"/>
  <c r="E29" i="1" s="1"/>
  <c r="C19" i="1"/>
  <c r="D19" i="1" s="1"/>
  <c r="E19" i="1" s="1"/>
  <c r="C30" i="1"/>
  <c r="D30" i="1" s="1"/>
  <c r="E30" i="1" s="1"/>
  <c r="C51" i="1"/>
  <c r="D51" i="1" s="1"/>
  <c r="E51" i="1" s="1"/>
  <c r="C9" i="1"/>
  <c r="D9" i="1" s="1"/>
  <c r="E9" i="1" s="1"/>
  <c r="C20" i="1"/>
  <c r="D20" i="1" s="1"/>
  <c r="E20" i="1" s="1"/>
  <c r="C41" i="1"/>
  <c r="D41" i="1" s="1"/>
  <c r="E41" i="1" s="1"/>
  <c r="C10" i="1"/>
  <c r="D10" i="1" s="1"/>
  <c r="E10" i="1" s="1"/>
  <c r="C31" i="1"/>
  <c r="D31" i="1" s="1"/>
  <c r="E31" i="1" s="1"/>
  <c r="C42" i="1"/>
  <c r="D42" i="1" s="1"/>
  <c r="E42" i="1" s="1"/>
  <c r="C21" i="1"/>
  <c r="D21" i="1" s="1"/>
  <c r="E21" i="1" s="1"/>
  <c r="C15" i="1"/>
  <c r="D15" i="1" s="1"/>
  <c r="E15" i="1" s="1"/>
  <c r="C3" i="1"/>
  <c r="C53" i="1"/>
  <c r="D53" i="1" s="1"/>
  <c r="E53" i="1" s="1"/>
  <c r="C39" i="1"/>
  <c r="D39" i="1" s="1"/>
  <c r="E39" i="1" s="1"/>
  <c r="C8" i="1"/>
  <c r="D8" i="1" s="1"/>
  <c r="E8" i="1" s="1"/>
  <c r="C11" i="1"/>
  <c r="D11" i="1" s="1"/>
  <c r="E11" i="1" s="1"/>
  <c r="C22" i="1"/>
  <c r="D22" i="1" s="1"/>
  <c r="E22" i="1" s="1"/>
  <c r="C43" i="1"/>
  <c r="D43" i="1" s="1"/>
  <c r="E43" i="1" s="1"/>
  <c r="C12" i="1"/>
  <c r="D12" i="1" s="1"/>
  <c r="E12" i="1" s="1"/>
  <c r="C33" i="1"/>
  <c r="D33" i="1" s="1"/>
  <c r="E33" i="1" s="1"/>
  <c r="C44" i="1"/>
  <c r="D44" i="1" s="1"/>
  <c r="E44" i="1" s="1"/>
  <c r="E54" i="1" l="1"/>
  <c r="C54" i="1"/>
  <c r="D54" i="1" l="1"/>
</calcChain>
</file>

<file path=xl/comments1.xml><?xml version="1.0" encoding="utf-8"?>
<comments xmlns="http://schemas.openxmlformats.org/spreadsheetml/2006/main">
  <authors>
    <author>Perla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Perla:</t>
        </r>
        <r>
          <rPr>
            <sz val="9"/>
            <color indexed="81"/>
            <rFont val="Tahoma"/>
            <family val="2"/>
          </rPr>
          <t xml:space="preserve">
Fuente: INEGI. Censo de Población y Vivienda 2020. Tabulados del Cuestionario Básico.</t>
        </r>
      </text>
    </comment>
  </commentList>
</comments>
</file>

<file path=xl/sharedStrings.xml><?xml version="1.0" encoding="utf-8"?>
<sst xmlns="http://schemas.openxmlformats.org/spreadsheetml/2006/main" count="58" uniqueCount="58">
  <si>
    <t>FONDO DE APORTACIONES PARA EL FORTALECIMIENTO LOS MUNICIPIOS</t>
  </si>
  <si>
    <t>Municipio</t>
  </si>
  <si>
    <t>Población (Censo 2020)</t>
  </si>
  <si>
    <t>Coeficiente de distribución</t>
  </si>
  <si>
    <t>Distribución FORTAMUN 2022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</si>
  <si>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</si>
  <si>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</si>
  <si>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</si>
  <si>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</si>
  <si>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</si>
  <si>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</si>
  <si>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</si>
  <si>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</si>
  <si>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</si>
  <si>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</si>
  <si>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>CERRALVO</t>
  </si>
  <si>
    <t>CIENEGA DE FLORES</t>
  </si>
  <si>
    <t>CHINA</t>
  </si>
  <si>
    <t>DOCTOR ARROYO</t>
  </si>
  <si>
    <t>DOCTOR COSS</t>
  </si>
  <si>
    <t>DOCTOR GONZALEZ</t>
  </si>
  <si>
    <t>GALEANA</t>
  </si>
  <si>
    <t>GARCIA</t>
  </si>
  <si>
    <t>SAN PEDRO GARZA 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</si>
  <si>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</si>
  <si>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</si>
  <si>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</si>
  <si>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</si>
  <si>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</si>
  <si>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</si>
  <si>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</si>
  <si>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</si>
  <si>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</si>
  <si>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</si>
  <si>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</si>
  <si>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</si>
  <si>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</si>
  <si>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</si>
  <si>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</si>
  <si>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</si>
  <si>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</si>
  <si>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</si>
  <si>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</si>
  <si>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</si>
  <si>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</si>
  <si>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</si>
  <si>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</si>
  <si>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</si>
  <si>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</si>
  <si>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</si>
  <si>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</si>
  <si>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HIDALGO</t>
  </si>
  <si>
    <t>SANTA CATARINA</t>
  </si>
  <si>
    <t>SANTIAGO</t>
  </si>
  <si>
    <t>VALLECILLO</t>
  </si>
  <si>
    <t>VILLALDAMA</t>
  </si>
  <si>
    <t>Total</t>
  </si>
  <si>
    <t>FORTAMUN ACUERDO ACTUALIZADO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</si>
</sst>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0.00000"/>
    <numFmt numFmtId="165" formatCode="#,##0.0_ ;[Red]\-#,##0.0\ "/>
    <numFmt numFmtId="166" formatCode="#,##0_ ;[Red]\-#,##0\ "/>
    <numFmt numFmtId="167" formatCode="#,##0.00000_ ;[Red]\-#,##0.00000\ "/>
    <numFmt numFmtId="168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0"/>
      <name val="Branding SF Medium"/>
      <family val="3"/>
    </font>
    <font>
      <sz val="11"/>
      <color theme="1"/>
      <name val="Branding SF Medium"/>
      <family val="3"/>
    </font>
    <font>
      <b/>
      <sz val="11"/>
      <color rgb="FF000000"/>
      <name val="Branding SF Medium"/>
      <family val="3"/>
    </font>
    <font>
      <b/>
      <sz val="11"/>
      <color theme="1"/>
      <name val="Branding SF Medium"/>
      <family val="3"/>
    </font>
    <font>
      <b/>
      <sz val="11"/>
      <name val="Branding SF Medium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3" fontId="2" fillId="0" borderId="7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164" fontId="2" fillId="0" borderId="10" xfId="0" applyNumberFormat="1" applyFont="1" applyBorder="1" applyAlignment="1">
      <alignment horizontal="right"/>
    </xf>
    <xf numFmtId="165" fontId="5" fillId="4" borderId="4" xfId="0" applyNumberFormat="1" applyFont="1" applyFill="1" applyBorder="1"/>
    <xf numFmtId="166" fontId="5" fillId="4" borderId="1" xfId="0" applyNumberFormat="1" applyFont="1" applyFill="1" applyBorder="1" applyAlignment="1">
      <alignment horizontal="right"/>
    </xf>
    <xf numFmtId="167" fontId="5" fillId="4" borderId="10" xfId="0" applyNumberFormat="1" applyFont="1" applyFill="1" applyBorder="1" applyAlignment="1">
      <alignment horizontal="right"/>
    </xf>
    <xf numFmtId="166" fontId="2" fillId="0" borderId="0" xfId="0" applyNumberFormat="1" applyFont="1"/>
    <xf numFmtId="44" fontId="2" fillId="0" borderId="0" xfId="1" applyFont="1"/>
    <xf numFmtId="44" fontId="1" fillId="3" borderId="5" xfId="1" applyFont="1" applyFill="1" applyBorder="1" applyAlignment="1">
      <alignment horizontal="center" vertical="center" wrapText="1"/>
    </xf>
    <xf numFmtId="44" fontId="4" fillId="0" borderId="5" xfId="1" applyFont="1" applyBorder="1" applyAlignment="1">
      <alignment horizontal="right"/>
    </xf>
    <xf numFmtId="44" fontId="4" fillId="0" borderId="9" xfId="1" applyFont="1" applyBorder="1" applyAlignment="1">
      <alignment horizontal="right"/>
    </xf>
    <xf numFmtId="44" fontId="4" fillId="0" borderId="11" xfId="1" applyFont="1" applyBorder="1" applyAlignment="1">
      <alignment horizontal="right"/>
    </xf>
    <xf numFmtId="44" fontId="5" fillId="4" borderId="11" xfId="1" applyFont="1" applyFill="1" applyBorder="1" applyAlignment="1">
      <alignment horizontal="right"/>
    </xf>
    <xf numFmtId="44" fontId="0" fillId="0" borderId="0" xfId="1" applyFont="1"/>
    <xf numFmtId="168" fontId="2" fillId="0" borderId="0" xfId="1" applyNumberFormat="1" applyFont="1"/>
    <xf numFmtId="168" fontId="2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44" fontId="5" fillId="5" borderId="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5"/>
  <sheetViews>
    <sheetView tabSelected="1" workbookViewId="0">
      <pane xSplit="1" ySplit="2" topLeftCell="B45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baseColWidth="10" defaultColWidth="11.5703125" defaultRowHeight="15"/>
  <cols>
    <col min="1" max="1" width="40.140625" style="1" customWidth="1"/>
    <col min="2" max="2" width="16.28515625" style="1" customWidth="1"/>
    <col min="3" max="3" width="32.42578125" style="1" customWidth="1"/>
    <col min="4" max="4" width="36.5703125" style="14" bestFit="1" customWidth="1"/>
    <col min="5" max="5" width="38" style="21" bestFit="1" customWidth="1"/>
    <col min="6" max="16384" width="11.5703125" style="1"/>
  </cols>
  <sheetData>
    <row r="1" spans="1:5" ht="27.6" customHeight="1" thickBot="1">
      <c r="A1" s="23" t="s">
        <v>0</v>
      </c>
      <c r="B1" s="24"/>
      <c r="C1" s="24"/>
      <c r="D1" s="25"/>
    </row>
    <row r="2" spans="1:5" ht="29.45" customHeight="1" thickBot="1">
      <c r="A2" s="2" t="s">
        <v>1</v>
      </c>
      <c r="B2" s="3" t="s">
        <v>2</v>
      </c>
      <c r="C2" s="3" t="s">
        <v>3</v>
      </c>
      <c r="D2" s="15" t="s">
        <v>4</v>
      </c>
    </row>
    <row r="3" spans="1:5" ht="15.75">
      <c r="A3" s="4" t="s">
        <v>5</v>
      </c>
      <c r="B3" s="5">
        <v>2974</v>
      </c>
      <c r="C3" s="7">
        <f>B3/$B$54</f>
        <v>5.141377508841821E-4</v>
      </c>
      <c r="D3" s="16">
        <f>ROUND(C3*$D$56,0)</f>
        <v>2278332</v>
      </c>
      <c r="E3" s="22">
        <f>D3/12</f>
        <v>189861</v>
      </c>
    </row>
    <row r="4" spans="1:5" ht="15.75">
      <c r="A4" s="4" t="s">
        <v>6</v>
      </c>
      <c r="B4" s="6">
        <v>3382</v>
      </c>
      <c r="C4" s="7">
        <f>B4/$B$54</f>
        <v>5.8467177992276519E-4</v>
      </c>
      <c r="D4" s="17">
        <f t="shared" ref="D4:D53" si="0">ROUND(C4*$D$56,0)</f>
        <v>2590894</v>
      </c>
      <c r="E4" s="22">
        <f t="shared" ref="E4:E53" si="1">D4/12</f>
        <v>215907.83333333334</v>
      </c>
    </row>
    <row r="5" spans="1:5" ht="15.75">
      <c r="A5" s="4" t="s">
        <v>7</v>
      </c>
      <c r="B5" s="6">
        <v>1407</v>
      </c>
      <c r="C5" s="7">
        <f t="shared" ref="C5:C52" si="2">B5/$B$54</f>
        <v>2.4323867366981983E-4</v>
      </c>
      <c r="D5" s="17">
        <f t="shared" si="0"/>
        <v>1077880</v>
      </c>
      <c r="E5" s="22">
        <f t="shared" si="1"/>
        <v>89823.333333333328</v>
      </c>
    </row>
    <row r="6" spans="1:5" ht="15.75">
      <c r="A6" s="4" t="s">
        <v>8</v>
      </c>
      <c r="B6" s="6">
        <v>35289</v>
      </c>
      <c r="C6" s="7">
        <f t="shared" si="2"/>
        <v>6.1006748792709828E-3</v>
      </c>
      <c r="D6" s="17">
        <f t="shared" si="0"/>
        <v>27034322</v>
      </c>
      <c r="E6" s="22">
        <f t="shared" si="1"/>
        <v>2252860.1666666665</v>
      </c>
    </row>
    <row r="7" spans="1:5" ht="15.75">
      <c r="A7" s="4" t="s">
        <v>9</v>
      </c>
      <c r="B7" s="6">
        <v>18030</v>
      </c>
      <c r="C7" s="7">
        <f t="shared" si="2"/>
        <v>3.1169817244256232E-3</v>
      </c>
      <c r="D7" s="17">
        <f t="shared" si="0"/>
        <v>13812486</v>
      </c>
      <c r="E7" s="22">
        <f t="shared" si="1"/>
        <v>1151040.5</v>
      </c>
    </row>
    <row r="8" spans="1:5" ht="15.75">
      <c r="A8" s="4" t="s">
        <v>10</v>
      </c>
      <c r="B8" s="6">
        <v>656464</v>
      </c>
      <c r="C8" s="7">
        <f t="shared" si="2"/>
        <v>0.11348786970290306</v>
      </c>
      <c r="D8" s="17">
        <f t="shared" si="0"/>
        <v>502906255</v>
      </c>
      <c r="E8" s="22">
        <f t="shared" si="1"/>
        <v>41908854.583333336</v>
      </c>
    </row>
    <row r="9" spans="1:5" ht="15.75">
      <c r="A9" s="4" t="s">
        <v>11</v>
      </c>
      <c r="B9" s="6">
        <v>14992</v>
      </c>
      <c r="C9" s="7">
        <f t="shared" si="2"/>
        <v>2.5917798121236242E-3</v>
      </c>
      <c r="D9" s="17">
        <f t="shared" si="0"/>
        <v>11485124</v>
      </c>
      <c r="E9" s="22">
        <f t="shared" si="1"/>
        <v>957093.66666666663</v>
      </c>
    </row>
    <row r="10" spans="1:5" ht="15.75">
      <c r="A10" s="4" t="s">
        <v>12</v>
      </c>
      <c r="B10" s="6">
        <v>3661</v>
      </c>
      <c r="C10" s="7">
        <f t="shared" si="2"/>
        <v>6.329046086035611E-4</v>
      </c>
      <c r="D10" s="17">
        <f t="shared" si="0"/>
        <v>2804632</v>
      </c>
      <c r="E10" s="22">
        <f t="shared" si="1"/>
        <v>233719.33333333334</v>
      </c>
    </row>
    <row r="11" spans="1:5" ht="15.75">
      <c r="A11" s="4" t="s">
        <v>13</v>
      </c>
      <c r="B11" s="6">
        <v>122337</v>
      </c>
      <c r="C11" s="7">
        <f t="shared" si="2"/>
        <v>2.1149317427679282E-2</v>
      </c>
      <c r="D11" s="17">
        <f t="shared" si="0"/>
        <v>93720360</v>
      </c>
      <c r="E11" s="22">
        <f t="shared" si="1"/>
        <v>7810030</v>
      </c>
    </row>
    <row r="12" spans="1:5" ht="15.75">
      <c r="A12" s="4" t="s">
        <v>14</v>
      </c>
      <c r="B12" s="6">
        <v>104478</v>
      </c>
      <c r="C12" s="7">
        <f t="shared" si="2"/>
        <v>1.8061897759541888E-2</v>
      </c>
      <c r="D12" s="17">
        <f t="shared" si="0"/>
        <v>80038875</v>
      </c>
      <c r="E12" s="22">
        <f t="shared" si="1"/>
        <v>6669906.25</v>
      </c>
    </row>
    <row r="13" spans="1:5" ht="15.75">
      <c r="A13" s="4" t="s">
        <v>15</v>
      </c>
      <c r="B13" s="6">
        <v>7340</v>
      </c>
      <c r="C13" s="7">
        <f t="shared" si="2"/>
        <v>1.2689210126058832E-3</v>
      </c>
      <c r="D13" s="17">
        <f t="shared" si="0"/>
        <v>5623053</v>
      </c>
      <c r="E13" s="22">
        <f t="shared" si="1"/>
        <v>468587.75</v>
      </c>
    </row>
    <row r="14" spans="1:5" ht="15.75">
      <c r="A14" s="4" t="s">
        <v>16</v>
      </c>
      <c r="B14" s="6">
        <v>68747</v>
      </c>
      <c r="C14" s="7">
        <f t="shared" si="2"/>
        <v>1.1884811015479108E-2</v>
      </c>
      <c r="D14" s="17">
        <f t="shared" si="0"/>
        <v>52665944</v>
      </c>
      <c r="E14" s="22">
        <f t="shared" si="1"/>
        <v>4388828.666666667</v>
      </c>
    </row>
    <row r="15" spans="1:5" ht="15.75">
      <c r="A15" s="4" t="s">
        <v>17</v>
      </c>
      <c r="B15" s="6">
        <v>9930</v>
      </c>
      <c r="C15" s="7">
        <f>B15/$B$54</f>
        <v>1.7166737949831634E-3</v>
      </c>
      <c r="D15" s="17">
        <f t="shared" si="0"/>
        <v>7607209</v>
      </c>
      <c r="E15" s="22">
        <f t="shared" si="1"/>
        <v>633934.08333333337</v>
      </c>
    </row>
    <row r="16" spans="1:5" ht="15.75">
      <c r="A16" s="4" t="s">
        <v>18</v>
      </c>
      <c r="B16" s="6">
        <v>36088</v>
      </c>
      <c r="C16" s="7">
        <f t="shared" si="2"/>
        <v>6.2388040194715413E-3</v>
      </c>
      <c r="D16" s="17">
        <f t="shared" si="0"/>
        <v>27646422</v>
      </c>
      <c r="E16" s="22">
        <f t="shared" si="1"/>
        <v>2303868.5</v>
      </c>
    </row>
    <row r="17" spans="1:5" ht="15.75">
      <c r="A17" s="4" t="s">
        <v>19</v>
      </c>
      <c r="B17" s="6">
        <v>1360</v>
      </c>
      <c r="C17" s="7">
        <f t="shared" si="2"/>
        <v>2.351134301286105E-4</v>
      </c>
      <c r="D17" s="17">
        <f t="shared" si="0"/>
        <v>1041874</v>
      </c>
      <c r="E17" s="22">
        <f t="shared" si="1"/>
        <v>86822.833333333328</v>
      </c>
    </row>
    <row r="18" spans="1:5" ht="15.75">
      <c r="A18" s="4" t="s">
        <v>20</v>
      </c>
      <c r="B18" s="6">
        <v>3256</v>
      </c>
      <c r="C18" s="7">
        <f t="shared" si="2"/>
        <v>5.6288921213143808E-4</v>
      </c>
      <c r="D18" s="17">
        <f t="shared" si="0"/>
        <v>2494368</v>
      </c>
      <c r="E18" s="22">
        <f t="shared" si="1"/>
        <v>207864</v>
      </c>
    </row>
    <row r="19" spans="1:5" ht="15.75">
      <c r="A19" s="4" t="s">
        <v>21</v>
      </c>
      <c r="B19" s="6">
        <v>40903</v>
      </c>
      <c r="C19" s="7">
        <f t="shared" si="2"/>
        <v>7.0712092886401146E-3</v>
      </c>
      <c r="D19" s="17">
        <f t="shared" si="0"/>
        <v>31335114</v>
      </c>
      <c r="E19" s="22">
        <f t="shared" si="1"/>
        <v>2611259.5</v>
      </c>
    </row>
    <row r="20" spans="1:5" ht="15.75">
      <c r="A20" s="4" t="s">
        <v>22</v>
      </c>
      <c r="B20" s="6">
        <v>397205</v>
      </c>
      <c r="C20" s="7">
        <f t="shared" si="2"/>
        <v>6.8667816186937305E-2</v>
      </c>
      <c r="D20" s="17">
        <f t="shared" si="0"/>
        <v>304292207</v>
      </c>
      <c r="E20" s="22">
        <f t="shared" si="1"/>
        <v>25357683.916666668</v>
      </c>
    </row>
    <row r="21" spans="1:5" ht="15.75">
      <c r="A21" s="4" t="s">
        <v>23</v>
      </c>
      <c r="B21" s="6">
        <v>132169</v>
      </c>
      <c r="C21" s="7">
        <f t="shared" si="2"/>
        <v>2.2849049225491413E-2</v>
      </c>
      <c r="D21" s="17">
        <f t="shared" si="0"/>
        <v>101252493</v>
      </c>
      <c r="E21" s="22">
        <f t="shared" si="1"/>
        <v>8437707.75</v>
      </c>
    </row>
    <row r="22" spans="1:5" ht="15.75">
      <c r="A22" s="4" t="s">
        <v>24</v>
      </c>
      <c r="B22" s="6">
        <v>5506</v>
      </c>
      <c r="C22" s="7">
        <f t="shared" si="2"/>
        <v>9.5186363697656574E-4</v>
      </c>
      <c r="D22" s="17">
        <f t="shared" si="0"/>
        <v>4218056</v>
      </c>
      <c r="E22" s="22">
        <f t="shared" si="1"/>
        <v>351504.66666666669</v>
      </c>
    </row>
    <row r="23" spans="1:5" ht="15.75">
      <c r="A23" s="4" t="s">
        <v>25</v>
      </c>
      <c r="B23" s="6">
        <v>481213</v>
      </c>
      <c r="C23" s="7">
        <f t="shared" si="2"/>
        <v>8.3190911067999293E-2</v>
      </c>
      <c r="D23" s="17">
        <f t="shared" si="0"/>
        <v>368649352</v>
      </c>
      <c r="E23" s="22">
        <f t="shared" si="1"/>
        <v>30720779.333333332</v>
      </c>
    </row>
    <row r="24" spans="1:5" ht="15.75">
      <c r="A24" s="4" t="s">
        <v>26</v>
      </c>
      <c r="B24" s="6">
        <v>14109</v>
      </c>
      <c r="C24" s="7">
        <f t="shared" si="2"/>
        <v>2.4391289600621804E-3</v>
      </c>
      <c r="D24" s="17">
        <f t="shared" si="0"/>
        <v>10808672</v>
      </c>
      <c r="E24" s="22">
        <f t="shared" si="1"/>
        <v>900722.66666666663</v>
      </c>
    </row>
    <row r="25" spans="1:5" ht="15.75">
      <c r="A25" s="4" t="s">
        <v>27</v>
      </c>
      <c r="B25" s="6">
        <v>1808</v>
      </c>
      <c r="C25" s="7">
        <f t="shared" si="2"/>
        <v>3.1256256005332924E-4</v>
      </c>
      <c r="D25" s="17">
        <f t="shared" si="0"/>
        <v>1385079</v>
      </c>
      <c r="E25" s="22">
        <f t="shared" si="1"/>
        <v>115423.25</v>
      </c>
    </row>
    <row r="26" spans="1:5" ht="15.75">
      <c r="A26" s="4" t="s">
        <v>28</v>
      </c>
      <c r="B26" s="6">
        <v>6282</v>
      </c>
      <c r="C26" s="7">
        <f t="shared" si="2"/>
        <v>1.0860165941675964E-3</v>
      </c>
      <c r="D26" s="17">
        <f t="shared" si="0"/>
        <v>4812537</v>
      </c>
      <c r="E26" s="22">
        <f t="shared" si="1"/>
        <v>401044.75</v>
      </c>
    </row>
    <row r="27" spans="1:5" ht="15.75">
      <c r="A27" s="4" t="s">
        <v>29</v>
      </c>
      <c r="B27" s="6">
        <v>102149</v>
      </c>
      <c r="C27" s="7">
        <f t="shared" si="2"/>
        <v>1.7659266010446643E-2</v>
      </c>
      <c r="D27" s="17">
        <f t="shared" si="0"/>
        <v>78254666</v>
      </c>
      <c r="E27" s="22">
        <f t="shared" si="1"/>
        <v>6521222.166666667</v>
      </c>
    </row>
    <row r="28" spans="1:5" ht="15.75">
      <c r="A28" s="4" t="s">
        <v>30</v>
      </c>
      <c r="B28" s="6">
        <v>643143</v>
      </c>
      <c r="C28" s="7">
        <f t="shared" si="2"/>
        <v>0.11118496823029775</v>
      </c>
      <c r="D28" s="17">
        <f t="shared" si="0"/>
        <v>492701257</v>
      </c>
      <c r="E28" s="22">
        <f t="shared" si="1"/>
        <v>41058438.083333336</v>
      </c>
    </row>
    <row r="29" spans="1:5" ht="15.75">
      <c r="A29" s="4" t="s">
        <v>31</v>
      </c>
      <c r="B29" s="6">
        <v>1959</v>
      </c>
      <c r="C29" s="7">
        <f t="shared" si="2"/>
        <v>3.3866706589849116E-4</v>
      </c>
      <c r="D29" s="17">
        <f t="shared" si="0"/>
        <v>1500758</v>
      </c>
      <c r="E29" s="22">
        <f t="shared" si="1"/>
        <v>125063.16666666667</v>
      </c>
    </row>
    <row r="30" spans="1:5" ht="15.75">
      <c r="A30" s="4" t="s">
        <v>32</v>
      </c>
      <c r="B30" s="6">
        <v>1386</v>
      </c>
      <c r="C30" s="7">
        <f t="shared" si="2"/>
        <v>2.3960824570459864E-4</v>
      </c>
      <c r="D30" s="17">
        <f t="shared" si="0"/>
        <v>1061792</v>
      </c>
      <c r="E30" s="22">
        <f t="shared" si="1"/>
        <v>88482.666666666672</v>
      </c>
    </row>
    <row r="31" spans="1:5" ht="15.75">
      <c r="A31" s="4" t="s">
        <v>33</v>
      </c>
      <c r="B31" s="6">
        <v>7026</v>
      </c>
      <c r="C31" s="7">
        <f t="shared" si="2"/>
        <v>1.2146374706497186E-3</v>
      </c>
      <c r="D31" s="17">
        <f t="shared" si="0"/>
        <v>5382503</v>
      </c>
      <c r="E31" s="22">
        <f t="shared" si="1"/>
        <v>448541.91666666669</v>
      </c>
    </row>
    <row r="32" spans="1:5" ht="15.75">
      <c r="A32" s="4" t="s">
        <v>34</v>
      </c>
      <c r="B32" s="6">
        <v>3298</v>
      </c>
      <c r="C32" s="7">
        <f t="shared" si="2"/>
        <v>5.7015006806188052E-4</v>
      </c>
      <c r="D32" s="17">
        <f t="shared" si="0"/>
        <v>2526543</v>
      </c>
      <c r="E32" s="22">
        <f t="shared" si="1"/>
        <v>210545.25</v>
      </c>
    </row>
    <row r="33" spans="1:5" ht="15.75">
      <c r="A33" s="4" t="s">
        <v>35</v>
      </c>
      <c r="B33" s="6">
        <v>471523</v>
      </c>
      <c r="C33" s="7">
        <f t="shared" si="2"/>
        <v>8.1515727878332944E-2</v>
      </c>
      <c r="D33" s="17">
        <f t="shared" si="0"/>
        <v>361226002</v>
      </c>
      <c r="E33" s="22">
        <f t="shared" si="1"/>
        <v>30102166.833333332</v>
      </c>
    </row>
    <row r="34" spans="1:5" ht="15.75">
      <c r="A34" s="4" t="s">
        <v>36</v>
      </c>
      <c r="B34" s="6">
        <v>5351</v>
      </c>
      <c r="C34" s="7">
        <f t="shared" si="2"/>
        <v>9.2506762104279034E-4</v>
      </c>
      <c r="D34" s="17">
        <f t="shared" si="0"/>
        <v>4099313</v>
      </c>
      <c r="E34" s="22">
        <f t="shared" si="1"/>
        <v>341609.41666666669</v>
      </c>
    </row>
    <row r="35" spans="1:5" ht="15.75">
      <c r="A35" s="4" t="s">
        <v>37</v>
      </c>
      <c r="B35" s="6">
        <v>84666</v>
      </c>
      <c r="C35" s="7">
        <f t="shared" si="2"/>
        <v>1.4636848290638924E-2</v>
      </c>
      <c r="D35" s="17">
        <f t="shared" si="0"/>
        <v>64861228</v>
      </c>
      <c r="E35" s="22">
        <f t="shared" si="1"/>
        <v>5405102.333333333</v>
      </c>
    </row>
    <row r="36" spans="1:5" ht="15.75">
      <c r="A36" s="4" t="s">
        <v>38</v>
      </c>
      <c r="B36" s="6">
        <v>5119</v>
      </c>
      <c r="C36" s="7">
        <f t="shared" si="2"/>
        <v>8.8496003590320376E-4</v>
      </c>
      <c r="D36" s="17">
        <f t="shared" si="0"/>
        <v>3921582</v>
      </c>
      <c r="E36" s="22">
        <f t="shared" si="1"/>
        <v>326798.5</v>
      </c>
    </row>
    <row r="37" spans="1:5" ht="15.75">
      <c r="A37" s="4" t="s">
        <v>39</v>
      </c>
      <c r="B37" s="6">
        <v>1483</v>
      </c>
      <c r="C37" s="7">
        <f t="shared" si="2"/>
        <v>2.5637736535347747E-4</v>
      </c>
      <c r="D37" s="17">
        <f t="shared" si="0"/>
        <v>1136102</v>
      </c>
      <c r="E37" s="22">
        <f t="shared" si="1"/>
        <v>94675.166666666672</v>
      </c>
    </row>
    <row r="38" spans="1:5" ht="15.75">
      <c r="A38" s="4" t="s">
        <v>40</v>
      </c>
      <c r="B38" s="6">
        <v>7652</v>
      </c>
      <c r="C38" s="7">
        <f t="shared" si="2"/>
        <v>1.322858799517741E-3</v>
      </c>
      <c r="D38" s="17">
        <f t="shared" si="0"/>
        <v>5862071</v>
      </c>
      <c r="E38" s="22">
        <f t="shared" si="1"/>
        <v>488505.91666666669</v>
      </c>
    </row>
    <row r="39" spans="1:5" ht="15.75">
      <c r="A39" s="4" t="s">
        <v>41</v>
      </c>
      <c r="B39" s="6">
        <v>6048</v>
      </c>
      <c r="C39" s="7">
        <f t="shared" si="2"/>
        <v>1.0455632539837032E-3</v>
      </c>
      <c r="D39" s="17">
        <f t="shared" si="0"/>
        <v>4633273</v>
      </c>
      <c r="E39" s="22">
        <f t="shared" si="1"/>
        <v>386106.08333333331</v>
      </c>
    </row>
    <row r="40" spans="1:5" ht="15.75">
      <c r="A40" s="4" t="s">
        <v>42</v>
      </c>
      <c r="B40" s="6">
        <v>67428</v>
      </c>
      <c r="C40" s="7">
        <f t="shared" si="2"/>
        <v>1.1656785563758786E-2</v>
      </c>
      <c r="D40" s="17">
        <f t="shared" si="0"/>
        <v>51655480</v>
      </c>
      <c r="E40" s="22">
        <f t="shared" si="1"/>
        <v>4304623.333333333</v>
      </c>
    </row>
    <row r="41" spans="1:5" ht="15.75">
      <c r="A41" s="4" t="s">
        <v>43</v>
      </c>
      <c r="B41" s="6">
        <v>1142994</v>
      </c>
      <c r="C41" s="7">
        <f t="shared" si="2"/>
        <v>0.19759797055619194</v>
      </c>
      <c r="D41" s="17">
        <f>ROUND(C41*$D$56,0)-1</f>
        <v>875628872</v>
      </c>
      <c r="E41" s="22">
        <f t="shared" si="1"/>
        <v>72969072.666666672</v>
      </c>
    </row>
    <row r="42" spans="1:5" ht="15.75">
      <c r="A42" s="4" t="s">
        <v>44</v>
      </c>
      <c r="B42" s="6">
        <v>906</v>
      </c>
      <c r="C42" s="7">
        <f t="shared" si="2"/>
        <v>1.5662703507097141E-4</v>
      </c>
      <c r="D42" s="17">
        <f>ROUND(C42*$D$56,0)</f>
        <v>694072</v>
      </c>
      <c r="E42" s="22">
        <f t="shared" si="1"/>
        <v>57839.333333333336</v>
      </c>
    </row>
    <row r="43" spans="1:5" ht="15.75">
      <c r="A43" s="4" t="s">
        <v>45</v>
      </c>
      <c r="B43" s="6">
        <v>147624</v>
      </c>
      <c r="C43" s="7">
        <f t="shared" si="2"/>
        <v>2.5520871330372057E-2</v>
      </c>
      <c r="D43" s="17">
        <f t="shared" si="0"/>
        <v>113092314</v>
      </c>
      <c r="E43" s="22">
        <f t="shared" si="1"/>
        <v>9424359.5</v>
      </c>
    </row>
    <row r="44" spans="1:5" ht="15.75">
      <c r="A44" s="4" t="s">
        <v>46</v>
      </c>
      <c r="B44" s="6">
        <v>5389</v>
      </c>
      <c r="C44" s="7">
        <f t="shared" si="2"/>
        <v>9.3163696688461914E-4</v>
      </c>
      <c r="D44" s="17">
        <f t="shared" si="0"/>
        <v>4128424</v>
      </c>
      <c r="E44" s="22">
        <f t="shared" si="1"/>
        <v>344035.33333333331</v>
      </c>
    </row>
    <row r="45" spans="1:5" ht="15.75">
      <c r="A45" s="4" t="s">
        <v>47</v>
      </c>
      <c r="B45" s="6">
        <v>2377</v>
      </c>
      <c r="C45" s="7">
        <f t="shared" si="2"/>
        <v>4.1092987015860824E-4</v>
      </c>
      <c r="D45" s="17">
        <f t="shared" si="0"/>
        <v>1820981</v>
      </c>
      <c r="E45" s="22">
        <f t="shared" si="1"/>
        <v>151748.41666666666</v>
      </c>
    </row>
    <row r="46" spans="1:5" ht="15.75">
      <c r="A46" s="4" t="s">
        <v>48</v>
      </c>
      <c r="B46" s="6">
        <v>34709</v>
      </c>
      <c r="C46" s="7">
        <f t="shared" si="2"/>
        <v>6.0004059164220159E-3</v>
      </c>
      <c r="D46" s="17">
        <f t="shared" si="0"/>
        <v>26589993</v>
      </c>
      <c r="E46" s="22">
        <f t="shared" si="1"/>
        <v>2215832.75</v>
      </c>
    </row>
    <row r="47" spans="1:5" ht="15.75">
      <c r="A47" s="4" t="s">
        <v>49</v>
      </c>
      <c r="B47" s="6">
        <v>86766</v>
      </c>
      <c r="C47" s="7">
        <f t="shared" si="2"/>
        <v>1.4999891087161044E-2</v>
      </c>
      <c r="D47" s="17">
        <f t="shared" si="0"/>
        <v>66470003</v>
      </c>
      <c r="E47" s="22">
        <f t="shared" si="1"/>
        <v>5539166.916666667</v>
      </c>
    </row>
    <row r="48" spans="1:5" ht="15.75">
      <c r="A48" s="4" t="s">
        <v>50</v>
      </c>
      <c r="B48" s="6">
        <v>412199</v>
      </c>
      <c r="C48" s="7">
        <f t="shared" si="2"/>
        <v>7.125994175410523E-2</v>
      </c>
      <c r="D48" s="17">
        <f t="shared" si="0"/>
        <v>315778863</v>
      </c>
      <c r="E48" s="22">
        <f t="shared" si="1"/>
        <v>26314905.25</v>
      </c>
    </row>
    <row r="49" spans="1:5" ht="15.75">
      <c r="A49" s="4" t="s">
        <v>51</v>
      </c>
      <c r="B49" s="6">
        <v>16086</v>
      </c>
      <c r="C49" s="7">
        <f t="shared" si="2"/>
        <v>2.7809078213594327E-3</v>
      </c>
      <c r="D49" s="17">
        <f t="shared" si="0"/>
        <v>12323220</v>
      </c>
      <c r="E49" s="22">
        <f t="shared" si="1"/>
        <v>1026935</v>
      </c>
    </row>
    <row r="50" spans="1:5" ht="15.75">
      <c r="A50" s="4" t="s">
        <v>52</v>
      </c>
      <c r="B50" s="6">
        <v>306322</v>
      </c>
      <c r="C50" s="7">
        <f t="shared" si="2"/>
        <v>5.2956188341070756E-2</v>
      </c>
      <c r="D50" s="17">
        <f t="shared" si="0"/>
        <v>234668238</v>
      </c>
      <c r="E50" s="22">
        <f t="shared" si="1"/>
        <v>19555686.5</v>
      </c>
    </row>
    <row r="51" spans="1:5" ht="15.75">
      <c r="A51" s="4" t="s">
        <v>53</v>
      </c>
      <c r="B51" s="6">
        <v>46784</v>
      </c>
      <c r="C51" s="7">
        <f t="shared" si="2"/>
        <v>8.0879019964242016E-3</v>
      </c>
      <c r="D51" s="17">
        <f t="shared" si="0"/>
        <v>35840452</v>
      </c>
      <c r="E51" s="22">
        <f t="shared" si="1"/>
        <v>2986704.3333333335</v>
      </c>
    </row>
    <row r="52" spans="1:5" ht="15.75">
      <c r="A52" s="4" t="s">
        <v>54</v>
      </c>
      <c r="B52" s="6">
        <v>1552</v>
      </c>
      <c r="C52" s="7">
        <f t="shared" si="2"/>
        <v>2.6830591438206137E-4</v>
      </c>
      <c r="D52" s="17">
        <f t="shared" si="0"/>
        <v>1188962</v>
      </c>
      <c r="E52" s="22">
        <f t="shared" si="1"/>
        <v>99080.166666666672</v>
      </c>
    </row>
    <row r="53" spans="1:5" ht="16.5" thickBot="1">
      <c r="A53" s="4" t="s">
        <v>55</v>
      </c>
      <c r="B53" s="8">
        <v>3573</v>
      </c>
      <c r="C53" s="9">
        <f>B53/$B$54</f>
        <v>6.1769138665406279E-4</v>
      </c>
      <c r="D53" s="18">
        <f t="shared" si="0"/>
        <v>2737216</v>
      </c>
      <c r="E53" s="22">
        <f t="shared" si="1"/>
        <v>228101.33333333334</v>
      </c>
    </row>
    <row r="54" spans="1:5" ht="16.5" thickBot="1">
      <c r="A54" s="10" t="s">
        <v>56</v>
      </c>
      <c r="B54" s="11">
        <f>SUM(B3:B53)</f>
        <v>5784442</v>
      </c>
      <c r="C54" s="12">
        <f>SUM(C3:C53)</f>
        <v>1</v>
      </c>
      <c r="D54" s="19">
        <f>SUM(D3:D53)</f>
        <v>4431365720</v>
      </c>
      <c r="E54" s="22">
        <f>SUM(E3:E53)</f>
        <v>369280476.66666663</v>
      </c>
    </row>
    <row r="55" spans="1:5" ht="15.75" thickBot="1"/>
    <row r="56" spans="1:5" ht="16.5" thickBot="1">
      <c r="A56" s="26" t="s">
        <v>57</v>
      </c>
      <c r="B56" s="27"/>
      <c r="C56" s="28"/>
      <c r="D56" s="29">
        <v>4431365720</v>
      </c>
    </row>
    <row r="61" spans="1:5">
      <c r="C61" s="13"/>
    </row>
    <row r="65" spans="4:4">
      <c r="D65" s="20"/>
    </row>
  </sheetData>
  <mergeCells count="2">
    <mergeCell ref="A1:D1"/>
    <mergeCell ref="A56:C5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Acuerdo2022 (Anual)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Perla</dc:creator>
  <cp:lastModifiedBy>Infinite</cp:lastModifiedBy>
  <dcterms:created xsi:type="dcterms:W3CDTF">2022-02-25T15:44:00Z</dcterms:created>
  <dcterms:modified xsi:type="dcterms:W3CDTF">2022-10-07T21:33:31Z</dcterms:modified>
</cp:coreProperties>
</file>