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00" activeTab="2"/>
  </bookViews>
  <sheets>
    <sheet name="INAP - SFyTGENL" sheetId="4" r:id="rId1"/>
    <sheet name="Estatus" sheetId="5" state="hidden" r:id="rId2"/>
    <sheet name="Inicio y Planificación" sheetId="77" r:id="rId3"/>
    <sheet name="Diseño y Desarrollo" sheetId="78" r:id="rId4"/>
    <sheet name="DIAS" sheetId="82" r:id="rId5"/>
    <sheet name="Pruebas Unitarias e Integrales" sheetId="79" r:id="rId6"/>
    <sheet name="Públicación y Puesta a Punto" sheetId="80" r:id="rId7"/>
    <sheet name="Gráficos de desempeño" sheetId="3" r:id="rId8"/>
  </sheets>
  <externalReferences>
    <externalReference r:id="rId9"/>
  </externalReferences>
  <definedNames>
    <definedName name="_xlnm._FilterDatabase" localSheetId="3" hidden="1">'Diseño y Desarrollo'!$B$8:$M$632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77" l="1"/>
  <c r="I49" i="77" s="1"/>
  <c r="H50" i="77" l="1"/>
  <c r="I50" i="77" s="1"/>
  <c r="H51" i="77"/>
  <c r="H52" i="77" s="1"/>
  <c r="H53" i="77" s="1"/>
  <c r="G8" i="82"/>
  <c r="G6" i="82"/>
  <c r="H6" i="82" s="1"/>
  <c r="G5" i="82"/>
  <c r="F5" i="82"/>
  <c r="I5" i="82" s="1"/>
  <c r="H628" i="78"/>
  <c r="H625" i="78"/>
  <c r="I625" i="78"/>
  <c r="H626" i="78" s="1"/>
  <c r="I626" i="78" s="1"/>
  <c r="I624" i="78"/>
  <c r="H624" i="78"/>
  <c r="I623" i="78"/>
  <c r="H566" i="78"/>
  <c r="I566" i="78" s="1"/>
  <c r="I526" i="78"/>
  <c r="I503" i="78"/>
  <c r="I325" i="78"/>
  <c r="I326" i="78"/>
  <c r="I6" i="82"/>
  <c r="I8" i="82"/>
  <c r="H8" i="82"/>
  <c r="I628" i="78"/>
  <c r="H629" i="78" s="1"/>
  <c r="I629" i="78" s="1"/>
  <c r="H630" i="78" s="1"/>
  <c r="I630" i="78" s="1"/>
  <c r="H631" i="78" s="1"/>
  <c r="I631" i="78" s="1"/>
  <c r="H632" i="78" s="1"/>
  <c r="I632" i="78" s="1"/>
  <c r="I324" i="78"/>
  <c r="H327" i="78" s="1"/>
  <c r="I327" i="78" s="1"/>
  <c r="H328" i="78" s="1"/>
  <c r="I328" i="78" s="1"/>
  <c r="H329" i="78" s="1"/>
  <c r="I329" i="78" s="1"/>
  <c r="H330" i="78" s="1"/>
  <c r="I330" i="78" s="1"/>
  <c r="H331" i="78" s="1"/>
  <c r="I331" i="78" s="1"/>
  <c r="H332" i="78" s="1"/>
  <c r="I332" i="78" s="1"/>
  <c r="H333" i="78" s="1"/>
  <c r="I333" i="78" s="1"/>
  <c r="H334" i="78" s="1"/>
  <c r="I334" i="78" s="1"/>
  <c r="H335" i="78" s="1"/>
  <c r="I335" i="78" s="1"/>
  <c r="H336" i="78" s="1"/>
  <c r="I336" i="78" s="1"/>
  <c r="H337" i="78" s="1"/>
  <c r="I337" i="78" s="1"/>
  <c r="H338" i="78" s="1"/>
  <c r="I338" i="78" s="1"/>
  <c r="H339" i="78" s="1"/>
  <c r="I339" i="78" s="1"/>
  <c r="H340" i="78" s="1"/>
  <c r="I340" i="78" s="1"/>
  <c r="H341" i="78" s="1"/>
  <c r="I341" i="78" s="1"/>
  <c r="H342" i="78" s="1"/>
  <c r="I342" i="78" s="1"/>
  <c r="H343" i="78" s="1"/>
  <c r="I343" i="78" s="1"/>
  <c r="I525" i="78"/>
  <c r="I502" i="78"/>
  <c r="H504" i="78" s="1"/>
  <c r="I504" i="78" s="1"/>
  <c r="H505" i="78" s="1"/>
  <c r="I505" i="78" s="1"/>
  <c r="H506" i="78" s="1"/>
  <c r="I506" i="78" s="1"/>
  <c r="H507" i="78" s="1"/>
  <c r="I507" i="78" s="1"/>
  <c r="H508" i="78" s="1"/>
  <c r="I508" i="78" s="1"/>
  <c r="H509" i="78" s="1"/>
  <c r="I509" i="78" s="1"/>
  <c r="H510" i="78" s="1"/>
  <c r="I510" i="78" s="1"/>
  <c r="H511" i="78" s="1"/>
  <c r="I511" i="78" s="1"/>
  <c r="H512" i="78" s="1"/>
  <c r="I512" i="78" s="1"/>
  <c r="I15" i="78"/>
  <c r="H16" i="78" s="1"/>
  <c r="I16" i="78" s="1"/>
  <c r="H17" i="78" s="1"/>
  <c r="I17" i="78" s="1"/>
  <c r="H18" i="78" s="1"/>
  <c r="I18" i="78" s="1"/>
  <c r="H19" i="78" s="1"/>
  <c r="I19" i="78" s="1"/>
  <c r="H20" i="78" s="1"/>
  <c r="I20" i="78" s="1"/>
  <c r="H21" i="78" s="1"/>
  <c r="I21" i="78" s="1"/>
  <c r="H22" i="78" s="1"/>
  <c r="I22" i="78" s="1"/>
  <c r="H23" i="78" s="1"/>
  <c r="I23" i="78" s="1"/>
  <c r="H24" i="78" s="1"/>
  <c r="I24" i="78" s="1"/>
  <c r="H25" i="78" s="1"/>
  <c r="I25" i="78" s="1"/>
  <c r="H26" i="78" s="1"/>
  <c r="I26" i="78" s="1"/>
  <c r="H27" i="78" s="1"/>
  <c r="I27" i="78" s="1"/>
  <c r="H28" i="78" s="1"/>
  <c r="I28" i="78" s="1"/>
  <c r="H29" i="78" s="1"/>
  <c r="I29" i="78" s="1"/>
  <c r="H30" i="78" s="1"/>
  <c r="I30" i="78" s="1"/>
  <c r="H31" i="78" s="1"/>
  <c r="I31" i="78" s="1"/>
  <c r="H32" i="78" s="1"/>
  <c r="I32" i="78" s="1"/>
  <c r="H33" i="78" s="1"/>
  <c r="I33" i="78" s="1"/>
  <c r="H34" i="78" s="1"/>
  <c r="I34" i="78" s="1"/>
  <c r="H35" i="78" s="1"/>
  <c r="I35" i="78" s="1"/>
  <c r="I11" i="78"/>
  <c r="H12" i="78" s="1"/>
  <c r="I12" i="78" s="1"/>
  <c r="H13" i="78" s="1"/>
  <c r="I13" i="78" s="1"/>
  <c r="H14" i="78" s="1"/>
  <c r="I14" i="78" s="1"/>
  <c r="H36" i="78" s="1"/>
  <c r="I36" i="78" s="1"/>
  <c r="I51" i="77" l="1"/>
  <c r="I52" i="77"/>
  <c r="H54" i="77"/>
  <c r="H55" i="77" s="1"/>
  <c r="I53" i="77"/>
  <c r="H5" i="82"/>
  <c r="H527" i="78"/>
  <c r="I527" i="78" s="1"/>
  <c r="H528" i="78" s="1"/>
  <c r="I528" i="78" s="1"/>
  <c r="H529" i="78" s="1"/>
  <c r="I529" i="78" s="1"/>
  <c r="H530" i="78" s="1"/>
  <c r="I530" i="78" s="1"/>
  <c r="H531" i="78" s="1"/>
  <c r="I531" i="78" s="1"/>
  <c r="H532" i="78" s="1"/>
  <c r="I532" i="78" s="1"/>
  <c r="H533" i="78" s="1"/>
  <c r="I533" i="78" s="1"/>
  <c r="H534" i="78" s="1"/>
  <c r="I534" i="78" s="1"/>
  <c r="H535" i="78" s="1"/>
  <c r="I535" i="78" s="1"/>
  <c r="H536" i="78" s="1"/>
  <c r="I536" i="78" s="1"/>
  <c r="H537" i="78" s="1"/>
  <c r="I537" i="78" s="1"/>
  <c r="H538" i="78" s="1"/>
  <c r="I538" i="78" s="1"/>
  <c r="H539" i="78" s="1"/>
  <c r="I539" i="78" s="1"/>
  <c r="H540" i="78" s="1"/>
  <c r="I540" i="78" s="1"/>
  <c r="H541" i="78" s="1"/>
  <c r="I541" i="78" s="1"/>
  <c r="H542" i="78" s="1"/>
  <c r="I542" i="78" s="1"/>
  <c r="H543" i="78" s="1"/>
  <c r="I543" i="78" s="1"/>
  <c r="H544" i="78" s="1"/>
  <c r="I544" i="78" s="1"/>
  <c r="H545" i="78" s="1"/>
  <c r="I545" i="78" s="1"/>
  <c r="H546" i="78" s="1"/>
  <c r="I546" i="78" s="1"/>
  <c r="H547" i="78" s="1"/>
  <c r="I547" i="78" s="1"/>
  <c r="H548" i="78" s="1"/>
  <c r="I548" i="78" s="1"/>
  <c r="H549" i="78" s="1"/>
  <c r="I549" i="78" s="1"/>
  <c r="H550" i="78" s="1"/>
  <c r="I550" i="78" s="1"/>
  <c r="H551" i="78" s="1"/>
  <c r="I551" i="78" s="1"/>
  <c r="H552" i="78" s="1"/>
  <c r="I552" i="78" s="1"/>
  <c r="H553" i="78" s="1"/>
  <c r="I553" i="78" s="1"/>
  <c r="H554" i="78" s="1"/>
  <c r="I554" i="78" s="1"/>
  <c r="H555" i="78" s="1"/>
  <c r="I555" i="78" s="1"/>
  <c r="H556" i="78" s="1"/>
  <c r="I556" i="78" s="1"/>
  <c r="H557" i="78" s="1"/>
  <c r="I557" i="78" s="1"/>
  <c r="H558" i="78" s="1"/>
  <c r="I558" i="78" s="1"/>
  <c r="H559" i="78" s="1"/>
  <c r="I559" i="78" s="1"/>
  <c r="H560" i="78" s="1"/>
  <c r="I560" i="78" s="1"/>
  <c r="H561" i="78" s="1"/>
  <c r="I561" i="78" s="1"/>
  <c r="H562" i="78" s="1"/>
  <c r="I562" i="78" s="1"/>
  <c r="H563" i="78" s="1"/>
  <c r="I563" i="78" s="1"/>
  <c r="H564" i="78" s="1"/>
  <c r="I564" i="78" s="1"/>
  <c r="H518" i="78"/>
  <c r="I518" i="78" s="1"/>
  <c r="H513" i="78"/>
  <c r="I513" i="78" s="1"/>
  <c r="H514" i="78" s="1"/>
  <c r="I514" i="78" s="1"/>
  <c r="H515" i="78" s="1"/>
  <c r="I515" i="78" s="1"/>
  <c r="H516" i="78" s="1"/>
  <c r="I516" i="78" s="1"/>
  <c r="H37" i="78"/>
  <c r="I37" i="78" s="1"/>
  <c r="H38" i="78" s="1"/>
  <c r="I38" i="78" s="1"/>
  <c r="H39" i="78" s="1"/>
  <c r="I39" i="78" s="1"/>
  <c r="H40" i="78" s="1"/>
  <c r="I40" i="78" s="1"/>
  <c r="H41" i="78" s="1"/>
  <c r="I41" i="78" s="1"/>
  <c r="H42" i="78" s="1"/>
  <c r="I42" i="78" s="1"/>
  <c r="H43" i="78" s="1"/>
  <c r="I43" i="78" s="1"/>
  <c r="H44" i="78" s="1"/>
  <c r="I44" i="78" s="1"/>
  <c r="H45" i="78" s="1"/>
  <c r="I45" i="78" s="1"/>
  <c r="H46" i="78" s="1"/>
  <c r="I46" i="78" s="1"/>
  <c r="H47" i="78" s="1"/>
  <c r="I47" i="78" s="1"/>
  <c r="H48" i="78" s="1"/>
  <c r="I48" i="78" s="1"/>
  <c r="H49" i="78" s="1"/>
  <c r="I49" i="78" s="1"/>
  <c r="H50" i="78" s="1"/>
  <c r="I50" i="78" s="1"/>
  <c r="H51" i="78" s="1"/>
  <c r="I51" i="78" s="1"/>
  <c r="H52" i="78" s="1"/>
  <c r="I52" i="78" s="1"/>
  <c r="H53" i="78" s="1"/>
  <c r="I53" i="78" s="1"/>
  <c r="H54" i="78" s="1"/>
  <c r="I54" i="78" s="1"/>
  <c r="H55" i="78" s="1"/>
  <c r="I55" i="78" s="1"/>
  <c r="H56" i="78" s="1"/>
  <c r="I56" i="78" s="1"/>
  <c r="H57" i="78" s="1"/>
  <c r="I57" i="78" s="1"/>
  <c r="H58" i="78" s="1"/>
  <c r="I58" i="78" s="1"/>
  <c r="H59" i="78" s="1"/>
  <c r="I59" i="78" s="1"/>
  <c r="H60" i="78" s="1"/>
  <c r="I60" i="78" s="1"/>
  <c r="H61" i="78" s="1"/>
  <c r="I61" i="78" s="1"/>
  <c r="H62" i="78" s="1"/>
  <c r="I62" i="78" s="1"/>
  <c r="H63" i="78" s="1"/>
  <c r="I63" i="78" s="1"/>
  <c r="H64" i="78" s="1"/>
  <c r="I64" i="78" s="1"/>
  <c r="H65" i="78" s="1"/>
  <c r="I65" i="78" s="1"/>
  <c r="H66" i="78" s="1"/>
  <c r="I66" i="78" s="1"/>
  <c r="H67" i="78" s="1"/>
  <c r="I67" i="78" s="1"/>
  <c r="H68" i="78" s="1"/>
  <c r="I68" i="78" s="1"/>
  <c r="H69" i="78" s="1"/>
  <c r="I69" i="78" s="1"/>
  <c r="H70" i="78" s="1"/>
  <c r="I70" i="78" s="1"/>
  <c r="H71" i="78" s="1"/>
  <c r="I71" i="78" s="1"/>
  <c r="H72" i="78" s="1"/>
  <c r="I72" i="78" s="1"/>
  <c r="H73" i="78" s="1"/>
  <c r="I73" i="78" s="1"/>
  <c r="H74" i="78" s="1"/>
  <c r="I74" i="78" s="1"/>
  <c r="H75" i="78" s="1"/>
  <c r="I75" i="78" s="1"/>
  <c r="H76" i="78" s="1"/>
  <c r="I76" i="78" s="1"/>
  <c r="H77" i="78" s="1"/>
  <c r="I77" i="78" s="1"/>
  <c r="H78" i="78" s="1"/>
  <c r="I78" i="78" s="1"/>
  <c r="H79" i="78" s="1"/>
  <c r="I79" i="78" s="1"/>
  <c r="H80" i="78" s="1"/>
  <c r="I80" i="78" s="1"/>
  <c r="H81" i="78" s="1"/>
  <c r="I81" i="78" s="1"/>
  <c r="H82" i="78" s="1"/>
  <c r="I82" i="78" s="1"/>
  <c r="H83" i="78" s="1"/>
  <c r="I83" i="78" s="1"/>
  <c r="H84" i="78" s="1"/>
  <c r="I84" i="78" s="1"/>
  <c r="H85" i="78" s="1"/>
  <c r="I85" i="78" s="1"/>
  <c r="H86" i="78" s="1"/>
  <c r="I86" i="78" s="1"/>
  <c r="H87" i="78" s="1"/>
  <c r="I87" i="78" s="1"/>
  <c r="H88" i="78" s="1"/>
  <c r="I88" i="78" s="1"/>
  <c r="H89" i="78" s="1"/>
  <c r="I89" i="78" s="1"/>
  <c r="H90" i="78" s="1"/>
  <c r="I90" i="78" s="1"/>
  <c r="H91" i="78" s="1"/>
  <c r="I91" i="78" s="1"/>
  <c r="H92" i="78" s="1"/>
  <c r="I92" i="78" s="1"/>
  <c r="H93" i="78" s="1"/>
  <c r="I93" i="78" s="1"/>
  <c r="H94" i="78" s="1"/>
  <c r="I94" i="78" s="1"/>
  <c r="H95" i="78" s="1"/>
  <c r="I95" i="78" s="1"/>
  <c r="H96" i="78" s="1"/>
  <c r="I96" i="78" s="1"/>
  <c r="H97" i="78" s="1"/>
  <c r="I97" i="78" s="1"/>
  <c r="H98" i="78" s="1"/>
  <c r="I98" i="78" s="1"/>
  <c r="H99" i="78" s="1"/>
  <c r="I99" i="78" s="1"/>
  <c r="H100" i="78" s="1"/>
  <c r="I100" i="78" s="1"/>
  <c r="H101" i="78" s="1"/>
  <c r="I101" i="78" s="1"/>
  <c r="H102" i="78" s="1"/>
  <c r="I102" i="78" s="1"/>
  <c r="H103" i="78" s="1"/>
  <c r="I103" i="78" s="1"/>
  <c r="H104" i="78" s="1"/>
  <c r="I104" i="78" s="1"/>
  <c r="H105" i="78" s="1"/>
  <c r="I105" i="78" s="1"/>
  <c r="H106" i="78" s="1"/>
  <c r="I106" i="78" s="1"/>
  <c r="H107" i="78" s="1"/>
  <c r="I107" i="78" s="1"/>
  <c r="H108" i="78" s="1"/>
  <c r="I108" i="78" s="1"/>
  <c r="H109" i="78" s="1"/>
  <c r="I109" i="78" s="1"/>
  <c r="H110" i="78" s="1"/>
  <c r="I110" i="78" s="1"/>
  <c r="H111" i="78" s="1"/>
  <c r="I111" i="78" s="1"/>
  <c r="H112" i="78" s="1"/>
  <c r="I112" i="78" s="1"/>
  <c r="H113" i="78" s="1"/>
  <c r="I113" i="78" s="1"/>
  <c r="H114" i="78" s="1"/>
  <c r="I114" i="78" s="1"/>
  <c r="H115" i="78" s="1"/>
  <c r="I115" i="78" s="1"/>
  <c r="H116" i="78" s="1"/>
  <c r="I116" i="78" s="1"/>
  <c r="H117" i="78" s="1"/>
  <c r="I117" i="78" s="1"/>
  <c r="H118" i="78" s="1"/>
  <c r="I118" i="78" s="1"/>
  <c r="H119" i="78" s="1"/>
  <c r="I119" i="78" s="1"/>
  <c r="H120" i="78" s="1"/>
  <c r="I120" i="78" s="1"/>
  <c r="H121" i="78" s="1"/>
  <c r="I121" i="78" s="1"/>
  <c r="H122" i="78" s="1"/>
  <c r="I122" i="78" s="1"/>
  <c r="H123" i="78" s="1"/>
  <c r="I123" i="78" s="1"/>
  <c r="H124" i="78" s="1"/>
  <c r="I124" i="78" s="1"/>
  <c r="H125" i="78" s="1"/>
  <c r="I125" i="78" s="1"/>
  <c r="H126" i="78" s="1"/>
  <c r="I126" i="78" s="1"/>
  <c r="H127" i="78" s="1"/>
  <c r="I127" i="78" s="1"/>
  <c r="H128" i="78" s="1"/>
  <c r="I128" i="78" s="1"/>
  <c r="H129" i="78" s="1"/>
  <c r="I129" i="78" s="1"/>
  <c r="H130" i="78" s="1"/>
  <c r="I130" i="78" s="1"/>
  <c r="H131" i="78" s="1"/>
  <c r="I131" i="78" s="1"/>
  <c r="H132" i="78" s="1"/>
  <c r="I132" i="78" s="1"/>
  <c r="H133" i="78" s="1"/>
  <c r="I133" i="78" s="1"/>
  <c r="H134" i="78" s="1"/>
  <c r="I134" i="78" s="1"/>
  <c r="H135" i="78" s="1"/>
  <c r="I135" i="78" s="1"/>
  <c r="H136" i="78" s="1"/>
  <c r="I136" i="78" s="1"/>
  <c r="H137" i="78" s="1"/>
  <c r="I137" i="78" s="1"/>
  <c r="H138" i="78" s="1"/>
  <c r="I138" i="78" s="1"/>
  <c r="H139" i="78" s="1"/>
  <c r="I139" i="78" s="1"/>
  <c r="H140" i="78" s="1"/>
  <c r="I140" i="78" s="1"/>
  <c r="H141" i="78" s="1"/>
  <c r="I141" i="78" s="1"/>
  <c r="H142" i="78" s="1"/>
  <c r="I142" i="78" s="1"/>
  <c r="H143" i="78" s="1"/>
  <c r="I143" i="78" s="1"/>
  <c r="H144" i="78" s="1"/>
  <c r="I144" i="78" s="1"/>
  <c r="H145" i="78" s="1"/>
  <c r="I145" i="78" s="1"/>
  <c r="H146" i="78" s="1"/>
  <c r="I146" i="78" s="1"/>
  <c r="H147" i="78" s="1"/>
  <c r="I147" i="78" s="1"/>
  <c r="H148" i="78" s="1"/>
  <c r="I148" i="78" s="1"/>
  <c r="H149" i="78" s="1"/>
  <c r="I149" i="78" s="1"/>
  <c r="H150" i="78" s="1"/>
  <c r="I150" i="78" s="1"/>
  <c r="H151" i="78" s="1"/>
  <c r="I151" i="78" s="1"/>
  <c r="H152" i="78" s="1"/>
  <c r="I152" i="78" s="1"/>
  <c r="H153" i="78" s="1"/>
  <c r="I153" i="78" s="1"/>
  <c r="H154" i="78" s="1"/>
  <c r="I154" i="78" s="1"/>
  <c r="H155" i="78" s="1"/>
  <c r="I155" i="78" s="1"/>
  <c r="H156" i="78" s="1"/>
  <c r="I156" i="78" s="1"/>
  <c r="H157" i="78" s="1"/>
  <c r="I157" i="78" s="1"/>
  <c r="H158" i="78" s="1"/>
  <c r="I158" i="78" s="1"/>
  <c r="H159" i="78" s="1"/>
  <c r="I159" i="78" s="1"/>
  <c r="H160" i="78" s="1"/>
  <c r="I160" i="78" s="1"/>
  <c r="H161" i="78" s="1"/>
  <c r="I161" i="78" s="1"/>
  <c r="H162" i="78" s="1"/>
  <c r="I162" i="78" s="1"/>
  <c r="H163" i="78" s="1"/>
  <c r="I163" i="78" s="1"/>
  <c r="H164" i="78" s="1"/>
  <c r="I164" i="78" s="1"/>
  <c r="H165" i="78" s="1"/>
  <c r="I165" i="78" s="1"/>
  <c r="H166" i="78" s="1"/>
  <c r="I166" i="78" s="1"/>
  <c r="H167" i="78" s="1"/>
  <c r="I167" i="78" s="1"/>
  <c r="H168" i="78" s="1"/>
  <c r="I168" i="78" s="1"/>
  <c r="H169" i="78" s="1"/>
  <c r="I169" i="78" s="1"/>
  <c r="H170" i="78" s="1"/>
  <c r="I170" i="78" s="1"/>
  <c r="H171" i="78" s="1"/>
  <c r="I171" i="78" s="1"/>
  <c r="H172" i="78" s="1"/>
  <c r="I172" i="78" s="1"/>
  <c r="H173" i="78" s="1"/>
  <c r="I173" i="78" s="1"/>
  <c r="H174" i="78" s="1"/>
  <c r="I174" i="78" s="1"/>
  <c r="H175" i="78" s="1"/>
  <c r="I175" i="78" s="1"/>
  <c r="H176" i="78" s="1"/>
  <c r="I176" i="78" s="1"/>
  <c r="H177" i="78" s="1"/>
  <c r="I177" i="78" s="1"/>
  <c r="H178" i="78" s="1"/>
  <c r="I178" i="78" s="1"/>
  <c r="H179" i="78" s="1"/>
  <c r="I179" i="78" s="1"/>
  <c r="H180" i="78" s="1"/>
  <c r="I180" i="78" s="1"/>
  <c r="H181" i="78" s="1"/>
  <c r="I181" i="78" s="1"/>
  <c r="H182" i="78" s="1"/>
  <c r="I182" i="78" s="1"/>
  <c r="H183" i="78" s="1"/>
  <c r="I183" i="78" s="1"/>
  <c r="H184" i="78" s="1"/>
  <c r="I184" i="78" s="1"/>
  <c r="H185" i="78" s="1"/>
  <c r="I185" i="78" s="1"/>
  <c r="H186" i="78" s="1"/>
  <c r="I186" i="78" s="1"/>
  <c r="H187" i="78" s="1"/>
  <c r="I187" i="78" s="1"/>
  <c r="H188" i="78" s="1"/>
  <c r="I188" i="78" s="1"/>
  <c r="H189" i="78" s="1"/>
  <c r="I189" i="78" s="1"/>
  <c r="H190" i="78" s="1"/>
  <c r="I190" i="78" s="1"/>
  <c r="H191" i="78" s="1"/>
  <c r="I191" i="78" s="1"/>
  <c r="H192" i="78" s="1"/>
  <c r="I192" i="78" s="1"/>
  <c r="H193" i="78" s="1"/>
  <c r="I193" i="78" s="1"/>
  <c r="H194" i="78" s="1"/>
  <c r="I194" i="78" s="1"/>
  <c r="H195" i="78" s="1"/>
  <c r="I195" i="78" s="1"/>
  <c r="H196" i="78" s="1"/>
  <c r="I196" i="78" s="1"/>
  <c r="H197" i="78" s="1"/>
  <c r="I197" i="78" s="1"/>
  <c r="H198" i="78" s="1"/>
  <c r="I198" i="78" s="1"/>
  <c r="H199" i="78" s="1"/>
  <c r="I199" i="78" s="1"/>
  <c r="H200" i="78" s="1"/>
  <c r="I200" i="78" s="1"/>
  <c r="H201" i="78" s="1"/>
  <c r="I201" i="78" s="1"/>
  <c r="H202" i="78" s="1"/>
  <c r="I202" i="78" s="1"/>
  <c r="H203" i="78" s="1"/>
  <c r="I203" i="78" s="1"/>
  <c r="H204" i="78" s="1"/>
  <c r="I204" i="78" s="1"/>
  <c r="H205" i="78" s="1"/>
  <c r="I205" i="78" s="1"/>
  <c r="H206" i="78" s="1"/>
  <c r="I206" i="78" s="1"/>
  <c r="H207" i="78" s="1"/>
  <c r="I207" i="78" s="1"/>
  <c r="H208" i="78" s="1"/>
  <c r="I208" i="78" s="1"/>
  <c r="H209" i="78" s="1"/>
  <c r="I209" i="78" s="1"/>
  <c r="H210" i="78" s="1"/>
  <c r="I210" i="78" s="1"/>
  <c r="H211" i="78" s="1"/>
  <c r="I211" i="78" s="1"/>
  <c r="H212" i="78" s="1"/>
  <c r="I212" i="78" s="1"/>
  <c r="H213" i="78" s="1"/>
  <c r="I213" i="78" s="1"/>
  <c r="H214" i="78" s="1"/>
  <c r="I214" i="78" s="1"/>
  <c r="H215" i="78" s="1"/>
  <c r="I215" i="78" s="1"/>
  <c r="H216" i="78" s="1"/>
  <c r="I216" i="78" s="1"/>
  <c r="H217" i="78" s="1"/>
  <c r="I217" i="78" s="1"/>
  <c r="H218" i="78" s="1"/>
  <c r="I218" i="78" s="1"/>
  <c r="H219" i="78" s="1"/>
  <c r="I219" i="78" s="1"/>
  <c r="H220" i="78" s="1"/>
  <c r="I220" i="78" s="1"/>
  <c r="H221" i="78" s="1"/>
  <c r="I221" i="78" s="1"/>
  <c r="H222" i="78" s="1"/>
  <c r="I222" i="78" s="1"/>
  <c r="H223" i="78" s="1"/>
  <c r="I223" i="78" s="1"/>
  <c r="H224" i="78" s="1"/>
  <c r="I224" i="78" s="1"/>
  <c r="H225" i="78" s="1"/>
  <c r="I225" i="78" s="1"/>
  <c r="H226" i="78" s="1"/>
  <c r="I226" i="78" s="1"/>
  <c r="H227" i="78" s="1"/>
  <c r="I227" i="78" s="1"/>
  <c r="H228" i="78" s="1"/>
  <c r="I228" i="78" s="1"/>
  <c r="H229" i="78" s="1"/>
  <c r="I229" i="78" s="1"/>
  <c r="H230" i="78" s="1"/>
  <c r="I230" i="78" s="1"/>
  <c r="H231" i="78" s="1"/>
  <c r="I231" i="78" s="1"/>
  <c r="H232" i="78" s="1"/>
  <c r="I232" i="78" s="1"/>
  <c r="H233" i="78" s="1"/>
  <c r="I233" i="78" s="1"/>
  <c r="H234" i="78" s="1"/>
  <c r="I234" i="78" s="1"/>
  <c r="H235" i="78" s="1"/>
  <c r="I235" i="78" s="1"/>
  <c r="H236" i="78" s="1"/>
  <c r="I236" i="78" s="1"/>
  <c r="H237" i="78" s="1"/>
  <c r="I237" i="78" s="1"/>
  <c r="H238" i="78" s="1"/>
  <c r="I238" i="78" s="1"/>
  <c r="H239" i="78" s="1"/>
  <c r="I239" i="78" s="1"/>
  <c r="H240" i="78" s="1"/>
  <c r="I240" i="78" s="1"/>
  <c r="H241" i="78" s="1"/>
  <c r="I241" i="78" s="1"/>
  <c r="H242" i="78" s="1"/>
  <c r="I242" i="78" s="1"/>
  <c r="H243" i="78" s="1"/>
  <c r="I243" i="78" s="1"/>
  <c r="H244" i="78" s="1"/>
  <c r="I244" i="78" s="1"/>
  <c r="H245" i="78" s="1"/>
  <c r="I245" i="78" s="1"/>
  <c r="H246" i="78" s="1"/>
  <c r="I246" i="78" s="1"/>
  <c r="H247" i="78" s="1"/>
  <c r="I247" i="78" s="1"/>
  <c r="H248" i="78" s="1"/>
  <c r="I248" i="78" s="1"/>
  <c r="H249" i="78" s="1"/>
  <c r="I249" i="78" s="1"/>
  <c r="H250" i="78" s="1"/>
  <c r="I250" i="78" s="1"/>
  <c r="H251" i="78" s="1"/>
  <c r="I251" i="78" s="1"/>
  <c r="H252" i="78" s="1"/>
  <c r="I252" i="78" s="1"/>
  <c r="H253" i="78" s="1"/>
  <c r="I253" i="78" s="1"/>
  <c r="H254" i="78" s="1"/>
  <c r="I254" i="78" s="1"/>
  <c r="H255" i="78" s="1"/>
  <c r="I255" i="78" s="1"/>
  <c r="H256" i="78" s="1"/>
  <c r="I256" i="78" s="1"/>
  <c r="H257" i="78" s="1"/>
  <c r="I257" i="78" s="1"/>
  <c r="H258" i="78" s="1"/>
  <c r="I258" i="78" s="1"/>
  <c r="H259" i="78" s="1"/>
  <c r="I259" i="78" s="1"/>
  <c r="H260" i="78" s="1"/>
  <c r="I260" i="78" s="1"/>
  <c r="H261" i="78" s="1"/>
  <c r="I261" i="78" s="1"/>
  <c r="H262" i="78" s="1"/>
  <c r="I262" i="78" s="1"/>
  <c r="H263" i="78" s="1"/>
  <c r="I263" i="78" s="1"/>
  <c r="H264" i="78" s="1"/>
  <c r="I264" i="78" s="1"/>
  <c r="H265" i="78" s="1"/>
  <c r="I265" i="78" s="1"/>
  <c r="H266" i="78" s="1"/>
  <c r="I266" i="78" s="1"/>
  <c r="H267" i="78" s="1"/>
  <c r="I267" i="78" s="1"/>
  <c r="H268" i="78" s="1"/>
  <c r="I268" i="78" s="1"/>
  <c r="H269" i="78" s="1"/>
  <c r="I269" i="78" s="1"/>
  <c r="H270" i="78" s="1"/>
  <c r="I270" i="78" s="1"/>
  <c r="H271" i="78" s="1"/>
  <c r="I271" i="78" s="1"/>
  <c r="H272" i="78" s="1"/>
  <c r="I272" i="78" s="1"/>
  <c r="H273" i="78" s="1"/>
  <c r="I273" i="78" s="1"/>
  <c r="H274" i="78" s="1"/>
  <c r="I274" i="78" s="1"/>
  <c r="H275" i="78" s="1"/>
  <c r="I275" i="78" s="1"/>
  <c r="H276" i="78" s="1"/>
  <c r="I276" i="78" s="1"/>
  <c r="H277" i="78" s="1"/>
  <c r="I277" i="78" s="1"/>
  <c r="H278" i="78" s="1"/>
  <c r="I278" i="78" s="1"/>
  <c r="H279" i="78" s="1"/>
  <c r="I279" i="78" s="1"/>
  <c r="H280" i="78" s="1"/>
  <c r="I280" i="78" s="1"/>
  <c r="H281" i="78" s="1"/>
  <c r="I281" i="78" s="1"/>
  <c r="H282" i="78" s="1"/>
  <c r="I282" i="78" s="1"/>
  <c r="H283" i="78" s="1"/>
  <c r="I283" i="78" s="1"/>
  <c r="H284" i="78" s="1"/>
  <c r="I284" i="78" s="1"/>
  <c r="H285" i="78" s="1"/>
  <c r="I285" i="78" s="1"/>
  <c r="H286" i="78" s="1"/>
  <c r="I286" i="78" s="1"/>
  <c r="H287" i="78" s="1"/>
  <c r="I287" i="78" s="1"/>
  <c r="H288" i="78" s="1"/>
  <c r="I288" i="78" s="1"/>
  <c r="H289" i="78" s="1"/>
  <c r="I289" i="78" s="1"/>
  <c r="H290" i="78" s="1"/>
  <c r="I290" i="78" s="1"/>
  <c r="H291" i="78" s="1"/>
  <c r="I291" i="78" s="1"/>
  <c r="H292" i="78" s="1"/>
  <c r="I292" i="78" s="1"/>
  <c r="H293" i="78" s="1"/>
  <c r="I293" i="78" s="1"/>
  <c r="H294" i="78" s="1"/>
  <c r="I294" i="78" s="1"/>
  <c r="H295" i="78" s="1"/>
  <c r="I295" i="78" s="1"/>
  <c r="H296" i="78" s="1"/>
  <c r="I296" i="78" s="1"/>
  <c r="H297" i="78" s="1"/>
  <c r="I297" i="78" s="1"/>
  <c r="H298" i="78" s="1"/>
  <c r="I298" i="78" s="1"/>
  <c r="H299" i="78" s="1"/>
  <c r="I299" i="78" s="1"/>
  <c r="H300" i="78" s="1"/>
  <c r="I300" i="78" s="1"/>
  <c r="H301" i="78" s="1"/>
  <c r="I301" i="78" s="1"/>
  <c r="H302" i="78" s="1"/>
  <c r="I302" i="78" s="1"/>
  <c r="H303" i="78" s="1"/>
  <c r="I303" i="78" s="1"/>
  <c r="H304" i="78" s="1"/>
  <c r="I304" i="78" s="1"/>
  <c r="H305" i="78" s="1"/>
  <c r="I305" i="78" s="1"/>
  <c r="H306" i="78" s="1"/>
  <c r="I306" i="78" s="1"/>
  <c r="H307" i="78" s="1"/>
  <c r="I307" i="78" s="1"/>
  <c r="H308" i="78" s="1"/>
  <c r="I308" i="78" s="1"/>
  <c r="H309" i="78" s="1"/>
  <c r="I309" i="78" s="1"/>
  <c r="H310" i="78" s="1"/>
  <c r="I310" i="78" s="1"/>
  <c r="H311" i="78" s="1"/>
  <c r="I311" i="78" s="1"/>
  <c r="H312" i="78" s="1"/>
  <c r="I312" i="78" s="1"/>
  <c r="H313" i="78" s="1"/>
  <c r="I313" i="78" s="1"/>
  <c r="H314" i="78" s="1"/>
  <c r="I314" i="78" s="1"/>
  <c r="H315" i="78" s="1"/>
  <c r="I315" i="78" s="1"/>
  <c r="H316" i="78" s="1"/>
  <c r="I316" i="78" s="1"/>
  <c r="H317" i="78" s="1"/>
  <c r="I317" i="78" s="1"/>
  <c r="H318" i="78" s="1"/>
  <c r="I318" i="78" s="1"/>
  <c r="H319" i="78" s="1"/>
  <c r="I319" i="78" s="1"/>
  <c r="H320" i="78" s="1"/>
  <c r="I320" i="78" s="1"/>
  <c r="H321" i="78" s="1"/>
  <c r="I321" i="78" s="1"/>
  <c r="H322" i="78" s="1"/>
  <c r="I322" i="78" s="1"/>
  <c r="H323" i="78" s="1"/>
  <c r="I323" i="78" s="1"/>
  <c r="H517" i="78" s="1"/>
  <c r="I517" i="78" s="1"/>
  <c r="H519" i="78" s="1"/>
  <c r="I519" i="78" s="1"/>
  <c r="H520" i="78" s="1"/>
  <c r="I520" i="78" s="1"/>
  <c r="H521" i="78" s="1"/>
  <c r="I521" i="78" s="1"/>
  <c r="H522" i="78" s="1"/>
  <c r="I522" i="78" s="1"/>
  <c r="H523" i="78" s="1"/>
  <c r="I523" i="78" s="1"/>
  <c r="H524" i="78" s="1"/>
  <c r="I524" i="78" s="1"/>
  <c r="H565" i="78" s="1"/>
  <c r="I565" i="78" s="1"/>
  <c r="H567" i="78" s="1"/>
  <c r="I567" i="78" s="1"/>
  <c r="H568" i="78" s="1"/>
  <c r="I568" i="78" s="1"/>
  <c r="H569" i="78" s="1"/>
  <c r="I569" i="78" s="1"/>
  <c r="H570" i="78" s="1"/>
  <c r="I570" i="78" s="1"/>
  <c r="H571" i="78" s="1"/>
  <c r="I571" i="78" s="1"/>
  <c r="H572" i="78" s="1"/>
  <c r="I572" i="78" s="1"/>
  <c r="H573" i="78" s="1"/>
  <c r="I573" i="78" s="1"/>
  <c r="H574" i="78" s="1"/>
  <c r="I574" i="78" s="1"/>
  <c r="H575" i="78" s="1"/>
  <c r="I575" i="78" s="1"/>
  <c r="H576" i="78" s="1"/>
  <c r="I576" i="78" s="1"/>
  <c r="H577" i="78" s="1"/>
  <c r="I577" i="78" s="1"/>
  <c r="H578" i="78" s="1"/>
  <c r="I578" i="78" s="1"/>
  <c r="H579" i="78" s="1"/>
  <c r="I579" i="78" s="1"/>
  <c r="H580" i="78" s="1"/>
  <c r="I580" i="78" s="1"/>
  <c r="H581" i="78" s="1"/>
  <c r="I581" i="78" s="1"/>
  <c r="H582" i="78" s="1"/>
  <c r="I582" i="78" s="1"/>
  <c r="H583" i="78" s="1"/>
  <c r="I583" i="78" s="1"/>
  <c r="H584" i="78" s="1"/>
  <c r="I584" i="78" s="1"/>
  <c r="H585" i="78" s="1"/>
  <c r="I585" i="78" s="1"/>
  <c r="H586" i="78" s="1"/>
  <c r="I586" i="78" s="1"/>
  <c r="H587" i="78" s="1"/>
  <c r="I587" i="78" s="1"/>
  <c r="H588" i="78" s="1"/>
  <c r="I588" i="78" s="1"/>
  <c r="H589" i="78" s="1"/>
  <c r="I589" i="78" s="1"/>
  <c r="H590" i="78" s="1"/>
  <c r="I590" i="78" s="1"/>
  <c r="H591" i="78" s="1"/>
  <c r="I591" i="78" s="1"/>
  <c r="H592" i="78" s="1"/>
  <c r="I592" i="78" s="1"/>
  <c r="H593" i="78" s="1"/>
  <c r="I593" i="78" s="1"/>
  <c r="H594" i="78" s="1"/>
  <c r="I594" i="78" s="1"/>
  <c r="H595" i="78" s="1"/>
  <c r="I595" i="78" s="1"/>
  <c r="H596" i="78" s="1"/>
  <c r="I596" i="78" s="1"/>
  <c r="H597" i="78" s="1"/>
  <c r="I597" i="78" s="1"/>
  <c r="H598" i="78" s="1"/>
  <c r="I598" i="78" s="1"/>
  <c r="H599" i="78" s="1"/>
  <c r="I599" i="78" s="1"/>
  <c r="H600" i="78" s="1"/>
  <c r="I600" i="78" s="1"/>
  <c r="H601" i="78" s="1"/>
  <c r="I601" i="78" s="1"/>
  <c r="H602" i="78" s="1"/>
  <c r="I602" i="78" s="1"/>
  <c r="H603" i="78" s="1"/>
  <c r="I603" i="78" s="1"/>
  <c r="H604" i="78" s="1"/>
  <c r="I604" i="78" s="1"/>
  <c r="H605" i="78" s="1"/>
  <c r="I605" i="78" s="1"/>
  <c r="H606" i="78" s="1"/>
  <c r="I606" i="78" s="1"/>
  <c r="H607" i="78" s="1"/>
  <c r="I607" i="78" s="1"/>
  <c r="H608" i="78" s="1"/>
  <c r="I608" i="78" s="1"/>
  <c r="H609" i="78" s="1"/>
  <c r="I609" i="78" s="1"/>
  <c r="H610" i="78" s="1"/>
  <c r="I610" i="78" s="1"/>
  <c r="H611" i="78" s="1"/>
  <c r="I611" i="78" s="1"/>
  <c r="H344" i="78"/>
  <c r="I344" i="78" s="1"/>
  <c r="H345" i="78" s="1"/>
  <c r="I345" i="78" s="1"/>
  <c r="H346" i="78" s="1"/>
  <c r="I346" i="78" s="1"/>
  <c r="H347" i="78" s="1"/>
  <c r="I347" i="78" s="1"/>
  <c r="H348" i="78" s="1"/>
  <c r="I348" i="78" s="1"/>
  <c r="H349" i="78" s="1"/>
  <c r="I349" i="78" s="1"/>
  <c r="H350" i="78" s="1"/>
  <c r="I350" i="78" s="1"/>
  <c r="H351" i="78" s="1"/>
  <c r="I351" i="78" s="1"/>
  <c r="I55" i="77" l="1"/>
  <c r="H56" i="77"/>
  <c r="I54" i="77"/>
  <c r="H64" i="77"/>
  <c r="I64" i="77" s="1"/>
  <c r="H352" i="78"/>
  <c r="I352" i="78" s="1"/>
  <c r="H353" i="78" s="1"/>
  <c r="I353" i="78" s="1"/>
  <c r="H354" i="78" s="1"/>
  <c r="I354" i="78" s="1"/>
  <c r="H355" i="78" s="1"/>
  <c r="I355" i="78" s="1"/>
  <c r="H356" i="78" s="1"/>
  <c r="I356" i="78" s="1"/>
  <c r="H357" i="78" s="1"/>
  <c r="I357" i="78" s="1"/>
  <c r="H358" i="78" s="1"/>
  <c r="I358" i="78" s="1"/>
  <c r="H359" i="78" s="1"/>
  <c r="I359" i="78" s="1"/>
  <c r="H360" i="78" s="1"/>
  <c r="I360" i="78" s="1"/>
  <c r="H361" i="78" s="1"/>
  <c r="I361" i="78" s="1"/>
  <c r="G9" i="78"/>
  <c r="H57" i="77" l="1"/>
  <c r="I56" i="77"/>
  <c r="H362" i="78"/>
  <c r="I362" i="78" s="1"/>
  <c r="H363" i="78" s="1"/>
  <c r="I363" i="78" s="1"/>
  <c r="H364" i="78" s="1"/>
  <c r="I364" i="78" s="1"/>
  <c r="H365" i="78" s="1"/>
  <c r="I365" i="78" s="1"/>
  <c r="H366" i="78" s="1"/>
  <c r="I366" i="78" s="1"/>
  <c r="H367" i="78" s="1"/>
  <c r="I367" i="78" s="1"/>
  <c r="H368" i="78" s="1"/>
  <c r="I368" i="78" s="1"/>
  <c r="G17" i="4"/>
  <c r="I141" i="4"/>
  <c r="H142" i="4" s="1"/>
  <c r="I142" i="4" s="1"/>
  <c r="H143" i="4" s="1"/>
  <c r="I143" i="4" s="1"/>
  <c r="H144" i="4" s="1"/>
  <c r="I144" i="4" s="1"/>
  <c r="H145" i="4" s="1"/>
  <c r="I145" i="4" s="1"/>
  <c r="I109" i="4"/>
  <c r="H110" i="4" s="1"/>
  <c r="I110" i="4" s="1"/>
  <c r="H111" i="4" s="1"/>
  <c r="I111" i="4" s="1"/>
  <c r="H112" i="4" s="1"/>
  <c r="I112" i="4" s="1"/>
  <c r="H113" i="4" s="1"/>
  <c r="I113" i="4" s="1"/>
  <c r="I74" i="4"/>
  <c r="H75" i="4" s="1"/>
  <c r="I75" i="4" s="1"/>
  <c r="H76" i="4" s="1"/>
  <c r="I76" i="4" s="1"/>
  <c r="H77" i="4" s="1"/>
  <c r="I77" i="4" s="1"/>
  <c r="H78" i="4" s="1"/>
  <c r="I78" i="4" s="1"/>
  <c r="H79" i="4" s="1"/>
  <c r="I79" i="4" s="1"/>
  <c r="H80" i="4" s="1"/>
  <c r="I80" i="4" s="1"/>
  <c r="H81" i="4" s="1"/>
  <c r="I81" i="4" s="1"/>
  <c r="H82" i="4" s="1"/>
  <c r="I82" i="4" s="1"/>
  <c r="H83" i="4" s="1"/>
  <c r="I83" i="4" s="1"/>
  <c r="H84" i="4" s="1"/>
  <c r="I84" i="4" s="1"/>
  <c r="H85" i="4" s="1"/>
  <c r="I85" i="4" s="1"/>
  <c r="H86" i="4" s="1"/>
  <c r="I86" i="4" s="1"/>
  <c r="H87" i="4" s="1"/>
  <c r="I87" i="4" s="1"/>
  <c r="H88" i="4" s="1"/>
  <c r="I88" i="4" s="1"/>
  <c r="H89" i="4" s="1"/>
  <c r="I89" i="4" s="1"/>
  <c r="I59" i="4"/>
  <c r="H60" i="4" s="1"/>
  <c r="I60" i="4" s="1"/>
  <c r="H61" i="4" s="1"/>
  <c r="I61" i="4" s="1"/>
  <c r="H62" i="4" s="1"/>
  <c r="I62" i="4" s="1"/>
  <c r="H63" i="4" s="1"/>
  <c r="I63" i="4" s="1"/>
  <c r="H64" i="4" s="1"/>
  <c r="I64" i="4" s="1"/>
  <c r="H65" i="4" s="1"/>
  <c r="I65" i="4" s="1"/>
  <c r="H66" i="4" s="1"/>
  <c r="I66" i="4" s="1"/>
  <c r="H67" i="4" s="1"/>
  <c r="I67" i="4" s="1"/>
  <c r="H68" i="4" s="1"/>
  <c r="I68" i="4" s="1"/>
  <c r="H69" i="4" s="1"/>
  <c r="I69" i="4" s="1"/>
  <c r="I48" i="4"/>
  <c r="H49" i="4" s="1"/>
  <c r="I49" i="4" s="1"/>
  <c r="H50" i="4" s="1"/>
  <c r="I50" i="4" s="1"/>
  <c r="H51" i="4" s="1"/>
  <c r="I51" i="4" s="1"/>
  <c r="I40" i="4"/>
  <c r="H41" i="4" s="1"/>
  <c r="I41" i="4" s="1"/>
  <c r="H42" i="4" s="1"/>
  <c r="I42" i="4" s="1"/>
  <c r="H43" i="4" s="1"/>
  <c r="I43" i="4" s="1"/>
  <c r="H44" i="4" s="1"/>
  <c r="I44" i="4" s="1"/>
  <c r="H45" i="4" s="1"/>
  <c r="I45" i="4" s="1"/>
  <c r="H46" i="4" s="1"/>
  <c r="I46" i="4" s="1"/>
  <c r="H47" i="4" s="1"/>
  <c r="I47" i="4" s="1"/>
  <c r="H52" i="4" s="1"/>
  <c r="I52" i="4" s="1"/>
  <c r="H53" i="4" s="1"/>
  <c r="I53" i="4" s="1"/>
  <c r="H54" i="4" s="1"/>
  <c r="I54" i="4" s="1"/>
  <c r="H55" i="4" s="1"/>
  <c r="I55" i="4" s="1"/>
  <c r="H56" i="4" s="1"/>
  <c r="I56" i="4" s="1"/>
  <c r="H57" i="4" s="1"/>
  <c r="I57" i="4" s="1"/>
  <c r="H58" i="4" s="1"/>
  <c r="H19" i="4"/>
  <c r="I19" i="4"/>
  <c r="I20" i="4" s="1"/>
  <c r="H21" i="4" s="1"/>
  <c r="I21" i="4" s="1"/>
  <c r="H22" i="4" s="1"/>
  <c r="I22" i="4" s="1"/>
  <c r="H23" i="4" s="1"/>
  <c r="I23" i="4" s="1"/>
  <c r="H24" i="4" s="1"/>
  <c r="I24" i="4" s="1"/>
  <c r="H25" i="4" s="1"/>
  <c r="I25" i="4" s="1"/>
  <c r="H26" i="4" s="1"/>
  <c r="I26" i="4" s="1"/>
  <c r="H27" i="4" s="1"/>
  <c r="I27" i="4" s="1"/>
  <c r="H28" i="4" s="1"/>
  <c r="I28" i="4" s="1"/>
  <c r="I29" i="4" s="1"/>
  <c r="H30" i="4" s="1"/>
  <c r="I30" i="4" s="1"/>
  <c r="H31" i="4" s="1"/>
  <c r="I31" i="4" s="1"/>
  <c r="H32" i="4" s="1"/>
  <c r="I32" i="4" s="1"/>
  <c r="H33" i="4" s="1"/>
  <c r="I33" i="4" s="1"/>
  <c r="H34" i="4" s="1"/>
  <c r="I34" i="4" s="1"/>
  <c r="H35" i="4" s="1"/>
  <c r="I35" i="4" s="1"/>
  <c r="H36" i="4" s="1"/>
  <c r="I36" i="4" s="1"/>
  <c r="I57" i="77" l="1"/>
  <c r="H58" i="77"/>
  <c r="H369" i="78"/>
  <c r="I369" i="78" s="1"/>
  <c r="H370" i="78" s="1"/>
  <c r="I370" i="78" s="1"/>
  <c r="H371" i="78" s="1"/>
  <c r="I371" i="78" s="1"/>
  <c r="H372" i="78" s="1"/>
  <c r="I372" i="78" s="1"/>
  <c r="H373" i="78" s="1"/>
  <c r="I373" i="78" s="1"/>
  <c r="H374" i="78" s="1"/>
  <c r="I374" i="78" s="1"/>
  <c r="H375" i="78" s="1"/>
  <c r="I375" i="78" s="1"/>
  <c r="H376" i="78" s="1"/>
  <c r="I376" i="78" s="1"/>
  <c r="H377" i="78" s="1"/>
  <c r="I377" i="78" s="1"/>
  <c r="H378" i="78" s="1"/>
  <c r="I378" i="78" s="1"/>
  <c r="H379" i="78" s="1"/>
  <c r="I379" i="78" s="1"/>
  <c r="H380" i="78" s="1"/>
  <c r="I380" i="78" s="1"/>
  <c r="H381" i="78" s="1"/>
  <c r="I381" i="78" s="1"/>
  <c r="H382" i="78" s="1"/>
  <c r="I382" i="78" s="1"/>
  <c r="H383" i="78" s="1"/>
  <c r="I383" i="78" s="1"/>
  <c r="H384" i="78" s="1"/>
  <c r="I384" i="78" s="1"/>
  <c r="H385" i="78" s="1"/>
  <c r="I385" i="78" s="1"/>
  <c r="H386" i="78" s="1"/>
  <c r="I386" i="78" s="1"/>
  <c r="H387" i="78" s="1"/>
  <c r="I387" i="78" s="1"/>
  <c r="H388" i="78" s="1"/>
  <c r="I388" i="78" s="1"/>
  <c r="H389" i="78" s="1"/>
  <c r="I389" i="78" s="1"/>
  <c r="H390" i="78" s="1"/>
  <c r="I390" i="78" s="1"/>
  <c r="H391" i="78" s="1"/>
  <c r="I391" i="78" s="1"/>
  <c r="H392" i="78" s="1"/>
  <c r="I392" i="78" s="1"/>
  <c r="H393" i="78" s="1"/>
  <c r="I393" i="78" s="1"/>
  <c r="H394" i="78" s="1"/>
  <c r="I394" i="78" s="1"/>
  <c r="H395" i="78" s="1"/>
  <c r="I395" i="78" s="1"/>
  <c r="H396" i="78" s="1"/>
  <c r="I396" i="78" s="1"/>
  <c r="H397" i="78" s="1"/>
  <c r="I397" i="78" s="1"/>
  <c r="H398" i="78" s="1"/>
  <c r="I398" i="78" s="1"/>
  <c r="H399" i="78" s="1"/>
  <c r="I399" i="78" s="1"/>
  <c r="H400" i="78" s="1"/>
  <c r="I400" i="78" s="1"/>
  <c r="H401" i="78" s="1"/>
  <c r="I401" i="78" s="1"/>
  <c r="H402" i="78" s="1"/>
  <c r="I402" i="78" s="1"/>
  <c r="H403" i="78" s="1"/>
  <c r="I403" i="78" s="1"/>
  <c r="H404" i="78" s="1"/>
  <c r="I404" i="78" s="1"/>
  <c r="H405" i="78" s="1"/>
  <c r="I405" i="78" s="1"/>
  <c r="H406" i="78" s="1"/>
  <c r="I406" i="78" s="1"/>
  <c r="H407" i="78" s="1"/>
  <c r="I407" i="78" s="1"/>
  <c r="H70" i="4"/>
  <c r="I70" i="4" s="1"/>
  <c r="H71" i="4" s="1"/>
  <c r="I71" i="4" s="1"/>
  <c r="I58" i="4"/>
  <c r="M23" i="79"/>
  <c r="L23" i="79"/>
  <c r="J23" i="79"/>
  <c r="M22" i="79"/>
  <c r="L22" i="79"/>
  <c r="J22" i="79"/>
  <c r="M21" i="79"/>
  <c r="L21" i="79"/>
  <c r="M20" i="79"/>
  <c r="L20" i="79"/>
  <c r="J20" i="79"/>
  <c r="P6" i="80"/>
  <c r="P4" i="80"/>
  <c r="M19" i="79"/>
  <c r="L19" i="79"/>
  <c r="M18" i="79"/>
  <c r="L18" i="79"/>
  <c r="M17" i="79"/>
  <c r="L17" i="79"/>
  <c r="M16" i="79"/>
  <c r="L16" i="79"/>
  <c r="M15" i="79"/>
  <c r="L15" i="79"/>
  <c r="M14" i="79"/>
  <c r="L14" i="79"/>
  <c r="M13" i="79"/>
  <c r="L13" i="79"/>
  <c r="M12" i="79"/>
  <c r="L12" i="79"/>
  <c r="J19" i="79"/>
  <c r="J18" i="79"/>
  <c r="J17" i="79"/>
  <c r="J16" i="79"/>
  <c r="J15" i="79"/>
  <c r="J14" i="79"/>
  <c r="J13" i="79"/>
  <c r="J12" i="79"/>
  <c r="P6" i="79"/>
  <c r="P4" i="79"/>
  <c r="P6" i="78"/>
  <c r="P4" i="78"/>
  <c r="P6" i="77"/>
  <c r="P4" i="77"/>
  <c r="L27" i="80"/>
  <c r="M24" i="80"/>
  <c r="L24" i="80"/>
  <c r="M23" i="80"/>
  <c r="L23" i="80"/>
  <c r="M20" i="80"/>
  <c r="L20" i="80"/>
  <c r="M19" i="80"/>
  <c r="L19" i="80"/>
  <c r="M18" i="80"/>
  <c r="L18" i="80"/>
  <c r="M17" i="80"/>
  <c r="L17" i="80"/>
  <c r="M16" i="80"/>
  <c r="L16" i="80"/>
  <c r="J19" i="80"/>
  <c r="J18" i="80"/>
  <c r="J17" i="80"/>
  <c r="J16" i="80"/>
  <c r="H59" i="77" l="1"/>
  <c r="I58" i="77"/>
  <c r="H408" i="78"/>
  <c r="I408" i="78" s="1"/>
  <c r="H409" i="78" s="1"/>
  <c r="I409" i="78" s="1"/>
  <c r="H410" i="78" s="1"/>
  <c r="I410" i="78" s="1"/>
  <c r="H411" i="78" s="1"/>
  <c r="I411" i="78" s="1"/>
  <c r="H412" i="78" s="1"/>
  <c r="I412" i="78" s="1"/>
  <c r="H413" i="78" s="1"/>
  <c r="I413" i="78" s="1"/>
  <c r="H414" i="78" s="1"/>
  <c r="I414" i="78" s="1"/>
  <c r="H415" i="78" s="1"/>
  <c r="I415" i="78" s="1"/>
  <c r="H416" i="78" s="1"/>
  <c r="I416" i="78" s="1"/>
  <c r="H417" i="78" s="1"/>
  <c r="I417" i="78" s="1"/>
  <c r="H418" i="78" s="1"/>
  <c r="I418" i="78" s="1"/>
  <c r="H419" i="78" s="1"/>
  <c r="I419" i="78" s="1"/>
  <c r="H420" i="78" s="1"/>
  <c r="I420" i="78" s="1"/>
  <c r="H421" i="78" s="1"/>
  <c r="I421" i="78" s="1"/>
  <c r="H422" i="78" s="1"/>
  <c r="I422" i="78" s="1"/>
  <c r="H423" i="78" s="1"/>
  <c r="I423" i="78" s="1"/>
  <c r="H424" i="78" s="1"/>
  <c r="I424" i="78" s="1"/>
  <c r="H425" i="78" s="1"/>
  <c r="I425" i="78" s="1"/>
  <c r="H426" i="78" s="1"/>
  <c r="I426" i="78" s="1"/>
  <c r="H427" i="78" s="1"/>
  <c r="I427" i="78" s="1"/>
  <c r="H428" i="78" s="1"/>
  <c r="I428" i="78" s="1"/>
  <c r="H429" i="78" s="1"/>
  <c r="I429" i="78" s="1"/>
  <c r="H430" i="78" s="1"/>
  <c r="I430" i="78" s="1"/>
  <c r="H431" i="78" s="1"/>
  <c r="I431" i="78" s="1"/>
  <c r="H432" i="78" s="1"/>
  <c r="I432" i="78" s="1"/>
  <c r="H433" i="78" s="1"/>
  <c r="I433" i="78" s="1"/>
  <c r="H434" i="78" s="1"/>
  <c r="I434" i="78" s="1"/>
  <c r="H435" i="78" s="1"/>
  <c r="I435" i="78" s="1"/>
  <c r="H436" i="78" s="1"/>
  <c r="I436" i="78" s="1"/>
  <c r="H437" i="78" s="1"/>
  <c r="I437" i="78" s="1"/>
  <c r="H438" i="78" s="1"/>
  <c r="I438" i="78" s="1"/>
  <c r="H439" i="78" s="1"/>
  <c r="I439" i="78" s="1"/>
  <c r="H440" i="78" s="1"/>
  <c r="I440" i="78" s="1"/>
  <c r="H441" i="78" s="1"/>
  <c r="I441" i="78" s="1"/>
  <c r="H442" i="78" s="1"/>
  <c r="I442" i="78" s="1"/>
  <c r="H443" i="78" s="1"/>
  <c r="I443" i="78" s="1"/>
  <c r="H444" i="78" s="1"/>
  <c r="I444" i="78" s="1"/>
  <c r="H445" i="78" s="1"/>
  <c r="I445" i="78" s="1"/>
  <c r="H446" i="78" s="1"/>
  <c r="I446" i="78" s="1"/>
  <c r="H447" i="78" s="1"/>
  <c r="I447" i="78" s="1"/>
  <c r="H448" i="78" s="1"/>
  <c r="I448" i="78" s="1"/>
  <c r="H449" i="78" s="1"/>
  <c r="I449" i="78" s="1"/>
  <c r="H450" i="78" s="1"/>
  <c r="I450" i="78" s="1"/>
  <c r="H451" i="78" s="1"/>
  <c r="I451" i="78" s="1"/>
  <c r="H452" i="78" s="1"/>
  <c r="I452" i="78" s="1"/>
  <c r="H453" i="78" s="1"/>
  <c r="I453" i="78" s="1"/>
  <c r="H454" i="78" s="1"/>
  <c r="I454" i="78" s="1"/>
  <c r="H455" i="78" s="1"/>
  <c r="I455" i="78" s="1"/>
  <c r="H456" i="78" s="1"/>
  <c r="I456" i="78" s="1"/>
  <c r="H457" i="78" s="1"/>
  <c r="I457" i="78" s="1"/>
  <c r="H458" i="78" s="1"/>
  <c r="I458" i="78" s="1"/>
  <c r="H459" i="78" s="1"/>
  <c r="I459" i="78" s="1"/>
  <c r="H460" i="78" s="1"/>
  <c r="I460" i="78" s="1"/>
  <c r="H461" i="78" s="1"/>
  <c r="I461" i="78" s="1"/>
  <c r="H462" i="78" s="1"/>
  <c r="I462" i="78" s="1"/>
  <c r="H463" i="78" s="1"/>
  <c r="I463" i="78" s="1"/>
  <c r="H464" i="78" s="1"/>
  <c r="I464" i="78" s="1"/>
  <c r="H465" i="78" s="1"/>
  <c r="I465" i="78" s="1"/>
  <c r="H466" i="78" s="1"/>
  <c r="I466" i="78" s="1"/>
  <c r="H467" i="78" s="1"/>
  <c r="I467" i="78" s="1"/>
  <c r="H468" i="78" s="1"/>
  <c r="I468" i="78" s="1"/>
  <c r="H469" i="78" s="1"/>
  <c r="I469" i="78" s="1"/>
  <c r="H470" i="78" s="1"/>
  <c r="I470" i="78" s="1"/>
  <c r="H471" i="78" s="1"/>
  <c r="I471" i="78" s="1"/>
  <c r="H472" i="78" s="1"/>
  <c r="I472" i="78" s="1"/>
  <c r="H473" i="78" s="1"/>
  <c r="I473" i="78" s="1"/>
  <c r="H474" i="78" s="1"/>
  <c r="I474" i="78" s="1"/>
  <c r="H475" i="78" s="1"/>
  <c r="I475" i="78" s="1"/>
  <c r="H476" i="78" s="1"/>
  <c r="I476" i="78" s="1"/>
  <c r="H477" i="78" s="1"/>
  <c r="I477" i="78" s="1"/>
  <c r="H478" i="78" s="1"/>
  <c r="I478" i="78" s="1"/>
  <c r="H479" i="78" s="1"/>
  <c r="I479" i="78" s="1"/>
  <c r="H480" i="78" s="1"/>
  <c r="I480" i="78" s="1"/>
  <c r="H481" i="78" s="1"/>
  <c r="I481" i="78" s="1"/>
  <c r="H482" i="78" s="1"/>
  <c r="I482" i="78" s="1"/>
  <c r="H483" i="78" s="1"/>
  <c r="I483" i="78" s="1"/>
  <c r="H484" i="78" s="1"/>
  <c r="I484" i="78" s="1"/>
  <c r="H485" i="78" s="1"/>
  <c r="I485" i="78" s="1"/>
  <c r="H486" i="78" s="1"/>
  <c r="I486" i="78" s="1"/>
  <c r="H487" i="78" s="1"/>
  <c r="I487" i="78" s="1"/>
  <c r="H488" i="78" s="1"/>
  <c r="I488" i="78" s="1"/>
  <c r="H489" i="78" s="1"/>
  <c r="I489" i="78" s="1"/>
  <c r="H490" i="78" s="1"/>
  <c r="I490" i="78" s="1"/>
  <c r="H491" i="78" s="1"/>
  <c r="I491" i="78" s="1"/>
  <c r="H492" i="78" s="1"/>
  <c r="I492" i="78" s="1"/>
  <c r="H493" i="78" s="1"/>
  <c r="I493" i="78" s="1"/>
  <c r="H494" i="78" s="1"/>
  <c r="I494" i="78" s="1"/>
  <c r="H495" i="78" s="1"/>
  <c r="I495" i="78" s="1"/>
  <c r="H496" i="78" s="1"/>
  <c r="I496" i="78" s="1"/>
  <c r="H497" i="78" s="1"/>
  <c r="I497" i="78" s="1"/>
  <c r="H498" i="78" s="1"/>
  <c r="I498" i="78" s="1"/>
  <c r="H499" i="78" s="1"/>
  <c r="I499" i="78" s="1"/>
  <c r="H500" i="78" s="1"/>
  <c r="I500" i="78" s="1"/>
  <c r="G7" i="82" s="1"/>
  <c r="M11" i="80"/>
  <c r="M12" i="80"/>
  <c r="M13" i="80"/>
  <c r="M14" i="80"/>
  <c r="M15" i="80"/>
  <c r="M10" i="80"/>
  <c r="L11" i="80"/>
  <c r="L12" i="80"/>
  <c r="L13" i="80"/>
  <c r="L14" i="80"/>
  <c r="L15" i="80"/>
  <c r="L10" i="80"/>
  <c r="K11" i="80"/>
  <c r="K12" i="80"/>
  <c r="K13" i="80"/>
  <c r="K14" i="80"/>
  <c r="K15" i="80"/>
  <c r="K20" i="80"/>
  <c r="K24" i="80"/>
  <c r="K25" i="80"/>
  <c r="K26" i="80"/>
  <c r="K27" i="80"/>
  <c r="K10" i="80"/>
  <c r="J11" i="80"/>
  <c r="J12" i="80"/>
  <c r="J13" i="80"/>
  <c r="J14" i="80"/>
  <c r="J15" i="80"/>
  <c r="J20" i="80"/>
  <c r="J24" i="80"/>
  <c r="J25" i="80"/>
  <c r="J26" i="80"/>
  <c r="J27" i="80"/>
  <c r="J10" i="80"/>
  <c r="M11" i="79"/>
  <c r="M24" i="79"/>
  <c r="M10" i="79"/>
  <c r="L11" i="79"/>
  <c r="L24" i="79"/>
  <c r="L10" i="79"/>
  <c r="J11" i="79"/>
  <c r="J10" i="79"/>
  <c r="M10" i="77"/>
  <c r="M66" i="77" s="1"/>
  <c r="L10" i="77"/>
  <c r="L66" i="77" s="1"/>
  <c r="K10" i="77"/>
  <c r="J10" i="77"/>
  <c r="P4" i="4"/>
  <c r="I59" i="77" l="1"/>
  <c r="H60" i="77"/>
  <c r="H7" i="82"/>
  <c r="H10" i="82" s="1"/>
  <c r="I7" i="82"/>
  <c r="I10" i="82" s="1"/>
  <c r="M25" i="79"/>
  <c r="L25" i="79"/>
  <c r="M181" i="4"/>
  <c r="L181" i="4"/>
  <c r="M162" i="4"/>
  <c r="L162" i="4"/>
  <c r="H61" i="77" l="1"/>
  <c r="I61" i="77" s="1"/>
  <c r="I60" i="77"/>
  <c r="H18" i="3"/>
  <c r="L21" i="80"/>
  <c r="L28" i="80" s="1"/>
  <c r="I18" i="3"/>
  <c r="M21" i="80"/>
  <c r="M28" i="80" s="1"/>
  <c r="H17" i="3"/>
  <c r="H16" i="3"/>
  <c r="I16" i="3"/>
  <c r="I17" i="3"/>
  <c r="M16" i="4"/>
  <c r="L16" i="4"/>
  <c r="P6" i="4"/>
  <c r="J17" i="3" l="1"/>
  <c r="J16" i="3"/>
  <c r="J18" i="3"/>
  <c r="H15" i="3"/>
  <c r="L182" i="4"/>
  <c r="I15" i="3"/>
  <c r="I19" i="3" s="1"/>
  <c r="D15" i="3" s="1"/>
  <c r="M182" i="4"/>
  <c r="H19" i="3" l="1"/>
  <c r="J15" i="3"/>
  <c r="C15" i="3" l="1"/>
  <c r="E15" i="3" s="1"/>
  <c r="J19" i="3"/>
</calcChain>
</file>

<file path=xl/comments1.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2.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3.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4.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5.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sharedStrings.xml><?xml version="1.0" encoding="utf-8"?>
<sst xmlns="http://schemas.openxmlformats.org/spreadsheetml/2006/main" count="3251" uniqueCount="398">
  <si>
    <t>ID. Project:</t>
  </si>
  <si>
    <t>Responsable</t>
  </si>
  <si>
    <t>Etapa / Actividad / Elemento de control</t>
  </si>
  <si>
    <t>Eficacia</t>
  </si>
  <si>
    <t>Eficiencia</t>
  </si>
  <si>
    <t>Fecha inicio:</t>
  </si>
  <si>
    <t>Fecha de fin:</t>
  </si>
  <si>
    <t>Días planeados de trabajo</t>
  </si>
  <si>
    <t>Día de revisión</t>
  </si>
  <si>
    <t>Dias para concluir</t>
  </si>
  <si>
    <t>Dias requeridos</t>
  </si>
  <si>
    <t>Fecha de inicio</t>
  </si>
  <si>
    <t>Fecha de fin</t>
  </si>
  <si>
    <t>Estatus</t>
  </si>
  <si>
    <t>Obervaciones / Acciones de corrección / Mejora</t>
  </si>
  <si>
    <t>Completado</t>
  </si>
  <si>
    <t>% Eficacia</t>
  </si>
  <si>
    <t>% Eficiencia</t>
  </si>
  <si>
    <t>% Evaluación</t>
  </si>
  <si>
    <t>DESEMPEÑO POR RESPONSABLE</t>
  </si>
  <si>
    <t>DESEMPEÑO POR ETAPA</t>
  </si>
  <si>
    <t>TOTAL</t>
  </si>
  <si>
    <t xml:space="preserve">Estatus Actividad </t>
  </si>
  <si>
    <t>Actividad terminada/validada</t>
  </si>
  <si>
    <t xml:space="preserve">Actividad terminada/ en revisión </t>
  </si>
  <si>
    <t xml:space="preserve">Actividad en proceso </t>
  </si>
  <si>
    <t xml:space="preserve">Actividad iniciada </t>
  </si>
  <si>
    <t xml:space="preserve">      Sesión de Kickoff</t>
  </si>
  <si>
    <t xml:space="preserve">      Reunión de cierre de fase </t>
  </si>
  <si>
    <t xml:space="preserve">Luis Kei Torres </t>
  </si>
  <si>
    <t xml:space="preserve">   Entregables </t>
  </si>
  <si>
    <t xml:space="preserve">      Generación de Historias de Usuario</t>
  </si>
  <si>
    <t xml:space="preserve">      Implementation</t>
  </si>
  <si>
    <t xml:space="preserve">      Ajustes</t>
  </si>
  <si>
    <t xml:space="preserve">   Preparación de capacitación </t>
  </si>
  <si>
    <t xml:space="preserve">   Capacitación</t>
  </si>
  <si>
    <t xml:space="preserve">   Alta y adaptaciones de ambiente </t>
  </si>
  <si>
    <t xml:space="preserve">   Entregables</t>
  </si>
  <si>
    <t xml:space="preserve">      Manuales de Usuario</t>
  </si>
  <si>
    <t xml:space="preserve">      Informe de cumplimiento de capacitación</t>
  </si>
  <si>
    <t xml:space="preserve">      Evidencia de Procesos de Inicialización</t>
  </si>
  <si>
    <t xml:space="preserve">      Evidencia de Ejecución de Procesos</t>
  </si>
  <si>
    <t xml:space="preserve">      Carta de Aceptación de Procesos Implementados</t>
  </si>
  <si>
    <t xml:space="preserve">   Plan de soporte Post-productivo</t>
  </si>
  <si>
    <t xml:space="preserve">   Arranque del sistema en productivo (Go-Live)</t>
  </si>
  <si>
    <t xml:space="preserve">   Documento de Cierre de Proyecto</t>
  </si>
  <si>
    <t xml:space="preserve">   Soporte</t>
  </si>
  <si>
    <t xml:space="preserve">      Matriz de incidencias</t>
  </si>
  <si>
    <t xml:space="preserve">      Documentación de incidencias</t>
  </si>
  <si>
    <t xml:space="preserve">      Reporte de cierre de soporte</t>
  </si>
  <si>
    <t>PREPARE</t>
  </si>
  <si>
    <t>EXPLORE</t>
  </si>
  <si>
    <t>REALICE</t>
  </si>
  <si>
    <t>DEPLOY</t>
  </si>
  <si>
    <t>No comenzado</t>
  </si>
  <si>
    <t xml:space="preserve">     Generación de Especificaciones funcionales </t>
  </si>
  <si>
    <t xml:space="preserve">   Reunión de Fin de Go-Live </t>
  </si>
  <si>
    <t>Actividad en proceso</t>
  </si>
  <si>
    <t>Actividad terminada/Validada</t>
  </si>
  <si>
    <r>
      <t xml:space="preserve"> </t>
    </r>
    <r>
      <rPr>
        <b/>
        <sz val="9"/>
        <color theme="1"/>
        <rFont val="Century Gothic"/>
        <family val="2"/>
      </rPr>
      <t xml:space="preserve">Director de Proyecto/INAP: </t>
    </r>
    <r>
      <rPr>
        <sz val="9"/>
        <color theme="1"/>
        <rFont val="Century Gothic"/>
        <family val="2"/>
      </rPr>
      <t xml:space="preserve"> Ing. Miguel Vega </t>
    </r>
  </si>
  <si>
    <r>
      <rPr>
        <b/>
        <sz val="9"/>
        <color theme="1"/>
        <rFont val="Century Gothic"/>
        <family val="2"/>
      </rPr>
      <t xml:space="preserve"> Gerente de Proyecto/INAP: </t>
    </r>
    <r>
      <rPr>
        <sz val="9"/>
        <color theme="1"/>
        <rFont val="Century Gothic"/>
        <family val="2"/>
      </rPr>
      <t xml:space="preserve"> Ing. Alfonso Ortiz </t>
    </r>
  </si>
  <si>
    <t>INAP - SFyTGENL</t>
  </si>
  <si>
    <t>Implementación de la Plataforma de Distribución de Participaciones Municipales</t>
  </si>
  <si>
    <r>
      <t xml:space="preserve"> </t>
    </r>
    <r>
      <rPr>
        <b/>
        <sz val="9"/>
        <color theme="1"/>
        <rFont val="Century Gothic"/>
        <family val="2"/>
      </rPr>
      <t xml:space="preserve">Responsable de Proyecto/SFyTGENL: </t>
    </r>
    <r>
      <rPr>
        <sz val="9"/>
        <color theme="1"/>
        <rFont val="Century Gothic"/>
        <family val="2"/>
      </rPr>
      <t>Ing. Nestor Ibarra Palomares</t>
    </r>
  </si>
  <si>
    <t xml:space="preserve">      Objeto y Proyección del Alcance</t>
  </si>
  <si>
    <t xml:space="preserve">      Levantamiento de Generalidades Técnicas</t>
  </si>
  <si>
    <t>Inicio y Planificación</t>
  </si>
  <si>
    <t xml:space="preserve">      Generación de Plan de trabajo</t>
  </si>
  <si>
    <t>Look and feel</t>
  </si>
  <si>
    <t xml:space="preserve">      Pruebas</t>
  </si>
  <si>
    <t>Pruebas Unitarias</t>
  </si>
  <si>
    <t>Pruebas de Funcionales</t>
  </si>
  <si>
    <t>Pruebas de Integrales</t>
  </si>
  <si>
    <t>Integraciones y Web Services</t>
  </si>
  <si>
    <t xml:space="preserve">      Acta Constitución</t>
  </si>
  <si>
    <t>Módulo de Administración</t>
  </si>
  <si>
    <t>Módulo DAMOP</t>
  </si>
  <si>
    <t>Módulo DCCP</t>
  </si>
  <si>
    <t>Módulo DCPH</t>
  </si>
  <si>
    <t>Módulo DPCP</t>
  </si>
  <si>
    <t>Módulo DAF</t>
  </si>
  <si>
    <t>Publicación y Puesta a Punto</t>
  </si>
  <si>
    <t>Fase Inicio y Planificación</t>
  </si>
  <si>
    <t>Fase Diseño y Desarrollo</t>
  </si>
  <si>
    <t xml:space="preserve">Fase Pruebas Unitarias e Integrales
</t>
  </si>
  <si>
    <t>Fase Públicación y Puesta a Punto</t>
  </si>
  <si>
    <t>Métodos</t>
  </si>
  <si>
    <t>Funciones y Calculos individuales de las clases</t>
  </si>
  <si>
    <t>Interacción con la base de datos</t>
  </si>
  <si>
    <t>Microservicios</t>
  </si>
  <si>
    <t>Consultas a la base de datos</t>
  </si>
  <si>
    <t>Catálogos</t>
  </si>
  <si>
    <t>Avisos</t>
  </si>
  <si>
    <t>Eventos</t>
  </si>
  <si>
    <t>Periodos</t>
  </si>
  <si>
    <t>Cálculo</t>
  </si>
  <si>
    <t>Menús</t>
  </si>
  <si>
    <t>Fondos</t>
  </si>
  <si>
    <t>Roles</t>
  </si>
  <si>
    <t>Mis cuentas</t>
  </si>
  <si>
    <t>Bancos</t>
  </si>
  <si>
    <t>Población y Territorio</t>
  </si>
  <si>
    <t>UMA</t>
  </si>
  <si>
    <t>Municipios</t>
  </si>
  <si>
    <t>Perfil</t>
  </si>
  <si>
    <t>Facturación</t>
  </si>
  <si>
    <t>ISAN</t>
  </si>
  <si>
    <t>Presupuesto Participaciones</t>
  </si>
  <si>
    <t>Inflación y Crecimiento</t>
  </si>
  <si>
    <t>Tasa Interés BAXICO</t>
  </si>
  <si>
    <t>En progreso</t>
  </si>
  <si>
    <t>Art. 14 Fracción I</t>
  </si>
  <si>
    <t>Art. 14 Fracción II</t>
  </si>
  <si>
    <t>Art. 14 Fracción III</t>
  </si>
  <si>
    <t>Pobreza</t>
  </si>
  <si>
    <t>Eficiencia Recaudatoria</t>
  </si>
  <si>
    <t>Crecimiento Recaudación</t>
  </si>
  <si>
    <t>Conceptos</t>
  </si>
  <si>
    <t>Préstamos</t>
  </si>
  <si>
    <t>Fideicomisos</t>
  </si>
  <si>
    <t>Ajustes a fondos</t>
  </si>
  <si>
    <t>Coeficiente Pobreza</t>
  </si>
  <si>
    <t>FORTAMUN</t>
  </si>
  <si>
    <t>ICV</t>
  </si>
  <si>
    <t>FGP</t>
  </si>
  <si>
    <t>IEPS</t>
  </si>
  <si>
    <t>FOFIR</t>
  </si>
  <si>
    <t>FEXHI</t>
  </si>
  <si>
    <t xml:space="preserve">COMP ISAN </t>
  </si>
  <si>
    <t>IEPSGyD</t>
  </si>
  <si>
    <t>ISR</t>
  </si>
  <si>
    <t>FEIEF</t>
  </si>
  <si>
    <t>FISM</t>
  </si>
  <si>
    <t>FFM 70%</t>
  </si>
  <si>
    <t>FFM 30%</t>
  </si>
  <si>
    <t>Migraciones de a BD</t>
  </si>
  <si>
    <t>Juanita Reyes</t>
  </si>
  <si>
    <t>Adolfo Garcia</t>
  </si>
  <si>
    <t>Gonzalo Cantu</t>
  </si>
  <si>
    <t>Rodolfo Zuñiga</t>
  </si>
  <si>
    <t>Oliver Rentería</t>
  </si>
  <si>
    <t>Alfonso Ortiz</t>
  </si>
  <si>
    <t>Administración de Cuentas Bancarias</t>
  </si>
  <si>
    <t>Administracion de Prestamos</t>
  </si>
  <si>
    <t>Carga de Documentación</t>
  </si>
  <si>
    <t>Actividades Administración</t>
  </si>
  <si>
    <t>Correos</t>
  </si>
  <si>
    <t>Conexión AS400</t>
  </si>
  <si>
    <t>Actividad no iniciada</t>
  </si>
  <si>
    <t>Por Definir</t>
  </si>
  <si>
    <t>Alerta de Sistemas</t>
  </si>
  <si>
    <t>Reporteria de Datos (Excel, pdf,csv)</t>
  </si>
  <si>
    <t>Configuración Ambiente Desarrollo(PHP , Maria DB)</t>
  </si>
  <si>
    <t>Configuración Ambiente QA (PHP , Maria DB)</t>
  </si>
  <si>
    <t>Configuración Ambiente Producción (PHP , Maria DB)</t>
  </si>
  <si>
    <t>Módulo Municipios(MICROSITIO)</t>
  </si>
  <si>
    <t>Descuentos</t>
  </si>
  <si>
    <t>cálculo de intereses</t>
  </si>
  <si>
    <t>Autorización de Pago</t>
  </si>
  <si>
    <t>trazabilidad de la operación</t>
  </si>
  <si>
    <t>Firma Electronica</t>
  </si>
  <si>
    <t>Applicacion Movil(Android / IOS)</t>
  </si>
  <si>
    <t>Adecuaciones de los menus y opciones de la plataforma</t>
  </si>
  <si>
    <t xml:space="preserve">     Generación de Manuales funcionales </t>
  </si>
  <si>
    <t xml:space="preserve">     Generación de Manuales Usuarios </t>
  </si>
  <si>
    <t>Documentación de Código</t>
  </si>
  <si>
    <t>Carga de Información ISAN, ICV</t>
  </si>
  <si>
    <t>Autorizar Presupuesto</t>
  </si>
  <si>
    <t>Participaciones Estatales</t>
  </si>
  <si>
    <t>Participaciones Federales</t>
  </si>
  <si>
    <t>Aportaciones Estatales</t>
  </si>
  <si>
    <t>Aportaciones Federales</t>
  </si>
  <si>
    <t>Provisiones Economicas</t>
  </si>
  <si>
    <t xml:space="preserve">Anticipos de participaciones </t>
  </si>
  <si>
    <t>Transferencias del Predial</t>
  </si>
  <si>
    <t>Validación de suficiencia Presupuestal</t>
  </si>
  <si>
    <t>Diccionario de Datos</t>
  </si>
  <si>
    <t>Solicitud de Provisiones Economicas</t>
  </si>
  <si>
    <t>Módulo CPH</t>
  </si>
  <si>
    <t>Login</t>
  </si>
  <si>
    <t>Contador de Notificaciones (Icono campanita)</t>
  </si>
  <si>
    <t>Bandeja entrada de Notificaciones</t>
  </si>
  <si>
    <t>Pop up Notificaciones</t>
  </si>
  <si>
    <t>Bloqueo de Sesión</t>
  </si>
  <si>
    <t>Configuración de Dashboard</t>
  </si>
  <si>
    <t>Exportación de dashboard PDF</t>
  </si>
  <si>
    <t>Exportación de dashboard Excel</t>
  </si>
  <si>
    <t>Paginación Dashboard</t>
  </si>
  <si>
    <t>Busqueda Dash board</t>
  </si>
  <si>
    <t>Administración de Municipios</t>
  </si>
  <si>
    <t>Administración de Fondos</t>
  </si>
  <si>
    <t>Agregar</t>
  </si>
  <si>
    <t>Editar</t>
  </si>
  <si>
    <t>Eliminar</t>
  </si>
  <si>
    <t>Administración de Presupuesto</t>
  </si>
  <si>
    <t>Administración de UMA</t>
  </si>
  <si>
    <t>Administración de Inflación</t>
  </si>
  <si>
    <t>Administración de Crecimiento</t>
  </si>
  <si>
    <t>Administración de Facturación</t>
  </si>
  <si>
    <t>Administración de Recaudación</t>
  </si>
  <si>
    <t>Administración de Población</t>
  </si>
  <si>
    <t>Administración de Territorio</t>
  </si>
  <si>
    <t>Administración de pobreza</t>
  </si>
  <si>
    <t>Articulos</t>
  </si>
  <si>
    <t>Cálculo de coeficiente</t>
  </si>
  <si>
    <t>Editar información</t>
  </si>
  <si>
    <t>Dashboard predial</t>
  </si>
  <si>
    <t>Dashboard población y territorio</t>
  </si>
  <si>
    <t>Dashboard carencia social</t>
  </si>
  <si>
    <t>Recálculo de coeficiente</t>
  </si>
  <si>
    <t>Proceso Autorización</t>
  </si>
  <si>
    <t>Dashboard población</t>
  </si>
  <si>
    <t>Dashboard proyección población</t>
  </si>
  <si>
    <t>Dashboard Articulo 14 Fracción I</t>
  </si>
  <si>
    <t>Dashboard Articulo 14 Fracción II</t>
  </si>
  <si>
    <t>Editar información individual</t>
  </si>
  <si>
    <t>Carga masiva - plantilla</t>
  </si>
  <si>
    <t>Dashboard Articulo 14 Fracción III</t>
  </si>
  <si>
    <t>Dashboard eficiencia recaudatoria</t>
  </si>
  <si>
    <t>Generar plantilla</t>
  </si>
  <si>
    <t>generar plantilla</t>
  </si>
  <si>
    <t>Dashboard crecimiento recaudación</t>
  </si>
  <si>
    <t>Proceso autorización</t>
  </si>
  <si>
    <t>Avance programático Fondo General</t>
  </si>
  <si>
    <t>Proceso Cancelación Fondo General</t>
  </si>
  <si>
    <t>Configuración inicial  Fondo General (FG)</t>
  </si>
  <si>
    <t>Dashboard FG</t>
  </si>
  <si>
    <t>Configuración inicial Fondo Fomento Municipal 70 % (FFM 70% )</t>
  </si>
  <si>
    <t>Proceso envío</t>
  </si>
  <si>
    <t>Track</t>
  </si>
  <si>
    <t>Configuración inicial Fondo Fomento Municipal 30 % (FFM 30% )</t>
  </si>
  <si>
    <t>Dashboard FFM 70</t>
  </si>
  <si>
    <t>Dashboard FFM 30</t>
  </si>
  <si>
    <t>Configuración inicial Impuesto Especial sobre Producción y Servicios (IEPS)</t>
  </si>
  <si>
    <t>Dashboard IEPS</t>
  </si>
  <si>
    <t>Configuración inicial Impuesto sobre la Venta Final de Gasolinas y Diesel (IEPS GyD)</t>
  </si>
  <si>
    <t>Dashboard IEPS GyD</t>
  </si>
  <si>
    <t>Carga inicial</t>
  </si>
  <si>
    <t>Carga Inicial</t>
  </si>
  <si>
    <t>Configuración inicial ISR Bienes Inmuebles</t>
  </si>
  <si>
    <t>Proceso cálculo</t>
  </si>
  <si>
    <t>Configuración inicial Fondo de Fiscalización y Recaudación (FOFIR)</t>
  </si>
  <si>
    <t>Dashboard ISR Bienes Inmuebles</t>
  </si>
  <si>
    <t>Dashboard FOFIR</t>
  </si>
  <si>
    <t>Ventanas emergentes de validación</t>
  </si>
  <si>
    <t>Configuración inicial Impuesto sobre Automóviles Nuevos (ISAN)</t>
  </si>
  <si>
    <t>Dashboard ISAN</t>
  </si>
  <si>
    <t>Configuración inicial Compensación ISAN</t>
  </si>
  <si>
    <t>Dashboard Comp. ISAN</t>
  </si>
  <si>
    <t>Dashboard Participaciones Federales</t>
  </si>
  <si>
    <t>Proceso Envío general  Participaciones Federales</t>
  </si>
  <si>
    <t>Track general Participaciones Federales</t>
  </si>
  <si>
    <t>Proceso de cálculo</t>
  </si>
  <si>
    <t>Dashboard ISN</t>
  </si>
  <si>
    <t>Proceso de Autorización</t>
  </si>
  <si>
    <t>Proceso de Envío</t>
  </si>
  <si>
    <t>Dashboard ICV</t>
  </si>
  <si>
    <t>Carga configuración  inicial  fondo ISN</t>
  </si>
  <si>
    <t>Carga Configuración inicial ICV</t>
  </si>
  <si>
    <t>Carga masiva de ICV - (Plantilla)</t>
  </si>
  <si>
    <t>Carga configuración inicial Fondo Ultracrecimiento</t>
  </si>
  <si>
    <t>Dashboard Fondo Ultracrecmiento</t>
  </si>
  <si>
    <t>Generación de reporte</t>
  </si>
  <si>
    <t>Dashboard Fondos Descentralizado</t>
  </si>
  <si>
    <t>Carga configuración inicial Fondo Descentralizado</t>
  </si>
  <si>
    <t>Dashboard Fondos Seguridad</t>
  </si>
  <si>
    <t>Carga configuración inicial Fondo Seguridad</t>
  </si>
  <si>
    <t>Dashboard Fondos FORTAMUN</t>
  </si>
  <si>
    <t>Carga configuración inicial Fondo FORTAMUN</t>
  </si>
  <si>
    <t>Dashboard Fondos FISM</t>
  </si>
  <si>
    <t>Carga configuración inicial Fondo FISM</t>
  </si>
  <si>
    <t>Generación de Estadísticas</t>
  </si>
  <si>
    <t>Generacion de graficas</t>
  </si>
  <si>
    <t>Busqueda Dashboard</t>
  </si>
  <si>
    <t>Busqueda por Año</t>
  </si>
  <si>
    <t>Generación de graficas</t>
  </si>
  <si>
    <t>Módulo para municipios</t>
  </si>
  <si>
    <t>Dashboard mis cuentas</t>
  </si>
  <si>
    <t xml:space="preserve">Agregar </t>
  </si>
  <si>
    <t>Dashboard Facturación</t>
  </si>
  <si>
    <t>Ventanas de visualización de detalle</t>
  </si>
  <si>
    <t>Dashboard Solicitud de recursos</t>
  </si>
  <si>
    <t>Carga de documentos</t>
  </si>
  <si>
    <t>PDF generado por la solicitud de recursos</t>
  </si>
  <si>
    <t>Dashboard menu preguntas frecuentes</t>
  </si>
  <si>
    <t>Insertar</t>
  </si>
  <si>
    <t>Contactar Municipio</t>
  </si>
  <si>
    <t>Ver Detalles</t>
  </si>
  <si>
    <t>Modificar</t>
  </si>
  <si>
    <t>Subida de Archivos</t>
  </si>
  <si>
    <t>Descarga de PDF</t>
  </si>
  <si>
    <t>Administración de Avisos</t>
  </si>
  <si>
    <t>Administración de Eventos</t>
  </si>
  <si>
    <t>Carga masiva</t>
  </si>
  <si>
    <t>Copiar información del mes anterior</t>
  </si>
  <si>
    <t>Proceso de Ajuste</t>
  </si>
  <si>
    <t>Proceso de Enviar</t>
  </si>
  <si>
    <t>Carga de documento</t>
  </si>
  <si>
    <t>Dashboard de Solicitud de Recursos sección Solicitudes Pendientes</t>
  </si>
  <si>
    <t>Busqueda de Mes</t>
  </si>
  <si>
    <t>Busqueda de Año</t>
  </si>
  <si>
    <t>Busqueda</t>
  </si>
  <si>
    <t>Proceso de Autorizar</t>
  </si>
  <si>
    <t>Filtro mes</t>
  </si>
  <si>
    <t>Filtro año</t>
  </si>
  <si>
    <t>Filtro busqueda</t>
  </si>
  <si>
    <t>Ventanas emergentes de Autorizar por municipio</t>
  </si>
  <si>
    <t>Ventanas emergentes de Track por municipio</t>
  </si>
  <si>
    <t>Ventanas emergentes de detalles por municipio</t>
  </si>
  <si>
    <t>Ventanas emergentes de Adjuntar oficio por municipio</t>
  </si>
  <si>
    <t>Ventana repositorio de oficios por municipio</t>
  </si>
  <si>
    <t>boton borrar oficio</t>
  </si>
  <si>
    <t>boton configurar oficio</t>
  </si>
  <si>
    <t>Ventanas emergentes de Autorizar</t>
  </si>
  <si>
    <t>Ventanas emergentes de Enviar</t>
  </si>
  <si>
    <t>Ventanas emergentes de Track</t>
  </si>
  <si>
    <t>Dashboard Calendario</t>
  </si>
  <si>
    <t>Generador de estadísticas</t>
  </si>
  <si>
    <t>Generador de reportes</t>
  </si>
  <si>
    <t>Busqueda general</t>
  </si>
  <si>
    <t>Administración de Fondo ultra crecimiento Zona metropolitana  y no Metropolitana</t>
  </si>
  <si>
    <t>Administración de Fondo descentralizado Zona Metropolitana y no Metropolitana</t>
  </si>
  <si>
    <t>Administración de Fondo de seguridad  para municipios Metropolitanos y no Metropolitanos</t>
  </si>
  <si>
    <t>Administración de Fondo de desarrollo municipal Metropolitanos y no Metropolitanos</t>
  </si>
  <si>
    <t>Módulo  contacto con municipios</t>
  </si>
  <si>
    <t>Generador de Estadísticas</t>
  </si>
  <si>
    <t>Logout</t>
  </si>
  <si>
    <t xml:space="preserve">Dashboard Recepción de recursos </t>
  </si>
  <si>
    <t>Subida de Archivo</t>
  </si>
  <si>
    <t>Dashboard Recepción de recursos sección participaciones estatales</t>
  </si>
  <si>
    <t>Dashboard Recepción de recursos sección aportaciones federales</t>
  </si>
  <si>
    <t>Dashboard Recepción de recursos sección aportaciones estatales</t>
  </si>
  <si>
    <t>Módulo para Entidades Federativas</t>
  </si>
  <si>
    <t>Fondo ICV</t>
  </si>
  <si>
    <t>Anticipo Participaciones</t>
  </si>
  <si>
    <t>Dashboard de Solicitud de Recursos sección Solicitudes en trámite</t>
  </si>
  <si>
    <t>Solicitud de Recursos</t>
  </si>
  <si>
    <t>Administración de Usuarios</t>
  </si>
  <si>
    <t>Administración de Roles y Permisos</t>
  </si>
  <si>
    <t xml:space="preserve">Configuración de Consulta </t>
  </si>
  <si>
    <t>Carga de Speis</t>
  </si>
  <si>
    <t>Asignación de Presupuesto</t>
  </si>
  <si>
    <t>Administración de Conceptos</t>
  </si>
  <si>
    <t>Visualizar</t>
  </si>
  <si>
    <t>Job de Ejecucion automatica</t>
  </si>
  <si>
    <t>Administración tasa interés BANXICO</t>
  </si>
  <si>
    <t>Recurso</t>
  </si>
  <si>
    <t xml:space="preserve">inicio </t>
  </si>
  <si>
    <t>fin</t>
  </si>
  <si>
    <t>total de dias</t>
  </si>
  <si>
    <t>Dias Naturales</t>
  </si>
  <si>
    <t>Días Laborales</t>
  </si>
  <si>
    <t>Número de fin de semana</t>
  </si>
  <si>
    <t>Días de fin de semana</t>
  </si>
  <si>
    <t>1 u omitido</t>
  </si>
  <si>
    <t>Sábado, domingo</t>
  </si>
  <si>
    <t>Domingo, lunes</t>
  </si>
  <si>
    <t>Lunes, martes</t>
  </si>
  <si>
    <t>Martes, miércoles</t>
  </si>
  <si>
    <t>Miércoles, jueves</t>
  </si>
  <si>
    <t>Jueves, viernes</t>
  </si>
  <si>
    <t>Viernes, sábado</t>
  </si>
  <si>
    <t>Solo domingo</t>
  </si>
  <si>
    <t>1,2</t>
  </si>
  <si>
    <t>Solo lunes</t>
  </si>
  <si>
    <t>1,3</t>
  </si>
  <si>
    <t>Solo martes</t>
  </si>
  <si>
    <t>Solo miércoles</t>
  </si>
  <si>
    <t>Solo jueves</t>
  </si>
  <si>
    <t>Solo viernes</t>
  </si>
  <si>
    <t>Solo sábado</t>
  </si>
  <si>
    <t>ADOLFO</t>
  </si>
  <si>
    <t>JUANITA</t>
  </si>
  <si>
    <t>GONZALO</t>
  </si>
  <si>
    <t>RODOLFO</t>
  </si>
  <si>
    <t>Recursos</t>
  </si>
  <si>
    <t>Reunion CPH</t>
  </si>
  <si>
    <t>Reunion DAMOP</t>
  </si>
  <si>
    <t>Reunion DAF</t>
  </si>
  <si>
    <t>Reunion DCCP</t>
  </si>
  <si>
    <t>Reunion DPCP</t>
  </si>
  <si>
    <t>Reunion_AVANCES_Semanal</t>
  </si>
  <si>
    <t>Avance de Maqueta para Plataforma de Distribuciones</t>
  </si>
  <si>
    <t>Revision de cambios a maqueta</t>
  </si>
  <si>
    <t>Reunión sobre Seguridad de la Plataforma</t>
  </si>
  <si>
    <t>Definir la arquitectura que se utilizara</t>
  </si>
  <si>
    <t>Presentacion de Propuesta Arquitectura de Micro sitios</t>
  </si>
  <si>
    <t>Aprobacion de Propuesta de Arquitectura de Micro sitios</t>
  </si>
  <si>
    <t>Presentación de Maqueta PDRMyE</t>
  </si>
  <si>
    <t>Gerente de Proyecto Reviso maqueta de CPH</t>
  </si>
  <si>
    <t>Retroalimentacion de maquetado con CPH</t>
  </si>
  <si>
    <t>Retroalimentacion de maquetado con DAMOP</t>
  </si>
  <si>
    <t>Revisioin de avances de maquetas</t>
  </si>
  <si>
    <t>Aclaracion dudas con la maqueta de firma electronica</t>
  </si>
  <si>
    <t>Revision de maqueta de firma electronica</t>
  </si>
  <si>
    <t>Edicion de maquetas CPH, DPCP, DAMOP, DCCP, DAF, Municipios</t>
  </si>
  <si>
    <t>Retroalimentacion de maquetado con DCCP</t>
  </si>
  <si>
    <t>reunión demostración plataforma Ing. Marisol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</si>
</sst>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0" x14ac:knownFonts="1">
    <font>
      <sz val="11"/>
      <color theme="1"/>
      <name val="Calibri"/>
      <family val="2"/>
      <scheme val="minor"/>
    </font>
    <font>
      <sz val="11"/>
      <color theme="1"/>
      <name val="Calibri"/>
      <family val="2"/>
      <scheme val="minor"/>
    </font>
    <font>
      <sz val="11"/>
      <color theme="0"/>
      <name val="Calibri"/>
      <family val="2"/>
      <scheme val="minor"/>
    </font>
    <font>
      <b/>
      <sz val="14"/>
      <color theme="4" tint="-0.249977111117893"/>
      <name val="Calibri"/>
      <family val="2"/>
      <scheme val="minor"/>
    </font>
    <font>
      <sz val="9"/>
      <color theme="1"/>
      <name val="Century Gothic"/>
      <family val="2"/>
    </font>
    <font>
      <b/>
      <sz val="11"/>
      <color theme="1"/>
      <name val="Arial Narrow"/>
      <family val="2"/>
    </font>
    <font>
      <sz val="10"/>
      <color theme="1"/>
      <name val="Century Gothic"/>
      <family val="2"/>
    </font>
    <font>
      <b/>
      <sz val="10"/>
      <color theme="1"/>
      <name val="Century Gothic"/>
      <family val="2"/>
    </font>
    <font>
      <sz val="11"/>
      <color theme="1"/>
      <name val="Century Gothic"/>
      <family val="2"/>
    </font>
    <font>
      <sz val="10"/>
      <color theme="1"/>
      <name val="Arial"/>
      <family val="2"/>
    </font>
    <font>
      <sz val="12"/>
      <color theme="1"/>
      <name val="Calibri"/>
      <family val="2"/>
      <scheme val="minor"/>
    </font>
    <font>
      <sz val="9"/>
      <color theme="1"/>
      <name val="Arial"/>
      <family val="2"/>
    </font>
    <font>
      <b/>
      <sz val="11"/>
      <color theme="0"/>
      <name val="Calibri"/>
      <family val="2"/>
      <scheme val="minor"/>
    </font>
    <font>
      <b/>
      <sz val="9"/>
      <color indexed="81"/>
      <name val="Tahoma"/>
      <family val="2"/>
    </font>
    <font>
      <sz val="8"/>
      <name val="Calibri"/>
      <family val="2"/>
      <scheme val="minor"/>
    </font>
    <font>
      <sz val="11"/>
      <name val="Arial"/>
      <family val="2"/>
    </font>
    <font>
      <b/>
      <sz val="10"/>
      <color theme="0"/>
      <name val="Arial"/>
      <family val="2"/>
    </font>
    <font>
      <b/>
      <sz val="11"/>
      <name val="Calibri"/>
      <family val="2"/>
      <scheme val="minor"/>
    </font>
    <font>
      <b/>
      <sz val="9"/>
      <color theme="1"/>
      <name val="Century Gothic"/>
      <family val="2"/>
    </font>
    <font>
      <b/>
      <sz val="8"/>
      <color theme="1"/>
      <name val="Arial Narrow"/>
      <family val="2"/>
    </font>
    <font>
      <b/>
      <sz val="10"/>
      <color theme="1"/>
      <name val="Arial"/>
      <family val="2"/>
    </font>
    <font>
      <b/>
      <sz val="16"/>
      <color theme="4" tint="-0.249977111117893"/>
      <name val="Calibri"/>
      <family val="2"/>
      <scheme val="minor"/>
    </font>
    <font>
      <b/>
      <sz val="11"/>
      <color theme="1"/>
      <name val="Arial"/>
      <family val="2"/>
    </font>
    <font>
      <b/>
      <sz val="8"/>
      <color theme="1"/>
      <name val="Arial"/>
      <family val="2"/>
    </font>
    <font>
      <sz val="11"/>
      <color theme="1"/>
      <name val="Arial"/>
      <family val="2"/>
    </font>
    <font>
      <b/>
      <sz val="12"/>
      <color theme="1"/>
      <name val="Arial"/>
      <family val="2"/>
    </font>
    <font>
      <b/>
      <sz val="18"/>
      <color theme="1"/>
      <name val="Arial Narrow"/>
      <family val="2"/>
    </font>
    <font>
      <b/>
      <sz val="11"/>
      <color theme="1"/>
      <name val="Calibri"/>
      <family val="2"/>
      <scheme val="minor"/>
    </font>
    <font>
      <b/>
      <sz val="11"/>
      <color rgb="FF0070C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color rgb="FF000000"/>
      <name val="Calibri"/>
      <family val="2"/>
      <scheme val="minor"/>
    </font>
    <font>
      <b/>
      <sz val="11"/>
      <color theme="9" tint="-0.499984740745262"/>
      <name val="Calibri"/>
      <family val="2"/>
      <scheme val="minor"/>
    </font>
    <font>
      <b/>
      <sz val="10"/>
      <color rgb="FF0070C0"/>
      <name val="Arial"/>
      <family val="2"/>
    </font>
    <font>
      <b/>
      <sz val="12"/>
      <color rgb="FF0070C0"/>
      <name val="Calibri"/>
      <family val="2"/>
      <scheme val="minor"/>
    </font>
    <font>
      <b/>
      <u/>
      <sz val="11"/>
      <name val="Calibri"/>
      <family val="2"/>
      <scheme val="minor"/>
    </font>
    <font>
      <b/>
      <u/>
      <sz val="10"/>
      <color theme="0"/>
      <name val="Arial"/>
      <family val="2"/>
    </font>
    <font>
      <u/>
      <sz val="10"/>
      <color theme="1"/>
      <name val="Arial"/>
      <family val="2"/>
    </font>
    <font>
      <b/>
      <u/>
      <sz val="11"/>
      <color rgb="FF000000"/>
      <name val="Calibri"/>
      <family val="2"/>
      <scheme val="minor"/>
    </font>
  </fonts>
  <fills count="15">
    <fill>
      <patternFill patternType="none"/>
    </fill>
    <fill>
      <patternFill patternType="gray125"/>
    </fill>
    <fill>
      <patternFill patternType="solid">
        <fgColor rgb="FF66FFCC"/>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8"/>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1" tint="0.499984740745262"/>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ck">
        <color auto="1"/>
      </top>
      <bottom/>
      <diagonal/>
    </border>
    <border>
      <left style="thin">
        <color theme="0" tint="-4.9989318521683403E-2"/>
      </left>
      <right style="thin">
        <color theme="0" tint="-4.9989318521683403E-2"/>
      </right>
      <top/>
      <bottom style="thin">
        <color theme="0" tint="-4.9989318521683403E-2"/>
      </bottom>
      <diagonal/>
    </border>
    <border>
      <left style="medium">
        <color indexed="64"/>
      </left>
      <right/>
      <top/>
      <bottom style="thin">
        <color indexed="64"/>
      </bottom>
      <diagonal/>
    </border>
    <border>
      <left/>
      <right style="thin">
        <color indexed="64"/>
      </right>
      <top/>
      <bottom/>
      <diagonal/>
    </border>
    <border>
      <left style="thin">
        <color rgb="FFB1BBCC"/>
      </left>
      <right/>
      <top style="thin">
        <color indexed="64"/>
      </top>
      <bottom style="thin">
        <color rgb="FFB1BBCC"/>
      </bottom>
      <diagonal/>
    </border>
    <border>
      <left/>
      <right/>
      <top style="thin">
        <color indexed="64"/>
      </top>
      <bottom style="thin">
        <color rgb="FFB1BBCC"/>
      </bottom>
      <diagonal/>
    </border>
    <border>
      <left/>
      <right style="thin">
        <color rgb="FFB1BBCC"/>
      </right>
      <top style="thin">
        <color indexed="64"/>
      </top>
      <bottom style="thin">
        <color rgb="FFB1BBCC"/>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rgb="FFB1BBCC"/>
      </bottom>
      <diagonal/>
    </border>
    <border>
      <left/>
      <right style="thin">
        <color rgb="FFB1BBCC"/>
      </right>
      <top style="medium">
        <color indexed="64"/>
      </top>
      <bottom style="thin">
        <color rgb="FFB1BBCC"/>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rgb="FFB1BBCC"/>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medium">
        <color indexed="64"/>
      </top>
      <bottom/>
      <diagonal/>
    </border>
    <border>
      <left style="thin">
        <color rgb="FFB1BBCC"/>
      </left>
      <right style="thin">
        <color rgb="FFB1BBCC"/>
      </right>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rgb="FFB1BBCC"/>
      </left>
      <right/>
      <top style="medium">
        <color indexed="64"/>
      </top>
      <bottom style="thin">
        <color rgb="FFB1BB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1BBCC"/>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B1BBCC"/>
      </left>
      <right/>
      <top/>
      <bottom style="medium">
        <color indexed="64"/>
      </bottom>
      <diagonal/>
    </border>
    <border>
      <left style="medium">
        <color indexed="64"/>
      </left>
      <right/>
      <top style="medium">
        <color indexed="64"/>
      </top>
      <bottom style="medium">
        <color indexed="64"/>
      </bottom>
      <diagonal/>
    </border>
    <border>
      <left style="thin">
        <color rgb="FFB1BBCC"/>
      </left>
      <right/>
      <top style="thin">
        <color indexed="64"/>
      </top>
      <bottom/>
      <diagonal/>
    </border>
    <border>
      <left style="thin">
        <color rgb="FFB1BBCC"/>
      </left>
      <right/>
      <top/>
      <bottom style="thin">
        <color rgb="FFB1BBCC"/>
      </bottom>
      <diagonal/>
    </border>
    <border>
      <left style="thin">
        <color rgb="FFB1BBCC"/>
      </left>
      <right/>
      <top/>
      <bottom/>
      <diagonal/>
    </border>
  </borders>
  <cellStyleXfs count="2">
    <xf numFmtId="0" fontId="0" fillId="0" borderId="0"/>
    <xf numFmtId="9" fontId="1" fillId="0" borderId="0" applyFont="0" applyFill="0" applyBorder="0" applyAlignment="0" applyProtection="0"/>
  </cellStyleXfs>
  <cellXfs count="362">
    <xf numFmtId="0" fontId="0" fillId="0" borderId="0" xfId="0"/>
    <xf numFmtId="0" fontId="3" fillId="0" borderId="0" xfId="0" applyFont="1" applyAlignment="1"/>
    <xf numFmtId="15" fontId="5" fillId="0" borderId="0" xfId="0" applyNumberFormat="1" applyFont="1" applyAlignment="1">
      <alignment horizontal="center" vertical="center"/>
    </xf>
    <xf numFmtId="0" fontId="6" fillId="0" borderId="0" xfId="0" applyFont="1" applyAlignment="1">
      <alignment horizontal="right"/>
    </xf>
    <xf numFmtId="0" fontId="4" fillId="0" borderId="0" xfId="0" applyFont="1" applyAlignment="1">
      <alignment horizontal="righ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 fontId="5" fillId="2" borderId="0" xfId="0" applyNumberFormat="1" applyFont="1" applyFill="1" applyAlignment="1">
      <alignment horizontal="center" vertical="center"/>
    </xf>
    <xf numFmtId="0" fontId="8" fillId="0" borderId="0" xfId="0" applyFont="1"/>
    <xf numFmtId="0" fontId="0" fillId="0" borderId="12" xfId="0" applyBorder="1"/>
    <xf numFmtId="0" fontId="10" fillId="0" borderId="13" xfId="0" applyFont="1" applyBorder="1" applyAlignment="1">
      <alignment horizontal="center" vertical="center"/>
    </xf>
    <xf numFmtId="9" fontId="0" fillId="0" borderId="0" xfId="1" applyFont="1"/>
    <xf numFmtId="9" fontId="2" fillId="6" borderId="0" xfId="1" applyFont="1" applyFill="1"/>
    <xf numFmtId="9" fontId="0" fillId="7" borderId="0" xfId="1" applyFont="1" applyFill="1"/>
    <xf numFmtId="9" fontId="0" fillId="5" borderId="0" xfId="1" applyFont="1" applyFill="1"/>
    <xf numFmtId="9" fontId="0" fillId="9" borderId="0" xfId="1" applyFont="1" applyFill="1"/>
    <xf numFmtId="9" fontId="2" fillId="8" borderId="0" xfId="1" applyFont="1" applyFill="1"/>
    <xf numFmtId="9" fontId="10" fillId="0" borderId="0" xfId="1" applyFont="1" applyBorder="1" applyAlignment="1">
      <alignment horizontal="center" vertical="center"/>
    </xf>
    <xf numFmtId="9" fontId="10" fillId="0" borderId="6" xfId="1" applyFont="1" applyBorder="1" applyAlignment="1">
      <alignment horizontal="center" vertical="center"/>
    </xf>
    <xf numFmtId="164" fontId="15" fillId="10" borderId="6" xfId="0" applyNumberFormat="1" applyFont="1" applyFill="1" applyBorder="1" applyAlignment="1">
      <alignment horizontal="center" vertical="center"/>
    </xf>
    <xf numFmtId="9" fontId="15" fillId="10" borderId="6" xfId="0" applyNumberFormat="1" applyFont="1" applyFill="1" applyBorder="1" applyAlignment="1">
      <alignment horizontal="center" vertical="center"/>
    </xf>
    <xf numFmtId="0" fontId="12" fillId="9" borderId="8" xfId="0" applyFont="1" applyFill="1" applyBorder="1" applyAlignment="1">
      <alignment horizontal="left" vertical="center"/>
    </xf>
    <xf numFmtId="0" fontId="12" fillId="9" borderId="8" xfId="0" applyFont="1" applyFill="1" applyBorder="1" applyAlignment="1">
      <alignment horizontal="center" vertical="center"/>
    </xf>
    <xf numFmtId="0" fontId="16" fillId="9" borderId="8" xfId="0" applyFont="1" applyFill="1" applyBorder="1" applyAlignment="1">
      <alignment horizontal="center" vertical="center"/>
    </xf>
    <xf numFmtId="0" fontId="12" fillId="11" borderId="8" xfId="0" applyFont="1" applyFill="1" applyBorder="1" applyAlignment="1">
      <alignment horizontal="center" vertical="center"/>
    </xf>
    <xf numFmtId="0" fontId="16" fillId="11" borderId="8" xfId="0" applyFont="1" applyFill="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0" fontId="17" fillId="6" borderId="6" xfId="0" applyFont="1" applyFill="1" applyBorder="1" applyAlignment="1">
      <alignment horizontal="center"/>
    </xf>
    <xf numFmtId="0" fontId="17" fillId="3" borderId="6" xfId="0" applyFont="1" applyFill="1" applyBorder="1" applyAlignment="1">
      <alignment horizontal="center"/>
    </xf>
    <xf numFmtId="0" fontId="22" fillId="4" borderId="1" xfId="0" applyFont="1" applyFill="1" applyBorder="1" applyAlignment="1">
      <alignment horizontal="center" vertical="center"/>
    </xf>
    <xf numFmtId="0" fontId="23" fillId="4" borderId="2" xfId="0" applyFont="1" applyFill="1" applyBorder="1" applyAlignment="1">
      <alignment vertical="center" wrapText="1"/>
    </xf>
    <xf numFmtId="0" fontId="11" fillId="0" borderId="14" xfId="0" applyFont="1" applyBorder="1" applyAlignment="1">
      <alignment horizontal="center" vertical="center"/>
    </xf>
    <xf numFmtId="0" fontId="11" fillId="0" borderId="4" xfId="0" applyFont="1" applyBorder="1" applyAlignment="1">
      <alignment horizontal="center" vertical="center"/>
    </xf>
    <xf numFmtId="0" fontId="24" fillId="0" borderId="0" xfId="0" applyFont="1"/>
    <xf numFmtId="0" fontId="11" fillId="0" borderId="11" xfId="0" applyFont="1" applyBorder="1" applyAlignment="1">
      <alignment horizontal="center" vertical="center"/>
    </xf>
    <xf numFmtId="15" fontId="9" fillId="0" borderId="8" xfId="0" applyNumberFormat="1"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9" fillId="0" borderId="0" xfId="0" applyFont="1"/>
    <xf numFmtId="0" fontId="20" fillId="0" borderId="8" xfId="0" applyFont="1" applyBorder="1" applyAlignment="1">
      <alignment horizontal="center" vertical="center"/>
    </xf>
    <xf numFmtId="0" fontId="17" fillId="7" borderId="6" xfId="0" applyFont="1" applyFill="1" applyBorder="1" applyAlignment="1">
      <alignment horizontal="center"/>
    </xf>
    <xf numFmtId="0" fontId="21" fillId="0" borderId="0" xfId="0" applyFont="1" applyAlignment="1">
      <alignment vertical="center"/>
    </xf>
    <xf numFmtId="0" fontId="19"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left" vertical="center"/>
    </xf>
    <xf numFmtId="0" fontId="23" fillId="4" borderId="2" xfId="0" applyFont="1" applyFill="1" applyBorder="1" applyAlignment="1">
      <alignment horizontal="center" vertical="center" wrapText="1"/>
    </xf>
    <xf numFmtId="0" fontId="29" fillId="13" borderId="6" xfId="0" applyFont="1" applyFill="1" applyBorder="1" applyAlignment="1">
      <alignment vertical="center" wrapText="1"/>
    </xf>
    <xf numFmtId="0" fontId="30" fillId="13" borderId="6" xfId="0" applyFont="1" applyFill="1" applyBorder="1" applyAlignment="1">
      <alignment vertical="center" wrapText="1"/>
    </xf>
    <xf numFmtId="0" fontId="11" fillId="0" borderId="20" xfId="0" applyFont="1" applyBorder="1" applyAlignment="1">
      <alignment horizontal="center" vertical="center"/>
    </xf>
    <xf numFmtId="0" fontId="16" fillId="0" borderId="24" xfId="0" applyFont="1" applyBorder="1" applyAlignment="1">
      <alignment horizontal="center" vertical="center"/>
    </xf>
    <xf numFmtId="9" fontId="9" fillId="0" borderId="23" xfId="1" applyFont="1" applyBorder="1" applyAlignment="1">
      <alignment horizontal="center" vertical="center"/>
    </xf>
    <xf numFmtId="0" fontId="11" fillId="0" borderId="27" xfId="0" applyFont="1" applyBorder="1" applyAlignment="1">
      <alignment horizontal="center" vertical="center"/>
    </xf>
    <xf numFmtId="0" fontId="30" fillId="13" borderId="30" xfId="0" applyFont="1" applyFill="1" applyBorder="1" applyAlignment="1">
      <alignment vertical="center" wrapText="1"/>
    </xf>
    <xf numFmtId="0" fontId="16" fillId="0" borderId="27" xfId="0" applyFont="1" applyBorder="1" applyAlignment="1">
      <alignment horizontal="center" vertical="center"/>
    </xf>
    <xf numFmtId="9" fontId="9" fillId="0" borderId="31" xfId="1" applyFont="1" applyBorder="1" applyAlignment="1">
      <alignment horizontal="center" vertical="center"/>
    </xf>
    <xf numFmtId="0" fontId="11" fillId="0" borderId="32" xfId="0" applyFont="1" applyBorder="1" applyAlignment="1">
      <alignment horizontal="left" vertical="center" wrapText="1" indent="1"/>
    </xf>
    <xf numFmtId="0" fontId="11" fillId="0" borderId="33" xfId="0" applyFont="1" applyBorder="1" applyAlignment="1">
      <alignment horizontal="left" vertical="center" wrapText="1" indent="1"/>
    </xf>
    <xf numFmtId="0" fontId="30" fillId="13" borderId="0" xfId="0" applyFont="1" applyFill="1" applyBorder="1" applyAlignment="1">
      <alignment vertical="center" wrapText="1"/>
    </xf>
    <xf numFmtId="0" fontId="24" fillId="0" borderId="0" xfId="0" applyFont="1" applyBorder="1"/>
    <xf numFmtId="0" fontId="0" fillId="13" borderId="0" xfId="0" applyFont="1" applyFill="1" applyBorder="1" applyAlignment="1">
      <alignment horizontal="left" vertical="center" wrapText="1"/>
    </xf>
    <xf numFmtId="0" fontId="9" fillId="0" borderId="0" xfId="0" applyFont="1" applyBorder="1"/>
    <xf numFmtId="9" fontId="9" fillId="0" borderId="0" xfId="1" applyFont="1" applyBorder="1" applyAlignment="1">
      <alignment horizontal="center" vertical="center"/>
    </xf>
    <xf numFmtId="0" fontId="0" fillId="0" borderId="0" xfId="0" applyBorder="1"/>
    <xf numFmtId="0" fontId="22" fillId="0" borderId="24" xfId="0" applyFont="1" applyFill="1" applyBorder="1" applyAlignment="1">
      <alignment horizontal="center" vertical="center"/>
    </xf>
    <xf numFmtId="0" fontId="11" fillId="0" borderId="35" xfId="0" applyFont="1" applyBorder="1" applyAlignment="1">
      <alignment horizontal="center" vertical="center"/>
    </xf>
    <xf numFmtId="0" fontId="22" fillId="0" borderId="20" xfId="0" applyFont="1" applyFill="1" applyBorder="1" applyAlignment="1">
      <alignment horizontal="center" vertical="center"/>
    </xf>
    <xf numFmtId="0" fontId="0" fillId="0" borderId="30" xfId="0" applyFont="1" applyBorder="1" applyAlignment="1">
      <alignment horizontal="left" vertical="center"/>
    </xf>
    <xf numFmtId="0" fontId="9" fillId="0" borderId="0" xfId="0" applyFont="1" applyAlignment="1">
      <alignment horizontal="center"/>
    </xf>
    <xf numFmtId="9" fontId="20" fillId="0" borderId="19" xfId="1" applyFont="1" applyBorder="1" applyAlignment="1">
      <alignment horizontal="center" vertical="center"/>
    </xf>
    <xf numFmtId="15" fontId="9" fillId="0" borderId="31" xfId="0" applyNumberFormat="1" applyFont="1" applyBorder="1" applyAlignment="1">
      <alignment horizontal="center" vertical="center"/>
    </xf>
    <xf numFmtId="0" fontId="20" fillId="0" borderId="31" xfId="0" applyFont="1" applyBorder="1" applyAlignment="1">
      <alignment horizontal="center" vertical="center"/>
    </xf>
    <xf numFmtId="0" fontId="20" fillId="0" borderId="23" xfId="0" applyFont="1" applyBorder="1" applyAlignment="1">
      <alignment horizontal="center" vertical="center"/>
    </xf>
    <xf numFmtId="9" fontId="9" fillId="0" borderId="34" xfId="1" applyFont="1" applyBorder="1" applyAlignment="1">
      <alignment horizontal="center" vertical="center"/>
    </xf>
    <xf numFmtId="0" fontId="12" fillId="0" borderId="0" xfId="0" applyFont="1" applyFill="1" applyBorder="1" applyAlignment="1">
      <alignment horizontal="left" vertical="center"/>
    </xf>
    <xf numFmtId="164" fontId="15" fillId="0" borderId="0" xfId="0" applyNumberFormat="1" applyFont="1" applyFill="1" applyBorder="1" applyAlignment="1">
      <alignment horizontal="center" vertical="center"/>
    </xf>
    <xf numFmtId="9" fontId="15" fillId="0" borderId="0" xfId="0" applyNumberFormat="1" applyFont="1" applyFill="1" applyBorder="1" applyAlignment="1">
      <alignment horizontal="center" vertical="center"/>
    </xf>
    <xf numFmtId="0" fontId="12" fillId="9" borderId="6" xfId="0" applyFont="1" applyFill="1" applyBorder="1" applyAlignment="1">
      <alignment horizontal="left" vertical="center"/>
    </xf>
    <xf numFmtId="15" fontId="31" fillId="13" borderId="6" xfId="0" applyNumberFormat="1" applyFont="1" applyFill="1" applyBorder="1" applyAlignment="1">
      <alignment horizontal="center" vertical="center" wrapText="1"/>
    </xf>
    <xf numFmtId="15" fontId="31" fillId="13" borderId="8" xfId="0" applyNumberFormat="1" applyFont="1" applyFill="1" applyBorder="1" applyAlignment="1">
      <alignment horizontal="center" vertical="center" wrapText="1"/>
    </xf>
    <xf numFmtId="15" fontId="29" fillId="13" borderId="6" xfId="0" applyNumberFormat="1" applyFont="1" applyFill="1" applyBorder="1" applyAlignment="1">
      <alignment horizontal="center" vertical="center" wrapText="1"/>
    </xf>
    <xf numFmtId="15" fontId="29" fillId="13" borderId="8" xfId="0" applyNumberFormat="1" applyFont="1" applyFill="1" applyBorder="1" applyAlignment="1">
      <alignment horizontal="center" vertical="center" wrapText="1"/>
    </xf>
    <xf numFmtId="15" fontId="9" fillId="0" borderId="0" xfId="0" applyNumberFormat="1" applyFont="1" applyAlignment="1">
      <alignment horizontal="center"/>
    </xf>
    <xf numFmtId="15" fontId="29" fillId="13" borderId="38" xfId="0" applyNumberFormat="1" applyFont="1" applyFill="1" applyBorder="1" applyAlignment="1">
      <alignment horizontal="center" vertical="center" wrapText="1"/>
    </xf>
    <xf numFmtId="15" fontId="29" fillId="13" borderId="32" xfId="0" applyNumberFormat="1" applyFont="1" applyFill="1" applyBorder="1" applyAlignment="1">
      <alignment horizontal="center" vertical="center" wrapText="1"/>
    </xf>
    <xf numFmtId="15" fontId="29" fillId="13" borderId="0" xfId="0" applyNumberFormat="1" applyFont="1" applyFill="1" applyBorder="1" applyAlignment="1">
      <alignment horizontal="center" vertical="center" wrapText="1"/>
    </xf>
    <xf numFmtId="0" fontId="23" fillId="4" borderId="2"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4" fillId="0" borderId="42" xfId="0" applyFont="1" applyBorder="1"/>
    <xf numFmtId="0" fontId="25" fillId="4" borderId="46" xfId="0" applyFont="1" applyFill="1" applyBorder="1" applyAlignment="1">
      <alignment horizontal="center" vertical="center"/>
    </xf>
    <xf numFmtId="0" fontId="31" fillId="13" borderId="6" xfId="0" applyFont="1" applyFill="1" applyBorder="1" applyAlignment="1">
      <alignment horizontal="center" vertical="center" wrapText="1"/>
    </xf>
    <xf numFmtId="0" fontId="29" fillId="13" borderId="6" xfId="0" applyFont="1" applyFill="1" applyBorder="1" applyAlignment="1">
      <alignment horizontal="center" vertical="center" wrapText="1"/>
    </xf>
    <xf numFmtId="9" fontId="9" fillId="0" borderId="48" xfId="1" applyFont="1" applyBorder="1" applyAlignment="1">
      <alignment horizontal="center" vertical="center"/>
    </xf>
    <xf numFmtId="9" fontId="9" fillId="0" borderId="49" xfId="1" applyFont="1" applyBorder="1" applyAlignment="1">
      <alignment horizontal="center" vertical="center"/>
    </xf>
    <xf numFmtId="0" fontId="29" fillId="13" borderId="38"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5" fillId="4" borderId="46" xfId="0" applyFont="1" applyFill="1" applyBorder="1" applyAlignment="1">
      <alignment vertical="center"/>
    </xf>
    <xf numFmtId="15" fontId="32" fillId="4" borderId="46" xfId="0" applyNumberFormat="1" applyFont="1" applyFill="1" applyBorder="1" applyAlignment="1">
      <alignment horizontal="center" vertical="center" wrapText="1"/>
    </xf>
    <xf numFmtId="0" fontId="20" fillId="4" borderId="19" xfId="0" applyFont="1" applyFill="1" applyBorder="1" applyAlignment="1">
      <alignment horizontal="center" vertical="center"/>
    </xf>
    <xf numFmtId="0" fontId="16" fillId="4" borderId="44" xfId="0" applyFont="1" applyFill="1" applyBorder="1" applyAlignment="1">
      <alignment horizontal="center" vertical="center"/>
    </xf>
    <xf numFmtId="9" fontId="9" fillId="12" borderId="19" xfId="1" applyFont="1" applyFill="1" applyBorder="1" applyAlignment="1">
      <alignment horizontal="center" vertical="center"/>
    </xf>
    <xf numFmtId="0" fontId="23" fillId="4" borderId="0" xfId="0" applyFont="1" applyFill="1" applyBorder="1" applyAlignment="1">
      <alignment horizontal="center" vertical="center" wrapText="1"/>
    </xf>
    <xf numFmtId="0" fontId="23" fillId="4" borderId="47" xfId="0" applyFont="1" applyFill="1" applyBorder="1" applyAlignment="1">
      <alignment horizontal="center" vertical="center" wrapText="1"/>
    </xf>
    <xf numFmtId="0" fontId="11" fillId="0" borderId="24" xfId="0" applyFont="1" applyBorder="1" applyAlignment="1">
      <alignment horizontal="center" vertical="center"/>
    </xf>
    <xf numFmtId="0" fontId="28" fillId="13" borderId="23" xfId="0" applyFont="1" applyFill="1" applyBorder="1" applyAlignment="1">
      <alignment vertical="center" wrapText="1"/>
    </xf>
    <xf numFmtId="0" fontId="34" fillId="0" borderId="39" xfId="0" applyFont="1" applyBorder="1" applyAlignment="1">
      <alignment horizontal="center" vertical="center"/>
    </xf>
    <xf numFmtId="15" fontId="28" fillId="13" borderId="23" xfId="0" applyNumberFormat="1" applyFont="1" applyFill="1" applyBorder="1" applyAlignment="1">
      <alignment horizontal="center" vertical="center" wrapText="1"/>
    </xf>
    <xf numFmtId="0" fontId="28" fillId="13" borderId="23"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17" fillId="13" borderId="6" xfId="0" applyFont="1" applyFill="1" applyBorder="1" applyAlignment="1">
      <alignment vertical="center" wrapText="1"/>
    </xf>
    <xf numFmtId="15" fontId="28" fillId="13" borderId="37" xfId="0" applyNumberFormat="1" applyFont="1" applyFill="1" applyBorder="1" applyAlignment="1">
      <alignment horizontal="center" vertical="center" wrapText="1"/>
    </xf>
    <xf numFmtId="15" fontId="28" fillId="13" borderId="2" xfId="0" applyNumberFormat="1" applyFont="1" applyFill="1" applyBorder="1" applyAlignment="1">
      <alignment horizontal="center" vertical="center" wrapText="1"/>
    </xf>
    <xf numFmtId="15" fontId="28" fillId="0" borderId="37" xfId="0" applyNumberFormat="1" applyFont="1" applyFill="1" applyBorder="1" applyAlignment="1">
      <alignment horizontal="center" vertical="center" wrapText="1"/>
    </xf>
    <xf numFmtId="15" fontId="28" fillId="0" borderId="2" xfId="0" applyNumberFormat="1" applyFont="1" applyFill="1" applyBorder="1" applyAlignment="1">
      <alignment horizontal="center" vertical="center" wrapText="1"/>
    </xf>
    <xf numFmtId="0" fontId="28" fillId="0" borderId="23" xfId="0" applyFont="1" applyFill="1" applyBorder="1" applyAlignment="1">
      <alignment horizontal="left" vertical="center" wrapText="1"/>
    </xf>
    <xf numFmtId="0" fontId="34" fillId="0" borderId="39" xfId="0" applyFont="1" applyFill="1" applyBorder="1" applyAlignment="1">
      <alignment horizontal="center" vertical="center" wrapText="1"/>
    </xf>
    <xf numFmtId="0" fontId="28" fillId="13" borderId="39" xfId="0" applyFont="1" applyFill="1" applyBorder="1" applyAlignment="1">
      <alignment vertical="center" wrapText="1"/>
    </xf>
    <xf numFmtId="9" fontId="0" fillId="0" borderId="0" xfId="0" applyNumberFormat="1" applyAlignment="1">
      <alignment horizontal="center"/>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0" borderId="24" xfId="0" applyFont="1" applyFill="1" applyBorder="1" applyAlignment="1">
      <alignment horizontal="center" vertical="center"/>
    </xf>
    <xf numFmtId="0" fontId="16" fillId="0" borderId="23" xfId="0" applyFont="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6" fillId="0" borderId="0" xfId="0" applyFont="1" applyAlignment="1">
      <alignment vertical="center" wrapText="1"/>
    </xf>
    <xf numFmtId="9" fontId="20" fillId="0" borderId="48" xfId="1" applyFont="1" applyBorder="1" applyAlignment="1">
      <alignment horizontal="center" vertical="center"/>
    </xf>
    <xf numFmtId="15" fontId="29" fillId="13" borderId="57" xfId="0" applyNumberFormat="1" applyFont="1" applyFill="1" applyBorder="1" applyAlignment="1">
      <alignment horizontal="center" vertical="center" wrapText="1"/>
    </xf>
    <xf numFmtId="0" fontId="20" fillId="0" borderId="48" xfId="0" applyFont="1" applyBorder="1" applyAlignment="1">
      <alignment horizontal="center" vertical="center"/>
    </xf>
    <xf numFmtId="0" fontId="16" fillId="0" borderId="58" xfId="0" applyFont="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6" fillId="13" borderId="18" xfId="0" applyFont="1" applyFill="1" applyBorder="1" applyAlignment="1">
      <alignment horizontal="left" vertical="center" wrapText="1"/>
    </xf>
    <xf numFmtId="0" fontId="0" fillId="0" borderId="45" xfId="0" applyBorder="1"/>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54" xfId="0" applyFont="1" applyFill="1" applyBorder="1" applyAlignment="1">
      <alignment horizontal="left" vertical="center" wrapText="1"/>
    </xf>
    <xf numFmtId="0" fontId="17" fillId="13" borderId="60" xfId="0" applyFont="1" applyFill="1" applyBorder="1" applyAlignment="1">
      <alignment horizontal="left" vertical="center" wrapText="1"/>
    </xf>
    <xf numFmtId="0" fontId="16" fillId="14" borderId="24" xfId="0" applyFont="1" applyFill="1" applyBorder="1" applyAlignment="1">
      <alignment horizontal="center" vertical="center"/>
    </xf>
    <xf numFmtId="0" fontId="12" fillId="14" borderId="0" xfId="0" applyFont="1" applyFill="1" applyAlignment="1">
      <alignment horizontal="center"/>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7" fillId="0" borderId="23" xfId="0" applyFont="1" applyBorder="1" applyAlignment="1">
      <alignment horizontal="center" vertical="center"/>
    </xf>
    <xf numFmtId="9" fontId="38" fillId="0" borderId="31" xfId="1" applyFont="1" applyBorder="1" applyAlignment="1">
      <alignment horizontal="center" vertical="center"/>
    </xf>
    <xf numFmtId="0" fontId="37" fillId="0" borderId="24" xfId="0" applyFont="1" applyFill="1" applyBorder="1" applyAlignment="1">
      <alignment horizontal="center" vertical="center"/>
    </xf>
    <xf numFmtId="0" fontId="39" fillId="13" borderId="6" xfId="0" applyFont="1" applyFill="1" applyBorder="1" applyAlignment="1">
      <alignment horizontal="center" vertical="center" wrapText="1"/>
    </xf>
    <xf numFmtId="15" fontId="39" fillId="13" borderId="6" xfId="0" applyNumberFormat="1" applyFont="1" applyFill="1" applyBorder="1" applyAlignment="1">
      <alignment horizontal="center" vertical="center" wrapText="1"/>
    </xf>
    <xf numFmtId="15" fontId="39" fillId="13" borderId="8" xfId="0" applyNumberFormat="1" applyFont="1" applyFill="1" applyBorder="1" applyAlignment="1">
      <alignment horizontal="center" vertical="center" wrapText="1"/>
    </xf>
    <xf numFmtId="0" fontId="16" fillId="10" borderId="24" xfId="0" applyFont="1" applyFill="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4" xfId="0" applyFont="1" applyFill="1" applyBorder="1" applyAlignment="1">
      <alignment horizontal="left" vertical="center" wrapText="1" indent="2"/>
    </xf>
    <xf numFmtId="0" fontId="0" fillId="0" borderId="45" xfId="0" applyBorder="1" applyAlignment="1">
      <alignment horizontal="left" indent="2"/>
    </xf>
    <xf numFmtId="0" fontId="30" fillId="13" borderId="59" xfId="0" applyFont="1" applyFill="1" applyBorder="1" applyAlignment="1">
      <alignment horizontal="left" vertical="center" wrapText="1" indent="2"/>
    </xf>
    <xf numFmtId="0" fontId="0" fillId="0" borderId="9" xfId="0" applyBorder="1" applyAlignment="1">
      <alignment horizontal="left" indent="2"/>
    </xf>
    <xf numFmtId="15" fontId="34" fillId="4" borderId="23" xfId="0" applyNumberFormat="1" applyFont="1" applyFill="1" applyBorder="1" applyAlignment="1">
      <alignment horizontal="center" vertical="center"/>
    </xf>
    <xf numFmtId="15" fontId="28" fillId="4" borderId="23" xfId="0" applyNumberFormat="1" applyFont="1" applyFill="1" applyBorder="1" applyAlignment="1">
      <alignment horizontal="center" vertical="center" wrapText="1"/>
    </xf>
    <xf numFmtId="0" fontId="34" fillId="4" borderId="39"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14" fontId="28" fillId="13" borderId="23" xfId="0" applyNumberFormat="1" applyFont="1" applyFill="1" applyBorder="1" applyAlignment="1">
      <alignmen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61"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54" xfId="0" applyFont="1" applyFill="1" applyBorder="1" applyAlignment="1">
      <alignment horizontal="left" vertical="center" wrapText="1" indent="2"/>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4" xfId="0" applyFont="1" applyFill="1" applyBorder="1" applyAlignment="1">
      <alignment horizontal="center" vertical="center"/>
    </xf>
    <xf numFmtId="0" fontId="30" fillId="0" borderId="54" xfId="0" applyFont="1" applyFill="1" applyBorder="1" applyAlignment="1">
      <alignment horizontal="left" vertical="center" wrapText="1" indent="2"/>
    </xf>
    <xf numFmtId="0" fontId="17" fillId="0" borderId="17" xfId="0" applyFont="1" applyFill="1" applyBorder="1" applyAlignment="1">
      <alignment horizontal="left" vertical="center" wrapText="1"/>
    </xf>
    <xf numFmtId="0" fontId="17" fillId="0" borderId="18" xfId="0" applyFont="1" applyFill="1" applyBorder="1" applyAlignment="1">
      <alignment horizontal="left" vertical="center" wrapText="1"/>
    </xf>
    <xf numFmtId="0" fontId="31" fillId="0" borderId="6" xfId="0" applyFont="1" applyFill="1" applyBorder="1" applyAlignment="1">
      <alignment horizontal="center" vertical="center" wrapText="1"/>
    </xf>
    <xf numFmtId="0" fontId="16" fillId="0" borderId="23" xfId="0" applyFont="1" applyFill="1" applyBorder="1" applyAlignment="1">
      <alignment horizontal="center" vertical="center"/>
    </xf>
    <xf numFmtId="9" fontId="9" fillId="0" borderId="31" xfId="1" applyFont="1" applyFill="1" applyBorder="1" applyAlignment="1">
      <alignment horizontal="center" vertical="center"/>
    </xf>
    <xf numFmtId="0" fontId="11" fillId="0" borderId="9" xfId="0" applyFont="1" applyFill="1" applyBorder="1" applyAlignment="1">
      <alignment horizontal="left" vertical="center" wrapText="1" indent="1"/>
    </xf>
    <xf numFmtId="0" fontId="11" fillId="0" borderId="10" xfId="0" applyFont="1" applyFill="1" applyBorder="1" applyAlignment="1">
      <alignment horizontal="left" vertical="center" wrapText="1" indent="1"/>
    </xf>
    <xf numFmtId="0" fontId="0" fillId="0" borderId="0" xfId="0" applyFill="1"/>
    <xf numFmtId="0" fontId="17" fillId="0" borderId="54"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5" borderId="23"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30" fillId="13" borderId="54" xfId="0" applyFont="1" applyFill="1" applyBorder="1" applyAlignment="1">
      <alignment horizontal="left" vertical="center" wrapText="1" indent="4"/>
    </xf>
    <xf numFmtId="0" fontId="11" fillId="0" borderId="14" xfId="0" applyFont="1" applyBorder="1" applyAlignment="1">
      <alignment horizontal="left" vertical="center" indent="2"/>
    </xf>
    <xf numFmtId="0" fontId="17" fillId="13" borderId="17" xfId="0" applyFont="1" applyFill="1" applyBorder="1" applyAlignment="1">
      <alignment horizontal="left" vertical="center" wrapText="1" indent="2"/>
    </xf>
    <xf numFmtId="0" fontId="17" fillId="13" borderId="18" xfId="0" applyFont="1" applyFill="1" applyBorder="1" applyAlignment="1">
      <alignment horizontal="left" vertical="center" wrapText="1" indent="2"/>
    </xf>
    <xf numFmtId="0" fontId="16" fillId="0" borderId="23" xfId="0" applyFont="1" applyBorder="1" applyAlignment="1">
      <alignment horizontal="left" vertical="center" indent="2"/>
    </xf>
    <xf numFmtId="0" fontId="16" fillId="5" borderId="23" xfId="0" applyFont="1" applyFill="1" applyBorder="1" applyAlignment="1">
      <alignment horizontal="left" vertical="center" indent="2"/>
    </xf>
    <xf numFmtId="9" fontId="9" fillId="0" borderId="31" xfId="1" applyFont="1" applyBorder="1" applyAlignment="1">
      <alignment horizontal="left" vertical="center" indent="2"/>
    </xf>
    <xf numFmtId="0" fontId="11" fillId="0" borderId="9" xfId="0" applyFont="1" applyBorder="1" applyAlignment="1">
      <alignment horizontal="left" vertical="center" wrapText="1" indent="3"/>
    </xf>
    <xf numFmtId="0" fontId="11" fillId="0" borderId="10" xfId="0" applyFont="1" applyBorder="1" applyAlignment="1">
      <alignment horizontal="left" vertical="center" wrapText="1" indent="3"/>
    </xf>
    <xf numFmtId="0" fontId="0" fillId="0" borderId="0" xfId="0" applyAlignment="1">
      <alignment horizontal="left" indent="2"/>
    </xf>
    <xf numFmtId="0" fontId="19" fillId="0" borderId="0" xfId="0" applyFont="1" applyAlignment="1">
      <alignment horizontal="center" vertical="center" wrapText="1"/>
    </xf>
    <xf numFmtId="14" fontId="31" fillId="13" borderId="6" xfId="0" applyNumberFormat="1" applyFont="1" applyFill="1" applyBorder="1" applyAlignment="1">
      <alignment horizontal="center" vertical="center" wrapText="1"/>
    </xf>
    <xf numFmtId="14" fontId="31" fillId="13" borderId="8" xfId="0" applyNumberFormat="1" applyFont="1" applyFill="1" applyBorder="1" applyAlignment="1">
      <alignment horizontal="center" vertical="center" wrapText="1"/>
    </xf>
    <xf numFmtId="14" fontId="34" fillId="0" borderId="23" xfId="0" applyNumberFormat="1" applyFont="1" applyBorder="1" applyAlignment="1">
      <alignment horizontal="center" vertical="center"/>
    </xf>
    <xf numFmtId="14" fontId="39" fillId="13" borderId="6" xfId="0" applyNumberFormat="1" applyFont="1" applyFill="1" applyBorder="1" applyAlignment="1">
      <alignment horizontal="center" vertical="center" wrapText="1"/>
    </xf>
    <xf numFmtId="14" fontId="39" fillId="13" borderId="8" xfId="0" applyNumberFormat="1" applyFont="1" applyFill="1" applyBorder="1" applyAlignment="1">
      <alignment horizontal="center" vertical="center" wrapText="1"/>
    </xf>
    <xf numFmtId="14" fontId="29" fillId="13" borderId="6" xfId="0" applyNumberFormat="1" applyFont="1" applyFill="1" applyBorder="1" applyAlignment="1">
      <alignment horizontal="center" vertical="center" wrapText="1"/>
    </xf>
    <xf numFmtId="14" fontId="29" fillId="13" borderId="8" xfId="0" applyNumberFormat="1" applyFont="1" applyFill="1" applyBorder="1" applyAlignment="1">
      <alignment horizontal="center" vertical="center" wrapText="1"/>
    </xf>
    <xf numFmtId="14" fontId="29" fillId="13" borderId="30" xfId="0" applyNumberFormat="1" applyFont="1" applyFill="1" applyBorder="1" applyAlignment="1">
      <alignment horizontal="center" vertical="center" wrapText="1"/>
    </xf>
    <xf numFmtId="0" fontId="17" fillId="13" borderId="54" xfId="0" applyFont="1" applyFill="1" applyBorder="1" applyAlignment="1">
      <alignment horizontal="left" vertical="center" wrapText="1"/>
    </xf>
    <xf numFmtId="0" fontId="30" fillId="13" borderId="61" xfId="0" applyFont="1" applyFill="1" applyBorder="1" applyAlignment="1">
      <alignment horizontal="left" vertical="center" wrapText="1" indent="4"/>
    </xf>
    <xf numFmtId="0" fontId="0" fillId="0" borderId="6" xfId="0" applyBorder="1"/>
    <xf numFmtId="14" fontId="0" fillId="0" borderId="6" xfId="0" applyNumberFormat="1" applyBorder="1"/>
    <xf numFmtId="14" fontId="34" fillId="0" borderId="6" xfId="0" applyNumberFormat="1" applyFont="1" applyBorder="1" applyAlignment="1">
      <alignment horizontal="center" vertical="center"/>
    </xf>
    <xf numFmtId="0" fontId="0" fillId="9" borderId="6" xfId="0" applyFill="1" applyBorder="1"/>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7" fillId="0" borderId="6" xfId="0" applyFont="1" applyBorder="1"/>
    <xf numFmtId="0" fontId="27" fillId="0" borderId="6" xfId="0" applyFont="1" applyBorder="1" applyAlignment="1">
      <alignment horizontal="center"/>
    </xf>
    <xf numFmtId="0" fontId="0" fillId="0" borderId="0" xfId="0"/>
    <xf numFmtId="0" fontId="11" fillId="0" borderId="14" xfId="0" applyFont="1" applyBorder="1" applyAlignment="1">
      <alignment horizontal="center" vertical="center"/>
    </xf>
    <xf numFmtId="0" fontId="30" fillId="13" borderId="6" xfId="0" applyFont="1" applyFill="1" applyBorder="1" applyAlignment="1">
      <alignmen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9" fillId="13" borderId="6" xfId="0" applyFont="1" applyFill="1" applyBorder="1" applyAlignment="1">
      <alignment horizontal="center" vertical="center" wrapText="1"/>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0" fillId="13" borderId="59" xfId="0" applyFont="1" applyFill="1" applyBorder="1" applyAlignment="1">
      <alignment horizontal="left" vertical="center" wrapText="1"/>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0" fontId="0" fillId="0" borderId="0" xfId="0"/>
    <xf numFmtId="0" fontId="11" fillId="0" borderId="14" xfId="0"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20" fillId="0" borderId="8" xfId="0" applyFont="1" applyBorder="1" applyAlignment="1">
      <alignment horizontal="center" vertical="center"/>
    </xf>
    <xf numFmtId="0" fontId="30" fillId="13" borderId="6" xfId="0" applyFont="1" applyFill="1" applyBorder="1" applyAlignment="1">
      <alignment vertical="center" wrapText="1"/>
    </xf>
    <xf numFmtId="0" fontId="29" fillId="13" borderId="6" xfId="0" applyFont="1" applyFill="1" applyBorder="1" applyAlignment="1">
      <alignment horizontal="center" vertical="center" wrapText="1"/>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15" fontId="34" fillId="0" borderId="23" xfId="0" applyNumberFormat="1" applyFont="1" applyBorder="1" applyAlignment="1">
      <alignment horizontal="center" vertical="center"/>
    </xf>
    <xf numFmtId="0" fontId="0" fillId="0" borderId="0" xfId="0"/>
    <xf numFmtId="0" fontId="11" fillId="0" borderId="14" xfId="0"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20" fillId="0" borderId="8" xfId="0" applyFont="1" applyBorder="1" applyAlignment="1">
      <alignment horizontal="center" vertical="center"/>
    </xf>
    <xf numFmtId="0" fontId="30" fillId="13" borderId="6" xfId="0" applyFont="1" applyFill="1" applyBorder="1" applyAlignment="1">
      <alignmen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9" fillId="13" borderId="6"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30" fillId="13" borderId="45" xfId="0" applyFont="1" applyFill="1" applyBorder="1" applyAlignment="1">
      <alignment horizontal="left" vertical="center" wrapText="1"/>
    </xf>
    <xf numFmtId="0" fontId="30" fillId="13" borderId="59" xfId="0" applyFont="1" applyFill="1" applyBorder="1" applyAlignment="1">
      <alignment vertical="center" wrapText="1"/>
    </xf>
    <xf numFmtId="0" fontId="30" fillId="13" borderId="45" xfId="0" applyFont="1" applyFill="1" applyBorder="1" applyAlignment="1">
      <alignmen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54" xfId="0" applyFont="1" applyFill="1" applyBorder="1" applyAlignment="1">
      <alignment horizontal="left" vertical="center" wrapText="1"/>
    </xf>
    <xf numFmtId="0" fontId="30" fillId="13" borderId="5" xfId="0" applyFont="1" applyFill="1" applyBorder="1" applyAlignment="1">
      <alignment horizontal="left" vertical="center" wrapText="1"/>
    </xf>
    <xf numFmtId="0" fontId="30" fillId="13" borderId="53" xfId="0" applyFont="1" applyFill="1" applyBorder="1" applyAlignment="1">
      <alignment horizontal="left" vertical="center" wrapText="1"/>
    </xf>
    <xf numFmtId="0" fontId="30" fillId="13" borderId="6" xfId="0" applyFont="1" applyFill="1" applyBorder="1" applyAlignment="1">
      <alignment horizontal="left" vertical="center" wrapText="1"/>
    </xf>
    <xf numFmtId="0" fontId="0" fillId="13" borderId="31" xfId="0" applyFont="1" applyFill="1" applyBorder="1" applyAlignment="1">
      <alignment horizontal="left" vertical="center" wrapText="1"/>
    </xf>
    <xf numFmtId="0" fontId="17" fillId="13" borderId="6" xfId="0" applyFont="1" applyFill="1" applyBorder="1" applyAlignment="1">
      <alignment horizontal="left" vertical="center" wrapText="1"/>
    </xf>
    <xf numFmtId="0" fontId="24" fillId="0" borderId="43" xfId="0" applyFont="1" applyBorder="1" applyAlignment="1">
      <alignment horizontal="center"/>
    </xf>
    <xf numFmtId="0" fontId="24" fillId="0" borderId="29" xfId="0" applyFont="1" applyBorder="1" applyAlignment="1">
      <alignment horizontal="center"/>
    </xf>
    <xf numFmtId="0" fontId="24" fillId="0" borderId="36" xfId="0" applyFont="1" applyBorder="1" applyAlignment="1">
      <alignment horizontal="center"/>
    </xf>
    <xf numFmtId="0" fontId="30" fillId="13" borderId="30" xfId="0" applyFont="1" applyFill="1" applyBorder="1" applyAlignment="1">
      <alignment horizontal="left" vertical="center" wrapText="1"/>
    </xf>
    <xf numFmtId="0" fontId="11" fillId="0" borderId="29" xfId="0" applyFont="1" applyBorder="1" applyAlignment="1">
      <alignment horizontal="left" vertical="center" wrapText="1" indent="1"/>
    </xf>
    <xf numFmtId="0" fontId="11" fillId="0" borderId="36" xfId="0" applyFont="1" applyBorder="1" applyAlignment="1">
      <alignment horizontal="left" vertical="center" wrapText="1" indent="1"/>
    </xf>
    <xf numFmtId="0" fontId="28" fillId="13" borderId="23" xfId="0" applyFont="1" applyFill="1" applyBorder="1" applyAlignment="1">
      <alignment horizontal="left" vertical="center" wrapText="1"/>
    </xf>
    <xf numFmtId="0" fontId="23" fillId="0" borderId="4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5" xfId="0" applyFont="1" applyBorder="1" applyAlignment="1">
      <alignment horizontal="left" vertical="center" wrapText="1" indent="1"/>
    </xf>
    <xf numFmtId="0" fontId="11" fillId="0" borderId="7" xfId="0" applyFont="1" applyBorder="1" applyAlignment="1">
      <alignment horizontal="left" vertical="center" wrapText="1" indent="1"/>
    </xf>
    <xf numFmtId="0" fontId="0" fillId="13" borderId="6" xfId="0" applyFont="1" applyFill="1" applyBorder="1" applyAlignment="1">
      <alignment horizontal="left" vertical="center" wrapText="1"/>
    </xf>
    <xf numFmtId="0" fontId="33" fillId="13" borderId="6" xfId="0" applyFont="1" applyFill="1" applyBorder="1" applyAlignment="1">
      <alignment horizontal="left" vertical="center" wrapText="1"/>
    </xf>
    <xf numFmtId="0" fontId="0" fillId="13" borderId="52" xfId="0" applyFont="1" applyFill="1" applyBorder="1" applyAlignment="1">
      <alignment horizontal="left" vertical="center" wrapText="1"/>
    </xf>
    <xf numFmtId="0" fontId="0" fillId="13" borderId="5" xfId="0" applyFont="1" applyFill="1" applyBorder="1" applyAlignment="1">
      <alignment horizontal="left" vertical="center" wrapText="1"/>
    </xf>
    <xf numFmtId="0" fontId="0" fillId="13" borderId="53" xfId="0" applyFont="1" applyFill="1" applyBorder="1" applyAlignment="1">
      <alignment horizontal="left" vertical="center" wrapText="1"/>
    </xf>
    <xf numFmtId="0" fontId="27" fillId="13" borderId="6" xfId="0" applyFont="1" applyFill="1" applyBorder="1" applyAlignment="1">
      <alignment horizontal="left" vertical="center" wrapText="1"/>
    </xf>
    <xf numFmtId="0" fontId="11" fillId="0" borderId="25" xfId="0" applyFont="1" applyBorder="1" applyAlignment="1">
      <alignment horizontal="left" vertical="center" wrapText="1" indent="1"/>
    </xf>
    <xf numFmtId="0" fontId="11" fillId="0" borderId="26" xfId="0" applyFont="1" applyBorder="1" applyAlignment="1">
      <alignment horizontal="left" vertical="center" wrapText="1" indent="1"/>
    </xf>
    <xf numFmtId="0" fontId="28" fillId="13" borderId="23" xfId="0" applyFont="1" applyFill="1" applyBorder="1" applyAlignment="1">
      <alignment horizontal="left" vertical="top" wrapTex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5" xfId="0" applyFont="1" applyFill="1" applyBorder="1" applyAlignment="1">
      <alignment horizontal="left" vertical="center" wrapText="1"/>
    </xf>
    <xf numFmtId="0" fontId="30" fillId="13" borderId="29" xfId="0" applyFont="1" applyFill="1" applyBorder="1" applyAlignment="1">
      <alignment horizontal="left" vertical="center" wrapText="1"/>
    </xf>
    <xf numFmtId="0" fontId="30" fillId="13" borderId="56" xfId="0" applyFont="1" applyFill="1" applyBorder="1" applyAlignment="1">
      <alignment horizontal="left" vertical="center" wrapText="1"/>
    </xf>
    <xf numFmtId="0" fontId="25" fillId="4" borderId="50" xfId="0" applyFont="1" applyFill="1" applyBorder="1" applyAlignment="1">
      <alignment horizontal="center" vertical="center" wrapText="1"/>
    </xf>
    <xf numFmtId="0" fontId="25" fillId="4" borderId="45" xfId="0" applyFont="1" applyFill="1" applyBorder="1" applyAlignment="1">
      <alignment horizontal="center" vertical="center" wrapText="1"/>
    </xf>
    <xf numFmtId="0" fontId="30" fillId="13" borderId="16" xfId="0" applyFont="1" applyFill="1" applyBorder="1" applyAlignment="1">
      <alignment horizontal="left" vertical="center" wrapText="1"/>
    </xf>
    <xf numFmtId="0" fontId="30" fillId="13" borderId="17" xfId="0" applyFont="1" applyFill="1" applyBorder="1" applyAlignment="1">
      <alignment horizontal="left" vertical="center" wrapText="1"/>
    </xf>
    <xf numFmtId="0" fontId="30" fillId="13" borderId="16" xfId="0" applyFont="1" applyFill="1" applyBorder="1" applyAlignment="1">
      <alignment vertical="center" wrapText="1"/>
    </xf>
    <xf numFmtId="0" fontId="30" fillId="13" borderId="17" xfId="0" applyFont="1" applyFill="1" applyBorder="1" applyAlignment="1">
      <alignment vertical="center" wrapText="1"/>
    </xf>
    <xf numFmtId="0" fontId="35" fillId="13" borderId="51" xfId="0" applyFont="1" applyFill="1" applyBorder="1" applyAlignment="1">
      <alignment horizontal="left" vertical="center" wrapText="1"/>
    </xf>
    <xf numFmtId="0" fontId="35" fillId="13" borderId="21" xfId="0" applyFont="1" applyFill="1" applyBorder="1" applyAlignment="1">
      <alignment horizontal="left" vertical="center" wrapText="1"/>
    </xf>
    <xf numFmtId="0" fontId="0" fillId="0" borderId="0" xfId="0" applyAlignment="1">
      <alignment horizontal="center"/>
    </xf>
    <xf numFmtId="0" fontId="20" fillId="4" borderId="2" xfId="0" applyFont="1" applyFill="1" applyBorder="1" applyAlignment="1">
      <alignment horizontal="left" vertical="center" wrapText="1" indent="1"/>
    </xf>
    <xf numFmtId="0" fontId="23" fillId="4" borderId="2"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left" vertical="center"/>
    </xf>
    <xf numFmtId="0" fontId="30" fillId="13" borderId="28" xfId="0" applyFont="1" applyFill="1" applyBorder="1" applyAlignment="1">
      <alignment horizontal="left" vertical="center" wrapText="1"/>
    </xf>
    <xf numFmtId="0" fontId="35" fillId="13" borderId="22" xfId="0" applyFont="1" applyFill="1" applyBorder="1" applyAlignment="1">
      <alignment horizontal="left" vertical="center" wrapText="1"/>
    </xf>
    <xf numFmtId="0" fontId="20" fillId="0" borderId="40" xfId="0" applyFont="1" applyBorder="1" applyAlignment="1">
      <alignment horizontal="center" wrapText="1"/>
    </xf>
    <xf numFmtId="0" fontId="20" fillId="0" borderId="0" xfId="0" applyFont="1" applyBorder="1" applyAlignment="1">
      <alignment horizontal="center" wrapText="1"/>
    </xf>
    <xf numFmtId="0" fontId="20" fillId="0" borderId="15" xfId="0" applyFont="1" applyBorder="1" applyAlignment="1">
      <alignment horizontal="center" wrapText="1"/>
    </xf>
    <xf numFmtId="0" fontId="17" fillId="13" borderId="59" xfId="0" applyFont="1" applyFill="1" applyBorder="1" applyAlignment="1">
      <alignment horizontal="left" vertical="center" wrapText="1"/>
    </xf>
    <xf numFmtId="0" fontId="0" fillId="13" borderId="6" xfId="0" applyFont="1" applyFill="1" applyBorder="1" applyAlignment="1">
      <alignment horizontal="left" vertical="center" wrapText="1" indent="2"/>
    </xf>
    <xf numFmtId="0" fontId="17" fillId="13" borderId="54" xfId="0" applyFont="1" applyFill="1" applyBorder="1" applyAlignment="1">
      <alignment horizontal="left" vertical="center" wrapText="1"/>
    </xf>
    <xf numFmtId="0" fontId="17" fillId="13" borderId="5" xfId="0" applyFont="1" applyFill="1" applyBorder="1" applyAlignment="1">
      <alignment horizontal="left" vertical="center" wrapText="1"/>
    </xf>
    <xf numFmtId="0" fontId="17" fillId="13" borderId="53" xfId="0" applyFont="1" applyFill="1" applyBorder="1" applyAlignment="1">
      <alignment horizontal="left" vertical="center" wrapText="1"/>
    </xf>
    <xf numFmtId="0" fontId="28" fillId="13" borderId="51" xfId="0" applyFont="1" applyFill="1" applyBorder="1" applyAlignment="1">
      <alignment horizontal="left" vertical="center" wrapText="1"/>
    </xf>
    <xf numFmtId="0" fontId="28" fillId="13" borderId="21" xfId="0" applyFont="1" applyFill="1" applyBorder="1" applyAlignment="1">
      <alignment horizontal="left" vertical="center" wrapText="1"/>
    </xf>
    <xf numFmtId="0" fontId="17" fillId="13" borderId="16" xfId="0" applyFont="1" applyFill="1" applyBorder="1" applyAlignment="1">
      <alignment vertical="center" wrapText="1"/>
    </xf>
    <xf numFmtId="0" fontId="17" fillId="13" borderId="17" xfId="0" applyFont="1" applyFill="1" applyBorder="1" applyAlignment="1">
      <alignment vertical="center" wrapText="1"/>
    </xf>
    <xf numFmtId="0" fontId="27" fillId="0" borderId="52" xfId="0" applyFont="1" applyBorder="1" applyAlignment="1">
      <alignment horizontal="center"/>
    </xf>
    <xf numFmtId="0" fontId="27" fillId="0" borderId="53" xfId="0" applyFont="1" applyBorder="1" applyAlignment="1">
      <alignment horizontal="center"/>
    </xf>
    <xf numFmtId="0" fontId="7" fillId="4" borderId="52"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53" xfId="0" applyFont="1" applyFill="1" applyBorder="1" applyAlignment="1">
      <alignment horizontal="center" vertical="center" wrapText="1"/>
    </xf>
    <xf numFmtId="15" fontId="34" fillId="0" borderId="8" xfId="0" applyNumberFormat="1" applyFont="1" applyBorder="1" applyAlignment="1">
      <alignment horizontal="center" vertical="center"/>
    </xf>
  </cellXfs>
  <cellStyles count="2">
    <cellStyle name="Normal" xfId="0" builtinId="0"/>
    <cellStyle name="Porcentaje" xfId="1" builtinId="5"/>
  </cellStyles>
  <dxfs count="1061">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RESPONSABLE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desempeño'!$C$14</c:f>
              <c:strCache>
                <c:ptCount val="1"/>
                <c:pt idx="0">
                  <c:v>% Eficacia</c:v>
                </c:pt>
              </c:strCache>
            </c:strRef>
          </c:tx>
          <c:spPr>
            <a:solidFill>
              <a:schemeClr val="accent1"/>
            </a:solidFill>
            <a:ln>
              <a:noFill/>
            </a:ln>
            <a:effectLst/>
          </c:spPr>
          <c:invertIfNegative val="0"/>
          <c:cat>
            <c:strRef>
              <c:f>'Gráficos de desempeño'!$B$15:$B$18</c:f>
              <c:strCache>
                <c:ptCount val="1"/>
                <c:pt idx="0">
                  <c:v>Luis Kei Torres </c:v>
                </c:pt>
              </c:strCache>
            </c:strRef>
          </c:cat>
          <c:val>
            <c:numRef>
              <c:f>'Gráficos de desempeño'!$C$15:$C$18</c:f>
              <c:numCache>
                <c:formatCode>0.0%</c:formatCode>
                <c:ptCount val="4"/>
                <c:pt idx="0">
                  <c:v>0.20833333333333334</c:v>
                </c:pt>
              </c:numCache>
            </c:numRef>
          </c:val>
          <c:extLst>
            <c:ext xmlns:c16="http://schemas.microsoft.com/office/drawing/2014/chart" uri="{C3380CC4-5D6E-409C-BE32-E72D297353CC}">
              <c16:uniqueId val="{00000000-2AAC-4A24-B6A4-01490E0FD209}"/>
            </c:ext>
          </c:extLst>
        </c:ser>
        <c:ser>
          <c:idx val="1"/>
          <c:order val="1"/>
          <c:tx>
            <c:strRef>
              <c:f>'Gráficos de desempeño'!$D$14</c:f>
              <c:strCache>
                <c:ptCount val="1"/>
                <c:pt idx="0">
                  <c:v>% Eficiencia</c:v>
                </c:pt>
              </c:strCache>
            </c:strRef>
          </c:tx>
          <c:spPr>
            <a:solidFill>
              <a:schemeClr val="accent2"/>
            </a:solidFill>
            <a:ln>
              <a:noFill/>
            </a:ln>
            <a:effectLst/>
          </c:spPr>
          <c:invertIfNegative val="0"/>
          <c:cat>
            <c:strRef>
              <c:f>'Gráficos de desempeño'!$B$15:$B$18</c:f>
              <c:strCache>
                <c:ptCount val="1"/>
                <c:pt idx="0">
                  <c:v>Luis Kei Torres </c:v>
                </c:pt>
              </c:strCache>
            </c:strRef>
          </c:cat>
          <c:val>
            <c:numRef>
              <c:f>'Gráficos de desempeño'!$D$15:$D$18</c:f>
              <c:numCache>
                <c:formatCode>0.0%</c:formatCode>
                <c:ptCount val="4"/>
                <c:pt idx="0">
                  <c:v>0.20833333333333334</c:v>
                </c:pt>
              </c:numCache>
            </c:numRef>
          </c:val>
          <c:extLst>
            <c:ext xmlns:c16="http://schemas.microsoft.com/office/drawing/2014/chart" uri="{C3380CC4-5D6E-409C-BE32-E72D297353CC}">
              <c16:uniqueId val="{00000001-2AAC-4A24-B6A4-01490E0FD209}"/>
            </c:ext>
          </c:extLst>
        </c:ser>
        <c:dLbls>
          <c:showLegendKey val="0"/>
          <c:showVal val="0"/>
          <c:showCatName val="0"/>
          <c:showSerName val="0"/>
          <c:showPercent val="0"/>
          <c:showBubbleSize val="0"/>
        </c:dLbls>
        <c:gapWidth val="219"/>
        <c:overlap val="-27"/>
        <c:axId val="379693176"/>
        <c:axId val="379697488"/>
      </c:barChart>
      <c:lineChart>
        <c:grouping val="standard"/>
        <c:varyColors val="0"/>
        <c:ser>
          <c:idx val="2"/>
          <c:order val="2"/>
          <c:tx>
            <c:strRef>
              <c:f>'Gráficos de desempeño'!$E$14</c:f>
              <c:strCache>
                <c:ptCount val="1"/>
                <c:pt idx="0">
                  <c:v>% Evaluación</c:v>
                </c:pt>
              </c:strCache>
            </c:strRef>
          </c:tx>
          <c:spPr>
            <a:ln w="28575" cap="rnd">
              <a:solidFill>
                <a:schemeClr val="accent3"/>
              </a:solidFill>
              <a:round/>
            </a:ln>
            <a:effectLst/>
          </c:spPr>
          <c:marker>
            <c:symbol val="none"/>
          </c:marker>
          <c:cat>
            <c:strRef>
              <c:f>'Gráficos de desempeño'!$B$15:$B$24</c:f>
              <c:strCache>
                <c:ptCount val="1"/>
                <c:pt idx="0">
                  <c:v>Luis Kei Torres </c:v>
                </c:pt>
              </c:strCache>
            </c:strRef>
          </c:cat>
          <c:val>
            <c:numRef>
              <c:f>'Gráficos de desempeño'!$E$15:$E$18</c:f>
              <c:numCache>
                <c:formatCode>0%</c:formatCode>
                <c:ptCount val="4"/>
                <c:pt idx="0">
                  <c:v>0.20833333333333334</c:v>
                </c:pt>
              </c:numCache>
            </c:numRef>
          </c:val>
          <c:smooth val="0"/>
          <c:extLst>
            <c:ext xmlns:c16="http://schemas.microsoft.com/office/drawing/2014/chart" uri="{C3380CC4-5D6E-409C-BE32-E72D297353CC}">
              <c16:uniqueId val="{00000002-2AAC-4A24-B6A4-01490E0FD209}"/>
            </c:ext>
          </c:extLst>
        </c:ser>
        <c:dLbls>
          <c:showLegendKey val="0"/>
          <c:showVal val="0"/>
          <c:showCatName val="0"/>
          <c:showSerName val="0"/>
          <c:showPercent val="0"/>
          <c:showBubbleSize val="0"/>
        </c:dLbls>
        <c:marker val="1"/>
        <c:smooth val="0"/>
        <c:axId val="379693176"/>
        <c:axId val="379697488"/>
      </c:lineChart>
      <c:catAx>
        <c:axId val="37969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7488"/>
        <c:crosses val="autoZero"/>
        <c:auto val="1"/>
        <c:lblAlgn val="ctr"/>
        <c:lblOffset val="100"/>
        <c:noMultiLvlLbl val="0"/>
      </c:catAx>
      <c:valAx>
        <c:axId val="379697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ETAPA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desempeño'!$H$14</c:f>
              <c:strCache>
                <c:ptCount val="1"/>
                <c:pt idx="0">
                  <c:v>% Eficacia</c:v>
                </c:pt>
              </c:strCache>
            </c:strRef>
          </c:tx>
          <c:spPr>
            <a:solidFill>
              <a:schemeClr val="accent1"/>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desempeño'!$H$15:$H$19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0-29F1-4AF3-9F39-FB86DCCAC917}"/>
            </c:ext>
          </c:extLst>
        </c:ser>
        <c:ser>
          <c:idx val="1"/>
          <c:order val="1"/>
          <c:tx>
            <c:strRef>
              <c:f>'Gráficos de desempeño'!$I$14</c:f>
              <c:strCache>
                <c:ptCount val="1"/>
                <c:pt idx="0">
                  <c:v>% Eficiencia</c:v>
                </c:pt>
              </c:strCache>
            </c:strRef>
          </c:tx>
          <c:spPr>
            <a:solidFill>
              <a:schemeClr val="accent2"/>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desempeño'!$I$15:$I$19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1-29F1-4AF3-9F39-FB86DCCAC917}"/>
            </c:ext>
          </c:extLst>
        </c:ser>
        <c:dLbls>
          <c:showLegendKey val="0"/>
          <c:showVal val="0"/>
          <c:showCatName val="0"/>
          <c:showSerName val="0"/>
          <c:showPercent val="0"/>
          <c:showBubbleSize val="0"/>
        </c:dLbls>
        <c:gapWidth val="219"/>
        <c:overlap val="-27"/>
        <c:axId val="379699056"/>
        <c:axId val="379695136"/>
      </c:barChart>
      <c:lineChart>
        <c:grouping val="standard"/>
        <c:varyColors val="0"/>
        <c:ser>
          <c:idx val="2"/>
          <c:order val="2"/>
          <c:tx>
            <c:strRef>
              <c:f>'Gráficos de desempeño'!$J$14</c:f>
              <c:strCache>
                <c:ptCount val="1"/>
                <c:pt idx="0">
                  <c:v>% Evaluación</c:v>
                </c:pt>
              </c:strCache>
            </c:strRef>
          </c:tx>
          <c:spPr>
            <a:ln w="28575" cap="rnd">
              <a:solidFill>
                <a:schemeClr val="accent3"/>
              </a:solidFill>
              <a:round/>
            </a:ln>
            <a:effectLst/>
          </c:spPr>
          <c:marker>
            <c:symbol val="none"/>
          </c:marker>
          <c:cat>
            <c:strRef>
              <c:f>'Gráficos de desempeño'!$G$15:$G$19</c:f>
              <c:strCache>
                <c:ptCount val="5"/>
                <c:pt idx="0">
                  <c:v>PREPARE</c:v>
                </c:pt>
                <c:pt idx="1">
                  <c:v>EXPLORE</c:v>
                </c:pt>
                <c:pt idx="2">
                  <c:v>REALICE</c:v>
                </c:pt>
                <c:pt idx="3">
                  <c:v>DEPLOY</c:v>
                </c:pt>
                <c:pt idx="4">
                  <c:v>TOTAL</c:v>
                </c:pt>
              </c:strCache>
            </c:strRef>
          </c:cat>
          <c:val>
            <c:numRef>
              <c:f>'Gráficos de desempeño'!$J$15:$J$19</c:f>
              <c:numCache>
                <c:formatCode>0%</c:formatCode>
                <c:ptCount val="5"/>
                <c:pt idx="0">
                  <c:v>0.83333333333333337</c:v>
                </c:pt>
                <c:pt idx="1">
                  <c:v>0</c:v>
                </c:pt>
                <c:pt idx="2">
                  <c:v>0</c:v>
                </c:pt>
                <c:pt idx="3">
                  <c:v>0</c:v>
                </c:pt>
                <c:pt idx="4">
                  <c:v>0.20833333333333334</c:v>
                </c:pt>
              </c:numCache>
            </c:numRef>
          </c:val>
          <c:smooth val="0"/>
          <c:extLst>
            <c:ext xmlns:c16="http://schemas.microsoft.com/office/drawing/2014/chart" uri="{C3380CC4-5D6E-409C-BE32-E72D297353CC}">
              <c16:uniqueId val="{00000002-29F1-4AF3-9F39-FB86DCCAC917}"/>
            </c:ext>
          </c:extLst>
        </c:ser>
        <c:dLbls>
          <c:showLegendKey val="0"/>
          <c:showVal val="0"/>
          <c:showCatName val="0"/>
          <c:showSerName val="0"/>
          <c:showPercent val="0"/>
          <c:showBubbleSize val="0"/>
        </c:dLbls>
        <c:marker val="1"/>
        <c:smooth val="0"/>
        <c:axId val="379699056"/>
        <c:axId val="379695136"/>
      </c:lineChart>
      <c:catAx>
        <c:axId val="3796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5136"/>
        <c:crosses val="autoZero"/>
        <c:auto val="1"/>
        <c:lblAlgn val="ctr"/>
        <c:lblOffset val="100"/>
        <c:noMultiLvlLbl val="0"/>
      </c:catAx>
      <c:valAx>
        <c:axId val="379695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5155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8211800"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9" name="Imagen 8"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96166" y="84666"/>
          <a:ext cx="2010833" cy="119591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0" name="Imagen 9"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4842" y="119380"/>
          <a:ext cx="2145241" cy="106595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10" name="Rectángulo redondeado 9">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11" name="Conector recto 10"/>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12" name="Imagen 11"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3" name="Imagen 12"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17</xdr:col>
      <xdr:colOff>592666</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126421</xdr:colOff>
      <xdr:row>12</xdr:row>
      <xdr:rowOff>140278</xdr:rowOff>
    </xdr:from>
    <xdr:to>
      <xdr:col>4</xdr:col>
      <xdr:colOff>1076325</xdr:colOff>
      <xdr:row>30</xdr:row>
      <xdr:rowOff>34636</xdr:rowOff>
    </xdr:to>
    <xdr:graphicFrame macro="">
      <xdr:nvGraphicFramePr>
        <xdr:cNvPr id="5" name="Gráfico 4">
          <a:extLst>
            <a:ext uri="{FF2B5EF4-FFF2-40B4-BE49-F238E27FC236}">
              <a16:creationId xmlns:a16="http://schemas.microsoft.com/office/drawing/2014/main" id="{93972165-BD54-40E9-8E9E-BF05F140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154132</xdr:colOff>
      <xdr:row>19</xdr:row>
      <xdr:rowOff>189634</xdr:rowOff>
    </xdr:from>
    <xdr:to>
      <xdr:col>11</xdr:col>
      <xdr:colOff>167123</xdr:colOff>
      <xdr:row>37</xdr:row>
      <xdr:rowOff>85724</xdr:rowOff>
    </xdr:to>
    <xdr:graphicFrame macro="">
      <xdr:nvGraphicFramePr>
        <xdr:cNvPr id="6" name="Gráfico 5">
          <a:extLst>
            <a:ext uri="{FF2B5EF4-FFF2-40B4-BE49-F238E27FC236}">
              <a16:creationId xmlns:a16="http://schemas.microsoft.com/office/drawing/2014/main" id="{A9A9CAFC-D463-4A0C-857B-663CDC7E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1924051</xdr:colOff>
      <xdr:row>0</xdr:row>
      <xdr:rowOff>180975</xdr:rowOff>
    </xdr:from>
    <xdr:to>
      <xdr:col>12</xdr:col>
      <xdr:colOff>19050</xdr:colOff>
      <xdr:row>6</xdr:row>
      <xdr:rowOff>85724</xdr:rowOff>
    </xdr:to>
    <xdr:sp macro="" textlink="">
      <xdr:nvSpPr>
        <xdr:cNvPr id="18" name="Rectángulo redondeado 17">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0</xdr:col>
      <xdr:colOff>0</xdr:colOff>
      <xdr:row>6</xdr:row>
      <xdr:rowOff>157159</xdr:rowOff>
    </xdr:from>
    <xdr:to>
      <xdr:col>16</xdr:col>
      <xdr:colOff>19050</xdr:colOff>
      <xdr:row>6</xdr:row>
      <xdr:rowOff>157159</xdr:rowOff>
    </xdr:to>
    <xdr:cxnSp macro="">
      <xdr:nvCxnSpPr>
        <xdr:cNvPr id="19" name="Conector recto 18"/>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12</xdr:col>
      <xdr:colOff>273049</xdr:colOff>
      <xdr:row>0</xdr:row>
      <xdr:rowOff>75141</xdr:rowOff>
    </xdr:from>
    <xdr:to>
      <xdr:col>14</xdr:col>
      <xdr:colOff>759882</xdr:colOff>
      <xdr:row>6</xdr:row>
      <xdr:rowOff>26458</xdr:rowOff>
    </xdr:to>
    <xdr:pic>
      <xdr:nvPicPr>
        <xdr:cNvPr id="20" name="Imagen 19" descr="C:\Users\lenovo\Desktop\NUEVOS LOGOS INAP\INAP_LOGO-2020.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84149" y="75141"/>
          <a:ext cx="2010833" cy="1370542"/>
        </a:xfrm>
        <a:prstGeom prst="rect">
          <a:avLst/>
        </a:prstGeom>
        <a:noFill/>
        <a:ln>
          <a:noFill/>
        </a:ln>
      </xdr:spPr>
    </xdr:pic>
    <xdr:clientData/>
  </xdr:twoCellAnchor>
  <xdr:twoCellAnchor editAs="oneCell">
    <xdr:from>
      <xdr:col>0</xdr:col>
      <xdr:colOff>66675</xdr:colOff>
      <xdr:row>0</xdr:row>
      <xdr:rowOff>119380</xdr:rowOff>
    </xdr:from>
    <xdr:to>
      <xdr:col>1</xdr:col>
      <xdr:colOff>1978025</xdr:colOff>
      <xdr:row>5</xdr:row>
      <xdr:rowOff>133350</xdr:rowOff>
    </xdr:to>
    <xdr:pic>
      <xdr:nvPicPr>
        <xdr:cNvPr id="21" name="Imagen 20" descr="C:\Users\lenovo\Desktop\escudo rojo tesoreria 980x390.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Control%20del%20PrSF%20Antes%20de%20la%20traged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 - SFyTGENL"/>
      <sheetName val="Estatus"/>
      <sheetName val="Inicio y Planificación"/>
      <sheetName val="Diseño y Desarrollo"/>
      <sheetName val="Revisar"/>
      <sheetName val="Pruebas Unitarias e Integrales"/>
      <sheetName val="Públicación y Puesta a Punto"/>
      <sheetName val="Gráficos de desempeñ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07"/>
  <sheetViews>
    <sheetView showGridLines="0" zoomScale="85" zoomScaleNormal="85" workbookViewId="0">
      <pane xSplit="2" ySplit="8" topLeftCell="C18" activePane="bottomRight" state="frozen"/>
      <selection pane="topRight" activeCell="C1" sqref="C1"/>
      <selection pane="bottomLeft" activeCell="A9" sqref="A9"/>
      <selection pane="bottomRight" activeCell="M30" sqref="M30"/>
    </sheetView>
  </sheetViews>
  <sheetFormatPr baseColWidth="10" defaultRowHeight="15" x14ac:dyDescent="0.25"/>
  <cols>
    <col min="1" max="1" width="2.140625" customWidth="1"/>
    <col min="2" max="2" width="6.42578125" customWidth="1"/>
    <col min="3" max="3" width="56" customWidth="1"/>
    <col min="4" max="4" width="15.140625" customWidth="1"/>
    <col min="5" max="5" width="14.140625" customWidth="1"/>
    <col min="6" max="6" width="15.140625" bestFit="1" customWidth="1"/>
    <col min="7" max="7" width="10.5703125" bestFit="1" customWidth="1"/>
    <col min="8" max="8" width="14.42578125" bestFit="1" customWidth="1"/>
    <col min="9" max="9" width="11.85546875" bestFit="1" customWidth="1"/>
    <col min="10" max="10" width="14.7109375" bestFit="1" customWidth="1"/>
    <col min="11" max="11" width="28.42578125" bestFit="1" customWidth="1"/>
    <col min="12" max="12" width="9.85546875" bestFit="1" customWidth="1"/>
    <col min="13" max="13" width="8.42578125" bestFit="1" customWidth="1"/>
    <col min="14" max="14" width="12.7109375" customWidth="1"/>
    <col min="17" max="17" width="37.85546875" customWidth="1"/>
    <col min="18" max="18" width="33.42578125" customWidth="1"/>
  </cols>
  <sheetData>
    <row r="1" spans="2:17" x14ac:dyDescent="0.25">
      <c r="O1" s="336"/>
      <c r="P1" s="336"/>
      <c r="Q1" s="336"/>
    </row>
    <row r="2" spans="2:17" ht="15" customHeight="1" x14ac:dyDescent="0.3">
      <c r="D2" s="42"/>
      <c r="E2" s="42"/>
      <c r="F2" s="42"/>
      <c r="G2" s="42"/>
      <c r="H2" s="340"/>
      <c r="I2" s="340"/>
      <c r="J2" s="340"/>
      <c r="K2" s="340"/>
      <c r="L2" s="340"/>
      <c r="M2" s="340"/>
      <c r="N2" s="1"/>
      <c r="O2" s="26" t="s">
        <v>5</v>
      </c>
      <c r="P2" s="2">
        <v>44692</v>
      </c>
    </row>
    <row r="3" spans="2:17" ht="15" customHeight="1" x14ac:dyDescent="0.3">
      <c r="D3" s="44" t="s">
        <v>0</v>
      </c>
      <c r="E3" s="44" t="s">
        <v>59</v>
      </c>
      <c r="F3" s="42"/>
      <c r="G3" s="43"/>
      <c r="H3" s="134"/>
      <c r="I3" s="134"/>
      <c r="J3" s="134"/>
      <c r="K3" s="134"/>
      <c r="L3" s="134"/>
      <c r="M3" s="134"/>
      <c r="N3" s="1"/>
      <c r="O3" s="26" t="s">
        <v>6</v>
      </c>
      <c r="P3" s="2">
        <v>44845</v>
      </c>
    </row>
    <row r="4" spans="2:17" ht="16.5" customHeight="1" x14ac:dyDescent="0.25">
      <c r="C4" s="3"/>
      <c r="D4" s="45" t="s">
        <v>61</v>
      </c>
      <c r="E4" s="44" t="s">
        <v>60</v>
      </c>
      <c r="F4" s="26"/>
      <c r="G4" s="43"/>
      <c r="H4" s="134"/>
      <c r="I4" s="134"/>
      <c r="J4" s="134"/>
      <c r="K4" s="134"/>
      <c r="L4" s="134"/>
      <c r="M4" s="134"/>
      <c r="O4" s="4" t="s">
        <v>7</v>
      </c>
      <c r="P4" s="5">
        <f>P3-P2</f>
        <v>153</v>
      </c>
    </row>
    <row r="5" spans="2:17" ht="16.5" customHeight="1" x14ac:dyDescent="0.25">
      <c r="C5" s="3"/>
      <c r="D5" s="45"/>
      <c r="E5" s="341" t="s">
        <v>63</v>
      </c>
      <c r="F5" s="341"/>
      <c r="G5" s="341"/>
      <c r="H5" s="341"/>
      <c r="I5" s="341"/>
      <c r="J5" s="134"/>
      <c r="K5" s="134"/>
      <c r="L5" s="134"/>
      <c r="M5" s="134"/>
      <c r="O5" s="4" t="s">
        <v>8</v>
      </c>
      <c r="P5" s="2">
        <v>44743</v>
      </c>
    </row>
    <row r="6" spans="2:17" ht="16.5" customHeight="1" x14ac:dyDescent="0.25">
      <c r="B6" s="336"/>
      <c r="C6" s="336"/>
      <c r="E6" s="6"/>
      <c r="F6" s="6"/>
      <c r="G6" s="43"/>
      <c r="H6" s="43"/>
      <c r="I6" s="43"/>
      <c r="J6" s="43"/>
      <c r="K6" s="43"/>
      <c r="L6" s="43"/>
      <c r="M6" s="43"/>
      <c r="O6" s="4" t="s">
        <v>9</v>
      </c>
      <c r="P6" s="7">
        <f>P3-P5</f>
        <v>102</v>
      </c>
    </row>
    <row r="7" spans="2:17" ht="20.25" customHeight="1" thickBot="1" x14ac:dyDescent="0.3"/>
    <row r="8" spans="2:17" s="8" customFormat="1" ht="32.25" customHeight="1" x14ac:dyDescent="0.3">
      <c r="B8" s="30"/>
      <c r="C8" s="337" t="s">
        <v>2</v>
      </c>
      <c r="D8" s="337"/>
      <c r="E8" s="337"/>
      <c r="F8" s="31" t="s">
        <v>1</v>
      </c>
      <c r="G8" s="46" t="s">
        <v>10</v>
      </c>
      <c r="H8" s="46" t="s">
        <v>11</v>
      </c>
      <c r="I8" s="46" t="s">
        <v>12</v>
      </c>
      <c r="J8" s="46" t="s">
        <v>13</v>
      </c>
      <c r="K8" s="46" t="s">
        <v>22</v>
      </c>
      <c r="L8" s="46" t="s">
        <v>4</v>
      </c>
      <c r="M8" s="46" t="s">
        <v>3</v>
      </c>
      <c r="N8" s="338" t="s">
        <v>14</v>
      </c>
      <c r="O8" s="338"/>
      <c r="P8" s="338"/>
      <c r="Q8" s="339"/>
    </row>
    <row r="9" spans="2:17" ht="39" customHeight="1" thickBot="1" x14ac:dyDescent="0.3">
      <c r="B9" s="328" t="s">
        <v>62</v>
      </c>
      <c r="C9" s="329"/>
      <c r="D9" s="329"/>
      <c r="E9" s="329"/>
      <c r="F9" s="97"/>
      <c r="G9" s="90">
        <v>0</v>
      </c>
      <c r="H9" s="98">
        <v>44692</v>
      </c>
      <c r="I9" s="98">
        <v>44845</v>
      </c>
      <c r="J9" s="99"/>
      <c r="K9" s="100"/>
      <c r="L9" s="101"/>
      <c r="M9" s="101"/>
      <c r="N9" s="102"/>
      <c r="O9" s="102"/>
      <c r="P9" s="102"/>
      <c r="Q9" s="103"/>
    </row>
    <row r="10" spans="2:17" ht="15.75" customHeight="1" thickBot="1" x14ac:dyDescent="0.3">
      <c r="B10" s="104"/>
      <c r="C10" s="334" t="s">
        <v>82</v>
      </c>
      <c r="D10" s="335"/>
      <c r="E10" s="335"/>
      <c r="F10" s="105"/>
      <c r="G10" s="108">
        <v>23</v>
      </c>
      <c r="H10" s="109">
        <v>44692</v>
      </c>
      <c r="I10" s="109">
        <v>44722</v>
      </c>
      <c r="J10" s="128" t="s">
        <v>15</v>
      </c>
      <c r="K10" s="127" t="s">
        <v>58</v>
      </c>
      <c r="L10" s="38">
        <v>1</v>
      </c>
      <c r="M10" s="51">
        <v>1</v>
      </c>
      <c r="N10" s="319"/>
      <c r="O10" s="319"/>
      <c r="P10" s="319"/>
      <c r="Q10" s="320"/>
    </row>
    <row r="11" spans="2:17" ht="15.75" customHeight="1" thickBot="1" x14ac:dyDescent="0.3">
      <c r="B11" s="32"/>
      <c r="C11" s="330" t="s">
        <v>27</v>
      </c>
      <c r="D11" s="331"/>
      <c r="E11" s="331"/>
      <c r="F11" s="48"/>
      <c r="G11" s="92"/>
      <c r="H11" s="36"/>
      <c r="I11" s="36"/>
      <c r="J11" s="128" t="s">
        <v>15</v>
      </c>
      <c r="K11" s="127" t="s">
        <v>58</v>
      </c>
      <c r="L11" s="38">
        <v>1</v>
      </c>
      <c r="M11" s="38">
        <v>1</v>
      </c>
      <c r="N11" s="311"/>
      <c r="O11" s="311"/>
      <c r="P11" s="311"/>
      <c r="Q11" s="312"/>
    </row>
    <row r="12" spans="2:17" ht="16.5" customHeight="1" thickBot="1" x14ac:dyDescent="0.3">
      <c r="B12" s="32"/>
      <c r="C12" s="332" t="s">
        <v>64</v>
      </c>
      <c r="D12" s="333"/>
      <c r="E12" s="333"/>
      <c r="F12" s="48"/>
      <c r="G12" s="92"/>
      <c r="H12" s="36"/>
      <c r="I12" s="36"/>
      <c r="J12" s="128" t="s">
        <v>15</v>
      </c>
      <c r="K12" s="127" t="s">
        <v>58</v>
      </c>
      <c r="L12" s="38">
        <v>1</v>
      </c>
      <c r="M12" s="38">
        <v>1</v>
      </c>
      <c r="N12" s="87"/>
      <c r="O12" s="87"/>
      <c r="P12" s="87"/>
      <c r="Q12" s="88"/>
    </row>
    <row r="13" spans="2:17" ht="16.5" customHeight="1" thickBot="1" x14ac:dyDescent="0.3">
      <c r="B13" s="32"/>
      <c r="C13" s="293" t="s">
        <v>65</v>
      </c>
      <c r="D13" s="294"/>
      <c r="E13" s="295"/>
      <c r="F13" s="48"/>
      <c r="G13" s="92"/>
      <c r="H13" s="36"/>
      <c r="I13" s="36"/>
      <c r="J13" s="128" t="s">
        <v>15</v>
      </c>
      <c r="K13" s="127" t="s">
        <v>58</v>
      </c>
      <c r="L13" s="38">
        <v>1</v>
      </c>
      <c r="M13" s="38">
        <v>1</v>
      </c>
      <c r="N13" s="125"/>
      <c r="O13" s="125"/>
      <c r="P13" s="125"/>
      <c r="Q13" s="126"/>
    </row>
    <row r="14" spans="2:17" ht="16.5" customHeight="1" thickBot="1" x14ac:dyDescent="0.3">
      <c r="B14" s="32"/>
      <c r="C14" s="330" t="s">
        <v>74</v>
      </c>
      <c r="D14" s="331"/>
      <c r="E14" s="331"/>
      <c r="F14" s="48"/>
      <c r="G14" s="92"/>
      <c r="H14" s="36"/>
      <c r="I14" s="36"/>
      <c r="J14" s="128" t="s">
        <v>15</v>
      </c>
      <c r="K14" s="127" t="s">
        <v>58</v>
      </c>
      <c r="L14" s="38">
        <v>1</v>
      </c>
      <c r="M14" s="38">
        <v>1</v>
      </c>
      <c r="N14" s="87"/>
      <c r="O14" s="87"/>
      <c r="P14" s="87"/>
      <c r="Q14" s="88"/>
    </row>
    <row r="15" spans="2:17" ht="16.5" customHeight="1" thickBot="1" x14ac:dyDescent="0.3">
      <c r="B15" s="52"/>
      <c r="C15" s="342" t="s">
        <v>28</v>
      </c>
      <c r="D15" s="326"/>
      <c r="E15" s="326"/>
      <c r="F15" s="53"/>
      <c r="G15" s="96"/>
      <c r="H15" s="70"/>
      <c r="I15" s="70"/>
      <c r="J15" s="128" t="s">
        <v>15</v>
      </c>
      <c r="K15" s="127" t="s">
        <v>58</v>
      </c>
      <c r="L15" s="55">
        <v>0</v>
      </c>
      <c r="M15" s="55">
        <v>0</v>
      </c>
      <c r="N15" s="56"/>
      <c r="O15" s="56"/>
      <c r="P15" s="56"/>
      <c r="Q15" s="57"/>
    </row>
    <row r="16" spans="2:17" ht="15.75" thickBot="1" x14ac:dyDescent="0.3">
      <c r="B16" s="34"/>
      <c r="C16" s="344"/>
      <c r="D16" s="345"/>
      <c r="E16" s="346"/>
      <c r="F16" s="39"/>
      <c r="G16" s="39"/>
      <c r="H16" s="68"/>
      <c r="I16" s="68"/>
      <c r="J16" s="39"/>
      <c r="K16" s="39"/>
      <c r="L16" s="135">
        <f>AVERAGE(L10:L15)</f>
        <v>0.83333333333333337</v>
      </c>
      <c r="M16" s="135">
        <f>AVERAGE(M10:M15)</f>
        <v>0.83333333333333337</v>
      </c>
      <c r="N16" s="34"/>
      <c r="O16" s="34"/>
      <c r="P16" s="34"/>
      <c r="Q16" s="34"/>
    </row>
    <row r="17" spans="2:17" ht="16.5" thickBot="1" x14ac:dyDescent="0.3">
      <c r="B17" s="49"/>
      <c r="C17" s="335" t="s">
        <v>83</v>
      </c>
      <c r="D17" s="335"/>
      <c r="E17" s="343"/>
      <c r="F17" s="105"/>
      <c r="G17" s="106">
        <f>SUM(G19:G145)</f>
        <v>411</v>
      </c>
      <c r="H17" s="109">
        <v>44725</v>
      </c>
      <c r="I17" s="107">
        <v>44817</v>
      </c>
      <c r="J17" s="128" t="s">
        <v>110</v>
      </c>
      <c r="K17" s="127" t="s">
        <v>57</v>
      </c>
      <c r="L17" s="55">
        <v>0</v>
      </c>
      <c r="M17" s="55">
        <v>0</v>
      </c>
      <c r="N17" s="319"/>
      <c r="O17" s="319"/>
      <c r="P17" s="319"/>
      <c r="Q17" s="320"/>
    </row>
    <row r="18" spans="2:17" ht="15.75" thickBot="1" x14ac:dyDescent="0.3">
      <c r="B18" s="32"/>
      <c r="C18" s="322" t="s">
        <v>75</v>
      </c>
      <c r="D18" s="323"/>
      <c r="E18" s="324"/>
      <c r="F18" s="48"/>
      <c r="G18" s="91"/>
      <c r="H18" s="78"/>
      <c r="I18" s="79"/>
      <c r="J18" s="128"/>
      <c r="K18" s="127"/>
      <c r="L18" s="55"/>
      <c r="M18" s="55"/>
      <c r="N18" s="87"/>
      <c r="O18" s="87"/>
      <c r="P18" s="87"/>
      <c r="Q18" s="88"/>
    </row>
    <row r="19" spans="2:17" ht="15.75" thickBot="1" x14ac:dyDescent="0.3">
      <c r="B19" s="32"/>
      <c r="C19" s="167" t="s">
        <v>104</v>
      </c>
      <c r="D19" s="140"/>
      <c r="E19" s="141"/>
      <c r="F19" s="48" t="s">
        <v>137</v>
      </c>
      <c r="G19" s="91">
        <v>3</v>
      </c>
      <c r="H19" s="109">
        <f>H17</f>
        <v>44725</v>
      </c>
      <c r="I19" s="109">
        <f>G19+H19</f>
        <v>44728</v>
      </c>
      <c r="J19" s="128"/>
      <c r="K19" s="127"/>
      <c r="L19" s="55">
        <v>0</v>
      </c>
      <c r="M19" s="55">
        <v>0</v>
      </c>
      <c r="N19" s="142"/>
      <c r="O19" s="142"/>
      <c r="P19" s="142"/>
      <c r="Q19" s="143"/>
    </row>
    <row r="20" spans="2:17" ht="15.75" thickBot="1" x14ac:dyDescent="0.3">
      <c r="B20" s="32"/>
      <c r="C20" s="167" t="s">
        <v>91</v>
      </c>
      <c r="D20" s="132"/>
      <c r="E20" s="133"/>
      <c r="F20" s="48" t="s">
        <v>136</v>
      </c>
      <c r="G20" s="91">
        <v>3</v>
      </c>
      <c r="H20" s="109">
        <v>44725</v>
      </c>
      <c r="I20" s="109">
        <f>G20+H20</f>
        <v>44728</v>
      </c>
      <c r="J20" s="128" t="s">
        <v>110</v>
      </c>
      <c r="K20" s="127" t="s">
        <v>57</v>
      </c>
      <c r="L20" s="55">
        <v>0</v>
      </c>
      <c r="M20" s="55">
        <v>0</v>
      </c>
      <c r="N20" s="129"/>
      <c r="O20" s="129"/>
      <c r="P20" s="129"/>
      <c r="Q20" s="130"/>
    </row>
    <row r="21" spans="2:17" ht="15.75" thickBot="1" x14ac:dyDescent="0.3">
      <c r="B21" s="32"/>
      <c r="C21" s="167" t="s">
        <v>92</v>
      </c>
      <c r="D21" s="132"/>
      <c r="E21" s="133"/>
      <c r="F21" s="48" t="s">
        <v>136</v>
      </c>
      <c r="G21" s="91">
        <v>3</v>
      </c>
      <c r="H21" s="109">
        <f t="shared" ref="H21:H36" si="0">I20</f>
        <v>44728</v>
      </c>
      <c r="I21" s="109">
        <f t="shared" ref="I21:I36" si="1">G21+H21</f>
        <v>44731</v>
      </c>
      <c r="J21" s="128" t="s">
        <v>110</v>
      </c>
      <c r="K21" s="127" t="s">
        <v>57</v>
      </c>
      <c r="L21" s="55">
        <v>0</v>
      </c>
      <c r="M21" s="55">
        <v>0</v>
      </c>
      <c r="N21" s="129"/>
      <c r="O21" s="129"/>
      <c r="P21" s="129"/>
      <c r="Q21" s="130"/>
    </row>
    <row r="22" spans="2:17" ht="15.75" thickBot="1" x14ac:dyDescent="0.3">
      <c r="B22" s="32"/>
      <c r="C22" s="167" t="s">
        <v>93</v>
      </c>
      <c r="D22" s="132"/>
      <c r="E22" s="133"/>
      <c r="F22" s="48" t="s">
        <v>136</v>
      </c>
      <c r="G22" s="91">
        <v>3</v>
      </c>
      <c r="H22" s="109">
        <f t="shared" si="0"/>
        <v>44731</v>
      </c>
      <c r="I22" s="109">
        <f t="shared" si="1"/>
        <v>44734</v>
      </c>
      <c r="J22" s="128" t="s">
        <v>110</v>
      </c>
      <c r="K22" s="127" t="s">
        <v>57</v>
      </c>
      <c r="L22" s="55">
        <v>0</v>
      </c>
      <c r="M22" s="55">
        <v>0</v>
      </c>
      <c r="N22" s="129"/>
      <c r="O22" s="129"/>
      <c r="P22" s="129"/>
      <c r="Q22" s="130"/>
    </row>
    <row r="23" spans="2:17" ht="15.75" thickBot="1" x14ac:dyDescent="0.3">
      <c r="B23" s="32"/>
      <c r="C23" s="167" t="s">
        <v>94</v>
      </c>
      <c r="D23" s="132"/>
      <c r="E23" s="133"/>
      <c r="F23" s="48" t="s">
        <v>136</v>
      </c>
      <c r="G23" s="91">
        <v>3</v>
      </c>
      <c r="H23" s="109">
        <f t="shared" si="0"/>
        <v>44734</v>
      </c>
      <c r="I23" s="109">
        <f t="shared" si="1"/>
        <v>44737</v>
      </c>
      <c r="J23" s="128" t="s">
        <v>110</v>
      </c>
      <c r="K23" s="127" t="s">
        <v>57</v>
      </c>
      <c r="L23" s="55">
        <v>0</v>
      </c>
      <c r="M23" s="55">
        <v>0</v>
      </c>
      <c r="N23" s="129"/>
      <c r="O23" s="129"/>
      <c r="P23" s="129"/>
      <c r="Q23" s="130"/>
    </row>
    <row r="24" spans="2:17" ht="15.75" thickBot="1" x14ac:dyDescent="0.3">
      <c r="B24" s="32"/>
      <c r="C24" s="167" t="s">
        <v>95</v>
      </c>
      <c r="D24" s="132"/>
      <c r="E24" s="144"/>
      <c r="F24" s="48" t="s">
        <v>136</v>
      </c>
      <c r="G24" s="91">
        <v>3</v>
      </c>
      <c r="H24" s="109">
        <f t="shared" si="0"/>
        <v>44737</v>
      </c>
      <c r="I24" s="109">
        <f t="shared" si="1"/>
        <v>44740</v>
      </c>
      <c r="J24" s="128" t="s">
        <v>110</v>
      </c>
      <c r="K24" s="127" t="s">
        <v>57</v>
      </c>
      <c r="L24" s="55">
        <v>0</v>
      </c>
      <c r="M24" s="55">
        <v>0</v>
      </c>
      <c r="N24" s="129"/>
      <c r="O24" s="129"/>
      <c r="P24" s="129"/>
      <c r="Q24" s="130"/>
    </row>
    <row r="25" spans="2:17" ht="15.75" thickBot="1" x14ac:dyDescent="0.3">
      <c r="B25" s="32"/>
      <c r="C25" s="167" t="s">
        <v>96</v>
      </c>
      <c r="D25" s="132"/>
      <c r="E25" s="133"/>
      <c r="F25" s="48" t="s">
        <v>136</v>
      </c>
      <c r="G25" s="91">
        <v>3</v>
      </c>
      <c r="H25" s="109">
        <f t="shared" si="0"/>
        <v>44740</v>
      </c>
      <c r="I25" s="109">
        <f t="shared" si="1"/>
        <v>44743</v>
      </c>
      <c r="J25" s="128" t="s">
        <v>110</v>
      </c>
      <c r="K25" s="127" t="s">
        <v>57</v>
      </c>
      <c r="L25" s="55">
        <v>0</v>
      </c>
      <c r="M25" s="55">
        <v>0</v>
      </c>
      <c r="N25" s="129"/>
      <c r="O25" s="129"/>
      <c r="P25" s="129"/>
      <c r="Q25" s="130"/>
    </row>
    <row r="26" spans="2:17" ht="15.75" thickBot="1" x14ac:dyDescent="0.3">
      <c r="B26" s="32"/>
      <c r="C26" s="167" t="s">
        <v>97</v>
      </c>
      <c r="D26" s="132"/>
      <c r="E26" s="133"/>
      <c r="F26" s="48" t="s">
        <v>136</v>
      </c>
      <c r="G26" s="91">
        <v>3</v>
      </c>
      <c r="H26" s="109">
        <f t="shared" si="0"/>
        <v>44743</v>
      </c>
      <c r="I26" s="109">
        <f t="shared" si="1"/>
        <v>44746</v>
      </c>
      <c r="J26" s="128" t="s">
        <v>110</v>
      </c>
      <c r="K26" s="127" t="s">
        <v>57</v>
      </c>
      <c r="L26" s="55">
        <v>0</v>
      </c>
      <c r="M26" s="55">
        <v>0</v>
      </c>
      <c r="N26" s="129"/>
      <c r="O26" s="129"/>
      <c r="P26" s="129"/>
      <c r="Q26" s="130"/>
    </row>
    <row r="27" spans="2:17" ht="15.75" thickBot="1" x14ac:dyDescent="0.3">
      <c r="B27" s="32"/>
      <c r="C27" s="167" t="s">
        <v>98</v>
      </c>
      <c r="D27" s="132"/>
      <c r="E27" s="133"/>
      <c r="F27" s="48" t="s">
        <v>136</v>
      </c>
      <c r="G27" s="91">
        <v>3</v>
      </c>
      <c r="H27" s="109">
        <f t="shared" si="0"/>
        <v>44746</v>
      </c>
      <c r="I27" s="109">
        <f t="shared" si="1"/>
        <v>44749</v>
      </c>
      <c r="J27" s="128" t="s">
        <v>110</v>
      </c>
      <c r="K27" s="127" t="s">
        <v>57</v>
      </c>
      <c r="L27" s="55">
        <v>0</v>
      </c>
      <c r="M27" s="55">
        <v>0</v>
      </c>
      <c r="N27" s="129"/>
      <c r="O27" s="129"/>
      <c r="P27" s="129"/>
      <c r="Q27" s="130"/>
    </row>
    <row r="28" spans="2:17" ht="15.75" thickBot="1" x14ac:dyDescent="0.3">
      <c r="B28" s="32"/>
      <c r="C28" s="167" t="s">
        <v>99</v>
      </c>
      <c r="D28" s="132"/>
      <c r="E28" s="133"/>
      <c r="F28" s="48" t="s">
        <v>136</v>
      </c>
      <c r="G28" s="91">
        <v>3</v>
      </c>
      <c r="H28" s="109">
        <f t="shared" si="0"/>
        <v>44749</v>
      </c>
      <c r="I28" s="109">
        <f t="shared" si="1"/>
        <v>44752</v>
      </c>
      <c r="J28" s="128" t="s">
        <v>110</v>
      </c>
      <c r="K28" s="127" t="s">
        <v>57</v>
      </c>
      <c r="L28" s="55">
        <v>0</v>
      </c>
      <c r="M28" s="55">
        <v>0</v>
      </c>
      <c r="N28" s="129"/>
      <c r="O28" s="129"/>
      <c r="P28" s="129"/>
      <c r="Q28" s="130"/>
    </row>
    <row r="29" spans="2:17" ht="15.75" thickBot="1" x14ac:dyDescent="0.3">
      <c r="B29" s="32"/>
      <c r="C29" s="167" t="s">
        <v>100</v>
      </c>
      <c r="D29" s="132"/>
      <c r="E29" s="133"/>
      <c r="F29" s="48" t="s">
        <v>138</v>
      </c>
      <c r="G29" s="91">
        <v>3</v>
      </c>
      <c r="H29" s="109">
        <v>44725</v>
      </c>
      <c r="I29" s="109">
        <f t="shared" si="1"/>
        <v>44728</v>
      </c>
      <c r="J29" s="128" t="s">
        <v>110</v>
      </c>
      <c r="K29" s="127" t="s">
        <v>57</v>
      </c>
      <c r="L29" s="55">
        <v>0</v>
      </c>
      <c r="M29" s="55">
        <v>0</v>
      </c>
      <c r="N29" s="129"/>
      <c r="O29" s="129"/>
      <c r="P29" s="129"/>
      <c r="Q29" s="130"/>
    </row>
    <row r="30" spans="2:17" ht="15.75" thickBot="1" x14ac:dyDescent="0.3">
      <c r="B30" s="32"/>
      <c r="C30" s="167" t="s">
        <v>102</v>
      </c>
      <c r="D30" s="132"/>
      <c r="E30" s="133"/>
      <c r="F30" s="48" t="s">
        <v>138</v>
      </c>
      <c r="G30" s="91">
        <v>3</v>
      </c>
      <c r="H30" s="109">
        <f t="shared" si="0"/>
        <v>44728</v>
      </c>
      <c r="I30" s="109">
        <f t="shared" si="1"/>
        <v>44731</v>
      </c>
      <c r="J30" s="128" t="s">
        <v>110</v>
      </c>
      <c r="K30" s="127" t="s">
        <v>57</v>
      </c>
      <c r="L30" s="55">
        <v>0</v>
      </c>
      <c r="M30" s="55">
        <v>0</v>
      </c>
      <c r="N30" s="129"/>
      <c r="O30" s="129"/>
      <c r="P30" s="129"/>
      <c r="Q30" s="130"/>
    </row>
    <row r="31" spans="2:17" ht="15.75" thickBot="1" x14ac:dyDescent="0.3">
      <c r="B31" s="32"/>
      <c r="C31" s="167" t="s">
        <v>103</v>
      </c>
      <c r="D31" s="132"/>
      <c r="E31" s="133"/>
      <c r="F31" s="48" t="s">
        <v>138</v>
      </c>
      <c r="G31" s="91">
        <v>3</v>
      </c>
      <c r="H31" s="109">
        <f t="shared" si="0"/>
        <v>44731</v>
      </c>
      <c r="I31" s="109">
        <f t="shared" si="1"/>
        <v>44734</v>
      </c>
      <c r="J31" s="128" t="s">
        <v>110</v>
      </c>
      <c r="K31" s="127" t="s">
        <v>57</v>
      </c>
      <c r="L31" s="55">
        <v>0</v>
      </c>
      <c r="M31" s="55">
        <v>0</v>
      </c>
      <c r="N31" s="129"/>
      <c r="O31" s="129"/>
      <c r="P31" s="129"/>
      <c r="Q31" s="130"/>
    </row>
    <row r="32" spans="2:17" ht="15.75" thickBot="1" x14ac:dyDescent="0.3">
      <c r="B32" s="32"/>
      <c r="C32" s="167" t="s">
        <v>104</v>
      </c>
      <c r="D32" s="132"/>
      <c r="E32" s="133"/>
      <c r="F32" s="48" t="s">
        <v>138</v>
      </c>
      <c r="G32" s="91">
        <v>3</v>
      </c>
      <c r="H32" s="109">
        <f t="shared" si="0"/>
        <v>44734</v>
      </c>
      <c r="I32" s="109">
        <f t="shared" si="1"/>
        <v>44737</v>
      </c>
      <c r="J32" s="128" t="s">
        <v>110</v>
      </c>
      <c r="K32" s="127" t="s">
        <v>57</v>
      </c>
      <c r="L32" s="55">
        <v>0</v>
      </c>
      <c r="M32" s="55">
        <v>0</v>
      </c>
      <c r="N32" s="129"/>
      <c r="O32" s="129"/>
      <c r="P32" s="129"/>
      <c r="Q32" s="130"/>
    </row>
    <row r="33" spans="2:17" ht="15.75" thickBot="1" x14ac:dyDescent="0.3">
      <c r="B33" s="32"/>
      <c r="C33" s="167" t="s">
        <v>105</v>
      </c>
      <c r="D33" s="132"/>
      <c r="E33" s="133"/>
      <c r="F33" s="48" t="s">
        <v>138</v>
      </c>
      <c r="G33" s="91">
        <v>3</v>
      </c>
      <c r="H33" s="109">
        <f t="shared" si="0"/>
        <v>44737</v>
      </c>
      <c r="I33" s="109">
        <f t="shared" si="1"/>
        <v>44740</v>
      </c>
      <c r="J33" s="128" t="s">
        <v>110</v>
      </c>
      <c r="K33" s="127" t="s">
        <v>57</v>
      </c>
      <c r="L33" s="55">
        <v>0</v>
      </c>
      <c r="M33" s="55">
        <v>0</v>
      </c>
      <c r="N33" s="129"/>
      <c r="O33" s="129"/>
      <c r="P33" s="129"/>
      <c r="Q33" s="130"/>
    </row>
    <row r="34" spans="2:17" ht="15.75" thickBot="1" x14ac:dyDescent="0.3">
      <c r="B34" s="32"/>
      <c r="C34" s="167" t="s">
        <v>106</v>
      </c>
      <c r="D34" s="132"/>
      <c r="E34" s="133"/>
      <c r="F34" s="48" t="s">
        <v>138</v>
      </c>
      <c r="G34" s="91">
        <v>3</v>
      </c>
      <c r="H34" s="109">
        <f t="shared" si="0"/>
        <v>44740</v>
      </c>
      <c r="I34" s="109">
        <f t="shared" si="1"/>
        <v>44743</v>
      </c>
      <c r="J34" s="128" t="s">
        <v>110</v>
      </c>
      <c r="K34" s="127" t="s">
        <v>57</v>
      </c>
      <c r="L34" s="55">
        <v>0</v>
      </c>
      <c r="M34" s="55">
        <v>0</v>
      </c>
      <c r="N34" s="129"/>
      <c r="O34" s="129"/>
      <c r="P34" s="129"/>
      <c r="Q34" s="130"/>
    </row>
    <row r="35" spans="2:17" ht="15.75" thickBot="1" x14ac:dyDescent="0.3">
      <c r="B35" s="32"/>
      <c r="C35" s="167" t="s">
        <v>108</v>
      </c>
      <c r="D35" s="132"/>
      <c r="E35" s="133"/>
      <c r="F35" s="48" t="s">
        <v>138</v>
      </c>
      <c r="G35" s="91">
        <v>3</v>
      </c>
      <c r="H35" s="109">
        <f t="shared" si="0"/>
        <v>44743</v>
      </c>
      <c r="I35" s="109">
        <f t="shared" si="1"/>
        <v>44746</v>
      </c>
      <c r="J35" s="128" t="s">
        <v>110</v>
      </c>
      <c r="K35" s="127" t="s">
        <v>57</v>
      </c>
      <c r="L35" s="55">
        <v>0</v>
      </c>
      <c r="M35" s="55">
        <v>0</v>
      </c>
      <c r="N35" s="129"/>
      <c r="O35" s="129"/>
      <c r="P35" s="129"/>
      <c r="Q35" s="130"/>
    </row>
    <row r="36" spans="2:17" ht="15.75" thickBot="1" x14ac:dyDescent="0.3">
      <c r="B36" s="32"/>
      <c r="C36" s="167" t="s">
        <v>109</v>
      </c>
      <c r="D36" s="132"/>
      <c r="E36" s="133"/>
      <c r="F36" s="48" t="s">
        <v>138</v>
      </c>
      <c r="G36" s="91">
        <v>3</v>
      </c>
      <c r="H36" s="109">
        <f t="shared" si="0"/>
        <v>44746</v>
      </c>
      <c r="I36" s="109">
        <f t="shared" si="1"/>
        <v>44749</v>
      </c>
      <c r="J36" s="128" t="s">
        <v>110</v>
      </c>
      <c r="K36" s="127" t="s">
        <v>57</v>
      </c>
      <c r="L36" s="55">
        <v>0</v>
      </c>
      <c r="M36" s="55">
        <v>0</v>
      </c>
      <c r="N36" s="129"/>
      <c r="O36" s="129"/>
      <c r="P36" s="129"/>
      <c r="Q36" s="130"/>
    </row>
    <row r="37" spans="2:17" ht="15.75" thickBot="1" x14ac:dyDescent="0.3">
      <c r="B37" s="32"/>
      <c r="C37" s="155"/>
      <c r="D37" s="140"/>
      <c r="E37" s="141"/>
      <c r="F37" s="48"/>
      <c r="G37" s="91"/>
      <c r="H37" s="109"/>
      <c r="I37" s="109"/>
      <c r="J37" s="128"/>
      <c r="K37" s="127"/>
      <c r="L37" s="55"/>
      <c r="M37" s="55"/>
      <c r="N37" s="142"/>
      <c r="O37" s="142"/>
      <c r="P37" s="142"/>
      <c r="Q37" s="143"/>
    </row>
    <row r="38" spans="2:17" ht="15.75" thickBot="1" x14ac:dyDescent="0.3">
      <c r="B38" s="32"/>
      <c r="C38" s="131"/>
      <c r="D38" s="132"/>
      <c r="E38" s="133"/>
      <c r="F38" s="48"/>
      <c r="G38" s="91"/>
      <c r="H38" s="109"/>
      <c r="I38" s="109"/>
      <c r="J38" s="128"/>
      <c r="K38" s="127"/>
      <c r="L38" s="55"/>
      <c r="M38" s="55"/>
      <c r="N38" s="129"/>
      <c r="O38" s="129"/>
      <c r="P38" s="129"/>
      <c r="Q38" s="130"/>
    </row>
    <row r="39" spans="2:17" ht="15.75" thickBot="1" x14ac:dyDescent="0.3">
      <c r="B39" s="32"/>
      <c r="C39" s="322" t="s">
        <v>78</v>
      </c>
      <c r="D39" s="323"/>
      <c r="E39" s="324"/>
      <c r="F39" s="48"/>
      <c r="G39" s="91"/>
      <c r="H39" s="109"/>
      <c r="I39" s="109"/>
      <c r="J39" s="128" t="s">
        <v>110</v>
      </c>
      <c r="K39" s="127" t="s">
        <v>57</v>
      </c>
      <c r="L39" s="55">
        <v>0</v>
      </c>
      <c r="M39" s="55">
        <v>0</v>
      </c>
      <c r="N39" s="87"/>
      <c r="O39" s="87"/>
      <c r="P39" s="87"/>
      <c r="Q39" s="88"/>
    </row>
    <row r="40" spans="2:17" ht="15.75" thickBot="1" x14ac:dyDescent="0.3">
      <c r="B40" s="32"/>
      <c r="C40" s="167" t="s">
        <v>104</v>
      </c>
      <c r="D40" s="140"/>
      <c r="E40" s="141"/>
      <c r="F40" s="48" t="s">
        <v>137</v>
      </c>
      <c r="G40" s="91">
        <v>3</v>
      </c>
      <c r="H40" s="109">
        <v>44728</v>
      </c>
      <c r="I40" s="109">
        <f>G40+H40</f>
        <v>44731</v>
      </c>
      <c r="J40" s="128" t="s">
        <v>110</v>
      </c>
      <c r="K40" s="127" t="s">
        <v>57</v>
      </c>
      <c r="L40" s="55">
        <v>0</v>
      </c>
      <c r="M40" s="55">
        <v>0</v>
      </c>
      <c r="N40" s="142"/>
      <c r="O40" s="142"/>
      <c r="P40" s="142"/>
      <c r="Q40" s="143"/>
    </row>
    <row r="41" spans="2:17" ht="15.75" thickBot="1" x14ac:dyDescent="0.3">
      <c r="B41" s="32"/>
      <c r="C41" s="167" t="s">
        <v>107</v>
      </c>
      <c r="D41" s="132"/>
      <c r="E41" s="133"/>
      <c r="F41" s="48" t="s">
        <v>137</v>
      </c>
      <c r="G41" s="91">
        <v>3</v>
      </c>
      <c r="H41" s="109">
        <f t="shared" ref="H41:H47" si="2">I40</f>
        <v>44731</v>
      </c>
      <c r="I41" s="109">
        <f t="shared" ref="I41:I49" si="3">G41+H41</f>
        <v>44734</v>
      </c>
      <c r="J41" s="128" t="s">
        <v>110</v>
      </c>
      <c r="K41" s="127" t="s">
        <v>57</v>
      </c>
      <c r="L41" s="55">
        <v>0</v>
      </c>
      <c r="M41" s="55">
        <v>0</v>
      </c>
      <c r="N41" s="129"/>
      <c r="O41" s="129"/>
      <c r="P41" s="129"/>
      <c r="Q41" s="130"/>
    </row>
    <row r="42" spans="2:17" ht="15.75" thickBot="1" x14ac:dyDescent="0.3">
      <c r="B42" s="32"/>
      <c r="C42" s="167" t="s">
        <v>111</v>
      </c>
      <c r="D42" s="132"/>
      <c r="E42" s="133"/>
      <c r="F42" s="48" t="s">
        <v>137</v>
      </c>
      <c r="G42" s="91">
        <v>3</v>
      </c>
      <c r="H42" s="109">
        <f t="shared" si="2"/>
        <v>44734</v>
      </c>
      <c r="I42" s="109">
        <f t="shared" si="3"/>
        <v>44737</v>
      </c>
      <c r="J42" s="128" t="s">
        <v>110</v>
      </c>
      <c r="K42" s="127" t="s">
        <v>57</v>
      </c>
      <c r="L42" s="55">
        <v>0</v>
      </c>
      <c r="M42" s="55">
        <v>0</v>
      </c>
      <c r="N42" s="129"/>
      <c r="O42" s="129"/>
      <c r="P42" s="129"/>
      <c r="Q42" s="130"/>
    </row>
    <row r="43" spans="2:17" ht="15.75" thickBot="1" x14ac:dyDescent="0.3">
      <c r="B43" s="32"/>
      <c r="C43" s="167" t="s">
        <v>121</v>
      </c>
      <c r="D43" s="132"/>
      <c r="E43" s="133"/>
      <c r="F43" s="48" t="s">
        <v>137</v>
      </c>
      <c r="G43" s="91">
        <v>3</v>
      </c>
      <c r="H43" s="109">
        <f t="shared" si="2"/>
        <v>44737</v>
      </c>
      <c r="I43" s="109">
        <f t="shared" si="3"/>
        <v>44740</v>
      </c>
      <c r="J43" s="128" t="s">
        <v>110</v>
      </c>
      <c r="K43" s="127" t="s">
        <v>57</v>
      </c>
      <c r="L43" s="55">
        <v>0</v>
      </c>
      <c r="M43" s="55">
        <v>0</v>
      </c>
      <c r="N43" s="129"/>
      <c r="O43" s="129"/>
      <c r="P43" s="129"/>
      <c r="Q43" s="130"/>
    </row>
    <row r="44" spans="2:17" ht="15.75" thickBot="1" x14ac:dyDescent="0.3">
      <c r="B44" s="32"/>
      <c r="C44" s="167" t="s">
        <v>115</v>
      </c>
      <c r="D44" s="132"/>
      <c r="E44" s="133"/>
      <c r="F44" s="48" t="s">
        <v>137</v>
      </c>
      <c r="G44" s="91">
        <v>3</v>
      </c>
      <c r="H44" s="109">
        <f t="shared" si="2"/>
        <v>44740</v>
      </c>
      <c r="I44" s="109">
        <f t="shared" si="3"/>
        <v>44743</v>
      </c>
      <c r="J44" s="128" t="s">
        <v>110</v>
      </c>
      <c r="K44" s="127" t="s">
        <v>57</v>
      </c>
      <c r="L44" s="55">
        <v>0</v>
      </c>
      <c r="M44" s="55">
        <v>0</v>
      </c>
      <c r="N44" s="129"/>
      <c r="O44" s="129"/>
      <c r="P44" s="129"/>
      <c r="Q44" s="130"/>
    </row>
    <row r="45" spans="2:17" ht="15.75" thickBot="1" x14ac:dyDescent="0.3">
      <c r="B45" s="32"/>
      <c r="C45" s="167" t="s">
        <v>116</v>
      </c>
      <c r="D45" s="132"/>
      <c r="E45" s="133"/>
      <c r="F45" s="48" t="s">
        <v>137</v>
      </c>
      <c r="G45" s="91">
        <v>3</v>
      </c>
      <c r="H45" s="109">
        <f t="shared" si="2"/>
        <v>44743</v>
      </c>
      <c r="I45" s="109">
        <f t="shared" si="3"/>
        <v>44746</v>
      </c>
      <c r="J45" s="128" t="s">
        <v>110</v>
      </c>
      <c r="K45" s="127" t="s">
        <v>57</v>
      </c>
      <c r="L45" s="55">
        <v>0</v>
      </c>
      <c r="M45" s="55">
        <v>0</v>
      </c>
      <c r="N45" s="129"/>
      <c r="O45" s="129"/>
      <c r="P45" s="129"/>
      <c r="Q45" s="130"/>
    </row>
    <row r="46" spans="2:17" ht="15.75" thickBot="1" x14ac:dyDescent="0.3">
      <c r="B46" s="32"/>
      <c r="C46" s="167" t="s">
        <v>101</v>
      </c>
      <c r="D46" s="132"/>
      <c r="E46" s="133"/>
      <c r="F46" s="48" t="s">
        <v>137</v>
      </c>
      <c r="G46" s="91">
        <v>3</v>
      </c>
      <c r="H46" s="109">
        <f t="shared" si="2"/>
        <v>44746</v>
      </c>
      <c r="I46" s="109">
        <f t="shared" si="3"/>
        <v>44749</v>
      </c>
      <c r="J46" s="128" t="s">
        <v>110</v>
      </c>
      <c r="K46" s="127" t="s">
        <v>57</v>
      </c>
      <c r="L46" s="55">
        <v>0</v>
      </c>
      <c r="M46" s="55">
        <v>0</v>
      </c>
      <c r="N46" s="129"/>
      <c r="O46" s="129"/>
      <c r="P46" s="129"/>
      <c r="Q46" s="130"/>
    </row>
    <row r="47" spans="2:17" ht="15.75" thickBot="1" x14ac:dyDescent="0.3">
      <c r="B47" s="32"/>
      <c r="C47" s="167" t="s">
        <v>112</v>
      </c>
      <c r="D47" s="132"/>
      <c r="E47" s="133"/>
      <c r="F47" s="48" t="s">
        <v>137</v>
      </c>
      <c r="G47" s="91">
        <v>3</v>
      </c>
      <c r="H47" s="109">
        <f t="shared" si="2"/>
        <v>44749</v>
      </c>
      <c r="I47" s="109">
        <f t="shared" si="3"/>
        <v>44752</v>
      </c>
      <c r="J47" s="128" t="s">
        <v>110</v>
      </c>
      <c r="K47" s="127" t="s">
        <v>57</v>
      </c>
      <c r="L47" s="55">
        <v>0</v>
      </c>
      <c r="M47" s="55">
        <v>0</v>
      </c>
      <c r="N47" s="129"/>
      <c r="O47" s="129"/>
      <c r="P47" s="129"/>
      <c r="Q47" s="130"/>
    </row>
    <row r="48" spans="2:17" ht="15.75" thickBot="1" x14ac:dyDescent="0.3">
      <c r="B48" s="32"/>
      <c r="C48" s="167" t="s">
        <v>114</v>
      </c>
      <c r="D48" s="132"/>
      <c r="E48" s="133"/>
      <c r="F48" s="48" t="s">
        <v>136</v>
      </c>
      <c r="G48" s="91">
        <v>3</v>
      </c>
      <c r="H48" s="109">
        <v>44752</v>
      </c>
      <c r="I48" s="109">
        <f t="shared" si="3"/>
        <v>44755</v>
      </c>
      <c r="J48" s="128" t="s">
        <v>110</v>
      </c>
      <c r="K48" s="127" t="s">
        <v>57</v>
      </c>
      <c r="L48" s="55">
        <v>0</v>
      </c>
      <c r="M48" s="55">
        <v>0</v>
      </c>
      <c r="N48" s="129"/>
      <c r="O48" s="129"/>
      <c r="P48" s="129"/>
      <c r="Q48" s="130"/>
    </row>
    <row r="49" spans="2:17" ht="15.75" thickBot="1" x14ac:dyDescent="0.3">
      <c r="B49" s="32"/>
      <c r="C49" s="167" t="s">
        <v>115</v>
      </c>
      <c r="D49" s="132"/>
      <c r="E49" s="133"/>
      <c r="F49" s="48" t="s">
        <v>136</v>
      </c>
      <c r="G49" s="91">
        <v>3</v>
      </c>
      <c r="H49" s="109">
        <f>I48</f>
        <v>44755</v>
      </c>
      <c r="I49" s="109">
        <f t="shared" si="3"/>
        <v>44758</v>
      </c>
      <c r="J49" s="128" t="s">
        <v>110</v>
      </c>
      <c r="K49" s="127" t="s">
        <v>57</v>
      </c>
      <c r="L49" s="55">
        <v>0</v>
      </c>
      <c r="M49" s="55">
        <v>0</v>
      </c>
      <c r="N49" s="129"/>
      <c r="O49" s="129"/>
      <c r="P49" s="129"/>
      <c r="Q49" s="130"/>
    </row>
    <row r="50" spans="2:17" ht="15.75" thickBot="1" x14ac:dyDescent="0.3">
      <c r="B50" s="32"/>
      <c r="C50" s="167" t="s">
        <v>116</v>
      </c>
      <c r="D50" s="132"/>
      <c r="E50" s="133"/>
      <c r="F50" s="48" t="s">
        <v>136</v>
      </c>
      <c r="G50" s="91">
        <v>3</v>
      </c>
      <c r="H50" s="109">
        <f t="shared" ref="H50:H51" si="4">I49</f>
        <v>44758</v>
      </c>
      <c r="I50" s="109">
        <f t="shared" ref="I50:I65" si="5">G50+H50</f>
        <v>44761</v>
      </c>
      <c r="J50" s="128" t="s">
        <v>110</v>
      </c>
      <c r="K50" s="127" t="s">
        <v>57</v>
      </c>
      <c r="L50" s="55">
        <v>0</v>
      </c>
      <c r="M50" s="55">
        <v>0</v>
      </c>
      <c r="N50" s="129"/>
      <c r="O50" s="129"/>
      <c r="P50" s="129"/>
      <c r="Q50" s="130"/>
    </row>
    <row r="51" spans="2:17" ht="15.75" thickBot="1" x14ac:dyDescent="0.3">
      <c r="B51" s="32"/>
      <c r="C51" s="167" t="s">
        <v>101</v>
      </c>
      <c r="D51" s="132"/>
      <c r="E51" s="133"/>
      <c r="F51" s="48" t="s">
        <v>136</v>
      </c>
      <c r="G51" s="91">
        <v>3</v>
      </c>
      <c r="H51" s="109">
        <f t="shared" si="4"/>
        <v>44761</v>
      </c>
      <c r="I51" s="109">
        <f t="shared" si="5"/>
        <v>44764</v>
      </c>
      <c r="J51" s="128" t="s">
        <v>110</v>
      </c>
      <c r="K51" s="127" t="s">
        <v>57</v>
      </c>
      <c r="L51" s="55">
        <v>0</v>
      </c>
      <c r="M51" s="55">
        <v>0</v>
      </c>
      <c r="N51" s="129"/>
      <c r="O51" s="129"/>
      <c r="P51" s="129"/>
      <c r="Q51" s="130"/>
    </row>
    <row r="52" spans="2:17" ht="15.75" thickBot="1" x14ac:dyDescent="0.3">
      <c r="B52" s="32"/>
      <c r="C52" s="167" t="s">
        <v>113</v>
      </c>
      <c r="D52" s="132"/>
      <c r="E52" s="133"/>
      <c r="F52" s="48" t="s">
        <v>137</v>
      </c>
      <c r="G52" s="91">
        <v>3</v>
      </c>
      <c r="H52" s="109">
        <f>I47</f>
        <v>44752</v>
      </c>
      <c r="I52" s="109">
        <f t="shared" si="5"/>
        <v>44755</v>
      </c>
      <c r="J52" s="128" t="s">
        <v>110</v>
      </c>
      <c r="K52" s="127" t="s">
        <v>57</v>
      </c>
      <c r="L52" s="55">
        <v>0</v>
      </c>
      <c r="M52" s="55">
        <v>0</v>
      </c>
      <c r="N52" s="129"/>
      <c r="O52" s="129"/>
      <c r="P52" s="129"/>
      <c r="Q52" s="130"/>
    </row>
    <row r="53" spans="2:17" ht="15.75" thickBot="1" x14ac:dyDescent="0.3">
      <c r="B53" s="32"/>
      <c r="C53" s="167" t="s">
        <v>114</v>
      </c>
      <c r="D53" s="132"/>
      <c r="E53" s="133"/>
      <c r="F53" s="48" t="s">
        <v>137</v>
      </c>
      <c r="G53" s="91">
        <v>3</v>
      </c>
      <c r="H53" s="109">
        <f>I52</f>
        <v>44755</v>
      </c>
      <c r="I53" s="109">
        <f t="shared" si="5"/>
        <v>44758</v>
      </c>
      <c r="J53" s="128" t="s">
        <v>110</v>
      </c>
      <c r="K53" s="127" t="s">
        <v>57</v>
      </c>
      <c r="L53" s="55">
        <v>0</v>
      </c>
      <c r="M53" s="55">
        <v>0</v>
      </c>
      <c r="N53" s="129"/>
      <c r="O53" s="129"/>
      <c r="P53" s="129"/>
      <c r="Q53" s="130"/>
    </row>
    <row r="54" spans="2:17" ht="15.75" thickBot="1" x14ac:dyDescent="0.3">
      <c r="B54" s="32"/>
      <c r="C54" s="167" t="s">
        <v>115</v>
      </c>
      <c r="D54" s="132"/>
      <c r="E54" s="133"/>
      <c r="F54" s="48" t="s">
        <v>137</v>
      </c>
      <c r="G54" s="91">
        <v>3</v>
      </c>
      <c r="H54" s="109">
        <f t="shared" ref="H54:H71" si="6">I53</f>
        <v>44758</v>
      </c>
      <c r="I54" s="109">
        <f t="shared" si="5"/>
        <v>44761</v>
      </c>
      <c r="J54" s="128" t="s">
        <v>110</v>
      </c>
      <c r="K54" s="127" t="s">
        <v>57</v>
      </c>
      <c r="L54" s="55">
        <v>0</v>
      </c>
      <c r="M54" s="55">
        <v>0</v>
      </c>
      <c r="N54" s="129"/>
      <c r="O54" s="129"/>
      <c r="P54" s="129"/>
      <c r="Q54" s="130"/>
    </row>
    <row r="55" spans="2:17" ht="15.75" thickBot="1" x14ac:dyDescent="0.3">
      <c r="B55" s="32"/>
      <c r="C55" s="167" t="s">
        <v>116</v>
      </c>
      <c r="D55" s="132"/>
      <c r="E55" s="133"/>
      <c r="F55" s="48" t="s">
        <v>137</v>
      </c>
      <c r="G55" s="91">
        <v>3</v>
      </c>
      <c r="H55" s="109">
        <f t="shared" si="6"/>
        <v>44761</v>
      </c>
      <c r="I55" s="109">
        <f t="shared" si="5"/>
        <v>44764</v>
      </c>
      <c r="J55" s="128" t="s">
        <v>110</v>
      </c>
      <c r="K55" s="127" t="s">
        <v>57</v>
      </c>
      <c r="L55" s="55">
        <v>0</v>
      </c>
      <c r="M55" s="55">
        <v>0</v>
      </c>
      <c r="N55" s="129"/>
      <c r="O55" s="129"/>
      <c r="P55" s="129"/>
      <c r="Q55" s="130"/>
    </row>
    <row r="56" spans="2:17" ht="15.75" thickBot="1" x14ac:dyDescent="0.3">
      <c r="B56" s="32"/>
      <c r="C56" s="167" t="s">
        <v>101</v>
      </c>
      <c r="D56" s="132"/>
      <c r="E56" s="133"/>
      <c r="F56" s="48" t="s">
        <v>137</v>
      </c>
      <c r="G56" s="91">
        <v>3</v>
      </c>
      <c r="H56" s="109">
        <f t="shared" si="6"/>
        <v>44764</v>
      </c>
      <c r="I56" s="109">
        <f t="shared" si="5"/>
        <v>44767</v>
      </c>
      <c r="J56" s="128" t="s">
        <v>110</v>
      </c>
      <c r="K56" s="127" t="s">
        <v>57</v>
      </c>
      <c r="L56" s="55">
        <v>0</v>
      </c>
      <c r="M56" s="55">
        <v>0</v>
      </c>
      <c r="N56" s="129"/>
      <c r="O56" s="129"/>
      <c r="P56" s="129"/>
      <c r="Q56" s="130"/>
    </row>
    <row r="57" spans="2:17" ht="15.75" thickBot="1" x14ac:dyDescent="0.3">
      <c r="B57" s="32"/>
      <c r="C57" s="167" t="s">
        <v>95</v>
      </c>
      <c r="D57" s="132"/>
      <c r="E57" s="133"/>
      <c r="F57" s="48" t="s">
        <v>137</v>
      </c>
      <c r="G57" s="91">
        <v>3</v>
      </c>
      <c r="H57" s="109">
        <f t="shared" si="6"/>
        <v>44767</v>
      </c>
      <c r="I57" s="109">
        <f t="shared" si="5"/>
        <v>44770</v>
      </c>
      <c r="J57" s="128" t="s">
        <v>110</v>
      </c>
      <c r="K57" s="127" t="s">
        <v>57</v>
      </c>
      <c r="L57" s="55">
        <v>0</v>
      </c>
      <c r="M57" s="55">
        <v>0</v>
      </c>
      <c r="N57" s="129"/>
      <c r="O57" s="129"/>
      <c r="P57" s="129"/>
      <c r="Q57" s="130"/>
    </row>
    <row r="58" spans="2:17" ht="15.75" thickBot="1" x14ac:dyDescent="0.3">
      <c r="B58" s="32"/>
      <c r="C58" s="167" t="s">
        <v>124</v>
      </c>
      <c r="D58" s="132"/>
      <c r="E58" s="133"/>
      <c r="F58" s="48" t="s">
        <v>137</v>
      </c>
      <c r="G58" s="91">
        <v>3</v>
      </c>
      <c r="H58" s="109">
        <f t="shared" si="6"/>
        <v>44770</v>
      </c>
      <c r="I58" s="109">
        <f t="shared" si="5"/>
        <v>44773</v>
      </c>
      <c r="J58" s="128" t="s">
        <v>54</v>
      </c>
      <c r="K58" s="153" t="s">
        <v>148</v>
      </c>
      <c r="L58" s="55">
        <v>0</v>
      </c>
      <c r="M58" s="55">
        <v>0</v>
      </c>
      <c r="N58" s="129"/>
      <c r="O58" s="129"/>
      <c r="P58" s="129"/>
      <c r="Q58" s="130"/>
    </row>
    <row r="59" spans="2:17" ht="15.75" thickBot="1" x14ac:dyDescent="0.3">
      <c r="B59" s="32"/>
      <c r="C59" s="167" t="s">
        <v>133</v>
      </c>
      <c r="D59" s="132"/>
      <c r="E59" s="133"/>
      <c r="F59" s="48" t="s">
        <v>136</v>
      </c>
      <c r="G59" s="91">
        <v>3</v>
      </c>
      <c r="H59" s="109">
        <v>44764</v>
      </c>
      <c r="I59" s="109">
        <f t="shared" si="5"/>
        <v>44767</v>
      </c>
      <c r="J59" s="128" t="s">
        <v>54</v>
      </c>
      <c r="K59" s="153" t="s">
        <v>148</v>
      </c>
      <c r="L59" s="55">
        <v>0</v>
      </c>
      <c r="M59" s="55">
        <v>0</v>
      </c>
      <c r="N59" s="129"/>
      <c r="O59" s="129"/>
      <c r="P59" s="129"/>
      <c r="Q59" s="130"/>
    </row>
    <row r="60" spans="2:17" ht="15.75" thickBot="1" x14ac:dyDescent="0.3">
      <c r="B60" s="32"/>
      <c r="C60" s="167" t="s">
        <v>125</v>
      </c>
      <c r="D60" s="132"/>
      <c r="E60" s="133"/>
      <c r="F60" s="48" t="s">
        <v>136</v>
      </c>
      <c r="G60" s="91">
        <v>3</v>
      </c>
      <c r="H60" s="109">
        <f t="shared" si="6"/>
        <v>44767</v>
      </c>
      <c r="I60" s="109">
        <f t="shared" si="5"/>
        <v>44770</v>
      </c>
      <c r="J60" s="128" t="s">
        <v>54</v>
      </c>
      <c r="K60" s="153" t="s">
        <v>148</v>
      </c>
      <c r="L60" s="55">
        <v>0</v>
      </c>
      <c r="M60" s="55">
        <v>0</v>
      </c>
      <c r="N60" s="129"/>
      <c r="O60" s="129"/>
      <c r="P60" s="129"/>
      <c r="Q60" s="130"/>
    </row>
    <row r="61" spans="2:17" ht="15.75" thickBot="1" x14ac:dyDescent="0.3">
      <c r="B61" s="32"/>
      <c r="C61" s="167" t="s">
        <v>126</v>
      </c>
      <c r="D61" s="132"/>
      <c r="E61" s="133"/>
      <c r="F61" s="48" t="s">
        <v>136</v>
      </c>
      <c r="G61" s="91">
        <v>3</v>
      </c>
      <c r="H61" s="109">
        <f t="shared" si="6"/>
        <v>44770</v>
      </c>
      <c r="I61" s="109">
        <f t="shared" si="5"/>
        <v>44773</v>
      </c>
      <c r="J61" s="128" t="s">
        <v>54</v>
      </c>
      <c r="K61" s="153" t="s">
        <v>148</v>
      </c>
      <c r="L61" s="55">
        <v>0</v>
      </c>
      <c r="M61" s="55">
        <v>0</v>
      </c>
      <c r="N61" s="129"/>
      <c r="O61" s="129"/>
      <c r="P61" s="129"/>
      <c r="Q61" s="130"/>
    </row>
    <row r="62" spans="2:17" ht="15.75" thickBot="1" x14ac:dyDescent="0.3">
      <c r="B62" s="32"/>
      <c r="C62" s="167" t="s">
        <v>106</v>
      </c>
      <c r="D62" s="132"/>
      <c r="E62" s="133"/>
      <c r="F62" s="48" t="s">
        <v>136</v>
      </c>
      <c r="G62" s="91">
        <v>3</v>
      </c>
      <c r="H62" s="109">
        <f t="shared" si="6"/>
        <v>44773</v>
      </c>
      <c r="I62" s="109">
        <f t="shared" si="5"/>
        <v>44776</v>
      </c>
      <c r="J62" s="128" t="s">
        <v>54</v>
      </c>
      <c r="K62" s="153" t="s">
        <v>148</v>
      </c>
      <c r="L62" s="55">
        <v>0</v>
      </c>
      <c r="M62" s="55">
        <v>0</v>
      </c>
      <c r="N62" s="129"/>
      <c r="O62" s="129"/>
      <c r="P62" s="129"/>
      <c r="Q62" s="130"/>
    </row>
    <row r="63" spans="2:17" ht="15.75" thickBot="1" x14ac:dyDescent="0.3">
      <c r="B63" s="32"/>
      <c r="C63" s="167" t="s">
        <v>127</v>
      </c>
      <c r="D63" s="132"/>
      <c r="E63" s="133"/>
      <c r="F63" s="48" t="s">
        <v>136</v>
      </c>
      <c r="G63" s="91">
        <v>3</v>
      </c>
      <c r="H63" s="109">
        <f t="shared" si="6"/>
        <v>44776</v>
      </c>
      <c r="I63" s="109">
        <f t="shared" si="5"/>
        <v>44779</v>
      </c>
      <c r="J63" s="128" t="s">
        <v>54</v>
      </c>
      <c r="K63" s="153" t="s">
        <v>148</v>
      </c>
      <c r="L63" s="55">
        <v>0</v>
      </c>
      <c r="M63" s="55">
        <v>0</v>
      </c>
      <c r="N63" s="129"/>
      <c r="O63" s="129"/>
      <c r="P63" s="129"/>
      <c r="Q63" s="130"/>
    </row>
    <row r="64" spans="2:17" ht="15.75" thickBot="1" x14ac:dyDescent="0.3">
      <c r="B64" s="32"/>
      <c r="C64" s="167" t="s">
        <v>128</v>
      </c>
      <c r="D64" s="132"/>
      <c r="E64" s="133"/>
      <c r="F64" s="48" t="s">
        <v>136</v>
      </c>
      <c r="G64" s="91">
        <v>3</v>
      </c>
      <c r="H64" s="109">
        <f t="shared" si="6"/>
        <v>44779</v>
      </c>
      <c r="I64" s="109">
        <f t="shared" si="5"/>
        <v>44782</v>
      </c>
      <c r="J64" s="128" t="s">
        <v>54</v>
      </c>
      <c r="K64" s="153" t="s">
        <v>148</v>
      </c>
      <c r="L64" s="55">
        <v>0</v>
      </c>
      <c r="M64" s="55">
        <v>0</v>
      </c>
      <c r="N64" s="129"/>
      <c r="O64" s="129"/>
      <c r="P64" s="129"/>
      <c r="Q64" s="130"/>
    </row>
    <row r="65" spans="2:17" ht="15.75" thickBot="1" x14ac:dyDescent="0.3">
      <c r="B65" s="32"/>
      <c r="C65" s="167" t="s">
        <v>129</v>
      </c>
      <c r="D65" s="132"/>
      <c r="E65" s="133"/>
      <c r="F65" s="48" t="s">
        <v>136</v>
      </c>
      <c r="G65" s="91">
        <v>3</v>
      </c>
      <c r="H65" s="109">
        <f t="shared" si="6"/>
        <v>44782</v>
      </c>
      <c r="I65" s="109">
        <f t="shared" si="5"/>
        <v>44785</v>
      </c>
      <c r="J65" s="128" t="s">
        <v>54</v>
      </c>
      <c r="K65" s="153" t="s">
        <v>148</v>
      </c>
      <c r="L65" s="55">
        <v>0</v>
      </c>
      <c r="M65" s="55">
        <v>0</v>
      </c>
      <c r="N65" s="129"/>
      <c r="O65" s="129"/>
      <c r="P65" s="129"/>
      <c r="Q65" s="130"/>
    </row>
    <row r="66" spans="2:17" ht="15.75" thickBot="1" x14ac:dyDescent="0.3">
      <c r="B66" s="32"/>
      <c r="C66" s="167" t="s">
        <v>130</v>
      </c>
      <c r="D66" s="132"/>
      <c r="E66" s="133"/>
      <c r="F66" s="48" t="s">
        <v>136</v>
      </c>
      <c r="G66" s="91">
        <v>3</v>
      </c>
      <c r="H66" s="109">
        <f t="shared" si="6"/>
        <v>44785</v>
      </c>
      <c r="I66" s="109">
        <f t="shared" ref="I66:I71" si="7">G66+H66</f>
        <v>44788</v>
      </c>
      <c r="J66" s="128" t="s">
        <v>54</v>
      </c>
      <c r="K66" s="153" t="s">
        <v>148</v>
      </c>
      <c r="L66" s="55">
        <v>0</v>
      </c>
      <c r="M66" s="55">
        <v>0</v>
      </c>
      <c r="N66" s="129"/>
      <c r="O66" s="129"/>
      <c r="P66" s="129"/>
      <c r="Q66" s="130"/>
    </row>
    <row r="67" spans="2:17" ht="15.75" thickBot="1" x14ac:dyDescent="0.3">
      <c r="B67" s="32"/>
      <c r="C67" s="167" t="s">
        <v>123</v>
      </c>
      <c r="D67" s="132"/>
      <c r="E67" s="133"/>
      <c r="F67" s="48" t="s">
        <v>136</v>
      </c>
      <c r="G67" s="91">
        <v>3</v>
      </c>
      <c r="H67" s="109">
        <f t="shared" si="6"/>
        <v>44788</v>
      </c>
      <c r="I67" s="109">
        <f t="shared" si="7"/>
        <v>44791</v>
      </c>
      <c r="J67" s="128" t="s">
        <v>54</v>
      </c>
      <c r="K67" s="153" t="s">
        <v>148</v>
      </c>
      <c r="L67" s="55">
        <v>0</v>
      </c>
      <c r="M67" s="55">
        <v>0</v>
      </c>
      <c r="N67" s="129"/>
      <c r="O67" s="129"/>
      <c r="P67" s="129"/>
      <c r="Q67" s="130"/>
    </row>
    <row r="68" spans="2:17" ht="15.75" thickBot="1" x14ac:dyDescent="0.3">
      <c r="B68" s="32"/>
      <c r="C68" s="167" t="s">
        <v>131</v>
      </c>
      <c r="D68" s="132"/>
      <c r="E68" s="133"/>
      <c r="F68" s="48" t="s">
        <v>136</v>
      </c>
      <c r="G68" s="91">
        <v>3</v>
      </c>
      <c r="H68" s="109">
        <f t="shared" si="6"/>
        <v>44791</v>
      </c>
      <c r="I68" s="109">
        <f t="shared" si="7"/>
        <v>44794</v>
      </c>
      <c r="J68" s="128" t="s">
        <v>54</v>
      </c>
      <c r="K68" s="153" t="s">
        <v>148</v>
      </c>
      <c r="L68" s="55">
        <v>0</v>
      </c>
      <c r="M68" s="55">
        <v>0</v>
      </c>
      <c r="N68" s="129"/>
      <c r="O68" s="129"/>
      <c r="P68" s="129"/>
      <c r="Q68" s="130"/>
    </row>
    <row r="69" spans="2:17" ht="15.75" thickBot="1" x14ac:dyDescent="0.3">
      <c r="B69" s="32"/>
      <c r="C69" s="167" t="s">
        <v>134</v>
      </c>
      <c r="D69" s="132"/>
      <c r="E69" s="133"/>
      <c r="F69" s="48" t="s">
        <v>136</v>
      </c>
      <c r="G69" s="91">
        <v>3</v>
      </c>
      <c r="H69" s="109">
        <f t="shared" si="6"/>
        <v>44794</v>
      </c>
      <c r="I69" s="109">
        <f t="shared" si="7"/>
        <v>44797</v>
      </c>
      <c r="J69" s="128" t="s">
        <v>54</v>
      </c>
      <c r="K69" s="153" t="s">
        <v>148</v>
      </c>
      <c r="L69" s="55">
        <v>0</v>
      </c>
      <c r="M69" s="55">
        <v>0</v>
      </c>
      <c r="N69" s="129"/>
      <c r="O69" s="129"/>
      <c r="P69" s="129"/>
      <c r="Q69" s="130"/>
    </row>
    <row r="70" spans="2:17" ht="15.75" thickBot="1" x14ac:dyDescent="0.3">
      <c r="B70" s="32"/>
      <c r="C70" s="167" t="s">
        <v>132</v>
      </c>
      <c r="D70" s="132"/>
      <c r="E70" s="133"/>
      <c r="F70" s="48" t="s">
        <v>136</v>
      </c>
      <c r="G70" s="91">
        <v>3</v>
      </c>
      <c r="H70" s="109">
        <f t="shared" si="6"/>
        <v>44797</v>
      </c>
      <c r="I70" s="109">
        <f t="shared" si="7"/>
        <v>44800</v>
      </c>
      <c r="J70" s="128" t="s">
        <v>54</v>
      </c>
      <c r="K70" s="153" t="s">
        <v>148</v>
      </c>
      <c r="L70" s="55">
        <v>0</v>
      </c>
      <c r="M70" s="55">
        <v>0</v>
      </c>
      <c r="N70" s="129"/>
      <c r="O70" s="129"/>
      <c r="P70" s="129"/>
      <c r="Q70" s="130"/>
    </row>
    <row r="71" spans="2:17" ht="15.75" thickBot="1" x14ac:dyDescent="0.3">
      <c r="B71" s="32"/>
      <c r="C71" s="167" t="s">
        <v>122</v>
      </c>
      <c r="D71" s="132"/>
      <c r="E71" s="133"/>
      <c r="F71" s="48" t="s">
        <v>136</v>
      </c>
      <c r="G71" s="91">
        <v>3</v>
      </c>
      <c r="H71" s="109">
        <f t="shared" si="6"/>
        <v>44800</v>
      </c>
      <c r="I71" s="109">
        <f t="shared" si="7"/>
        <v>44803</v>
      </c>
      <c r="J71" s="128" t="s">
        <v>54</v>
      </c>
      <c r="K71" s="153" t="s">
        <v>148</v>
      </c>
      <c r="L71" s="55">
        <v>0</v>
      </c>
      <c r="M71" s="55">
        <v>0</v>
      </c>
      <c r="N71" s="129"/>
      <c r="O71" s="129"/>
      <c r="P71" s="129"/>
      <c r="Q71" s="130"/>
    </row>
    <row r="72" spans="2:17" ht="15.75" thickBot="1" x14ac:dyDescent="0.3">
      <c r="B72" s="32"/>
      <c r="C72" s="156"/>
      <c r="D72" s="140"/>
      <c r="E72" s="141"/>
      <c r="F72" s="48"/>
      <c r="G72" s="91"/>
      <c r="H72" s="109"/>
      <c r="I72" s="109"/>
      <c r="J72" s="128"/>
      <c r="K72" s="127"/>
      <c r="L72" s="55"/>
      <c r="M72" s="55"/>
      <c r="N72" s="142"/>
      <c r="O72" s="142"/>
      <c r="P72" s="142"/>
      <c r="Q72" s="143"/>
    </row>
    <row r="73" spans="2:17" ht="15.75" thickBot="1" x14ac:dyDescent="0.3">
      <c r="B73" s="32"/>
      <c r="C73" s="322"/>
      <c r="D73" s="323"/>
      <c r="E73" s="324"/>
      <c r="F73" s="48"/>
      <c r="G73" s="91"/>
      <c r="H73" s="109"/>
      <c r="I73" s="109"/>
      <c r="J73" s="128"/>
      <c r="K73" s="127"/>
      <c r="L73" s="55"/>
      <c r="M73" s="55"/>
      <c r="N73" s="125"/>
      <c r="O73" s="125"/>
      <c r="P73" s="125"/>
      <c r="Q73" s="126"/>
    </row>
    <row r="74" spans="2:17" ht="15.75" thickBot="1" x14ac:dyDescent="0.3">
      <c r="B74" s="32"/>
      <c r="C74" s="322" t="s">
        <v>76</v>
      </c>
      <c r="D74" s="323"/>
      <c r="E74" s="324"/>
      <c r="F74" s="48" t="s">
        <v>138</v>
      </c>
      <c r="G74" s="92">
        <v>3</v>
      </c>
      <c r="H74" s="109">
        <v>44749</v>
      </c>
      <c r="I74" s="109">
        <f t="shared" ref="I74:I89" si="8">G74+H74</f>
        <v>44752</v>
      </c>
      <c r="J74" s="128" t="s">
        <v>110</v>
      </c>
      <c r="K74" s="127" t="s">
        <v>57</v>
      </c>
      <c r="L74" s="55">
        <v>0</v>
      </c>
      <c r="M74" s="55">
        <v>0</v>
      </c>
      <c r="N74" s="87"/>
      <c r="O74" s="87"/>
      <c r="P74" s="87"/>
      <c r="Q74" s="88"/>
    </row>
    <row r="75" spans="2:17" ht="15.75" thickBot="1" x14ac:dyDescent="0.3">
      <c r="B75" s="32"/>
      <c r="C75" s="167" t="s">
        <v>104</v>
      </c>
      <c r="D75" s="147"/>
      <c r="E75" s="147"/>
      <c r="F75" s="48" t="s">
        <v>138</v>
      </c>
      <c r="G75" s="92">
        <v>3</v>
      </c>
      <c r="H75" s="109">
        <f>I74</f>
        <v>44752</v>
      </c>
      <c r="I75" s="109">
        <f t="shared" si="8"/>
        <v>44755</v>
      </c>
      <c r="J75" s="128" t="s">
        <v>110</v>
      </c>
      <c r="K75" s="127" t="s">
        <v>57</v>
      </c>
      <c r="L75" s="55">
        <v>0</v>
      </c>
      <c r="M75" s="55">
        <v>0</v>
      </c>
      <c r="N75" s="142"/>
      <c r="O75" s="142"/>
      <c r="P75" s="142"/>
      <c r="Q75" s="143"/>
    </row>
    <row r="76" spans="2:17" ht="15.75" thickBot="1" x14ac:dyDescent="0.3">
      <c r="B76" s="32"/>
      <c r="C76" s="167" t="s">
        <v>117</v>
      </c>
      <c r="D76" s="132"/>
      <c r="E76" s="133"/>
      <c r="F76" s="48" t="s">
        <v>138</v>
      </c>
      <c r="G76" s="92">
        <v>3</v>
      </c>
      <c r="H76" s="109">
        <f t="shared" ref="H76:H89" si="9">I75</f>
        <v>44755</v>
      </c>
      <c r="I76" s="109">
        <f t="shared" si="8"/>
        <v>44758</v>
      </c>
      <c r="J76" s="128" t="s">
        <v>110</v>
      </c>
      <c r="K76" s="127" t="s">
        <v>57</v>
      </c>
      <c r="L76" s="55">
        <v>0</v>
      </c>
      <c r="M76" s="55">
        <v>0</v>
      </c>
      <c r="N76" s="129"/>
      <c r="O76" s="129"/>
      <c r="P76" s="129"/>
      <c r="Q76" s="130"/>
    </row>
    <row r="77" spans="2:17" ht="15.75" thickBot="1" x14ac:dyDescent="0.3">
      <c r="B77" s="32"/>
      <c r="C77" s="167" t="s">
        <v>118</v>
      </c>
      <c r="D77" s="132"/>
      <c r="E77" s="132"/>
      <c r="F77" s="48" t="s">
        <v>138</v>
      </c>
      <c r="G77" s="92">
        <v>3</v>
      </c>
      <c r="H77" s="109">
        <f t="shared" si="9"/>
        <v>44758</v>
      </c>
      <c r="I77" s="109">
        <f t="shared" si="8"/>
        <v>44761</v>
      </c>
      <c r="J77" s="128" t="s">
        <v>110</v>
      </c>
      <c r="K77" s="127" t="s">
        <v>57</v>
      </c>
      <c r="L77" s="55">
        <v>0</v>
      </c>
      <c r="M77" s="55">
        <v>0</v>
      </c>
      <c r="N77" s="129"/>
      <c r="O77" s="129"/>
      <c r="P77" s="129"/>
      <c r="Q77" s="130"/>
    </row>
    <row r="78" spans="2:17" ht="15.75" thickBot="1" x14ac:dyDescent="0.3">
      <c r="B78" s="32"/>
      <c r="C78" s="167" t="s">
        <v>157</v>
      </c>
      <c r="D78" s="147"/>
      <c r="E78" s="147"/>
      <c r="F78" s="48" t="s">
        <v>138</v>
      </c>
      <c r="G78" s="92">
        <v>3</v>
      </c>
      <c r="H78" s="109">
        <f t="shared" si="9"/>
        <v>44761</v>
      </c>
      <c r="I78" s="109">
        <f t="shared" si="8"/>
        <v>44764</v>
      </c>
      <c r="J78" s="128" t="s">
        <v>110</v>
      </c>
      <c r="K78" s="127" t="s">
        <v>57</v>
      </c>
      <c r="L78" s="55">
        <v>0</v>
      </c>
      <c r="M78" s="55">
        <v>0</v>
      </c>
      <c r="N78" s="149"/>
      <c r="O78" s="149"/>
      <c r="P78" s="149"/>
      <c r="Q78" s="150"/>
    </row>
    <row r="79" spans="2:17" ht="15.75" thickBot="1" x14ac:dyDescent="0.3">
      <c r="B79" s="32"/>
      <c r="C79" s="167" t="s">
        <v>156</v>
      </c>
      <c r="D79" s="147"/>
      <c r="E79" s="147"/>
      <c r="F79" s="48" t="s">
        <v>138</v>
      </c>
      <c r="G79" s="92">
        <v>3</v>
      </c>
      <c r="H79" s="109">
        <f t="shared" si="9"/>
        <v>44764</v>
      </c>
      <c r="I79" s="109">
        <f t="shared" si="8"/>
        <v>44767</v>
      </c>
      <c r="J79" s="128" t="s">
        <v>110</v>
      </c>
      <c r="K79" s="127" t="s">
        <v>57</v>
      </c>
      <c r="L79" s="55">
        <v>0</v>
      </c>
      <c r="M79" s="55">
        <v>0</v>
      </c>
      <c r="N79" s="149"/>
      <c r="O79" s="149"/>
      <c r="P79" s="149"/>
      <c r="Q79" s="150"/>
    </row>
    <row r="80" spans="2:17" ht="15.75" thickBot="1" x14ac:dyDescent="0.3">
      <c r="B80" s="32"/>
      <c r="C80" s="167" t="s">
        <v>119</v>
      </c>
      <c r="D80" s="132"/>
      <c r="E80" s="132"/>
      <c r="F80" s="48" t="s">
        <v>138</v>
      </c>
      <c r="G80" s="92">
        <v>3</v>
      </c>
      <c r="H80" s="109">
        <f t="shared" si="9"/>
        <v>44767</v>
      </c>
      <c r="I80" s="109">
        <f t="shared" si="8"/>
        <v>44770</v>
      </c>
      <c r="J80" s="128" t="s">
        <v>110</v>
      </c>
      <c r="K80" s="127" t="s">
        <v>57</v>
      </c>
      <c r="L80" s="55">
        <v>0</v>
      </c>
      <c r="M80" s="55">
        <v>0</v>
      </c>
      <c r="N80" s="129"/>
      <c r="O80" s="129"/>
      <c r="P80" s="129"/>
      <c r="Q80" s="130"/>
    </row>
    <row r="81" spans="2:17" ht="15.75" thickBot="1" x14ac:dyDescent="0.3">
      <c r="B81" s="32"/>
      <c r="C81" s="167" t="s">
        <v>120</v>
      </c>
      <c r="D81" s="132"/>
      <c r="E81" s="132"/>
      <c r="F81" s="48" t="s">
        <v>138</v>
      </c>
      <c r="G81" s="92">
        <v>3</v>
      </c>
      <c r="H81" s="109">
        <f t="shared" si="9"/>
        <v>44770</v>
      </c>
      <c r="I81" s="109">
        <f t="shared" si="8"/>
        <v>44773</v>
      </c>
      <c r="J81" s="128" t="s">
        <v>110</v>
      </c>
      <c r="K81" s="127" t="s">
        <v>57</v>
      </c>
      <c r="L81" s="55">
        <v>0</v>
      </c>
      <c r="M81" s="55">
        <v>0</v>
      </c>
      <c r="N81" s="125"/>
      <c r="O81" s="125"/>
      <c r="P81" s="125"/>
      <c r="Q81" s="126"/>
    </row>
    <row r="82" spans="2:17" ht="15.75" thickBot="1" x14ac:dyDescent="0.3">
      <c r="B82" s="32"/>
      <c r="C82" s="168" t="s">
        <v>168</v>
      </c>
      <c r="D82" s="132"/>
      <c r="E82" s="132"/>
      <c r="F82" s="48" t="s">
        <v>138</v>
      </c>
      <c r="G82" s="92">
        <v>3</v>
      </c>
      <c r="H82" s="109">
        <f t="shared" si="9"/>
        <v>44773</v>
      </c>
      <c r="I82" s="109">
        <f t="shared" si="8"/>
        <v>44776</v>
      </c>
      <c r="J82" s="128" t="s">
        <v>110</v>
      </c>
      <c r="K82" s="127" t="s">
        <v>57</v>
      </c>
      <c r="L82" s="55">
        <v>0</v>
      </c>
      <c r="M82" s="55">
        <v>0</v>
      </c>
      <c r="N82" s="129"/>
      <c r="O82" s="129"/>
      <c r="P82" s="129"/>
      <c r="Q82" s="130"/>
    </row>
    <row r="83" spans="2:17" ht="15.75" thickBot="1" x14ac:dyDescent="0.3">
      <c r="B83" s="32"/>
      <c r="C83" s="168" t="s">
        <v>169</v>
      </c>
      <c r="D83" s="132"/>
      <c r="E83" s="132"/>
      <c r="F83" s="48" t="s">
        <v>138</v>
      </c>
      <c r="G83" s="92">
        <v>3</v>
      </c>
      <c r="H83" s="109">
        <f t="shared" si="9"/>
        <v>44776</v>
      </c>
      <c r="I83" s="109">
        <f t="shared" si="8"/>
        <v>44779</v>
      </c>
      <c r="J83" s="128" t="s">
        <v>110</v>
      </c>
      <c r="K83" s="127" t="s">
        <v>57</v>
      </c>
      <c r="L83" s="55">
        <v>0</v>
      </c>
      <c r="M83" s="55">
        <v>0</v>
      </c>
      <c r="N83" s="129"/>
      <c r="O83" s="129"/>
      <c r="P83" s="129"/>
      <c r="Q83" s="130"/>
    </row>
    <row r="84" spans="2:17" ht="15.75" thickBot="1" x14ac:dyDescent="0.3">
      <c r="B84" s="32"/>
      <c r="C84" s="168" t="s">
        <v>170</v>
      </c>
      <c r="D84" s="147"/>
      <c r="E84" s="147"/>
      <c r="F84" s="48" t="s">
        <v>138</v>
      </c>
      <c r="G84" s="92">
        <v>3</v>
      </c>
      <c r="H84" s="109">
        <f t="shared" si="9"/>
        <v>44779</v>
      </c>
      <c r="I84" s="109">
        <f t="shared" si="8"/>
        <v>44782</v>
      </c>
      <c r="J84" s="128" t="s">
        <v>110</v>
      </c>
      <c r="K84" s="127" t="s">
        <v>57</v>
      </c>
      <c r="L84" s="55">
        <v>0</v>
      </c>
      <c r="M84" s="55">
        <v>0</v>
      </c>
      <c r="N84" s="149"/>
      <c r="O84" s="149"/>
      <c r="P84" s="149"/>
      <c r="Q84" s="150"/>
    </row>
    <row r="85" spans="2:17" ht="15.75" thickBot="1" x14ac:dyDescent="0.3">
      <c r="B85" s="32"/>
      <c r="C85" s="168" t="s">
        <v>171</v>
      </c>
      <c r="D85" s="147"/>
      <c r="E85" s="147"/>
      <c r="F85" s="48" t="s">
        <v>138</v>
      </c>
      <c r="G85" s="92">
        <v>3</v>
      </c>
      <c r="H85" s="109">
        <f t="shared" si="9"/>
        <v>44782</v>
      </c>
      <c r="I85" s="109">
        <f t="shared" si="8"/>
        <v>44785</v>
      </c>
      <c r="J85" s="128" t="s">
        <v>110</v>
      </c>
      <c r="K85" s="127" t="s">
        <v>57</v>
      </c>
      <c r="L85" s="55">
        <v>0</v>
      </c>
      <c r="M85" s="55">
        <v>0</v>
      </c>
      <c r="N85" s="149"/>
      <c r="O85" s="149"/>
      <c r="P85" s="149"/>
      <c r="Q85" s="150"/>
    </row>
    <row r="86" spans="2:17" ht="15.75" thickBot="1" x14ac:dyDescent="0.3">
      <c r="B86" s="32"/>
      <c r="C86" s="168" t="s">
        <v>172</v>
      </c>
      <c r="D86" s="147"/>
      <c r="E86" s="147"/>
      <c r="F86" s="48" t="s">
        <v>138</v>
      </c>
      <c r="G86" s="92">
        <v>3</v>
      </c>
      <c r="H86" s="109">
        <f t="shared" si="9"/>
        <v>44785</v>
      </c>
      <c r="I86" s="109">
        <f t="shared" si="8"/>
        <v>44788</v>
      </c>
      <c r="J86" s="128" t="s">
        <v>110</v>
      </c>
      <c r="K86" s="127" t="s">
        <v>57</v>
      </c>
      <c r="L86" s="55">
        <v>0</v>
      </c>
      <c r="M86" s="55">
        <v>0</v>
      </c>
      <c r="N86" s="149"/>
      <c r="O86" s="149"/>
      <c r="P86" s="149"/>
      <c r="Q86" s="150"/>
    </row>
    <row r="87" spans="2:17" ht="15.75" thickBot="1" x14ac:dyDescent="0.3">
      <c r="B87" s="32"/>
      <c r="C87" s="168" t="s">
        <v>173</v>
      </c>
      <c r="D87" s="147"/>
      <c r="E87" s="147"/>
      <c r="F87" s="48" t="s">
        <v>138</v>
      </c>
      <c r="G87" s="92">
        <v>3</v>
      </c>
      <c r="H87" s="109">
        <f t="shared" si="9"/>
        <v>44788</v>
      </c>
      <c r="I87" s="109">
        <f t="shared" si="8"/>
        <v>44791</v>
      </c>
      <c r="J87" s="128" t="s">
        <v>110</v>
      </c>
      <c r="K87" s="127" t="s">
        <v>57</v>
      </c>
      <c r="L87" s="55">
        <v>0</v>
      </c>
      <c r="M87" s="55">
        <v>0</v>
      </c>
      <c r="N87" s="149"/>
      <c r="O87" s="149"/>
      <c r="P87" s="149"/>
      <c r="Q87" s="150"/>
    </row>
    <row r="88" spans="2:17" ht="15.75" thickBot="1" x14ac:dyDescent="0.3">
      <c r="B88" s="32"/>
      <c r="C88" s="168" t="s">
        <v>174</v>
      </c>
      <c r="D88" s="147"/>
      <c r="E88" s="147"/>
      <c r="F88" s="48" t="s">
        <v>138</v>
      </c>
      <c r="G88" s="92">
        <v>3</v>
      </c>
      <c r="H88" s="109">
        <f t="shared" si="9"/>
        <v>44791</v>
      </c>
      <c r="I88" s="109">
        <f t="shared" si="8"/>
        <v>44794</v>
      </c>
      <c r="J88" s="128" t="s">
        <v>110</v>
      </c>
      <c r="K88" s="127" t="s">
        <v>57</v>
      </c>
      <c r="L88" s="55">
        <v>0</v>
      </c>
      <c r="M88" s="55">
        <v>0</v>
      </c>
      <c r="N88" s="149"/>
      <c r="O88" s="149"/>
      <c r="P88" s="149"/>
      <c r="Q88" s="150"/>
    </row>
    <row r="89" spans="2:17" ht="15.75" thickBot="1" x14ac:dyDescent="0.3">
      <c r="B89" s="32"/>
      <c r="C89" s="168" t="s">
        <v>175</v>
      </c>
      <c r="D89" s="147"/>
      <c r="E89" s="147"/>
      <c r="F89" s="48" t="s">
        <v>138</v>
      </c>
      <c r="G89" s="92">
        <v>3</v>
      </c>
      <c r="H89" s="109">
        <f t="shared" si="9"/>
        <v>44794</v>
      </c>
      <c r="I89" s="109">
        <f t="shared" si="8"/>
        <v>44797</v>
      </c>
      <c r="J89" s="157" t="s">
        <v>110</v>
      </c>
      <c r="K89" s="159" t="s">
        <v>57</v>
      </c>
      <c r="L89" s="158">
        <v>0</v>
      </c>
      <c r="M89" s="158">
        <v>0</v>
      </c>
      <c r="N89" s="149"/>
      <c r="O89" s="149"/>
      <c r="P89" s="149"/>
      <c r="Q89" s="150"/>
    </row>
    <row r="90" spans="2:17" ht="15.75" thickBot="1" x14ac:dyDescent="0.3">
      <c r="B90" s="32"/>
      <c r="C90" s="145"/>
      <c r="D90" s="147"/>
      <c r="E90" s="147"/>
      <c r="F90" s="48"/>
      <c r="G90" s="92"/>
      <c r="H90" s="109"/>
      <c r="I90" s="109"/>
      <c r="J90" s="128"/>
      <c r="K90" s="127"/>
      <c r="L90" s="55"/>
      <c r="M90" s="55"/>
      <c r="N90" s="149"/>
      <c r="O90" s="149"/>
      <c r="P90" s="149"/>
      <c r="Q90" s="150"/>
    </row>
    <row r="91" spans="2:17" ht="15.75" thickBot="1" x14ac:dyDescent="0.3">
      <c r="B91" s="32"/>
      <c r="C91" s="145"/>
      <c r="D91" s="147"/>
      <c r="E91" s="147"/>
      <c r="F91" s="48"/>
      <c r="G91" s="92"/>
      <c r="H91" s="109"/>
      <c r="I91" s="109"/>
      <c r="J91" s="128"/>
      <c r="K91" s="127"/>
      <c r="L91" s="55"/>
      <c r="M91" s="55"/>
      <c r="N91" s="149"/>
      <c r="O91" s="149"/>
      <c r="P91" s="149"/>
      <c r="Q91" s="150"/>
    </row>
    <row r="92" spans="2:17" ht="15.75" thickBot="1" x14ac:dyDescent="0.3">
      <c r="B92" s="32"/>
      <c r="C92" s="145"/>
      <c r="D92" s="147"/>
      <c r="E92" s="147"/>
      <c r="F92" s="48"/>
      <c r="G92" s="92"/>
      <c r="H92" s="109"/>
      <c r="I92" s="109"/>
      <c r="J92" s="128"/>
      <c r="K92" s="127"/>
      <c r="L92" s="55"/>
      <c r="M92" s="55"/>
      <c r="N92" s="149"/>
      <c r="O92" s="149"/>
      <c r="P92" s="149"/>
      <c r="Q92" s="150"/>
    </row>
    <row r="93" spans="2:17" ht="15.75" thickBot="1" x14ac:dyDescent="0.3">
      <c r="B93" s="32"/>
      <c r="C93" s="145"/>
      <c r="D93" s="132"/>
      <c r="E93" s="132"/>
      <c r="F93" s="48"/>
      <c r="G93" s="92"/>
      <c r="H93" s="109"/>
      <c r="I93" s="109"/>
      <c r="J93" s="128"/>
      <c r="K93" s="127"/>
      <c r="L93" s="55"/>
      <c r="M93" s="55"/>
      <c r="N93" s="129"/>
      <c r="O93" s="129"/>
      <c r="P93" s="129"/>
      <c r="Q93" s="130"/>
    </row>
    <row r="94" spans="2:17" ht="15.75" customHeight="1" thickBot="1" x14ac:dyDescent="0.3">
      <c r="B94" s="32"/>
      <c r="C94" s="322" t="s">
        <v>77</v>
      </c>
      <c r="D94" s="323"/>
      <c r="E94" s="324"/>
      <c r="F94" s="48"/>
      <c r="G94" s="92"/>
      <c r="H94" s="109"/>
      <c r="I94" s="109"/>
      <c r="J94" s="128"/>
      <c r="K94" s="128"/>
      <c r="L94" s="55"/>
      <c r="M94" s="55"/>
      <c r="N94" s="87"/>
      <c r="O94" s="87"/>
      <c r="P94" s="87"/>
      <c r="Q94" s="88"/>
    </row>
    <row r="95" spans="2:17" ht="15.75" customHeight="1" thickBot="1" x14ac:dyDescent="0.3">
      <c r="B95" s="32"/>
      <c r="C95" s="167" t="s">
        <v>104</v>
      </c>
      <c r="D95" s="140"/>
      <c r="E95" s="141"/>
      <c r="F95" s="48" t="s">
        <v>149</v>
      </c>
      <c r="G95" s="92">
        <v>3</v>
      </c>
      <c r="H95" s="109"/>
      <c r="I95" s="109"/>
      <c r="J95" s="128" t="s">
        <v>54</v>
      </c>
      <c r="K95" s="153" t="s">
        <v>148</v>
      </c>
      <c r="L95" s="55">
        <v>0</v>
      </c>
      <c r="M95" s="55">
        <v>0</v>
      </c>
      <c r="N95" s="142"/>
      <c r="O95" s="142"/>
      <c r="P95" s="142"/>
      <c r="Q95" s="143"/>
    </row>
    <row r="96" spans="2:17" ht="15.75" customHeight="1" thickBot="1" x14ac:dyDescent="0.3">
      <c r="B96" s="32"/>
      <c r="C96" s="169" t="s">
        <v>166</v>
      </c>
      <c r="D96" s="147"/>
      <c r="E96" s="148"/>
      <c r="F96" s="48" t="s">
        <v>149</v>
      </c>
      <c r="G96" s="92">
        <v>3</v>
      </c>
      <c r="H96" s="109"/>
      <c r="I96" s="109"/>
      <c r="J96" s="128" t="s">
        <v>54</v>
      </c>
      <c r="K96" s="153" t="s">
        <v>148</v>
      </c>
      <c r="L96" s="55">
        <v>0</v>
      </c>
      <c r="M96" s="55">
        <v>0</v>
      </c>
      <c r="N96" s="149"/>
      <c r="O96" s="149"/>
      <c r="P96" s="149"/>
      <c r="Q96" s="150"/>
    </row>
    <row r="97" spans="2:17" ht="15" customHeight="1" thickBot="1" x14ac:dyDescent="0.3">
      <c r="B97" s="32"/>
      <c r="C97" s="156"/>
      <c r="D97" s="147"/>
      <c r="E97" s="148"/>
      <c r="F97" s="48"/>
      <c r="G97" s="92"/>
      <c r="H97" s="109"/>
      <c r="I97" s="109"/>
      <c r="J97" s="128"/>
      <c r="K97" s="127"/>
      <c r="L97" s="55">
        <v>0</v>
      </c>
      <c r="M97" s="55">
        <v>0</v>
      </c>
      <c r="N97" s="149"/>
      <c r="O97" s="149"/>
      <c r="P97" s="149"/>
      <c r="Q97" s="150"/>
    </row>
    <row r="98" spans="2:17" ht="15.75" customHeight="1" thickBot="1" x14ac:dyDescent="0.3">
      <c r="B98" s="32"/>
      <c r="C98" s="322"/>
      <c r="D98" s="323"/>
      <c r="E98" s="324"/>
      <c r="F98" s="48"/>
      <c r="G98" s="92"/>
      <c r="H98" s="109"/>
      <c r="I98" s="109"/>
      <c r="J98" s="128"/>
      <c r="K98" s="128"/>
      <c r="L98" s="55"/>
      <c r="M98" s="55"/>
      <c r="N98" s="125"/>
      <c r="O98" s="125"/>
      <c r="P98" s="125"/>
      <c r="Q98" s="126"/>
    </row>
    <row r="99" spans="2:17" ht="15.75" customHeight="1" thickBot="1" x14ac:dyDescent="0.3">
      <c r="B99" s="32"/>
      <c r="C99" s="322" t="s">
        <v>79</v>
      </c>
      <c r="D99" s="323"/>
      <c r="E99" s="324"/>
      <c r="F99" s="48"/>
      <c r="G99" s="92"/>
      <c r="H99" s="109"/>
      <c r="I99" s="109"/>
      <c r="J99" s="128"/>
      <c r="K99" s="128"/>
      <c r="L99" s="55"/>
      <c r="M99" s="55"/>
      <c r="N99" s="125"/>
      <c r="O99" s="125"/>
      <c r="P99" s="125"/>
      <c r="Q99" s="126"/>
    </row>
    <row r="100" spans="2:17" ht="15.75" customHeight="1" thickBot="1" x14ac:dyDescent="0.3">
      <c r="B100" s="32"/>
      <c r="C100" s="167" t="s">
        <v>104</v>
      </c>
      <c r="D100" s="140"/>
      <c r="E100" s="141"/>
      <c r="F100" s="48" t="s">
        <v>149</v>
      </c>
      <c r="G100" s="92">
        <v>3</v>
      </c>
      <c r="H100" s="109"/>
      <c r="I100" s="109"/>
      <c r="J100" s="128" t="s">
        <v>54</v>
      </c>
      <c r="K100" s="153" t="s">
        <v>148</v>
      </c>
      <c r="L100" s="55">
        <v>0</v>
      </c>
      <c r="M100" s="55">
        <v>0</v>
      </c>
      <c r="N100" s="142"/>
      <c r="O100" s="142"/>
      <c r="P100" s="142"/>
      <c r="Q100" s="143"/>
    </row>
    <row r="101" spans="2:17" ht="15.75" customHeight="1" thickBot="1" x14ac:dyDescent="0.3">
      <c r="B101" s="32"/>
      <c r="C101" s="169" t="s">
        <v>167</v>
      </c>
      <c r="D101" s="147"/>
      <c r="E101" s="148"/>
      <c r="F101" s="48" t="s">
        <v>149</v>
      </c>
      <c r="G101" s="92">
        <v>3</v>
      </c>
      <c r="H101" s="109"/>
      <c r="I101" s="109"/>
      <c r="J101" s="128" t="s">
        <v>54</v>
      </c>
      <c r="K101" s="153" t="s">
        <v>148</v>
      </c>
      <c r="L101" s="55">
        <v>0</v>
      </c>
      <c r="M101" s="55">
        <v>0</v>
      </c>
      <c r="N101" s="149"/>
      <c r="O101" s="149"/>
      <c r="P101" s="149"/>
      <c r="Q101" s="150"/>
    </row>
    <row r="102" spans="2:17" ht="15.75" customHeight="1" thickBot="1" x14ac:dyDescent="0.3">
      <c r="B102" s="32"/>
      <c r="C102" s="322"/>
      <c r="D102" s="323"/>
      <c r="E102" s="324"/>
      <c r="F102" s="48"/>
      <c r="G102" s="92"/>
      <c r="H102" s="109"/>
      <c r="I102" s="109"/>
      <c r="J102" s="128" t="s">
        <v>54</v>
      </c>
      <c r="K102" s="153" t="s">
        <v>148</v>
      </c>
      <c r="L102" s="55">
        <v>0</v>
      </c>
      <c r="M102" s="55">
        <v>0</v>
      </c>
      <c r="N102" s="125"/>
      <c r="O102" s="125"/>
      <c r="P102" s="125"/>
      <c r="Q102" s="126"/>
    </row>
    <row r="103" spans="2:17" ht="15.75" customHeight="1" thickBot="1" x14ac:dyDescent="0.3">
      <c r="B103" s="32"/>
      <c r="C103" s="322" t="s">
        <v>80</v>
      </c>
      <c r="D103" s="323"/>
      <c r="E103" s="324"/>
      <c r="F103" s="48"/>
      <c r="G103" s="92"/>
      <c r="H103" s="109"/>
      <c r="I103" s="109"/>
      <c r="J103" s="128" t="s">
        <v>54</v>
      </c>
      <c r="K103" s="153" t="s">
        <v>148</v>
      </c>
      <c r="L103" s="55">
        <v>0</v>
      </c>
      <c r="M103" s="55">
        <v>0</v>
      </c>
      <c r="N103" s="125"/>
      <c r="O103" s="125"/>
      <c r="P103" s="125"/>
      <c r="Q103" s="126"/>
    </row>
    <row r="104" spans="2:17" ht="15.75" customHeight="1" thickBot="1" x14ac:dyDescent="0.3">
      <c r="B104" s="32"/>
      <c r="C104" s="167" t="s">
        <v>104</v>
      </c>
      <c r="D104" s="140"/>
      <c r="E104" s="141"/>
      <c r="F104" s="48" t="s">
        <v>149</v>
      </c>
      <c r="G104" s="92">
        <v>3</v>
      </c>
      <c r="H104" s="109"/>
      <c r="I104" s="109"/>
      <c r="J104" s="128" t="s">
        <v>54</v>
      </c>
      <c r="K104" s="153" t="s">
        <v>148</v>
      </c>
      <c r="L104" s="55">
        <v>0</v>
      </c>
      <c r="M104" s="55">
        <v>0</v>
      </c>
      <c r="N104" s="142"/>
      <c r="O104" s="142"/>
      <c r="P104" s="142"/>
      <c r="Q104" s="143"/>
    </row>
    <row r="105" spans="2:17" ht="15.75" customHeight="1" thickBot="1" x14ac:dyDescent="0.3">
      <c r="B105" s="32"/>
      <c r="C105" s="169" t="s">
        <v>158</v>
      </c>
      <c r="D105" s="147"/>
      <c r="E105" s="148"/>
      <c r="F105" s="48" t="s">
        <v>149</v>
      </c>
      <c r="G105" s="92">
        <v>3</v>
      </c>
      <c r="H105" s="109"/>
      <c r="I105" s="109"/>
      <c r="J105" s="128" t="s">
        <v>54</v>
      </c>
      <c r="K105" s="153" t="s">
        <v>148</v>
      </c>
      <c r="L105" s="55">
        <v>0</v>
      </c>
      <c r="M105" s="55">
        <v>0</v>
      </c>
      <c r="N105" s="149"/>
      <c r="O105" s="149"/>
      <c r="P105" s="149"/>
      <c r="Q105" s="150"/>
    </row>
    <row r="106" spans="2:17" ht="15.75" customHeight="1" thickBot="1" x14ac:dyDescent="0.3">
      <c r="B106" s="32"/>
      <c r="C106" s="156"/>
      <c r="D106" s="147"/>
      <c r="E106" s="148"/>
      <c r="F106" s="48"/>
      <c r="G106" s="92"/>
      <c r="H106" s="109"/>
      <c r="I106" s="109"/>
      <c r="J106" s="128"/>
      <c r="K106" s="127"/>
      <c r="L106" s="55">
        <v>0</v>
      </c>
      <c r="M106" s="55">
        <v>0</v>
      </c>
      <c r="N106" s="149"/>
      <c r="O106" s="149"/>
      <c r="P106" s="149"/>
      <c r="Q106" s="150"/>
    </row>
    <row r="107" spans="2:17" ht="15.75" customHeight="1" thickBot="1" x14ac:dyDescent="0.3">
      <c r="B107" s="32"/>
      <c r="C107" s="131"/>
      <c r="D107" s="132"/>
      <c r="E107" s="133"/>
      <c r="F107" s="48"/>
      <c r="G107" s="92"/>
      <c r="H107" s="109"/>
      <c r="I107" s="109"/>
      <c r="J107" s="128"/>
      <c r="K107" s="127"/>
      <c r="L107" s="55">
        <v>0</v>
      </c>
      <c r="M107" s="55">
        <v>0</v>
      </c>
      <c r="N107" s="129"/>
      <c r="O107" s="129"/>
      <c r="P107" s="129"/>
      <c r="Q107" s="130"/>
    </row>
    <row r="108" spans="2:17" ht="15.75" customHeight="1" thickBot="1" x14ac:dyDescent="0.3">
      <c r="B108" s="32"/>
      <c r="C108" s="347" t="s">
        <v>155</v>
      </c>
      <c r="D108" s="323"/>
      <c r="E108" s="324"/>
      <c r="F108" s="48"/>
      <c r="G108" s="92"/>
      <c r="H108" s="109"/>
      <c r="I108" s="109"/>
      <c r="J108" s="128" t="s">
        <v>54</v>
      </c>
      <c r="K108" s="153" t="s">
        <v>148</v>
      </c>
      <c r="L108" s="55">
        <v>0</v>
      </c>
      <c r="M108" s="55">
        <v>0</v>
      </c>
      <c r="N108" s="142"/>
      <c r="O108" s="142"/>
      <c r="P108" s="142"/>
      <c r="Q108" s="143"/>
    </row>
    <row r="109" spans="2:17" ht="15.75" customHeight="1" thickBot="1" x14ac:dyDescent="0.3">
      <c r="B109" s="32"/>
      <c r="C109" s="167" t="s">
        <v>104</v>
      </c>
      <c r="D109" s="140"/>
      <c r="E109" s="141"/>
      <c r="F109" s="48" t="s">
        <v>136</v>
      </c>
      <c r="G109" s="92">
        <v>3</v>
      </c>
      <c r="H109" s="109">
        <v>44806</v>
      </c>
      <c r="I109" s="109">
        <f t="shared" ref="I109:I113" si="10">G109+H109</f>
        <v>44809</v>
      </c>
      <c r="J109" s="128" t="s">
        <v>54</v>
      </c>
      <c r="K109" s="153" t="s">
        <v>148</v>
      </c>
      <c r="L109" s="55">
        <v>0</v>
      </c>
      <c r="M109" s="55">
        <v>0</v>
      </c>
      <c r="N109" s="142"/>
      <c r="O109" s="142"/>
      <c r="P109" s="142"/>
      <c r="Q109" s="143"/>
    </row>
    <row r="110" spans="2:17" ht="15.75" customHeight="1" thickBot="1" x14ac:dyDescent="0.3">
      <c r="B110" s="32"/>
      <c r="C110" s="167" t="s">
        <v>142</v>
      </c>
      <c r="D110" s="140"/>
      <c r="E110" s="141"/>
      <c r="F110" s="48" t="s">
        <v>136</v>
      </c>
      <c r="G110" s="92">
        <v>3</v>
      </c>
      <c r="H110" s="109">
        <f t="shared" ref="H110:H113" si="11">I109</f>
        <v>44809</v>
      </c>
      <c r="I110" s="109">
        <f t="shared" si="10"/>
        <v>44812</v>
      </c>
      <c r="J110" s="128" t="s">
        <v>54</v>
      </c>
      <c r="K110" s="153" t="s">
        <v>148</v>
      </c>
      <c r="L110" s="55">
        <v>0</v>
      </c>
      <c r="M110" s="55">
        <v>0</v>
      </c>
      <c r="N110" s="142"/>
      <c r="O110" s="142"/>
      <c r="P110" s="142"/>
      <c r="Q110" s="143"/>
    </row>
    <row r="111" spans="2:17" ht="15.75" customHeight="1" thickBot="1" x14ac:dyDescent="0.3">
      <c r="B111" s="32"/>
      <c r="C111" s="167" t="s">
        <v>143</v>
      </c>
      <c r="D111" s="140"/>
      <c r="E111" s="141"/>
      <c r="F111" s="48" t="s">
        <v>136</v>
      </c>
      <c r="G111" s="92">
        <v>3</v>
      </c>
      <c r="H111" s="109">
        <f t="shared" si="11"/>
        <v>44812</v>
      </c>
      <c r="I111" s="109">
        <f t="shared" si="10"/>
        <v>44815</v>
      </c>
      <c r="J111" s="128" t="s">
        <v>54</v>
      </c>
      <c r="K111" s="153" t="s">
        <v>148</v>
      </c>
      <c r="L111" s="55">
        <v>0</v>
      </c>
      <c r="M111" s="55">
        <v>0</v>
      </c>
      <c r="N111" s="142"/>
      <c r="O111" s="142"/>
      <c r="P111" s="142"/>
      <c r="Q111" s="143"/>
    </row>
    <row r="112" spans="2:17" ht="15.75" customHeight="1" thickBot="1" x14ac:dyDescent="0.3">
      <c r="B112" s="32"/>
      <c r="C112" s="170" t="s">
        <v>144</v>
      </c>
      <c r="D112" s="140"/>
      <c r="E112" s="141"/>
      <c r="F112" s="48" t="s">
        <v>136</v>
      </c>
      <c r="G112" s="92">
        <v>3</v>
      </c>
      <c r="H112" s="109">
        <f t="shared" si="11"/>
        <v>44815</v>
      </c>
      <c r="I112" s="109">
        <f t="shared" si="10"/>
        <v>44818</v>
      </c>
      <c r="J112" s="128" t="s">
        <v>54</v>
      </c>
      <c r="K112" s="153" t="s">
        <v>148</v>
      </c>
      <c r="L112" s="55">
        <v>0</v>
      </c>
      <c r="M112" s="55">
        <v>0</v>
      </c>
      <c r="N112" s="142"/>
      <c r="O112" s="142"/>
      <c r="P112" s="142"/>
      <c r="Q112" s="143"/>
    </row>
    <row r="113" spans="2:17" ht="15.75" customHeight="1" thickBot="1" x14ac:dyDescent="0.3">
      <c r="B113" s="32"/>
      <c r="C113" s="167" t="s">
        <v>177</v>
      </c>
      <c r="D113" s="147"/>
      <c r="E113" s="148"/>
      <c r="F113" s="48" t="s">
        <v>136</v>
      </c>
      <c r="G113" s="92">
        <v>3</v>
      </c>
      <c r="H113" s="109">
        <f t="shared" si="11"/>
        <v>44818</v>
      </c>
      <c r="I113" s="109">
        <f t="shared" si="10"/>
        <v>44821</v>
      </c>
      <c r="J113" s="128" t="s">
        <v>54</v>
      </c>
      <c r="K113" s="153" t="s">
        <v>148</v>
      </c>
      <c r="L113" s="55">
        <v>0</v>
      </c>
      <c r="M113" s="55">
        <v>0</v>
      </c>
      <c r="N113" s="149"/>
      <c r="O113" s="149"/>
      <c r="P113" s="149"/>
      <c r="Q113" s="150"/>
    </row>
    <row r="114" spans="2:17" ht="15.75" customHeight="1" thickBot="1" x14ac:dyDescent="0.3">
      <c r="B114" s="32"/>
      <c r="C114" s="151"/>
      <c r="D114" s="147"/>
      <c r="E114" s="148"/>
      <c r="F114" s="48"/>
      <c r="G114" s="92"/>
      <c r="H114" s="109"/>
      <c r="I114" s="109"/>
      <c r="J114" s="128"/>
      <c r="K114" s="153"/>
      <c r="L114" s="55"/>
      <c r="M114" s="55"/>
      <c r="N114" s="149"/>
      <c r="O114" s="149"/>
      <c r="P114" s="149"/>
      <c r="Q114" s="150"/>
    </row>
    <row r="115" spans="2:17" ht="15.75" thickBot="1" x14ac:dyDescent="0.3">
      <c r="B115" s="32"/>
      <c r="C115" s="322" t="s">
        <v>145</v>
      </c>
      <c r="D115" s="323"/>
      <c r="E115" s="324"/>
      <c r="F115" s="48"/>
      <c r="G115" s="91"/>
      <c r="H115" s="78"/>
      <c r="I115" s="79"/>
      <c r="J115" s="128"/>
      <c r="K115" s="127"/>
      <c r="L115" s="55"/>
      <c r="M115" s="55"/>
      <c r="N115" s="142"/>
      <c r="O115" s="142"/>
      <c r="P115" s="142"/>
      <c r="Q115" s="143"/>
    </row>
    <row r="116" spans="2:17" ht="15.75" thickBot="1" x14ac:dyDescent="0.3">
      <c r="B116" s="32"/>
      <c r="C116" s="168" t="s">
        <v>152</v>
      </c>
      <c r="D116" s="140"/>
      <c r="E116" s="141"/>
      <c r="F116" s="48" t="s">
        <v>149</v>
      </c>
      <c r="G116" s="91">
        <v>4</v>
      </c>
      <c r="H116" s="78"/>
      <c r="I116" s="79"/>
      <c r="J116" s="128" t="s">
        <v>54</v>
      </c>
      <c r="K116" s="153" t="s">
        <v>148</v>
      </c>
      <c r="L116" s="55">
        <v>0</v>
      </c>
      <c r="M116" s="55">
        <v>0</v>
      </c>
      <c r="N116" s="142"/>
      <c r="O116" s="142"/>
      <c r="P116" s="142"/>
      <c r="Q116" s="143"/>
    </row>
    <row r="117" spans="2:17" ht="15.75" thickBot="1" x14ac:dyDescent="0.3">
      <c r="B117" s="32"/>
      <c r="C117" s="168" t="s">
        <v>153</v>
      </c>
      <c r="D117" s="140"/>
      <c r="E117" s="141"/>
      <c r="F117" s="48" t="s">
        <v>149</v>
      </c>
      <c r="G117" s="91">
        <v>4</v>
      </c>
      <c r="H117" s="78"/>
      <c r="I117" s="79"/>
      <c r="J117" s="128" t="s">
        <v>54</v>
      </c>
      <c r="K117" s="153" t="s">
        <v>148</v>
      </c>
      <c r="L117" s="55">
        <v>0</v>
      </c>
      <c r="M117" s="55">
        <v>0</v>
      </c>
      <c r="N117" s="142"/>
      <c r="O117" s="142"/>
      <c r="P117" s="142"/>
      <c r="Q117" s="143"/>
    </row>
    <row r="118" spans="2:17" ht="15.75" thickBot="1" x14ac:dyDescent="0.3">
      <c r="B118" s="32"/>
      <c r="C118" s="168" t="s">
        <v>154</v>
      </c>
      <c r="D118" s="140"/>
      <c r="E118" s="141"/>
      <c r="F118" s="48" t="s">
        <v>149</v>
      </c>
      <c r="G118" s="91">
        <v>4</v>
      </c>
      <c r="H118" s="78"/>
      <c r="I118" s="79"/>
      <c r="J118" s="128" t="s">
        <v>54</v>
      </c>
      <c r="K118" s="153" t="s">
        <v>148</v>
      </c>
      <c r="L118" s="55">
        <v>0</v>
      </c>
      <c r="M118" s="55">
        <v>0</v>
      </c>
      <c r="N118" s="142"/>
      <c r="O118" s="142"/>
      <c r="P118" s="142"/>
      <c r="Q118" s="143"/>
    </row>
    <row r="119" spans="2:17" ht="15.75" thickBot="1" x14ac:dyDescent="0.3">
      <c r="B119" s="32"/>
      <c r="C119" s="168" t="s">
        <v>146</v>
      </c>
      <c r="D119" s="132"/>
      <c r="E119" s="133"/>
      <c r="F119" s="48" t="s">
        <v>149</v>
      </c>
      <c r="G119" s="91">
        <v>5</v>
      </c>
      <c r="H119" s="78"/>
      <c r="I119" s="79"/>
      <c r="J119" s="128" t="s">
        <v>54</v>
      </c>
      <c r="K119" s="153" t="s">
        <v>148</v>
      </c>
      <c r="L119" s="55">
        <v>0</v>
      </c>
      <c r="M119" s="55">
        <v>0</v>
      </c>
      <c r="N119" s="129"/>
      <c r="O119" s="129"/>
      <c r="P119" s="129"/>
      <c r="Q119" s="130"/>
    </row>
    <row r="120" spans="2:17" ht="15.75" thickBot="1" x14ac:dyDescent="0.3">
      <c r="B120" s="32"/>
      <c r="C120" s="168" t="s">
        <v>147</v>
      </c>
      <c r="D120" s="140"/>
      <c r="E120" s="141"/>
      <c r="F120" s="48" t="s">
        <v>149</v>
      </c>
      <c r="G120" s="91">
        <v>8</v>
      </c>
      <c r="H120" s="78"/>
      <c r="I120" s="79"/>
      <c r="J120" s="128" t="s">
        <v>54</v>
      </c>
      <c r="K120" s="153" t="s">
        <v>148</v>
      </c>
      <c r="L120" s="55">
        <v>0</v>
      </c>
      <c r="M120" s="55">
        <v>0</v>
      </c>
      <c r="N120" s="142"/>
      <c r="O120" s="142"/>
      <c r="P120" s="142"/>
      <c r="Q120" s="143"/>
    </row>
    <row r="121" spans="2:17" ht="15.75" thickBot="1" x14ac:dyDescent="0.3">
      <c r="B121" s="32"/>
      <c r="C121" s="168" t="s">
        <v>151</v>
      </c>
      <c r="D121" s="140"/>
      <c r="E121" s="141"/>
      <c r="F121" s="48" t="s">
        <v>149</v>
      </c>
      <c r="G121" s="91">
        <v>10</v>
      </c>
      <c r="H121" s="78"/>
      <c r="I121" s="79"/>
      <c r="J121" s="128" t="s">
        <v>54</v>
      </c>
      <c r="K121" s="153" t="s">
        <v>148</v>
      </c>
      <c r="L121" s="55">
        <v>0</v>
      </c>
      <c r="M121" s="55">
        <v>0</v>
      </c>
      <c r="N121" s="142"/>
      <c r="O121" s="142"/>
      <c r="P121" s="142"/>
      <c r="Q121" s="143"/>
    </row>
    <row r="122" spans="2:17" ht="15.75" thickBot="1" x14ac:dyDescent="0.3">
      <c r="B122" s="32"/>
      <c r="C122" s="168" t="s">
        <v>150</v>
      </c>
      <c r="D122" s="140"/>
      <c r="E122" s="141"/>
      <c r="F122" s="48" t="s">
        <v>149</v>
      </c>
      <c r="G122" s="91">
        <v>3</v>
      </c>
      <c r="H122" s="78"/>
      <c r="I122" s="79"/>
      <c r="J122" s="128" t="s">
        <v>54</v>
      </c>
      <c r="K122" s="153" t="s">
        <v>148</v>
      </c>
      <c r="L122" s="55">
        <v>0</v>
      </c>
      <c r="M122" s="55">
        <v>0</v>
      </c>
      <c r="N122" s="142"/>
      <c r="O122" s="142"/>
      <c r="P122" s="142"/>
      <c r="Q122" s="143"/>
    </row>
    <row r="123" spans="2:17" ht="15.75" thickBot="1" x14ac:dyDescent="0.3">
      <c r="B123" s="32"/>
      <c r="C123" s="168" t="s">
        <v>135</v>
      </c>
      <c r="D123" s="140"/>
      <c r="E123" s="141"/>
      <c r="F123" s="48" t="s">
        <v>149</v>
      </c>
      <c r="G123" s="91">
        <v>4</v>
      </c>
      <c r="H123" s="78"/>
      <c r="I123" s="79"/>
      <c r="J123" s="128" t="s">
        <v>54</v>
      </c>
      <c r="K123" s="153" t="s">
        <v>148</v>
      </c>
      <c r="L123" s="55">
        <v>0</v>
      </c>
      <c r="M123" s="55">
        <v>0</v>
      </c>
      <c r="N123" s="142"/>
      <c r="O123" s="142"/>
      <c r="P123" s="142"/>
      <c r="Q123" s="143"/>
    </row>
    <row r="124" spans="2:17" ht="15.75" thickBot="1" x14ac:dyDescent="0.3">
      <c r="B124" s="32"/>
      <c r="C124" s="168" t="s">
        <v>159</v>
      </c>
      <c r="D124" s="147"/>
      <c r="E124" s="148"/>
      <c r="F124" s="48" t="s">
        <v>149</v>
      </c>
      <c r="G124" s="91">
        <v>5</v>
      </c>
      <c r="H124" s="78"/>
      <c r="I124" s="79"/>
      <c r="J124" s="128" t="s">
        <v>54</v>
      </c>
      <c r="K124" s="153" t="s">
        <v>148</v>
      </c>
      <c r="L124" s="55">
        <v>0</v>
      </c>
      <c r="M124" s="55">
        <v>0</v>
      </c>
      <c r="N124" s="149"/>
      <c r="O124" s="149"/>
      <c r="P124" s="149"/>
      <c r="Q124" s="150"/>
    </row>
    <row r="125" spans="2:17" ht="15.75" thickBot="1" x14ac:dyDescent="0.3">
      <c r="B125" s="32"/>
      <c r="C125" s="168" t="s">
        <v>160</v>
      </c>
      <c r="D125" s="147"/>
      <c r="E125" s="148"/>
      <c r="F125" s="48" t="s">
        <v>149</v>
      </c>
      <c r="G125" s="91">
        <v>8</v>
      </c>
      <c r="H125" s="78"/>
      <c r="I125" s="79"/>
      <c r="J125" s="128" t="s">
        <v>54</v>
      </c>
      <c r="K125" s="153" t="s">
        <v>148</v>
      </c>
      <c r="L125" s="55">
        <v>0</v>
      </c>
      <c r="M125" s="55">
        <v>0</v>
      </c>
      <c r="N125" s="149"/>
      <c r="O125" s="149"/>
      <c r="P125" s="149"/>
      <c r="Q125" s="150"/>
    </row>
    <row r="126" spans="2:17" ht="15.75" thickBot="1" x14ac:dyDescent="0.3">
      <c r="B126" s="32"/>
      <c r="C126" s="168" t="s">
        <v>165</v>
      </c>
      <c r="D126" s="147"/>
      <c r="E126" s="148"/>
      <c r="F126" s="48" t="s">
        <v>149</v>
      </c>
      <c r="G126" s="91">
        <v>5</v>
      </c>
      <c r="H126" s="78"/>
      <c r="I126" s="79"/>
      <c r="J126" s="128" t="s">
        <v>54</v>
      </c>
      <c r="K126" s="153" t="s">
        <v>148</v>
      </c>
      <c r="L126" s="55">
        <v>0</v>
      </c>
      <c r="M126" s="55">
        <v>0</v>
      </c>
      <c r="N126" s="149"/>
      <c r="O126" s="149"/>
      <c r="P126" s="149"/>
      <c r="Q126" s="150"/>
    </row>
    <row r="127" spans="2:17" ht="15.75" thickBot="1" x14ac:dyDescent="0.3">
      <c r="B127" s="32"/>
      <c r="C127" s="168" t="s">
        <v>176</v>
      </c>
      <c r="D127" s="147"/>
      <c r="E127" s="148"/>
      <c r="F127" s="48" t="s">
        <v>149</v>
      </c>
      <c r="G127" s="160">
        <v>5</v>
      </c>
      <c r="H127" s="161"/>
      <c r="I127" s="162"/>
      <c r="J127" s="128" t="s">
        <v>54</v>
      </c>
      <c r="K127" s="153" t="s">
        <v>148</v>
      </c>
      <c r="L127" s="158">
        <v>0</v>
      </c>
      <c r="M127" s="158">
        <v>0</v>
      </c>
      <c r="N127" s="149"/>
      <c r="O127" s="149"/>
      <c r="P127" s="149"/>
      <c r="Q127" s="150"/>
    </row>
    <row r="128" spans="2:17" ht="15.75" customHeight="1" thickBot="1" x14ac:dyDescent="0.3">
      <c r="B128" s="32"/>
      <c r="C128" s="151"/>
      <c r="D128" s="147"/>
      <c r="E128" s="148"/>
      <c r="F128" s="48"/>
      <c r="G128" s="92"/>
      <c r="H128" s="80"/>
      <c r="I128" s="81"/>
      <c r="J128" s="128"/>
      <c r="K128" s="128"/>
      <c r="L128" s="55"/>
      <c r="M128" s="55"/>
      <c r="N128" s="149"/>
      <c r="O128" s="149"/>
      <c r="P128" s="149"/>
      <c r="Q128" s="150"/>
    </row>
    <row r="129" spans="2:17" ht="15.75" customHeight="1" thickBot="1" x14ac:dyDescent="0.3">
      <c r="B129" s="32"/>
      <c r="C129" s="151"/>
      <c r="D129" s="147"/>
      <c r="E129" s="148"/>
      <c r="F129" s="48"/>
      <c r="G129" s="92"/>
      <c r="H129" s="80"/>
      <c r="I129" s="81"/>
      <c r="J129" s="128"/>
      <c r="K129" s="128"/>
      <c r="L129" s="55"/>
      <c r="M129" s="55"/>
      <c r="N129" s="149"/>
      <c r="O129" s="149"/>
      <c r="P129" s="149"/>
      <c r="Q129" s="150"/>
    </row>
    <row r="130" spans="2:17" ht="15.75" customHeight="1" thickBot="1" x14ac:dyDescent="0.3">
      <c r="B130" s="32"/>
      <c r="C130" s="151"/>
      <c r="D130" s="140"/>
      <c r="E130" s="141"/>
      <c r="F130" s="48"/>
      <c r="G130" s="92"/>
      <c r="H130" s="80"/>
      <c r="I130" s="81"/>
      <c r="J130" s="128"/>
      <c r="K130" s="127"/>
      <c r="L130" s="55"/>
      <c r="M130" s="55"/>
      <c r="N130" s="142"/>
      <c r="O130" s="142"/>
      <c r="P130" s="142"/>
      <c r="Q130" s="143"/>
    </row>
    <row r="131" spans="2:17" ht="15.75" customHeight="1" thickBot="1" x14ac:dyDescent="0.3">
      <c r="B131" s="32"/>
      <c r="C131" s="152" t="s">
        <v>161</v>
      </c>
      <c r="D131" s="147"/>
      <c r="E131" s="148"/>
      <c r="F131" s="48"/>
      <c r="G131" s="92"/>
      <c r="H131" s="80"/>
      <c r="I131" s="81"/>
      <c r="J131" s="128"/>
      <c r="K131" s="127"/>
      <c r="L131" s="55"/>
      <c r="M131" s="55"/>
      <c r="N131" s="149"/>
      <c r="O131" s="149"/>
      <c r="P131" s="149"/>
      <c r="Q131" s="150"/>
    </row>
    <row r="132" spans="2:17" ht="15.75" customHeight="1" thickBot="1" x14ac:dyDescent="0.3">
      <c r="B132" s="32"/>
      <c r="C132" s="348" t="s">
        <v>162</v>
      </c>
      <c r="D132" s="348"/>
      <c r="E132" s="348"/>
      <c r="F132" s="48" t="s">
        <v>149</v>
      </c>
      <c r="G132" s="92">
        <v>5</v>
      </c>
      <c r="H132" s="80"/>
      <c r="I132" s="81"/>
      <c r="J132" s="128" t="s">
        <v>54</v>
      </c>
      <c r="K132" s="153" t="s">
        <v>148</v>
      </c>
      <c r="L132" s="55">
        <v>0</v>
      </c>
      <c r="M132" s="55">
        <v>0</v>
      </c>
      <c r="N132" s="149"/>
      <c r="O132" s="149"/>
      <c r="P132" s="149"/>
      <c r="Q132" s="150"/>
    </row>
    <row r="133" spans="2:17" ht="15.75" customHeight="1" thickBot="1" x14ac:dyDescent="0.3">
      <c r="B133" s="32"/>
      <c r="C133" s="139"/>
      <c r="D133" s="140"/>
      <c r="E133" s="141"/>
      <c r="F133" s="48"/>
      <c r="G133" s="92"/>
      <c r="H133" s="80"/>
      <c r="I133" s="81"/>
      <c r="J133" s="128"/>
      <c r="K133" s="127"/>
      <c r="L133" s="55"/>
      <c r="M133" s="55"/>
      <c r="N133" s="142"/>
      <c r="O133" s="142"/>
      <c r="P133" s="142"/>
      <c r="Q133" s="143"/>
    </row>
    <row r="134" spans="2:17" ht="15.75" customHeight="1" thickBot="1" x14ac:dyDescent="0.3">
      <c r="B134" s="32"/>
      <c r="C134" s="322"/>
      <c r="D134" s="323"/>
      <c r="E134" s="324"/>
      <c r="F134" s="48"/>
      <c r="G134" s="92"/>
      <c r="H134" s="80"/>
      <c r="I134" s="81"/>
      <c r="J134" s="128"/>
      <c r="K134" s="128"/>
      <c r="L134" s="55"/>
      <c r="M134" s="55"/>
      <c r="N134" s="125"/>
      <c r="O134" s="125"/>
      <c r="P134" s="125"/>
      <c r="Q134" s="126"/>
    </row>
    <row r="135" spans="2:17" ht="15.75" customHeight="1" thickBot="1" x14ac:dyDescent="0.3">
      <c r="B135" s="32"/>
      <c r="C135" s="122" t="s">
        <v>68</v>
      </c>
      <c r="D135" s="123"/>
      <c r="E135" s="124"/>
      <c r="F135" s="48"/>
      <c r="G135" s="92"/>
      <c r="H135" s="80"/>
      <c r="I135" s="81"/>
      <c r="J135" s="128"/>
      <c r="K135" s="128"/>
      <c r="L135" s="55"/>
      <c r="M135" s="55"/>
      <c r="N135" s="125"/>
      <c r="O135" s="125"/>
      <c r="P135" s="125"/>
      <c r="Q135" s="126"/>
    </row>
    <row r="136" spans="2:17" ht="15.75" customHeight="1" thickBot="1" x14ac:dyDescent="0.3">
      <c r="B136" s="32"/>
      <c r="C136" s="313" t="s">
        <v>32</v>
      </c>
      <c r="D136" s="313"/>
      <c r="E136" s="313"/>
      <c r="F136" s="48" t="s">
        <v>149</v>
      </c>
      <c r="G136" s="92">
        <v>10</v>
      </c>
      <c r="H136" s="80"/>
      <c r="I136" s="81"/>
      <c r="J136" s="128" t="s">
        <v>54</v>
      </c>
      <c r="K136" s="153" t="s">
        <v>148</v>
      </c>
      <c r="L136" s="55">
        <v>0</v>
      </c>
      <c r="M136" s="55">
        <v>0</v>
      </c>
      <c r="N136" s="125"/>
      <c r="O136" s="125"/>
      <c r="P136" s="125"/>
      <c r="Q136" s="126"/>
    </row>
    <row r="137" spans="2:17" ht="15.75" customHeight="1" thickBot="1" x14ac:dyDescent="0.3">
      <c r="B137" s="32"/>
      <c r="C137" s="313" t="s">
        <v>69</v>
      </c>
      <c r="D137" s="313"/>
      <c r="E137" s="313"/>
      <c r="F137" s="48" t="s">
        <v>149</v>
      </c>
      <c r="G137" s="92">
        <v>20</v>
      </c>
      <c r="H137" s="80"/>
      <c r="I137" s="81"/>
      <c r="J137" s="128" t="s">
        <v>54</v>
      </c>
      <c r="K137" s="153" t="s">
        <v>148</v>
      </c>
      <c r="L137" s="55">
        <v>0</v>
      </c>
      <c r="M137" s="55">
        <v>0</v>
      </c>
      <c r="N137" s="125"/>
      <c r="O137" s="125"/>
      <c r="P137" s="125"/>
      <c r="Q137" s="126"/>
    </row>
    <row r="138" spans="2:17" ht="15.75" customHeight="1" thickBot="1" x14ac:dyDescent="0.3">
      <c r="B138" s="32"/>
      <c r="C138" s="313" t="s">
        <v>33</v>
      </c>
      <c r="D138" s="313"/>
      <c r="E138" s="313"/>
      <c r="F138" s="48" t="s">
        <v>149</v>
      </c>
      <c r="G138" s="92">
        <v>20</v>
      </c>
      <c r="H138" s="80"/>
      <c r="I138" s="81"/>
      <c r="J138" s="128" t="s">
        <v>54</v>
      </c>
      <c r="K138" s="153" t="s">
        <v>148</v>
      </c>
      <c r="L138" s="55">
        <v>0</v>
      </c>
      <c r="M138" s="55">
        <v>0</v>
      </c>
      <c r="N138" s="125"/>
      <c r="O138" s="125"/>
      <c r="P138" s="125"/>
      <c r="Q138" s="126"/>
    </row>
    <row r="139" spans="2:17" ht="15.75" customHeight="1" thickBot="1" x14ac:dyDescent="0.3">
      <c r="B139" s="32"/>
      <c r="C139" s="122"/>
      <c r="D139" s="123"/>
      <c r="E139" s="124"/>
      <c r="F139" s="48"/>
      <c r="G139" s="92"/>
      <c r="H139" s="80"/>
      <c r="I139" s="81"/>
      <c r="J139" s="128"/>
      <c r="K139" s="128"/>
      <c r="L139" s="55"/>
      <c r="M139" s="55"/>
      <c r="N139" s="125"/>
      <c r="O139" s="125"/>
      <c r="P139" s="125"/>
      <c r="Q139" s="126"/>
    </row>
    <row r="140" spans="2:17" ht="15.75" thickBot="1" x14ac:dyDescent="0.3">
      <c r="B140" s="32"/>
      <c r="C140" s="322" t="s">
        <v>30</v>
      </c>
      <c r="D140" s="323"/>
      <c r="E140" s="324"/>
      <c r="F140" s="48"/>
      <c r="G140" s="92"/>
      <c r="H140" s="80"/>
      <c r="I140" s="81"/>
      <c r="J140" s="128"/>
      <c r="K140" s="128"/>
      <c r="L140" s="55"/>
      <c r="M140" s="55"/>
      <c r="N140" s="87"/>
      <c r="O140" s="87"/>
      <c r="P140" s="87"/>
      <c r="Q140" s="88"/>
    </row>
    <row r="141" spans="2:17" ht="15.75" customHeight="1" thickBot="1" x14ac:dyDescent="0.3">
      <c r="B141" s="32"/>
      <c r="C141" s="293" t="s">
        <v>31</v>
      </c>
      <c r="D141" s="294"/>
      <c r="E141" s="295"/>
      <c r="F141" s="48" t="s">
        <v>139</v>
      </c>
      <c r="G141" s="91">
        <v>12</v>
      </c>
      <c r="H141" s="109">
        <v>44725</v>
      </c>
      <c r="I141" s="109">
        <f>G141+H141</f>
        <v>44737</v>
      </c>
      <c r="J141" s="128" t="s">
        <v>110</v>
      </c>
      <c r="K141" s="153" t="s">
        <v>25</v>
      </c>
      <c r="L141" s="55">
        <v>0</v>
      </c>
      <c r="M141" s="55">
        <v>0</v>
      </c>
      <c r="N141" s="87"/>
      <c r="O141" s="87"/>
      <c r="P141" s="87"/>
      <c r="Q141" s="88"/>
    </row>
    <row r="142" spans="2:17" ht="15.75" thickBot="1" x14ac:dyDescent="0.3">
      <c r="B142" s="32"/>
      <c r="C142" s="293" t="s">
        <v>67</v>
      </c>
      <c r="D142" s="294"/>
      <c r="E142" s="295"/>
      <c r="F142" s="48" t="s">
        <v>139</v>
      </c>
      <c r="G142" s="92">
        <v>12</v>
      </c>
      <c r="H142" s="109">
        <f>I141</f>
        <v>44737</v>
      </c>
      <c r="I142" s="109">
        <f t="shared" ref="I142:I145" si="12">G142+H142</f>
        <v>44749</v>
      </c>
      <c r="J142" s="128" t="s">
        <v>110</v>
      </c>
      <c r="K142" s="153" t="s">
        <v>25</v>
      </c>
      <c r="L142" s="55">
        <v>0</v>
      </c>
      <c r="M142" s="55">
        <v>0</v>
      </c>
      <c r="N142" s="87"/>
      <c r="O142" s="87"/>
      <c r="P142" s="87"/>
      <c r="Q142" s="88"/>
    </row>
    <row r="143" spans="2:17" ht="15.75" thickBot="1" x14ac:dyDescent="0.3">
      <c r="B143" s="32"/>
      <c r="C143" s="293" t="s">
        <v>55</v>
      </c>
      <c r="D143" s="294"/>
      <c r="E143" s="295"/>
      <c r="F143" s="48" t="s">
        <v>139</v>
      </c>
      <c r="G143" s="96">
        <v>12</v>
      </c>
      <c r="H143" s="109">
        <f t="shared" ref="H143:H145" si="13">I142</f>
        <v>44749</v>
      </c>
      <c r="I143" s="109">
        <f t="shared" si="12"/>
        <v>44761</v>
      </c>
      <c r="J143" s="128" t="s">
        <v>110</v>
      </c>
      <c r="K143" s="153" t="s">
        <v>25</v>
      </c>
      <c r="L143" s="55">
        <v>0</v>
      </c>
      <c r="M143" s="55">
        <v>0</v>
      </c>
      <c r="N143" s="56"/>
      <c r="O143" s="56"/>
      <c r="P143" s="56"/>
      <c r="Q143" s="57"/>
    </row>
    <row r="144" spans="2:17" ht="15.75" thickBot="1" x14ac:dyDescent="0.3">
      <c r="B144" s="32"/>
      <c r="C144" s="293" t="s">
        <v>163</v>
      </c>
      <c r="D144" s="294"/>
      <c r="E144" s="295"/>
      <c r="F144" s="48" t="s">
        <v>139</v>
      </c>
      <c r="G144" s="96">
        <v>12</v>
      </c>
      <c r="H144" s="109">
        <f t="shared" si="13"/>
        <v>44761</v>
      </c>
      <c r="I144" s="109">
        <f t="shared" si="12"/>
        <v>44773</v>
      </c>
      <c r="J144" s="128" t="s">
        <v>110</v>
      </c>
      <c r="K144" s="153" t="s">
        <v>25</v>
      </c>
      <c r="L144" s="55">
        <v>0</v>
      </c>
      <c r="M144" s="55">
        <v>0</v>
      </c>
      <c r="N144" s="56"/>
      <c r="O144" s="56"/>
      <c r="P144" s="56"/>
      <c r="Q144" s="57"/>
    </row>
    <row r="145" spans="2:17" ht="15.75" thickBot="1" x14ac:dyDescent="0.3">
      <c r="B145" s="65"/>
      <c r="C145" s="325" t="s">
        <v>164</v>
      </c>
      <c r="D145" s="326"/>
      <c r="E145" s="327"/>
      <c r="F145" s="48" t="s">
        <v>139</v>
      </c>
      <c r="G145" s="96">
        <v>12</v>
      </c>
      <c r="H145" s="109">
        <f t="shared" si="13"/>
        <v>44773</v>
      </c>
      <c r="I145" s="109">
        <f t="shared" si="12"/>
        <v>44785</v>
      </c>
      <c r="J145" s="128" t="s">
        <v>110</v>
      </c>
      <c r="K145" s="153" t="s">
        <v>25</v>
      </c>
      <c r="L145" s="55">
        <v>0</v>
      </c>
      <c r="M145" s="55">
        <v>0</v>
      </c>
      <c r="N145" s="56"/>
      <c r="O145" s="56"/>
      <c r="P145" s="56"/>
      <c r="Q145" s="57"/>
    </row>
    <row r="146" spans="2:17" ht="15.75" thickBot="1" x14ac:dyDescent="0.3">
      <c r="B146" s="34"/>
      <c r="C146" s="34"/>
      <c r="D146" s="34"/>
      <c r="E146" s="34"/>
      <c r="F146" s="39"/>
      <c r="G146" s="39"/>
      <c r="H146" s="82"/>
      <c r="I146" s="82"/>
      <c r="J146" s="39"/>
      <c r="K146" s="39"/>
      <c r="L146" s="39"/>
      <c r="M146" s="39"/>
      <c r="N146" s="34"/>
      <c r="O146" s="34"/>
      <c r="P146" s="34"/>
      <c r="Q146" s="34"/>
    </row>
    <row r="147" spans="2:17" ht="15.75" thickBot="1" x14ac:dyDescent="0.3">
      <c r="B147" s="64"/>
      <c r="C147" s="321" t="s">
        <v>84</v>
      </c>
      <c r="D147" s="321"/>
      <c r="E147" s="321"/>
      <c r="F147" s="117"/>
      <c r="G147" s="116">
        <v>180</v>
      </c>
      <c r="H147" s="111">
        <v>44818</v>
      </c>
      <c r="I147" s="112">
        <v>44841</v>
      </c>
      <c r="J147" s="128" t="s">
        <v>54</v>
      </c>
      <c r="K147" s="127" t="s">
        <v>57</v>
      </c>
      <c r="L147" s="55">
        <v>0</v>
      </c>
      <c r="M147" s="55">
        <v>0</v>
      </c>
      <c r="N147" s="306"/>
      <c r="O147" s="307"/>
      <c r="P147" s="307"/>
      <c r="Q147" s="308"/>
    </row>
    <row r="148" spans="2:17" ht="15.75" thickBot="1" x14ac:dyDescent="0.3">
      <c r="B148" s="33"/>
      <c r="C148" s="318" t="s">
        <v>70</v>
      </c>
      <c r="D148" s="318"/>
      <c r="E148" s="318"/>
      <c r="F148" s="48"/>
      <c r="G148" s="91"/>
      <c r="H148" s="78"/>
      <c r="I148" s="78"/>
      <c r="J148" s="128" t="s">
        <v>54</v>
      </c>
      <c r="K148" s="127" t="s">
        <v>57</v>
      </c>
      <c r="L148" s="55">
        <v>0</v>
      </c>
      <c r="M148" s="55">
        <v>0</v>
      </c>
      <c r="N148" s="309"/>
      <c r="O148" s="309"/>
      <c r="P148" s="309"/>
      <c r="Q148" s="310"/>
    </row>
    <row r="149" spans="2:17" ht="15.75" thickBot="1" x14ac:dyDescent="0.3">
      <c r="B149" s="33"/>
      <c r="C149" s="313" t="s">
        <v>86</v>
      </c>
      <c r="D149" s="313"/>
      <c r="E149" s="313"/>
      <c r="F149" s="48"/>
      <c r="G149" s="91"/>
      <c r="H149" s="78"/>
      <c r="I149" s="78"/>
      <c r="J149" s="128"/>
      <c r="K149" s="127"/>
      <c r="L149" s="55"/>
      <c r="M149" s="55"/>
      <c r="N149" s="125"/>
      <c r="O149" s="125"/>
      <c r="P149" s="125"/>
      <c r="Q149" s="126"/>
    </row>
    <row r="150" spans="2:17" ht="17.25" customHeight="1" thickBot="1" x14ac:dyDescent="0.3">
      <c r="B150" s="33"/>
      <c r="C150" s="313" t="s">
        <v>87</v>
      </c>
      <c r="D150" s="313"/>
      <c r="E150" s="313"/>
      <c r="F150" s="48"/>
      <c r="G150" s="91"/>
      <c r="H150" s="78"/>
      <c r="I150" s="78"/>
      <c r="J150" s="128"/>
      <c r="K150" s="127"/>
      <c r="L150" s="55"/>
      <c r="M150" s="55"/>
      <c r="N150" s="125"/>
      <c r="O150" s="125"/>
      <c r="P150" s="125"/>
      <c r="Q150" s="126"/>
    </row>
    <row r="151" spans="2:17" ht="15.75" customHeight="1" thickBot="1" x14ac:dyDescent="0.3">
      <c r="B151" s="35"/>
      <c r="C151" s="318" t="s">
        <v>72</v>
      </c>
      <c r="D151" s="318"/>
      <c r="E151" s="318"/>
      <c r="F151" s="48"/>
      <c r="G151" s="92"/>
      <c r="H151" s="80"/>
      <c r="I151" s="80"/>
      <c r="J151" s="128" t="s">
        <v>54</v>
      </c>
      <c r="K151" s="127" t="s">
        <v>57</v>
      </c>
      <c r="L151" s="55">
        <v>0</v>
      </c>
      <c r="M151" s="55">
        <v>0</v>
      </c>
      <c r="N151" s="87"/>
      <c r="O151" s="87"/>
      <c r="P151" s="87"/>
      <c r="Q151" s="88"/>
    </row>
    <row r="152" spans="2:17" ht="15.75" customHeight="1" thickBot="1" x14ac:dyDescent="0.3">
      <c r="B152" s="35"/>
      <c r="C152" s="313" t="s">
        <v>90</v>
      </c>
      <c r="D152" s="313"/>
      <c r="E152" s="313"/>
      <c r="F152" s="48"/>
      <c r="G152" s="92"/>
      <c r="H152" s="80"/>
      <c r="I152" s="80"/>
      <c r="J152" s="128"/>
      <c r="K152" s="127"/>
      <c r="L152" s="55"/>
      <c r="M152" s="55"/>
      <c r="N152" s="125"/>
      <c r="O152" s="125"/>
      <c r="P152" s="125"/>
      <c r="Q152" s="126"/>
    </row>
    <row r="153" spans="2:17" ht="15.75" customHeight="1" thickBot="1" x14ac:dyDescent="0.3">
      <c r="B153" s="35"/>
      <c r="C153" s="313" t="s">
        <v>89</v>
      </c>
      <c r="D153" s="313"/>
      <c r="E153" s="313"/>
      <c r="F153" s="48"/>
      <c r="G153" s="92"/>
      <c r="H153" s="80"/>
      <c r="I153" s="80"/>
      <c r="J153" s="128"/>
      <c r="K153" s="127"/>
      <c r="L153" s="55"/>
      <c r="M153" s="55"/>
      <c r="N153" s="125"/>
      <c r="O153" s="125"/>
      <c r="P153" s="125"/>
      <c r="Q153" s="126"/>
    </row>
    <row r="154" spans="2:17" ht="15.75" thickBot="1" x14ac:dyDescent="0.3">
      <c r="B154" s="35"/>
      <c r="C154" s="318" t="s">
        <v>71</v>
      </c>
      <c r="D154" s="318"/>
      <c r="E154" s="318"/>
      <c r="F154" s="48"/>
      <c r="G154" s="92"/>
      <c r="H154" s="80"/>
      <c r="I154" s="78"/>
      <c r="J154" s="128" t="s">
        <v>54</v>
      </c>
      <c r="K154" s="127" t="s">
        <v>57</v>
      </c>
      <c r="L154" s="55">
        <v>0</v>
      </c>
      <c r="M154" s="55">
        <v>0</v>
      </c>
      <c r="N154" s="87"/>
      <c r="O154" s="87"/>
      <c r="P154" s="87"/>
      <c r="Q154" s="88"/>
    </row>
    <row r="155" spans="2:17" ht="15.75" thickBot="1" x14ac:dyDescent="0.3">
      <c r="B155" s="35"/>
      <c r="C155" s="315" t="s">
        <v>88</v>
      </c>
      <c r="D155" s="316"/>
      <c r="E155" s="317"/>
      <c r="F155" s="48"/>
      <c r="G155" s="92"/>
      <c r="H155" s="80"/>
      <c r="I155" s="80"/>
      <c r="J155" s="128" t="s">
        <v>54</v>
      </c>
      <c r="K155" s="127" t="s">
        <v>57</v>
      </c>
      <c r="L155" s="55">
        <v>0</v>
      </c>
      <c r="M155" s="55">
        <v>0</v>
      </c>
      <c r="N155" s="125"/>
      <c r="O155" s="125"/>
      <c r="P155" s="125"/>
      <c r="Q155" s="126"/>
    </row>
    <row r="156" spans="2:17" ht="15.75" thickBot="1" x14ac:dyDescent="0.3">
      <c r="B156" s="35"/>
      <c r="C156" s="318" t="s">
        <v>73</v>
      </c>
      <c r="D156" s="318"/>
      <c r="E156" s="318"/>
      <c r="F156" s="48"/>
      <c r="G156" s="92"/>
      <c r="H156" s="80"/>
      <c r="I156" s="80"/>
      <c r="J156" s="128" t="s">
        <v>54</v>
      </c>
      <c r="K156" s="127" t="s">
        <v>57</v>
      </c>
      <c r="L156" s="55">
        <v>0</v>
      </c>
      <c r="M156" s="55">
        <v>0</v>
      </c>
      <c r="N156" s="87"/>
      <c r="O156" s="87"/>
      <c r="P156" s="87"/>
      <c r="Q156" s="88"/>
    </row>
    <row r="157" spans="2:17" ht="15.75" thickBot="1" x14ac:dyDescent="0.3">
      <c r="B157" s="35"/>
      <c r="C157" s="313" t="s">
        <v>32</v>
      </c>
      <c r="D157" s="313"/>
      <c r="E157" s="313"/>
      <c r="F157" s="48"/>
      <c r="G157" s="92"/>
      <c r="H157" s="80"/>
      <c r="I157" s="80"/>
      <c r="J157" s="128" t="s">
        <v>54</v>
      </c>
      <c r="K157" s="127" t="s">
        <v>57</v>
      </c>
      <c r="L157" s="55">
        <v>0</v>
      </c>
      <c r="M157" s="55">
        <v>0</v>
      </c>
      <c r="N157" s="87"/>
      <c r="O157" s="87"/>
      <c r="P157" s="87"/>
      <c r="Q157" s="88"/>
    </row>
    <row r="158" spans="2:17" ht="15.75" thickBot="1" x14ac:dyDescent="0.3">
      <c r="B158" s="35"/>
      <c r="C158" s="313" t="s">
        <v>69</v>
      </c>
      <c r="D158" s="313"/>
      <c r="E158" s="313"/>
      <c r="F158" s="48"/>
      <c r="G158" s="92"/>
      <c r="H158" s="80"/>
      <c r="I158" s="80"/>
      <c r="J158" s="128" t="s">
        <v>54</v>
      </c>
      <c r="K158" s="127" t="s">
        <v>57</v>
      </c>
      <c r="L158" s="55">
        <v>0</v>
      </c>
      <c r="M158" s="55">
        <v>0</v>
      </c>
      <c r="N158" s="87"/>
      <c r="O158" s="87"/>
      <c r="P158" s="87"/>
      <c r="Q158" s="88"/>
    </row>
    <row r="159" spans="2:17" ht="15.75" thickBot="1" x14ac:dyDescent="0.3">
      <c r="B159" s="35"/>
      <c r="C159" s="313" t="s">
        <v>33</v>
      </c>
      <c r="D159" s="313"/>
      <c r="E159" s="313"/>
      <c r="F159" s="48"/>
      <c r="G159" s="92"/>
      <c r="H159" s="80"/>
      <c r="I159" s="80"/>
      <c r="J159" s="128" t="s">
        <v>54</v>
      </c>
      <c r="K159" s="127" t="s">
        <v>57</v>
      </c>
      <c r="L159" s="55">
        <v>0</v>
      </c>
      <c r="M159" s="55">
        <v>0</v>
      </c>
      <c r="N159" s="87"/>
      <c r="O159" s="87"/>
      <c r="P159" s="87"/>
      <c r="Q159" s="88"/>
    </row>
    <row r="160" spans="2:17" ht="15.75" thickBot="1" x14ac:dyDescent="0.3">
      <c r="B160" s="35"/>
      <c r="C160" s="314"/>
      <c r="D160" s="314"/>
      <c r="E160" s="314"/>
      <c r="F160" s="48"/>
      <c r="G160" s="91"/>
      <c r="H160" s="78"/>
      <c r="I160" s="78"/>
      <c r="J160" s="128" t="s">
        <v>54</v>
      </c>
      <c r="K160" s="127" t="s">
        <v>57</v>
      </c>
      <c r="L160" s="55">
        <v>0</v>
      </c>
      <c r="M160" s="55">
        <v>0</v>
      </c>
      <c r="N160" s="87"/>
      <c r="O160" s="87"/>
      <c r="P160" s="87"/>
      <c r="Q160" s="88"/>
    </row>
    <row r="161" spans="2:17" ht="15.75" thickBot="1" x14ac:dyDescent="0.3">
      <c r="B161" s="89"/>
      <c r="C161" s="297"/>
      <c r="D161" s="297"/>
      <c r="E161" s="297"/>
      <c r="F161" s="53"/>
      <c r="G161" s="96"/>
      <c r="H161" s="83"/>
      <c r="I161" s="84"/>
      <c r="J161" s="128" t="s">
        <v>54</v>
      </c>
      <c r="K161" s="127" t="s">
        <v>57</v>
      </c>
      <c r="L161" s="55">
        <v>0</v>
      </c>
      <c r="M161" s="55">
        <v>0</v>
      </c>
      <c r="N161" s="299"/>
      <c r="O161" s="300"/>
      <c r="P161" s="300"/>
      <c r="Q161" s="301"/>
    </row>
    <row r="162" spans="2:17" s="63" customFormat="1" ht="15.75" thickBot="1" x14ac:dyDescent="0.3">
      <c r="B162" s="59"/>
      <c r="C162" s="60"/>
      <c r="D162" s="60"/>
      <c r="E162" s="60"/>
      <c r="F162" s="58"/>
      <c r="G162" s="61"/>
      <c r="H162" s="85"/>
      <c r="I162" s="85"/>
      <c r="J162" s="61"/>
      <c r="K162" s="61"/>
      <c r="L162" s="62">
        <f>AVERAGE(L147:L161)</f>
        <v>0</v>
      </c>
      <c r="M162" s="62">
        <f>AVERAGE(M147:M161)</f>
        <v>0</v>
      </c>
      <c r="N162" s="59"/>
      <c r="O162" s="59"/>
      <c r="P162" s="59"/>
      <c r="Q162" s="59"/>
    </row>
    <row r="163" spans="2:17" ht="15.75" thickBot="1" x14ac:dyDescent="0.3">
      <c r="B163" s="66"/>
      <c r="C163" s="305" t="s">
        <v>85</v>
      </c>
      <c r="D163" s="305"/>
      <c r="E163" s="305"/>
      <c r="F163" s="115"/>
      <c r="G163" s="116">
        <v>141</v>
      </c>
      <c r="H163" s="113">
        <v>44827</v>
      </c>
      <c r="I163" s="114">
        <v>44844</v>
      </c>
      <c r="J163" s="128" t="s">
        <v>54</v>
      </c>
      <c r="K163" s="127" t="s">
        <v>57</v>
      </c>
      <c r="L163" s="51">
        <v>0</v>
      </c>
      <c r="M163" s="73">
        <v>0</v>
      </c>
      <c r="N163" s="306"/>
      <c r="O163" s="307"/>
      <c r="P163" s="307"/>
      <c r="Q163" s="308"/>
    </row>
    <row r="164" spans="2:17" ht="15.75" thickBot="1" x14ac:dyDescent="0.3">
      <c r="B164" s="35"/>
      <c r="C164" s="296" t="s">
        <v>34</v>
      </c>
      <c r="D164" s="296"/>
      <c r="E164" s="296"/>
      <c r="F164" s="47"/>
      <c r="G164" s="92"/>
      <c r="H164" s="80"/>
      <c r="I164" s="80"/>
      <c r="J164" s="128" t="s">
        <v>54</v>
      </c>
      <c r="K164" s="127" t="s">
        <v>57</v>
      </c>
      <c r="L164" s="51">
        <v>0</v>
      </c>
      <c r="M164" s="73">
        <v>0</v>
      </c>
      <c r="N164" s="309"/>
      <c r="O164" s="309"/>
      <c r="P164" s="309"/>
      <c r="Q164" s="310"/>
    </row>
    <row r="165" spans="2:17" ht="15.75" thickBot="1" x14ac:dyDescent="0.3">
      <c r="B165" s="35"/>
      <c r="C165" s="296" t="s">
        <v>35</v>
      </c>
      <c r="D165" s="296"/>
      <c r="E165" s="296"/>
      <c r="F165" s="47"/>
      <c r="G165" s="92"/>
      <c r="H165" s="80"/>
      <c r="I165" s="80"/>
      <c r="J165" s="128" t="s">
        <v>54</v>
      </c>
      <c r="K165" s="127" t="s">
        <v>57</v>
      </c>
      <c r="L165" s="51">
        <v>0</v>
      </c>
      <c r="M165" s="73">
        <v>0</v>
      </c>
      <c r="N165" s="87"/>
      <c r="O165" s="87"/>
      <c r="P165" s="87"/>
      <c r="Q165" s="88"/>
    </row>
    <row r="166" spans="2:17" ht="15.75" thickBot="1" x14ac:dyDescent="0.3">
      <c r="B166" s="35"/>
      <c r="C166" s="296" t="s">
        <v>36</v>
      </c>
      <c r="D166" s="296"/>
      <c r="E166" s="296"/>
      <c r="F166" s="47"/>
      <c r="G166" s="92"/>
      <c r="H166" s="80"/>
      <c r="I166" s="80"/>
      <c r="J166" s="128" t="s">
        <v>54</v>
      </c>
      <c r="K166" s="127" t="s">
        <v>57</v>
      </c>
      <c r="L166" s="51">
        <v>0</v>
      </c>
      <c r="M166" s="73">
        <v>0</v>
      </c>
      <c r="N166" s="87"/>
      <c r="O166" s="87"/>
      <c r="P166" s="87"/>
      <c r="Q166" s="88"/>
    </row>
    <row r="167" spans="2:17" ht="15.75" thickBot="1" x14ac:dyDescent="0.3">
      <c r="B167" s="35"/>
      <c r="C167" s="298" t="s">
        <v>37</v>
      </c>
      <c r="D167" s="298"/>
      <c r="E167" s="298"/>
      <c r="F167" s="110"/>
      <c r="G167" s="91"/>
      <c r="H167" s="78"/>
      <c r="I167" s="78"/>
      <c r="J167" s="128" t="s">
        <v>54</v>
      </c>
      <c r="K167" s="127" t="s">
        <v>57</v>
      </c>
      <c r="L167" s="51">
        <v>0</v>
      </c>
      <c r="M167" s="73">
        <v>0</v>
      </c>
      <c r="N167" s="87"/>
      <c r="O167" s="87"/>
      <c r="P167" s="87"/>
      <c r="Q167" s="88"/>
    </row>
    <row r="168" spans="2:17" ht="15.75" thickBot="1" x14ac:dyDescent="0.3">
      <c r="B168" s="35"/>
      <c r="C168" s="296" t="s">
        <v>38</v>
      </c>
      <c r="D168" s="296"/>
      <c r="E168" s="296"/>
      <c r="F168" s="47"/>
      <c r="G168" s="92"/>
      <c r="H168" s="80"/>
      <c r="I168" s="80"/>
      <c r="J168" s="128" t="s">
        <v>54</v>
      </c>
      <c r="K168" s="127" t="s">
        <v>57</v>
      </c>
      <c r="L168" s="51">
        <v>0</v>
      </c>
      <c r="M168" s="73">
        <v>0</v>
      </c>
      <c r="N168" s="87"/>
      <c r="O168" s="87"/>
      <c r="P168" s="87"/>
      <c r="Q168" s="88"/>
    </row>
    <row r="169" spans="2:17" ht="15.75" thickBot="1" x14ac:dyDescent="0.3">
      <c r="B169" s="35"/>
      <c r="C169" s="296" t="s">
        <v>39</v>
      </c>
      <c r="D169" s="296"/>
      <c r="E169" s="296"/>
      <c r="F169" s="47"/>
      <c r="G169" s="92"/>
      <c r="H169" s="80"/>
      <c r="I169" s="80"/>
      <c r="J169" s="128" t="s">
        <v>54</v>
      </c>
      <c r="K169" s="127" t="s">
        <v>57</v>
      </c>
      <c r="L169" s="51">
        <v>0</v>
      </c>
      <c r="M169" s="73">
        <v>0</v>
      </c>
      <c r="N169" s="87"/>
      <c r="O169" s="87"/>
      <c r="P169" s="87"/>
      <c r="Q169" s="88"/>
    </row>
    <row r="170" spans="2:17" ht="15.75" thickBot="1" x14ac:dyDescent="0.3">
      <c r="B170" s="35"/>
      <c r="C170" s="296" t="s">
        <v>40</v>
      </c>
      <c r="D170" s="296"/>
      <c r="E170" s="296"/>
      <c r="F170" s="47"/>
      <c r="G170" s="92"/>
      <c r="H170" s="80"/>
      <c r="I170" s="80"/>
      <c r="J170" s="128" t="s">
        <v>54</v>
      </c>
      <c r="K170" s="127" t="s">
        <v>57</v>
      </c>
      <c r="L170" s="51">
        <v>0</v>
      </c>
      <c r="M170" s="73">
        <v>0</v>
      </c>
      <c r="N170" s="87"/>
      <c r="O170" s="87"/>
      <c r="P170" s="87"/>
      <c r="Q170" s="88"/>
    </row>
    <row r="171" spans="2:17" ht="15.75" thickBot="1" x14ac:dyDescent="0.3">
      <c r="B171" s="35"/>
      <c r="C171" s="296" t="s">
        <v>41</v>
      </c>
      <c r="D171" s="296"/>
      <c r="E171" s="296"/>
      <c r="F171" s="47"/>
      <c r="G171" s="92"/>
      <c r="H171" s="80"/>
      <c r="I171" s="80"/>
      <c r="J171" s="128" t="s">
        <v>54</v>
      </c>
      <c r="K171" s="127" t="s">
        <v>57</v>
      </c>
      <c r="L171" s="51">
        <v>0</v>
      </c>
      <c r="M171" s="73">
        <v>0</v>
      </c>
      <c r="N171" s="87"/>
      <c r="O171" s="87"/>
      <c r="P171" s="87"/>
      <c r="Q171" s="88"/>
    </row>
    <row r="172" spans="2:17" ht="15.75" thickBot="1" x14ac:dyDescent="0.3">
      <c r="B172" s="35"/>
      <c r="C172" s="296" t="s">
        <v>42</v>
      </c>
      <c r="D172" s="296"/>
      <c r="E172" s="296"/>
      <c r="F172" s="47"/>
      <c r="G172" s="92"/>
      <c r="H172" s="80"/>
      <c r="I172" s="80"/>
      <c r="J172" s="128" t="s">
        <v>54</v>
      </c>
      <c r="K172" s="127" t="s">
        <v>57</v>
      </c>
      <c r="L172" s="51">
        <v>0</v>
      </c>
      <c r="M172" s="73">
        <v>0</v>
      </c>
      <c r="N172" s="87"/>
      <c r="O172" s="87"/>
      <c r="P172" s="87"/>
      <c r="Q172" s="88"/>
    </row>
    <row r="173" spans="2:17" ht="15.75" thickBot="1" x14ac:dyDescent="0.3">
      <c r="B173" s="35"/>
      <c r="C173" s="296" t="s">
        <v>43</v>
      </c>
      <c r="D173" s="296"/>
      <c r="E173" s="296"/>
      <c r="F173" s="47"/>
      <c r="G173" s="92"/>
      <c r="H173" s="80"/>
      <c r="I173" s="80"/>
      <c r="J173" s="128" t="s">
        <v>54</v>
      </c>
      <c r="K173" s="127" t="s">
        <v>57</v>
      </c>
      <c r="L173" s="51">
        <v>0</v>
      </c>
      <c r="M173" s="73">
        <v>0</v>
      </c>
      <c r="N173" s="87"/>
      <c r="O173" s="87"/>
      <c r="P173" s="87"/>
      <c r="Q173" s="88"/>
    </row>
    <row r="174" spans="2:17" ht="15.75" thickBot="1" x14ac:dyDescent="0.3">
      <c r="B174" s="35"/>
      <c r="C174" s="298" t="s">
        <v>44</v>
      </c>
      <c r="D174" s="298"/>
      <c r="E174" s="298"/>
      <c r="F174" s="47"/>
      <c r="G174" s="91"/>
      <c r="H174" s="80"/>
      <c r="I174" s="80"/>
      <c r="J174" s="128" t="s">
        <v>54</v>
      </c>
      <c r="K174" s="127" t="s">
        <v>57</v>
      </c>
      <c r="L174" s="51">
        <v>0</v>
      </c>
      <c r="M174" s="73">
        <v>0</v>
      </c>
      <c r="N174" s="87"/>
      <c r="O174" s="87"/>
      <c r="P174" s="87"/>
      <c r="Q174" s="88"/>
    </row>
    <row r="175" spans="2:17" ht="15.75" thickBot="1" x14ac:dyDescent="0.3">
      <c r="B175" s="35"/>
      <c r="C175" s="296" t="s">
        <v>45</v>
      </c>
      <c r="D175" s="296"/>
      <c r="E175" s="296"/>
      <c r="F175" s="47"/>
      <c r="G175" s="92"/>
      <c r="H175" s="80"/>
      <c r="I175" s="80"/>
      <c r="J175" s="128" t="s">
        <v>54</v>
      </c>
      <c r="K175" s="127" t="s">
        <v>57</v>
      </c>
      <c r="L175" s="51">
        <v>0</v>
      </c>
      <c r="M175" s="73">
        <v>0</v>
      </c>
      <c r="N175" s="87"/>
      <c r="O175" s="87"/>
      <c r="P175" s="87"/>
      <c r="Q175" s="88"/>
    </row>
    <row r="176" spans="2:17" ht="15.75" thickBot="1" x14ac:dyDescent="0.3">
      <c r="B176" s="35"/>
      <c r="C176" s="296" t="s">
        <v>56</v>
      </c>
      <c r="D176" s="296"/>
      <c r="E176" s="296"/>
      <c r="F176" s="47"/>
      <c r="G176" s="92"/>
      <c r="H176" s="80"/>
      <c r="I176" s="80"/>
      <c r="J176" s="128" t="s">
        <v>54</v>
      </c>
      <c r="K176" s="127" t="s">
        <v>57</v>
      </c>
      <c r="L176" s="51">
        <v>0</v>
      </c>
      <c r="M176" s="73">
        <v>0</v>
      </c>
      <c r="N176" s="87"/>
      <c r="O176" s="87"/>
      <c r="P176" s="87"/>
      <c r="Q176" s="88"/>
    </row>
    <row r="177" spans="2:18" ht="15.75" thickBot="1" x14ac:dyDescent="0.3">
      <c r="B177" s="35"/>
      <c r="C177" s="298" t="s">
        <v>46</v>
      </c>
      <c r="D177" s="298"/>
      <c r="E177" s="298"/>
      <c r="F177" s="110"/>
      <c r="G177" s="91"/>
      <c r="H177" s="78"/>
      <c r="I177" s="78"/>
      <c r="J177" s="128" t="s">
        <v>54</v>
      </c>
      <c r="K177" s="127" t="s">
        <v>57</v>
      </c>
      <c r="L177" s="51">
        <v>0</v>
      </c>
      <c r="M177" s="73">
        <v>0</v>
      </c>
      <c r="N177" s="87"/>
      <c r="O177" s="87"/>
      <c r="P177" s="87"/>
      <c r="Q177" s="88"/>
    </row>
    <row r="178" spans="2:18" ht="15.75" thickBot="1" x14ac:dyDescent="0.3">
      <c r="B178" s="35"/>
      <c r="C178" s="296" t="s">
        <v>47</v>
      </c>
      <c r="D178" s="296"/>
      <c r="E178" s="296"/>
      <c r="F178" s="47"/>
      <c r="G178" s="92"/>
      <c r="H178" s="80"/>
      <c r="I178" s="80"/>
      <c r="J178" s="128" t="s">
        <v>54</v>
      </c>
      <c r="K178" s="127" t="s">
        <v>57</v>
      </c>
      <c r="L178" s="51">
        <v>0</v>
      </c>
      <c r="M178" s="73">
        <v>0</v>
      </c>
      <c r="N178" s="87"/>
      <c r="O178" s="87"/>
      <c r="P178" s="87"/>
      <c r="Q178" s="88"/>
    </row>
    <row r="179" spans="2:18" ht="15.75" thickBot="1" x14ac:dyDescent="0.3">
      <c r="B179" s="35"/>
      <c r="C179" s="296" t="s">
        <v>48</v>
      </c>
      <c r="D179" s="296"/>
      <c r="E179" s="296"/>
      <c r="F179" s="47"/>
      <c r="G179" s="92"/>
      <c r="H179" s="80"/>
      <c r="I179" s="80"/>
      <c r="J179" s="128" t="s">
        <v>54</v>
      </c>
      <c r="K179" s="127" t="s">
        <v>57</v>
      </c>
      <c r="L179" s="51">
        <v>0</v>
      </c>
      <c r="M179" s="73">
        <v>0</v>
      </c>
      <c r="N179" s="311"/>
      <c r="O179" s="311"/>
      <c r="P179" s="311"/>
      <c r="Q179" s="312"/>
    </row>
    <row r="180" spans="2:18" ht="15.75" thickBot="1" x14ac:dyDescent="0.3">
      <c r="B180" s="65"/>
      <c r="C180" s="302" t="s">
        <v>49</v>
      </c>
      <c r="D180" s="302"/>
      <c r="E180" s="302"/>
      <c r="F180" s="67"/>
      <c r="G180" s="95"/>
      <c r="H180" s="83"/>
      <c r="I180" s="84"/>
      <c r="J180" s="128" t="s">
        <v>54</v>
      </c>
      <c r="K180" s="127" t="s">
        <v>57</v>
      </c>
      <c r="L180" s="93">
        <v>0</v>
      </c>
      <c r="M180" s="94">
        <v>0</v>
      </c>
      <c r="N180" s="303"/>
      <c r="O180" s="303"/>
      <c r="P180" s="303"/>
      <c r="Q180" s="304"/>
    </row>
    <row r="181" spans="2:18" ht="23.25" customHeight="1" x14ac:dyDescent="0.25">
      <c r="C181" s="63"/>
      <c r="D181" s="63"/>
      <c r="E181" s="63"/>
      <c r="F181" s="63"/>
      <c r="G181" s="63"/>
      <c r="L181" s="17">
        <f>AVERAGE(L163:L180)</f>
        <v>0</v>
      </c>
      <c r="M181" s="17">
        <f>AVERAGE(M163:M180)</f>
        <v>0</v>
      </c>
    </row>
    <row r="182" spans="2:18" ht="24" customHeight="1" x14ac:dyDescent="0.25">
      <c r="C182" s="63"/>
      <c r="D182" s="63"/>
      <c r="E182" s="63"/>
      <c r="F182" s="63"/>
      <c r="G182" s="63"/>
      <c r="L182" s="18">
        <f>AVERAGE(L181,L162,L146,L16)</f>
        <v>0.27777777777777779</v>
      </c>
      <c r="M182" s="18">
        <f>AVERAGE(M181,M162,M146,M16)</f>
        <v>0.27777777777777779</v>
      </c>
    </row>
    <row r="183" spans="2:18" ht="15.75" thickBot="1" x14ac:dyDescent="0.3"/>
    <row r="184" spans="2:18" ht="15.75" thickTop="1" x14ac:dyDescent="0.25">
      <c r="B184" s="9"/>
      <c r="C184" s="9"/>
      <c r="D184" s="9"/>
      <c r="E184" s="9"/>
      <c r="F184" s="9"/>
      <c r="G184" s="9"/>
      <c r="H184" s="9"/>
      <c r="I184" s="9"/>
      <c r="J184" s="9"/>
      <c r="K184" s="9"/>
      <c r="L184" s="9"/>
      <c r="M184" s="9"/>
      <c r="N184" s="9"/>
      <c r="O184" s="9"/>
      <c r="P184" s="9"/>
      <c r="Q184" s="9"/>
      <c r="R184" s="9"/>
    </row>
    <row r="185" spans="2:18" x14ac:dyDescent="0.25">
      <c r="L185" s="15">
        <v>1</v>
      </c>
      <c r="M185" s="15">
        <v>1</v>
      </c>
    </row>
    <row r="186" spans="2:18" x14ac:dyDescent="0.25">
      <c r="L186" s="13">
        <v>0.5</v>
      </c>
      <c r="M186" s="14">
        <v>0.75</v>
      </c>
    </row>
    <row r="187" spans="2:18" x14ac:dyDescent="0.25">
      <c r="L187" s="12">
        <v>0</v>
      </c>
      <c r="M187" s="16">
        <v>0.5</v>
      </c>
    </row>
    <row r="188" spans="2:18" x14ac:dyDescent="0.25">
      <c r="L188" s="11"/>
      <c r="M188" s="13">
        <v>0.25</v>
      </c>
    </row>
    <row r="189" spans="2:18" x14ac:dyDescent="0.25">
      <c r="L189" s="11"/>
      <c r="M189" s="12">
        <v>0</v>
      </c>
    </row>
    <row r="207" spans="10:11" ht="15.75" x14ac:dyDescent="0.25">
      <c r="J207" s="10"/>
      <c r="K207" s="27"/>
    </row>
  </sheetData>
  <dataConsolidate/>
  <mergeCells count="80">
    <mergeCell ref="C102:E102"/>
    <mergeCell ref="C148:E148"/>
    <mergeCell ref="C134:E134"/>
    <mergeCell ref="C151:E151"/>
    <mergeCell ref="C13:E13"/>
    <mergeCell ref="C73:E73"/>
    <mergeCell ref="C149:E149"/>
    <mergeCell ref="C150:E150"/>
    <mergeCell ref="C14:E14"/>
    <mergeCell ref="C15:E15"/>
    <mergeCell ref="C18:E18"/>
    <mergeCell ref="C17:E17"/>
    <mergeCell ref="C16:E16"/>
    <mergeCell ref="C108:E108"/>
    <mergeCell ref="C115:E115"/>
    <mergeCell ref="C132:E132"/>
    <mergeCell ref="O1:Q1"/>
    <mergeCell ref="B6:C6"/>
    <mergeCell ref="C8:E8"/>
    <mergeCell ref="N8:Q8"/>
    <mergeCell ref="H2:M2"/>
    <mergeCell ref="E5:I5"/>
    <mergeCell ref="N10:Q10"/>
    <mergeCell ref="N11:Q11"/>
    <mergeCell ref="B9:E9"/>
    <mergeCell ref="C11:E11"/>
    <mergeCell ref="C12:E12"/>
    <mergeCell ref="C10:E10"/>
    <mergeCell ref="N17:Q17"/>
    <mergeCell ref="C138:E138"/>
    <mergeCell ref="C147:E147"/>
    <mergeCell ref="N147:Q147"/>
    <mergeCell ref="C140:E140"/>
    <mergeCell ref="C137:E137"/>
    <mergeCell ref="C39:E39"/>
    <mergeCell ref="C142:E142"/>
    <mergeCell ref="C145:E145"/>
    <mergeCell ref="C99:E99"/>
    <mergeCell ref="C74:E74"/>
    <mergeCell ref="C141:E141"/>
    <mergeCell ref="C98:E98"/>
    <mergeCell ref="C103:E103"/>
    <mergeCell ref="C94:E94"/>
    <mergeCell ref="C136:E136"/>
    <mergeCell ref="N148:Q148"/>
    <mergeCell ref="C157:E157"/>
    <mergeCell ref="C160:E160"/>
    <mergeCell ref="C158:E158"/>
    <mergeCell ref="C159:E159"/>
    <mergeCell ref="C152:E152"/>
    <mergeCell ref="C153:E153"/>
    <mergeCell ref="C155:E155"/>
    <mergeCell ref="C154:E154"/>
    <mergeCell ref="C156:E156"/>
    <mergeCell ref="N161:Q161"/>
    <mergeCell ref="C180:E180"/>
    <mergeCell ref="N180:Q180"/>
    <mergeCell ref="C163:E163"/>
    <mergeCell ref="N163:Q163"/>
    <mergeCell ref="C164:E164"/>
    <mergeCell ref="N164:Q164"/>
    <mergeCell ref="C179:E179"/>
    <mergeCell ref="N179:Q179"/>
    <mergeCell ref="C178:E178"/>
    <mergeCell ref="C173:E173"/>
    <mergeCell ref="C174:E174"/>
    <mergeCell ref="C175:E175"/>
    <mergeCell ref="C176:E176"/>
    <mergeCell ref="C177:E177"/>
    <mergeCell ref="C168:E168"/>
    <mergeCell ref="C172:E172"/>
    <mergeCell ref="C161:E161"/>
    <mergeCell ref="C165:E165"/>
    <mergeCell ref="C166:E166"/>
    <mergeCell ref="C167:E167"/>
    <mergeCell ref="C143:E143"/>
    <mergeCell ref="C144:E144"/>
    <mergeCell ref="C169:E169"/>
    <mergeCell ref="C170:E170"/>
    <mergeCell ref="C171:E171"/>
  </mergeCells>
  <conditionalFormatting sqref="J207 J9 L9 L162:M162 L181:M182 L148:L153 L11:L12 L155:L161 L90:L112 L128:L145 L114:L126 L17:L81">
    <cfRule type="cellIs" dxfId="1060" priority="1784" operator="equal">
      <formula>"No comenzado"</formula>
    </cfRule>
    <cfRule type="cellIs" dxfId="1059" priority="1785" operator="equal">
      <formula>"En progreso"</formula>
    </cfRule>
    <cfRule type="cellIs" dxfId="1058" priority="1786" operator="equal">
      <formula>"Retrasado"</formula>
    </cfRule>
    <cfRule type="cellIs" dxfId="1057" priority="1787" operator="equal">
      <formula>"Completado"</formula>
    </cfRule>
  </conditionalFormatting>
  <conditionalFormatting sqref="L14:L15">
    <cfRule type="cellIs" dxfId="1056" priority="1757" operator="equal">
      <formula>"No comenzado"</formula>
    </cfRule>
    <cfRule type="cellIs" dxfId="1055" priority="1758" operator="equal">
      <formula>"En progreso"</formula>
    </cfRule>
    <cfRule type="cellIs" dxfId="1054" priority="1759" operator="equal">
      <formula>"Retrasado"</formula>
    </cfRule>
    <cfRule type="cellIs" dxfId="1053" priority="1760" operator="equal">
      <formula>"Completado"</formula>
    </cfRule>
  </conditionalFormatting>
  <conditionalFormatting sqref="L16">
    <cfRule type="cellIs" dxfId="1052" priority="1728" operator="equal">
      <formula>"No comenzado"</formula>
    </cfRule>
    <cfRule type="cellIs" dxfId="1051" priority="1729" operator="equal">
      <formula>"En progreso"</formula>
    </cfRule>
    <cfRule type="cellIs" dxfId="1050" priority="1730" operator="equal">
      <formula>"Retrasado"</formula>
    </cfRule>
    <cfRule type="cellIs" dxfId="1049" priority="1731" operator="equal">
      <formula>"Completado"</formula>
    </cfRule>
  </conditionalFormatting>
  <conditionalFormatting sqref="M16">
    <cfRule type="cellIs" dxfId="1048" priority="1720" operator="equal">
      <formula>"No comenzado"</formula>
    </cfRule>
    <cfRule type="cellIs" dxfId="1047" priority="1721" operator="equal">
      <formula>"En progreso"</formula>
    </cfRule>
    <cfRule type="cellIs" dxfId="1046" priority="1722" operator="equal">
      <formula>"Retrasado"</formula>
    </cfRule>
    <cfRule type="cellIs" dxfId="1045" priority="1723" operator="equal">
      <formula>"Completado"</formula>
    </cfRule>
  </conditionalFormatting>
  <conditionalFormatting sqref="L163:L180">
    <cfRule type="cellIs" dxfId="1044" priority="1064" operator="equal">
      <formula>"No comenzado"</formula>
    </cfRule>
    <cfRule type="cellIs" dxfId="1043" priority="1065" operator="equal">
      <formula>"En progreso"</formula>
    </cfRule>
    <cfRule type="cellIs" dxfId="1042" priority="1066" operator="equal">
      <formula>"Retrasado"</formula>
    </cfRule>
    <cfRule type="cellIs" dxfId="1041" priority="1067" operator="equal">
      <formula>"Completado"</formula>
    </cfRule>
  </conditionalFormatting>
  <conditionalFormatting sqref="K14:K15 K10:K12 K151:K161 K102:K103 K107:K108 K130:K131 K133 K90:K93 K115:K124 K18:K81">
    <cfRule type="containsText" dxfId="1040" priority="979" operator="containsText" text="Actividad terminada/ en revisión">
      <formula>NOT(ISERROR(SEARCH("Actividad terminada/ en revisión",K10)))</formula>
    </cfRule>
    <cfRule type="containsText" dxfId="1039" priority="980" operator="containsText" text="Actividad terminada/Validada">
      <formula>NOT(ISERROR(SEARCH("Actividad terminada/Validada",K10)))</formula>
    </cfRule>
    <cfRule type="containsText" dxfId="1038" priority="981" operator="containsText" text="Actividad iniciada">
      <formula>NOT(ISERROR(SEARCH("Actividad iniciada",K10)))</formula>
    </cfRule>
    <cfRule type="containsText" dxfId="1037" priority="982" operator="containsText" text="Actividad en proceso">
      <formula>NOT(ISERROR(SEARCH("Actividad en proceso",K10)))</formula>
    </cfRule>
    <cfRule type="containsText" dxfId="1036" priority="983" operator="containsText" text="Actividad terminada/ en revisión ">
      <formula>NOT(ISERROR(SEARCH("Actividad terminada/ en revisión ",K10)))</formula>
    </cfRule>
  </conditionalFormatting>
  <conditionalFormatting sqref="J14:J15 J10:J12 J148:J161 J107:J108 J102:J103 J98:J99 J130:J131 J133 J140:J142 J145 J90:J94 J115:J124 J20:J81">
    <cfRule type="containsText" dxfId="1035" priority="975" operator="containsText" text="No comenzado">
      <formula>NOT(ISERROR(SEARCH("No comenzado",J10)))</formula>
    </cfRule>
    <cfRule type="containsText" dxfId="1034" priority="976" operator="containsText" text="En progreso">
      <formula>NOT(ISERROR(SEARCH("En progreso",J10)))</formula>
    </cfRule>
    <cfRule type="containsText" dxfId="1033" priority="977" operator="containsText" text="Retrasado">
      <formula>NOT(ISERROR(SEARCH("Retrasado",J10)))</formula>
    </cfRule>
    <cfRule type="containsText" dxfId="1032" priority="978" operator="containsText" text="Completado">
      <formula>NOT(ISERROR(SEARCH("Completado",J10)))</formula>
    </cfRule>
  </conditionalFormatting>
  <conditionalFormatting sqref="L10">
    <cfRule type="cellIs" dxfId="1031" priority="965" operator="equal">
      <formula>"No comenzado"</formula>
    </cfRule>
    <cfRule type="cellIs" dxfId="1030" priority="966" operator="equal">
      <formula>"En progreso"</formula>
    </cfRule>
    <cfRule type="cellIs" dxfId="1029" priority="967" operator="equal">
      <formula>"Retrasado"</formula>
    </cfRule>
    <cfRule type="cellIs" dxfId="1028" priority="968" operator="equal">
      <formula>"Completado"</formula>
    </cfRule>
  </conditionalFormatting>
  <conditionalFormatting sqref="K17">
    <cfRule type="containsText" dxfId="1027" priority="960" operator="containsText" text="Actividad terminada/ en revisión">
      <formula>NOT(ISERROR(SEARCH("Actividad terminada/ en revisión",K17)))</formula>
    </cfRule>
    <cfRule type="containsText" dxfId="1026" priority="961" operator="containsText" text="Actividad terminada/Validada">
      <formula>NOT(ISERROR(SEARCH("Actividad terminada/Validada",K17)))</formula>
    </cfRule>
    <cfRule type="containsText" dxfId="1025" priority="962" operator="containsText" text="Actividad iniciada">
      <formula>NOT(ISERROR(SEARCH("Actividad iniciada",K17)))</formula>
    </cfRule>
    <cfRule type="containsText" dxfId="1024" priority="963" operator="containsText" text="Actividad en proceso">
      <formula>NOT(ISERROR(SEARCH("Actividad en proceso",K17)))</formula>
    </cfRule>
    <cfRule type="containsText" dxfId="1023" priority="964" operator="containsText" text="Actividad terminada/ en revisión ">
      <formula>NOT(ISERROR(SEARCH("Actividad terminada/ en revisión ",K17)))</formula>
    </cfRule>
  </conditionalFormatting>
  <conditionalFormatting sqref="J147">
    <cfRule type="containsText" dxfId="1022" priority="767" operator="containsText" text="No comenzado">
      <formula>NOT(ISERROR(SEARCH("No comenzado",J147)))</formula>
    </cfRule>
    <cfRule type="containsText" dxfId="1021" priority="768" operator="containsText" text="En progreso">
      <formula>NOT(ISERROR(SEARCH("En progreso",J147)))</formula>
    </cfRule>
    <cfRule type="containsText" dxfId="1020" priority="769" operator="containsText" text="Retrasado">
      <formula>NOT(ISERROR(SEARCH("Retrasado",J147)))</formula>
    </cfRule>
    <cfRule type="containsText" dxfId="1019" priority="770" operator="containsText" text="Completado">
      <formula>NOT(ISERROR(SEARCH("Completado",J147)))</formula>
    </cfRule>
  </conditionalFormatting>
  <conditionalFormatting sqref="K147">
    <cfRule type="containsText" dxfId="1018" priority="771" operator="containsText" text="Actividad terminada/ en revisión">
      <formula>NOT(ISERROR(SEARCH("Actividad terminada/ en revisión",K147)))</formula>
    </cfRule>
    <cfRule type="containsText" dxfId="1017" priority="772" operator="containsText" text="Actividad terminada/Validada">
      <formula>NOT(ISERROR(SEARCH("Actividad terminada/Validada",K147)))</formula>
    </cfRule>
    <cfRule type="containsText" dxfId="1016" priority="773" operator="containsText" text="Actividad iniciada">
      <formula>NOT(ISERROR(SEARCH("Actividad iniciada",K147)))</formula>
    </cfRule>
    <cfRule type="containsText" dxfId="1015" priority="774" operator="containsText" text="Actividad en proceso">
      <formula>NOT(ISERROR(SEARCH("Actividad en proceso",K147)))</formula>
    </cfRule>
    <cfRule type="containsText" dxfId="1014" priority="775" operator="containsText" text="Actividad terminada/ en revisión ">
      <formula>NOT(ISERROR(SEARCH("Actividad terminada/ en revisión ",K147)))</formula>
    </cfRule>
  </conditionalFormatting>
  <conditionalFormatting sqref="K148:K150">
    <cfRule type="containsText" dxfId="1013" priority="762" operator="containsText" text="Actividad terminada/ en revisión">
      <formula>NOT(ISERROR(SEARCH("Actividad terminada/ en revisión",K148)))</formula>
    </cfRule>
    <cfRule type="containsText" dxfId="1012" priority="763" operator="containsText" text="Actividad terminada/Validada">
      <formula>NOT(ISERROR(SEARCH("Actividad terminada/Validada",K148)))</formula>
    </cfRule>
    <cfRule type="containsText" dxfId="1011" priority="764" operator="containsText" text="Actividad iniciada">
      <formula>NOT(ISERROR(SEARCH("Actividad iniciada",K148)))</formula>
    </cfRule>
    <cfRule type="containsText" dxfId="1010" priority="765" operator="containsText" text="Actividad en proceso">
      <formula>NOT(ISERROR(SEARCH("Actividad en proceso",K148)))</formula>
    </cfRule>
    <cfRule type="containsText" dxfId="1009" priority="766" operator="containsText" text="Actividad terminada/ en revisión ">
      <formula>NOT(ISERROR(SEARCH("Actividad terminada/ en revisión ",K148)))</formula>
    </cfRule>
  </conditionalFormatting>
  <conditionalFormatting sqref="J17:J19">
    <cfRule type="containsText" dxfId="1008" priority="520" operator="containsText" text="No comenzado">
      <formula>NOT(ISERROR(SEARCH("No comenzado",J17)))</formula>
    </cfRule>
    <cfRule type="containsText" dxfId="1007" priority="521" operator="containsText" text="En progreso">
      <formula>NOT(ISERROR(SEARCH("En progreso",J17)))</formula>
    </cfRule>
    <cfRule type="containsText" dxfId="1006" priority="522" operator="containsText" text="Retrasado">
      <formula>NOT(ISERROR(SEARCH("Retrasado",J17)))</formula>
    </cfRule>
    <cfRule type="containsText" dxfId="1005" priority="523" operator="containsText" text="Completado">
      <formula>NOT(ISERROR(SEARCH("Completado",J17)))</formula>
    </cfRule>
  </conditionalFormatting>
  <conditionalFormatting sqref="J163:J180">
    <cfRule type="containsText" dxfId="1004" priority="498" operator="containsText" text="No comenzado">
      <formula>NOT(ISERROR(SEARCH("No comenzado",J163)))</formula>
    </cfRule>
    <cfRule type="containsText" dxfId="1003" priority="499" operator="containsText" text="En progreso">
      <formula>NOT(ISERROR(SEARCH("En progreso",J163)))</formula>
    </cfRule>
    <cfRule type="containsText" dxfId="1002" priority="500" operator="containsText" text="Retrasado">
      <formula>NOT(ISERROR(SEARCH("Retrasado",J163)))</formula>
    </cfRule>
    <cfRule type="containsText" dxfId="1001" priority="501" operator="containsText" text="Completado">
      <formula>NOT(ISERROR(SEARCH("Completado",J163)))</formula>
    </cfRule>
  </conditionalFormatting>
  <conditionalFormatting sqref="K163:K180">
    <cfRule type="containsText" dxfId="1000" priority="493" operator="containsText" text="Actividad terminada/ en revisión">
      <formula>NOT(ISERROR(SEARCH("Actividad terminada/ en revisión",K163)))</formula>
    </cfRule>
    <cfRule type="containsText" dxfId="999" priority="494" operator="containsText" text="Actividad terminada/Validada">
      <formula>NOT(ISERROR(SEARCH("Actividad terminada/Validada",K163)))</formula>
    </cfRule>
    <cfRule type="containsText" dxfId="998" priority="495" operator="containsText" text="Actividad iniciada">
      <formula>NOT(ISERROR(SEARCH("Actividad iniciada",K163)))</formula>
    </cfRule>
    <cfRule type="containsText" dxfId="997" priority="496" operator="containsText" text="Actividad en proceso">
      <formula>NOT(ISERROR(SEARCH("Actividad en proceso",K163)))</formula>
    </cfRule>
    <cfRule type="containsText" dxfId="996" priority="497" operator="containsText" text="Actividad terminada/ en revisión ">
      <formula>NOT(ISERROR(SEARCH("Actividad terminada/ en revisión ",K163)))</formula>
    </cfRule>
  </conditionalFormatting>
  <conditionalFormatting sqref="L154">
    <cfRule type="cellIs" dxfId="995" priority="481" operator="equal">
      <formula>"No comenzado"</formula>
    </cfRule>
    <cfRule type="cellIs" dxfId="994" priority="482" operator="equal">
      <formula>"En progreso"</formula>
    </cfRule>
    <cfRule type="cellIs" dxfId="993" priority="483" operator="equal">
      <formula>"Retrasado"</formula>
    </cfRule>
    <cfRule type="cellIs" dxfId="992" priority="484" operator="equal">
      <formula>"Completado"</formula>
    </cfRule>
  </conditionalFormatting>
  <conditionalFormatting sqref="L13">
    <cfRule type="cellIs" dxfId="991" priority="477" operator="equal">
      <formula>"No comenzado"</formula>
    </cfRule>
    <cfRule type="cellIs" dxfId="990" priority="478" operator="equal">
      <formula>"En progreso"</formula>
    </cfRule>
    <cfRule type="cellIs" dxfId="989" priority="479" operator="equal">
      <formula>"Retrasado"</formula>
    </cfRule>
    <cfRule type="cellIs" dxfId="988" priority="480" operator="equal">
      <formula>"Completado"</formula>
    </cfRule>
  </conditionalFormatting>
  <conditionalFormatting sqref="K13">
    <cfRule type="containsText" dxfId="987" priority="472" operator="containsText" text="Actividad terminada/ en revisión">
      <formula>NOT(ISERROR(SEARCH("Actividad terminada/ en revisión",K13)))</formula>
    </cfRule>
    <cfRule type="containsText" dxfId="986" priority="473" operator="containsText" text="Actividad terminada/Validada">
      <formula>NOT(ISERROR(SEARCH("Actividad terminada/Validada",K13)))</formula>
    </cfRule>
    <cfRule type="containsText" dxfId="985" priority="474" operator="containsText" text="Actividad iniciada">
      <formula>NOT(ISERROR(SEARCH("Actividad iniciada",K13)))</formula>
    </cfRule>
    <cfRule type="containsText" dxfId="984" priority="475" operator="containsText" text="Actividad en proceso">
      <formula>NOT(ISERROR(SEARCH("Actividad en proceso",K13)))</formula>
    </cfRule>
    <cfRule type="containsText" dxfId="983" priority="476" operator="containsText" text="Actividad terminada/ en revisión ">
      <formula>NOT(ISERROR(SEARCH("Actividad terminada/ en revisión ",K13)))</formula>
    </cfRule>
  </conditionalFormatting>
  <conditionalFormatting sqref="J13">
    <cfRule type="containsText" dxfId="982" priority="468" operator="containsText" text="No comenzado">
      <formula>NOT(ISERROR(SEARCH("No comenzado",J13)))</formula>
    </cfRule>
    <cfRule type="containsText" dxfId="981" priority="469" operator="containsText" text="En progreso">
      <formula>NOT(ISERROR(SEARCH("En progreso",J13)))</formula>
    </cfRule>
    <cfRule type="containsText" dxfId="980" priority="470" operator="containsText" text="Retrasado">
      <formula>NOT(ISERROR(SEARCH("Retrasado",J13)))</formula>
    </cfRule>
    <cfRule type="containsText" dxfId="979" priority="471" operator="containsText" text="Completado">
      <formula>NOT(ISERROR(SEARCH("Completado",J13)))</formula>
    </cfRule>
  </conditionalFormatting>
  <conditionalFormatting sqref="J134:J135 J139">
    <cfRule type="containsText" dxfId="978" priority="446" operator="containsText" text="No comenzado">
      <formula>NOT(ISERROR(SEARCH("No comenzado",J134)))</formula>
    </cfRule>
    <cfRule type="containsText" dxfId="977" priority="447" operator="containsText" text="En progreso">
      <formula>NOT(ISERROR(SEARCH("En progreso",J134)))</formula>
    </cfRule>
    <cfRule type="containsText" dxfId="976" priority="448" operator="containsText" text="Retrasado">
      <formula>NOT(ISERROR(SEARCH("Retrasado",J134)))</formula>
    </cfRule>
    <cfRule type="containsText" dxfId="975" priority="449" operator="containsText" text="Completado">
      <formula>NOT(ISERROR(SEARCH("Completado",J134)))</formula>
    </cfRule>
  </conditionalFormatting>
  <conditionalFormatting sqref="J136">
    <cfRule type="containsText" dxfId="974" priority="433" operator="containsText" text="No comenzado">
      <formula>NOT(ISERROR(SEARCH("No comenzado",J136)))</formula>
    </cfRule>
    <cfRule type="containsText" dxfId="973" priority="434" operator="containsText" text="En progreso">
      <formula>NOT(ISERROR(SEARCH("En progreso",J136)))</formula>
    </cfRule>
    <cfRule type="containsText" dxfId="972" priority="435" operator="containsText" text="Retrasado">
      <formula>NOT(ISERROR(SEARCH("Retrasado",J136)))</formula>
    </cfRule>
    <cfRule type="containsText" dxfId="971" priority="436" operator="containsText" text="Completado">
      <formula>NOT(ISERROR(SEARCH("Completado",J136)))</formula>
    </cfRule>
  </conditionalFormatting>
  <conditionalFormatting sqref="J137:J138">
    <cfRule type="containsText" dxfId="970" priority="420" operator="containsText" text="No comenzado">
      <formula>NOT(ISERROR(SEARCH("No comenzado",J137)))</formula>
    </cfRule>
    <cfRule type="containsText" dxfId="969" priority="421" operator="containsText" text="En progreso">
      <formula>NOT(ISERROR(SEARCH("En progreso",J137)))</formula>
    </cfRule>
    <cfRule type="containsText" dxfId="968" priority="422" operator="containsText" text="Retrasado">
      <formula>NOT(ISERROR(SEARCH("Retrasado",J137)))</formula>
    </cfRule>
    <cfRule type="containsText" dxfId="967" priority="423" operator="containsText" text="Completado">
      <formula>NOT(ISERROR(SEARCH("Completado",J137)))</formula>
    </cfRule>
  </conditionalFormatting>
  <conditionalFormatting sqref="K106">
    <cfRule type="containsText" dxfId="966" priority="394" operator="containsText" text="Actividad terminada/ en revisión">
      <formula>NOT(ISERROR(SEARCH("Actividad terminada/ en revisión",K106)))</formula>
    </cfRule>
    <cfRule type="containsText" dxfId="965" priority="395" operator="containsText" text="Actividad terminada/Validada">
      <formula>NOT(ISERROR(SEARCH("Actividad terminada/Validada",K106)))</formula>
    </cfRule>
    <cfRule type="containsText" dxfId="964" priority="396" operator="containsText" text="Actividad iniciada">
      <formula>NOT(ISERROR(SEARCH("Actividad iniciada",K106)))</formula>
    </cfRule>
    <cfRule type="containsText" dxfId="963" priority="397" operator="containsText" text="Actividad en proceso">
      <formula>NOT(ISERROR(SEARCH("Actividad en proceso",K106)))</formula>
    </cfRule>
    <cfRule type="containsText" dxfId="962" priority="398" operator="containsText" text="Actividad terminada/ en revisión ">
      <formula>NOT(ISERROR(SEARCH("Actividad terminada/ en revisión ",K106)))</formula>
    </cfRule>
  </conditionalFormatting>
  <conditionalFormatting sqref="J106">
    <cfRule type="containsText" dxfId="961" priority="390" operator="containsText" text="No comenzado">
      <formula>NOT(ISERROR(SEARCH("No comenzado",J106)))</formula>
    </cfRule>
    <cfRule type="containsText" dxfId="960" priority="391" operator="containsText" text="En progreso">
      <formula>NOT(ISERROR(SEARCH("En progreso",J106)))</formula>
    </cfRule>
    <cfRule type="containsText" dxfId="959" priority="392" operator="containsText" text="Retrasado">
      <formula>NOT(ISERROR(SEARCH("Retrasado",J106)))</formula>
    </cfRule>
    <cfRule type="containsText" dxfId="958" priority="393" operator="containsText" text="Completado">
      <formula>NOT(ISERROR(SEARCH("Completado",J106)))</formula>
    </cfRule>
  </conditionalFormatting>
  <conditionalFormatting sqref="K97">
    <cfRule type="containsText" dxfId="957" priority="368" operator="containsText" text="Actividad terminada/ en revisión">
      <formula>NOT(ISERROR(SEARCH("Actividad terminada/ en revisión",K97)))</formula>
    </cfRule>
    <cfRule type="containsText" dxfId="956" priority="369" operator="containsText" text="Actividad terminada/Validada">
      <formula>NOT(ISERROR(SEARCH("Actividad terminada/Validada",K97)))</formula>
    </cfRule>
    <cfRule type="containsText" dxfId="955" priority="370" operator="containsText" text="Actividad iniciada">
      <formula>NOT(ISERROR(SEARCH("Actividad iniciada",K97)))</formula>
    </cfRule>
    <cfRule type="containsText" dxfId="954" priority="371" operator="containsText" text="Actividad en proceso">
      <formula>NOT(ISERROR(SEARCH("Actividad en proceso",K97)))</formula>
    </cfRule>
    <cfRule type="containsText" dxfId="953" priority="372" operator="containsText" text="Actividad terminada/ en revisión ">
      <formula>NOT(ISERROR(SEARCH("Actividad terminada/ en revisión ",K97)))</formula>
    </cfRule>
  </conditionalFormatting>
  <conditionalFormatting sqref="J97">
    <cfRule type="containsText" dxfId="952" priority="364" operator="containsText" text="No comenzado">
      <formula>NOT(ISERROR(SEARCH("No comenzado",J97)))</formula>
    </cfRule>
    <cfRule type="containsText" dxfId="951" priority="365" operator="containsText" text="En progreso">
      <formula>NOT(ISERROR(SEARCH("En progreso",J97)))</formula>
    </cfRule>
    <cfRule type="containsText" dxfId="950" priority="366" operator="containsText" text="Retrasado">
      <formula>NOT(ISERROR(SEARCH("Retrasado",J97)))</formula>
    </cfRule>
    <cfRule type="containsText" dxfId="949" priority="367" operator="containsText" text="Completado">
      <formula>NOT(ISERROR(SEARCH("Completado",J97)))</formula>
    </cfRule>
  </conditionalFormatting>
  <conditionalFormatting sqref="K125">
    <cfRule type="containsText" dxfId="948" priority="355" operator="containsText" text="Actividad terminada/ en revisión">
      <formula>NOT(ISERROR(SEARCH("Actividad terminada/ en revisión",K125)))</formula>
    </cfRule>
    <cfRule type="containsText" dxfId="947" priority="356" operator="containsText" text="Actividad terminada/Validada">
      <formula>NOT(ISERROR(SEARCH("Actividad terminada/Validada",K125)))</formula>
    </cfRule>
    <cfRule type="containsText" dxfId="946" priority="357" operator="containsText" text="Actividad iniciada">
      <formula>NOT(ISERROR(SEARCH("Actividad iniciada",K125)))</formula>
    </cfRule>
    <cfRule type="containsText" dxfId="945" priority="358" operator="containsText" text="Actividad en proceso">
      <formula>NOT(ISERROR(SEARCH("Actividad en proceso",K125)))</formula>
    </cfRule>
    <cfRule type="containsText" dxfId="944" priority="359" operator="containsText" text="Actividad terminada/ en revisión ">
      <formula>NOT(ISERROR(SEARCH("Actividad terminada/ en revisión ",K125)))</formula>
    </cfRule>
  </conditionalFormatting>
  <conditionalFormatting sqref="J125">
    <cfRule type="containsText" dxfId="943" priority="351" operator="containsText" text="No comenzado">
      <formula>NOT(ISERROR(SEARCH("No comenzado",J125)))</formula>
    </cfRule>
    <cfRule type="containsText" dxfId="942" priority="352" operator="containsText" text="En progreso">
      <formula>NOT(ISERROR(SEARCH("En progreso",J125)))</formula>
    </cfRule>
    <cfRule type="containsText" dxfId="941" priority="353" operator="containsText" text="Retrasado">
      <formula>NOT(ISERROR(SEARCH("Retrasado",J125)))</formula>
    </cfRule>
    <cfRule type="containsText" dxfId="940" priority="354" operator="containsText" text="Completado">
      <formula>NOT(ISERROR(SEARCH("Completado",J125)))</formula>
    </cfRule>
  </conditionalFormatting>
  <conditionalFormatting sqref="K109">
    <cfRule type="containsText" dxfId="939" priority="338" operator="containsText" text="Actividad terminada/ en revisión">
      <formula>NOT(ISERROR(SEARCH("Actividad terminada/ en revisión",K109)))</formula>
    </cfRule>
    <cfRule type="containsText" dxfId="938" priority="339" operator="containsText" text="Actividad terminada/Validada">
      <formula>NOT(ISERROR(SEARCH("Actividad terminada/Validada",K109)))</formula>
    </cfRule>
    <cfRule type="containsText" dxfId="937" priority="340" operator="containsText" text="Actividad iniciada">
      <formula>NOT(ISERROR(SEARCH("Actividad iniciada",K109)))</formula>
    </cfRule>
    <cfRule type="containsText" dxfId="936" priority="341" operator="containsText" text="Actividad en proceso">
      <formula>NOT(ISERROR(SEARCH("Actividad en proceso",K109)))</formula>
    </cfRule>
    <cfRule type="containsText" dxfId="935" priority="342" operator="containsText" text="Actividad terminada/ en revisión ">
      <formula>NOT(ISERROR(SEARCH("Actividad terminada/ en revisión ",K109)))</formula>
    </cfRule>
  </conditionalFormatting>
  <conditionalFormatting sqref="J109">
    <cfRule type="containsText" dxfId="934" priority="334" operator="containsText" text="No comenzado">
      <formula>NOT(ISERROR(SEARCH("No comenzado",J109)))</formula>
    </cfRule>
    <cfRule type="containsText" dxfId="933" priority="335" operator="containsText" text="En progreso">
      <formula>NOT(ISERROR(SEARCH("En progreso",J109)))</formula>
    </cfRule>
    <cfRule type="containsText" dxfId="932" priority="336" operator="containsText" text="Retrasado">
      <formula>NOT(ISERROR(SEARCH("Retrasado",J109)))</formula>
    </cfRule>
    <cfRule type="containsText" dxfId="931" priority="337" operator="containsText" text="Completado">
      <formula>NOT(ISERROR(SEARCH("Completado",J109)))</formula>
    </cfRule>
  </conditionalFormatting>
  <conditionalFormatting sqref="K110">
    <cfRule type="containsText" dxfId="930" priority="325" operator="containsText" text="Actividad terminada/ en revisión">
      <formula>NOT(ISERROR(SEARCH("Actividad terminada/ en revisión",K110)))</formula>
    </cfRule>
    <cfRule type="containsText" dxfId="929" priority="326" operator="containsText" text="Actividad terminada/Validada">
      <formula>NOT(ISERROR(SEARCH("Actividad terminada/Validada",K110)))</formula>
    </cfRule>
    <cfRule type="containsText" dxfId="928" priority="327" operator="containsText" text="Actividad iniciada">
      <formula>NOT(ISERROR(SEARCH("Actividad iniciada",K110)))</formula>
    </cfRule>
    <cfRule type="containsText" dxfId="927" priority="328" operator="containsText" text="Actividad en proceso">
      <formula>NOT(ISERROR(SEARCH("Actividad en proceso",K110)))</formula>
    </cfRule>
    <cfRule type="containsText" dxfId="926" priority="329" operator="containsText" text="Actividad terminada/ en revisión ">
      <formula>NOT(ISERROR(SEARCH("Actividad terminada/ en revisión ",K110)))</formula>
    </cfRule>
  </conditionalFormatting>
  <conditionalFormatting sqref="J110">
    <cfRule type="containsText" dxfId="925" priority="321" operator="containsText" text="No comenzado">
      <formula>NOT(ISERROR(SEARCH("No comenzado",J110)))</formula>
    </cfRule>
    <cfRule type="containsText" dxfId="924" priority="322" operator="containsText" text="En progreso">
      <formula>NOT(ISERROR(SEARCH("En progreso",J110)))</formula>
    </cfRule>
    <cfRule type="containsText" dxfId="923" priority="323" operator="containsText" text="Retrasado">
      <formula>NOT(ISERROR(SEARCH("Retrasado",J110)))</formula>
    </cfRule>
    <cfRule type="containsText" dxfId="922" priority="324" operator="containsText" text="Completado">
      <formula>NOT(ISERROR(SEARCH("Completado",J110)))</formula>
    </cfRule>
  </conditionalFormatting>
  <conditionalFormatting sqref="K111">
    <cfRule type="containsText" dxfId="921" priority="312" operator="containsText" text="Actividad terminada/ en revisión">
      <formula>NOT(ISERROR(SEARCH("Actividad terminada/ en revisión",K111)))</formula>
    </cfRule>
    <cfRule type="containsText" dxfId="920" priority="313" operator="containsText" text="Actividad terminada/Validada">
      <formula>NOT(ISERROR(SEARCH("Actividad terminada/Validada",K111)))</formula>
    </cfRule>
    <cfRule type="containsText" dxfId="919" priority="314" operator="containsText" text="Actividad iniciada">
      <formula>NOT(ISERROR(SEARCH("Actividad iniciada",K111)))</formula>
    </cfRule>
    <cfRule type="containsText" dxfId="918" priority="315" operator="containsText" text="Actividad en proceso">
      <formula>NOT(ISERROR(SEARCH("Actividad en proceso",K111)))</formula>
    </cfRule>
    <cfRule type="containsText" dxfId="917" priority="316" operator="containsText" text="Actividad terminada/ en revisión ">
      <formula>NOT(ISERROR(SEARCH("Actividad terminada/ en revisión ",K111)))</formula>
    </cfRule>
  </conditionalFormatting>
  <conditionalFormatting sqref="J111">
    <cfRule type="containsText" dxfId="916" priority="308" operator="containsText" text="No comenzado">
      <formula>NOT(ISERROR(SEARCH("No comenzado",J111)))</formula>
    </cfRule>
    <cfRule type="containsText" dxfId="915" priority="309" operator="containsText" text="En progreso">
      <formula>NOT(ISERROR(SEARCH("En progreso",J111)))</formula>
    </cfRule>
    <cfRule type="containsText" dxfId="914" priority="310" operator="containsText" text="Retrasado">
      <formula>NOT(ISERROR(SEARCH("Retrasado",J111)))</formula>
    </cfRule>
    <cfRule type="containsText" dxfId="913" priority="311" operator="containsText" text="Completado">
      <formula>NOT(ISERROR(SEARCH("Completado",J111)))</formula>
    </cfRule>
  </conditionalFormatting>
  <conditionalFormatting sqref="K112 K114">
    <cfRule type="containsText" dxfId="912" priority="299" operator="containsText" text="Actividad terminada/ en revisión">
      <formula>NOT(ISERROR(SEARCH("Actividad terminada/ en revisión",K112)))</formula>
    </cfRule>
    <cfRule type="containsText" dxfId="911" priority="300" operator="containsText" text="Actividad terminada/Validada">
      <formula>NOT(ISERROR(SEARCH("Actividad terminada/Validada",K112)))</formula>
    </cfRule>
    <cfRule type="containsText" dxfId="910" priority="301" operator="containsText" text="Actividad iniciada">
      <formula>NOT(ISERROR(SEARCH("Actividad iniciada",K112)))</formula>
    </cfRule>
    <cfRule type="containsText" dxfId="909" priority="302" operator="containsText" text="Actividad en proceso">
      <formula>NOT(ISERROR(SEARCH("Actividad en proceso",K112)))</formula>
    </cfRule>
    <cfRule type="containsText" dxfId="908" priority="303" operator="containsText" text="Actividad terminada/ en revisión ">
      <formula>NOT(ISERROR(SEARCH("Actividad terminada/ en revisión ",K112)))</formula>
    </cfRule>
  </conditionalFormatting>
  <conditionalFormatting sqref="J112 J114 J128:J129">
    <cfRule type="containsText" dxfId="907" priority="295" operator="containsText" text="No comenzado">
      <formula>NOT(ISERROR(SEARCH("No comenzado",J112)))</formula>
    </cfRule>
    <cfRule type="containsText" dxfId="906" priority="296" operator="containsText" text="En progreso">
      <formula>NOT(ISERROR(SEARCH("En progreso",J112)))</formula>
    </cfRule>
    <cfRule type="containsText" dxfId="905" priority="297" operator="containsText" text="Retrasado">
      <formula>NOT(ISERROR(SEARCH("Retrasado",J112)))</formula>
    </cfRule>
    <cfRule type="containsText" dxfId="904" priority="298" operator="containsText" text="Completado">
      <formula>NOT(ISERROR(SEARCH("Completado",J112)))</formula>
    </cfRule>
  </conditionalFormatting>
  <conditionalFormatting sqref="K126">
    <cfRule type="containsText" dxfId="903" priority="241" operator="containsText" text="Actividad terminada/ en revisión">
      <formula>NOT(ISERROR(SEARCH("Actividad terminada/ en revisión",K126)))</formula>
    </cfRule>
    <cfRule type="containsText" dxfId="902" priority="242" operator="containsText" text="Actividad terminada/Validada">
      <formula>NOT(ISERROR(SEARCH("Actividad terminada/Validada",K126)))</formula>
    </cfRule>
    <cfRule type="containsText" dxfId="901" priority="243" operator="containsText" text="Actividad iniciada">
      <formula>NOT(ISERROR(SEARCH("Actividad iniciada",K126)))</formula>
    </cfRule>
    <cfRule type="containsText" dxfId="900" priority="244" operator="containsText" text="Actividad en proceso">
      <formula>NOT(ISERROR(SEARCH("Actividad en proceso",K126)))</formula>
    </cfRule>
    <cfRule type="containsText" dxfId="899" priority="245" operator="containsText" text="Actividad terminada/ en revisión ">
      <formula>NOT(ISERROR(SEARCH("Actividad terminada/ en revisión ",K126)))</formula>
    </cfRule>
  </conditionalFormatting>
  <conditionalFormatting sqref="J132">
    <cfRule type="containsText" dxfId="898" priority="286" operator="containsText" text="No comenzado">
      <formula>NOT(ISERROR(SEARCH("No comenzado",J132)))</formula>
    </cfRule>
    <cfRule type="containsText" dxfId="897" priority="287" operator="containsText" text="En progreso">
      <formula>NOT(ISERROR(SEARCH("En progreso",J132)))</formula>
    </cfRule>
    <cfRule type="containsText" dxfId="896" priority="288" operator="containsText" text="Retrasado">
      <formula>NOT(ISERROR(SEARCH("Retrasado",J132)))</formula>
    </cfRule>
    <cfRule type="containsText" dxfId="895" priority="289" operator="containsText" text="Completado">
      <formula>NOT(ISERROR(SEARCH("Completado",J132)))</formula>
    </cfRule>
  </conditionalFormatting>
  <conditionalFormatting sqref="K132">
    <cfRule type="containsText" dxfId="894" priority="277" operator="containsText" text="Actividad terminada/ en revisión">
      <formula>NOT(ISERROR(SEARCH("Actividad terminada/ en revisión",K132)))</formula>
    </cfRule>
    <cfRule type="containsText" dxfId="893" priority="278" operator="containsText" text="Actividad terminada/Validada">
      <formula>NOT(ISERROR(SEARCH("Actividad terminada/Validada",K132)))</formula>
    </cfRule>
    <cfRule type="containsText" dxfId="892" priority="279" operator="containsText" text="Actividad iniciada">
      <formula>NOT(ISERROR(SEARCH("Actividad iniciada",K132)))</formula>
    </cfRule>
    <cfRule type="containsText" dxfId="891" priority="280" operator="containsText" text="Actividad en proceso">
      <formula>NOT(ISERROR(SEARCH("Actividad en proceso",K132)))</formula>
    </cfRule>
    <cfRule type="containsText" dxfId="890" priority="281" operator="containsText" text="Actividad terminada/ en revisión ">
      <formula>NOT(ISERROR(SEARCH("Actividad terminada/ en revisión ",K132)))</formula>
    </cfRule>
  </conditionalFormatting>
  <conditionalFormatting sqref="K136:K138 K145 K141:K142">
    <cfRule type="containsText" dxfId="889" priority="272" operator="containsText" text="Actividad terminada/ en revisión">
      <formula>NOT(ISERROR(SEARCH("Actividad terminada/ en revisión",K136)))</formula>
    </cfRule>
    <cfRule type="containsText" dxfId="888" priority="273" operator="containsText" text="Actividad terminada/Validada">
      <formula>NOT(ISERROR(SEARCH("Actividad terminada/Validada",K136)))</formula>
    </cfRule>
    <cfRule type="containsText" dxfId="887" priority="274" operator="containsText" text="Actividad iniciada">
      <formula>NOT(ISERROR(SEARCH("Actividad iniciada",K136)))</formula>
    </cfRule>
    <cfRule type="containsText" dxfId="886" priority="275" operator="containsText" text="Actividad en proceso">
      <formula>NOT(ISERROR(SEARCH("Actividad en proceso",K136)))</formula>
    </cfRule>
    <cfRule type="containsText" dxfId="885" priority="276" operator="containsText" text="Actividad terminada/ en revisión ">
      <formula>NOT(ISERROR(SEARCH("Actividad terminada/ en revisión ",K136)))</formula>
    </cfRule>
  </conditionalFormatting>
  <conditionalFormatting sqref="J143">
    <cfRule type="containsText" dxfId="884" priority="268" operator="containsText" text="No comenzado">
      <formula>NOT(ISERROR(SEARCH("No comenzado",J143)))</formula>
    </cfRule>
    <cfRule type="containsText" dxfId="883" priority="269" operator="containsText" text="En progreso">
      <formula>NOT(ISERROR(SEARCH("En progreso",J143)))</formula>
    </cfRule>
    <cfRule type="containsText" dxfId="882" priority="270" operator="containsText" text="Retrasado">
      <formula>NOT(ISERROR(SEARCH("Retrasado",J143)))</formula>
    </cfRule>
    <cfRule type="containsText" dxfId="881" priority="271" operator="containsText" text="Completado">
      <formula>NOT(ISERROR(SEARCH("Completado",J143)))</formula>
    </cfRule>
  </conditionalFormatting>
  <conditionalFormatting sqref="K143">
    <cfRule type="containsText" dxfId="880" priority="259" operator="containsText" text="Actividad terminada/ en revisión">
      <formula>NOT(ISERROR(SEARCH("Actividad terminada/ en revisión",K143)))</formula>
    </cfRule>
    <cfRule type="containsText" dxfId="879" priority="260" operator="containsText" text="Actividad terminada/Validada">
      <formula>NOT(ISERROR(SEARCH("Actividad terminada/Validada",K143)))</formula>
    </cfRule>
    <cfRule type="containsText" dxfId="878" priority="261" operator="containsText" text="Actividad iniciada">
      <formula>NOT(ISERROR(SEARCH("Actividad iniciada",K143)))</formula>
    </cfRule>
    <cfRule type="containsText" dxfId="877" priority="262" operator="containsText" text="Actividad en proceso">
      <formula>NOT(ISERROR(SEARCH("Actividad en proceso",K143)))</formula>
    </cfRule>
    <cfRule type="containsText" dxfId="876" priority="263" operator="containsText" text="Actividad terminada/ en revisión ">
      <formula>NOT(ISERROR(SEARCH("Actividad terminada/ en revisión ",K143)))</formula>
    </cfRule>
  </conditionalFormatting>
  <conditionalFormatting sqref="J144">
    <cfRule type="containsText" dxfId="875" priority="255" operator="containsText" text="No comenzado">
      <formula>NOT(ISERROR(SEARCH("No comenzado",J144)))</formula>
    </cfRule>
    <cfRule type="containsText" dxfId="874" priority="256" operator="containsText" text="En progreso">
      <formula>NOT(ISERROR(SEARCH("En progreso",J144)))</formula>
    </cfRule>
    <cfRule type="containsText" dxfId="873" priority="257" operator="containsText" text="Retrasado">
      <formula>NOT(ISERROR(SEARCH("Retrasado",J144)))</formula>
    </cfRule>
    <cfRule type="containsText" dxfId="872" priority="258" operator="containsText" text="Completado">
      <formula>NOT(ISERROR(SEARCH("Completado",J144)))</formula>
    </cfRule>
  </conditionalFormatting>
  <conditionalFormatting sqref="K144">
    <cfRule type="containsText" dxfId="871" priority="246" operator="containsText" text="Actividad terminada/ en revisión">
      <formula>NOT(ISERROR(SEARCH("Actividad terminada/ en revisión",K144)))</formula>
    </cfRule>
    <cfRule type="containsText" dxfId="870" priority="247" operator="containsText" text="Actividad terminada/Validada">
      <formula>NOT(ISERROR(SEARCH("Actividad terminada/Validada",K144)))</formula>
    </cfRule>
    <cfRule type="containsText" dxfId="869" priority="248" operator="containsText" text="Actividad iniciada">
      <formula>NOT(ISERROR(SEARCH("Actividad iniciada",K144)))</formula>
    </cfRule>
    <cfRule type="containsText" dxfId="868" priority="249" operator="containsText" text="Actividad en proceso">
      <formula>NOT(ISERROR(SEARCH("Actividad en proceso",K144)))</formula>
    </cfRule>
    <cfRule type="containsText" dxfId="867" priority="250" operator="containsText" text="Actividad terminada/ en revisión ">
      <formula>NOT(ISERROR(SEARCH("Actividad terminada/ en revisión ",K144)))</formula>
    </cfRule>
  </conditionalFormatting>
  <conditionalFormatting sqref="J126">
    <cfRule type="containsText" dxfId="866" priority="237" operator="containsText" text="No comenzado">
      <formula>NOT(ISERROR(SEARCH("No comenzado",J126)))</formula>
    </cfRule>
    <cfRule type="containsText" dxfId="865" priority="238" operator="containsText" text="En progreso">
      <formula>NOT(ISERROR(SEARCH("En progreso",J126)))</formula>
    </cfRule>
    <cfRule type="containsText" dxfId="864" priority="239" operator="containsText" text="Retrasado">
      <formula>NOT(ISERROR(SEARCH("Retrasado",J126)))</formula>
    </cfRule>
    <cfRule type="containsText" dxfId="863" priority="240" operator="containsText" text="Completado">
      <formula>NOT(ISERROR(SEARCH("Completado",J126)))</formula>
    </cfRule>
  </conditionalFormatting>
  <conditionalFormatting sqref="K95">
    <cfRule type="containsText" dxfId="862" priority="224" operator="containsText" text="Actividad terminada/ en revisión">
      <formula>NOT(ISERROR(SEARCH("Actividad terminada/ en revisión",K95)))</formula>
    </cfRule>
    <cfRule type="containsText" dxfId="861" priority="225" operator="containsText" text="Actividad terminada/Validada">
      <formula>NOT(ISERROR(SEARCH("Actividad terminada/Validada",K95)))</formula>
    </cfRule>
    <cfRule type="containsText" dxfId="860" priority="226" operator="containsText" text="Actividad iniciada">
      <formula>NOT(ISERROR(SEARCH("Actividad iniciada",K95)))</formula>
    </cfRule>
    <cfRule type="containsText" dxfId="859" priority="227" operator="containsText" text="Actividad en proceso">
      <formula>NOT(ISERROR(SEARCH("Actividad en proceso",K95)))</formula>
    </cfRule>
    <cfRule type="containsText" dxfId="858" priority="228" operator="containsText" text="Actividad terminada/ en revisión ">
      <formula>NOT(ISERROR(SEARCH("Actividad terminada/ en revisión ",K95)))</formula>
    </cfRule>
  </conditionalFormatting>
  <conditionalFormatting sqref="J95">
    <cfRule type="containsText" dxfId="857" priority="220" operator="containsText" text="No comenzado">
      <formula>NOT(ISERROR(SEARCH("No comenzado",J95)))</formula>
    </cfRule>
    <cfRule type="containsText" dxfId="856" priority="221" operator="containsText" text="En progreso">
      <formula>NOT(ISERROR(SEARCH("En progreso",J95)))</formula>
    </cfRule>
    <cfRule type="containsText" dxfId="855" priority="222" operator="containsText" text="Retrasado">
      <formula>NOT(ISERROR(SEARCH("Retrasado",J95)))</formula>
    </cfRule>
    <cfRule type="containsText" dxfId="854" priority="223" operator="containsText" text="Completado">
      <formula>NOT(ISERROR(SEARCH("Completado",J95)))</formula>
    </cfRule>
  </conditionalFormatting>
  <conditionalFormatting sqref="K96">
    <cfRule type="containsText" dxfId="853" priority="211" operator="containsText" text="Actividad terminada/ en revisión">
      <formula>NOT(ISERROR(SEARCH("Actividad terminada/ en revisión",K96)))</formula>
    </cfRule>
    <cfRule type="containsText" dxfId="852" priority="212" operator="containsText" text="Actividad terminada/Validada">
      <formula>NOT(ISERROR(SEARCH("Actividad terminada/Validada",K96)))</formula>
    </cfRule>
    <cfRule type="containsText" dxfId="851" priority="213" operator="containsText" text="Actividad iniciada">
      <formula>NOT(ISERROR(SEARCH("Actividad iniciada",K96)))</formula>
    </cfRule>
    <cfRule type="containsText" dxfId="850" priority="214" operator="containsText" text="Actividad en proceso">
      <formula>NOT(ISERROR(SEARCH("Actividad en proceso",K96)))</formula>
    </cfRule>
    <cfRule type="containsText" dxfId="849" priority="215" operator="containsText" text="Actividad terminada/ en revisión ">
      <formula>NOT(ISERROR(SEARCH("Actividad terminada/ en revisión ",K96)))</formula>
    </cfRule>
  </conditionalFormatting>
  <conditionalFormatting sqref="J96">
    <cfRule type="containsText" dxfId="848" priority="207" operator="containsText" text="No comenzado">
      <formula>NOT(ISERROR(SEARCH("No comenzado",J96)))</formula>
    </cfRule>
    <cfRule type="containsText" dxfId="847" priority="208" operator="containsText" text="En progreso">
      <formula>NOT(ISERROR(SEARCH("En progreso",J96)))</formula>
    </cfRule>
    <cfRule type="containsText" dxfId="846" priority="209" operator="containsText" text="Retrasado">
      <formula>NOT(ISERROR(SEARCH("Retrasado",J96)))</formula>
    </cfRule>
    <cfRule type="containsText" dxfId="845" priority="210" operator="containsText" text="Completado">
      <formula>NOT(ISERROR(SEARCH("Completado",J96)))</formula>
    </cfRule>
  </conditionalFormatting>
  <conditionalFormatting sqref="K100">
    <cfRule type="containsText" dxfId="844" priority="198" operator="containsText" text="Actividad terminada/ en revisión">
      <formula>NOT(ISERROR(SEARCH("Actividad terminada/ en revisión",K100)))</formula>
    </cfRule>
    <cfRule type="containsText" dxfId="843" priority="199" operator="containsText" text="Actividad terminada/Validada">
      <formula>NOT(ISERROR(SEARCH("Actividad terminada/Validada",K100)))</formula>
    </cfRule>
    <cfRule type="containsText" dxfId="842" priority="200" operator="containsText" text="Actividad iniciada">
      <formula>NOT(ISERROR(SEARCH("Actividad iniciada",K100)))</formula>
    </cfRule>
    <cfRule type="containsText" dxfId="841" priority="201" operator="containsText" text="Actividad en proceso">
      <formula>NOT(ISERROR(SEARCH("Actividad en proceso",K100)))</formula>
    </cfRule>
    <cfRule type="containsText" dxfId="840" priority="202" operator="containsText" text="Actividad terminada/ en revisión ">
      <formula>NOT(ISERROR(SEARCH("Actividad terminada/ en revisión ",K100)))</formula>
    </cfRule>
  </conditionalFormatting>
  <conditionalFormatting sqref="J100">
    <cfRule type="containsText" dxfId="839" priority="194" operator="containsText" text="No comenzado">
      <formula>NOT(ISERROR(SEARCH("No comenzado",J100)))</formula>
    </cfRule>
    <cfRule type="containsText" dxfId="838" priority="195" operator="containsText" text="En progreso">
      <formula>NOT(ISERROR(SEARCH("En progreso",J100)))</formula>
    </cfRule>
    <cfRule type="containsText" dxfId="837" priority="196" operator="containsText" text="Retrasado">
      <formula>NOT(ISERROR(SEARCH("Retrasado",J100)))</formula>
    </cfRule>
    <cfRule type="containsText" dxfId="836" priority="197" operator="containsText" text="Completado">
      <formula>NOT(ISERROR(SEARCH("Completado",J100)))</formula>
    </cfRule>
  </conditionalFormatting>
  <conditionalFormatting sqref="K101">
    <cfRule type="containsText" dxfId="835" priority="185" operator="containsText" text="Actividad terminada/ en revisión">
      <formula>NOT(ISERROR(SEARCH("Actividad terminada/ en revisión",K101)))</formula>
    </cfRule>
    <cfRule type="containsText" dxfId="834" priority="186" operator="containsText" text="Actividad terminada/Validada">
      <formula>NOT(ISERROR(SEARCH("Actividad terminada/Validada",K101)))</formula>
    </cfRule>
    <cfRule type="containsText" dxfId="833" priority="187" operator="containsText" text="Actividad iniciada">
      <formula>NOT(ISERROR(SEARCH("Actividad iniciada",K101)))</formula>
    </cfRule>
    <cfRule type="containsText" dxfId="832" priority="188" operator="containsText" text="Actividad en proceso">
      <formula>NOT(ISERROR(SEARCH("Actividad en proceso",K101)))</formula>
    </cfRule>
    <cfRule type="containsText" dxfId="831" priority="189" operator="containsText" text="Actividad terminada/ en revisión ">
      <formula>NOT(ISERROR(SEARCH("Actividad terminada/ en revisión ",K101)))</formula>
    </cfRule>
  </conditionalFormatting>
  <conditionalFormatting sqref="J101">
    <cfRule type="containsText" dxfId="830" priority="181" operator="containsText" text="No comenzado">
      <formula>NOT(ISERROR(SEARCH("No comenzado",J101)))</formula>
    </cfRule>
    <cfRule type="containsText" dxfId="829" priority="182" operator="containsText" text="En progreso">
      <formula>NOT(ISERROR(SEARCH("En progreso",J101)))</formula>
    </cfRule>
    <cfRule type="containsText" dxfId="828" priority="183" operator="containsText" text="Retrasado">
      <formula>NOT(ISERROR(SEARCH("Retrasado",J101)))</formula>
    </cfRule>
    <cfRule type="containsText" dxfId="827" priority="184" operator="containsText" text="Completado">
      <formula>NOT(ISERROR(SEARCH("Completado",J101)))</formula>
    </cfRule>
  </conditionalFormatting>
  <conditionalFormatting sqref="K104">
    <cfRule type="containsText" dxfId="826" priority="172" operator="containsText" text="Actividad terminada/ en revisión">
      <formula>NOT(ISERROR(SEARCH("Actividad terminada/ en revisión",K104)))</formula>
    </cfRule>
    <cfRule type="containsText" dxfId="825" priority="173" operator="containsText" text="Actividad terminada/Validada">
      <formula>NOT(ISERROR(SEARCH("Actividad terminada/Validada",K104)))</formula>
    </cfRule>
    <cfRule type="containsText" dxfId="824" priority="174" operator="containsText" text="Actividad iniciada">
      <formula>NOT(ISERROR(SEARCH("Actividad iniciada",K104)))</formula>
    </cfRule>
    <cfRule type="containsText" dxfId="823" priority="175" operator="containsText" text="Actividad en proceso">
      <formula>NOT(ISERROR(SEARCH("Actividad en proceso",K104)))</formula>
    </cfRule>
    <cfRule type="containsText" dxfId="822" priority="176" operator="containsText" text="Actividad terminada/ en revisión ">
      <formula>NOT(ISERROR(SEARCH("Actividad terminada/ en revisión ",K104)))</formula>
    </cfRule>
  </conditionalFormatting>
  <conditionalFormatting sqref="J104">
    <cfRule type="containsText" dxfId="821" priority="168" operator="containsText" text="No comenzado">
      <formula>NOT(ISERROR(SEARCH("No comenzado",J104)))</formula>
    </cfRule>
    <cfRule type="containsText" dxfId="820" priority="169" operator="containsText" text="En progreso">
      <formula>NOT(ISERROR(SEARCH("En progreso",J104)))</formula>
    </cfRule>
    <cfRule type="containsText" dxfId="819" priority="170" operator="containsText" text="Retrasado">
      <formula>NOT(ISERROR(SEARCH("Retrasado",J104)))</formula>
    </cfRule>
    <cfRule type="containsText" dxfId="818" priority="171" operator="containsText" text="Completado">
      <formula>NOT(ISERROR(SEARCH("Completado",J104)))</formula>
    </cfRule>
  </conditionalFormatting>
  <conditionalFormatting sqref="K105">
    <cfRule type="containsText" dxfId="817" priority="159" operator="containsText" text="Actividad terminada/ en revisión">
      <formula>NOT(ISERROR(SEARCH("Actividad terminada/ en revisión",K105)))</formula>
    </cfRule>
    <cfRule type="containsText" dxfId="816" priority="160" operator="containsText" text="Actividad terminada/Validada">
      <formula>NOT(ISERROR(SEARCH("Actividad terminada/Validada",K105)))</formula>
    </cfRule>
    <cfRule type="containsText" dxfId="815" priority="161" operator="containsText" text="Actividad iniciada">
      <formula>NOT(ISERROR(SEARCH("Actividad iniciada",K105)))</formula>
    </cfRule>
    <cfRule type="containsText" dxfId="814" priority="162" operator="containsText" text="Actividad en proceso">
      <formula>NOT(ISERROR(SEARCH("Actividad en proceso",K105)))</formula>
    </cfRule>
    <cfRule type="containsText" dxfId="813" priority="163" operator="containsText" text="Actividad terminada/ en revisión ">
      <formula>NOT(ISERROR(SEARCH("Actividad terminada/ en revisión ",K105)))</formula>
    </cfRule>
  </conditionalFormatting>
  <conditionalFormatting sqref="J105">
    <cfRule type="containsText" dxfId="812" priority="155" operator="containsText" text="No comenzado">
      <formula>NOT(ISERROR(SEARCH("No comenzado",J105)))</formula>
    </cfRule>
    <cfRule type="containsText" dxfId="811" priority="156" operator="containsText" text="En progreso">
      <formula>NOT(ISERROR(SEARCH("En progreso",J105)))</formula>
    </cfRule>
    <cfRule type="containsText" dxfId="810" priority="157" operator="containsText" text="Retrasado">
      <formula>NOT(ISERROR(SEARCH("Retrasado",J105)))</formula>
    </cfRule>
    <cfRule type="containsText" dxfId="809" priority="158" operator="containsText" text="Completado">
      <formula>NOT(ISERROR(SEARCH("Completado",J105)))</formula>
    </cfRule>
  </conditionalFormatting>
  <conditionalFormatting sqref="L147:M147">
    <cfRule type="cellIs" dxfId="808" priority="151" operator="equal">
      <formula>"No comenzado"</formula>
    </cfRule>
    <cfRule type="cellIs" dxfId="807" priority="152" operator="equal">
      <formula>"En progreso"</formula>
    </cfRule>
    <cfRule type="cellIs" dxfId="806" priority="153" operator="equal">
      <formula>"Retrasado"</formula>
    </cfRule>
    <cfRule type="cellIs" dxfId="805" priority="154" operator="equal">
      <formula>"Completado"</formula>
    </cfRule>
  </conditionalFormatting>
  <conditionalFormatting sqref="L82">
    <cfRule type="cellIs" dxfId="804" priority="147" operator="equal">
      <formula>"No comenzado"</formula>
    </cfRule>
    <cfRule type="cellIs" dxfId="803" priority="148" operator="equal">
      <formula>"En progreso"</formula>
    </cfRule>
    <cfRule type="cellIs" dxfId="802" priority="149" operator="equal">
      <formula>"Retrasado"</formula>
    </cfRule>
    <cfRule type="cellIs" dxfId="801" priority="150" operator="equal">
      <formula>"Completado"</formula>
    </cfRule>
  </conditionalFormatting>
  <conditionalFormatting sqref="K82">
    <cfRule type="containsText" dxfId="800" priority="142" operator="containsText" text="Actividad terminada/ en revisión">
      <formula>NOT(ISERROR(SEARCH("Actividad terminada/ en revisión",K82)))</formula>
    </cfRule>
    <cfRule type="containsText" dxfId="799" priority="143" operator="containsText" text="Actividad terminada/Validada">
      <formula>NOT(ISERROR(SEARCH("Actividad terminada/Validada",K82)))</formula>
    </cfRule>
    <cfRule type="containsText" dxfId="798" priority="144" operator="containsText" text="Actividad iniciada">
      <formula>NOT(ISERROR(SEARCH("Actividad iniciada",K82)))</formula>
    </cfRule>
    <cfRule type="containsText" dxfId="797" priority="145" operator="containsText" text="Actividad en proceso">
      <formula>NOT(ISERROR(SEARCH("Actividad en proceso",K82)))</formula>
    </cfRule>
    <cfRule type="containsText" dxfId="796" priority="146" operator="containsText" text="Actividad terminada/ en revisión ">
      <formula>NOT(ISERROR(SEARCH("Actividad terminada/ en revisión ",K82)))</formula>
    </cfRule>
  </conditionalFormatting>
  <conditionalFormatting sqref="J82">
    <cfRule type="containsText" dxfId="795" priority="138" operator="containsText" text="No comenzado">
      <formula>NOT(ISERROR(SEARCH("No comenzado",J82)))</formula>
    </cfRule>
    <cfRule type="containsText" dxfId="794" priority="139" operator="containsText" text="En progreso">
      <formula>NOT(ISERROR(SEARCH("En progreso",J82)))</formula>
    </cfRule>
    <cfRule type="containsText" dxfId="793" priority="140" operator="containsText" text="Retrasado">
      <formula>NOT(ISERROR(SEARCH("Retrasado",J82)))</formula>
    </cfRule>
    <cfRule type="containsText" dxfId="792" priority="141" operator="containsText" text="Completado">
      <formula>NOT(ISERROR(SEARCH("Completado",J82)))</formula>
    </cfRule>
  </conditionalFormatting>
  <conditionalFormatting sqref="L83">
    <cfRule type="cellIs" dxfId="791" priority="134" operator="equal">
      <formula>"No comenzado"</formula>
    </cfRule>
    <cfRule type="cellIs" dxfId="790" priority="135" operator="equal">
      <formula>"En progreso"</formula>
    </cfRule>
    <cfRule type="cellIs" dxfId="789" priority="136" operator="equal">
      <formula>"Retrasado"</formula>
    </cfRule>
    <cfRule type="cellIs" dxfId="788" priority="137" operator="equal">
      <formula>"Completado"</formula>
    </cfRule>
  </conditionalFormatting>
  <conditionalFormatting sqref="K83">
    <cfRule type="containsText" dxfId="787" priority="129" operator="containsText" text="Actividad terminada/ en revisión">
      <formula>NOT(ISERROR(SEARCH("Actividad terminada/ en revisión",K83)))</formula>
    </cfRule>
    <cfRule type="containsText" dxfId="786" priority="130" operator="containsText" text="Actividad terminada/Validada">
      <formula>NOT(ISERROR(SEARCH("Actividad terminada/Validada",K83)))</formula>
    </cfRule>
    <cfRule type="containsText" dxfId="785" priority="131" operator="containsText" text="Actividad iniciada">
      <formula>NOT(ISERROR(SEARCH("Actividad iniciada",K83)))</formula>
    </cfRule>
    <cfRule type="containsText" dxfId="784" priority="132" operator="containsText" text="Actividad en proceso">
      <formula>NOT(ISERROR(SEARCH("Actividad en proceso",K83)))</formula>
    </cfRule>
    <cfRule type="containsText" dxfId="783" priority="133" operator="containsText" text="Actividad terminada/ en revisión ">
      <formula>NOT(ISERROR(SEARCH("Actividad terminada/ en revisión ",K83)))</formula>
    </cfRule>
  </conditionalFormatting>
  <conditionalFormatting sqref="J83">
    <cfRule type="containsText" dxfId="782" priority="125" operator="containsText" text="No comenzado">
      <formula>NOT(ISERROR(SEARCH("No comenzado",J83)))</formula>
    </cfRule>
    <cfRule type="containsText" dxfId="781" priority="126" operator="containsText" text="En progreso">
      <formula>NOT(ISERROR(SEARCH("En progreso",J83)))</formula>
    </cfRule>
    <cfRule type="containsText" dxfId="780" priority="127" operator="containsText" text="Retrasado">
      <formula>NOT(ISERROR(SEARCH("Retrasado",J83)))</formula>
    </cfRule>
    <cfRule type="containsText" dxfId="779" priority="128" operator="containsText" text="Completado">
      <formula>NOT(ISERROR(SEARCH("Completado",J83)))</formula>
    </cfRule>
  </conditionalFormatting>
  <conditionalFormatting sqref="L84">
    <cfRule type="cellIs" dxfId="778" priority="121" operator="equal">
      <formula>"No comenzado"</formula>
    </cfRule>
    <cfRule type="cellIs" dxfId="777" priority="122" operator="equal">
      <formula>"En progreso"</formula>
    </cfRule>
    <cfRule type="cellIs" dxfId="776" priority="123" operator="equal">
      <formula>"Retrasado"</formula>
    </cfRule>
    <cfRule type="cellIs" dxfId="775" priority="124" operator="equal">
      <formula>"Completado"</formula>
    </cfRule>
  </conditionalFormatting>
  <conditionalFormatting sqref="K84">
    <cfRule type="containsText" dxfId="774" priority="116" operator="containsText" text="Actividad terminada/ en revisión">
      <formula>NOT(ISERROR(SEARCH("Actividad terminada/ en revisión",K84)))</formula>
    </cfRule>
    <cfRule type="containsText" dxfId="773" priority="117" operator="containsText" text="Actividad terminada/Validada">
      <formula>NOT(ISERROR(SEARCH("Actividad terminada/Validada",K84)))</formula>
    </cfRule>
    <cfRule type="containsText" dxfId="772" priority="118" operator="containsText" text="Actividad iniciada">
      <formula>NOT(ISERROR(SEARCH("Actividad iniciada",K84)))</formula>
    </cfRule>
    <cfRule type="containsText" dxfId="771" priority="119" operator="containsText" text="Actividad en proceso">
      <formula>NOT(ISERROR(SEARCH("Actividad en proceso",K84)))</formula>
    </cfRule>
    <cfRule type="containsText" dxfId="770" priority="120" operator="containsText" text="Actividad terminada/ en revisión ">
      <formula>NOT(ISERROR(SEARCH("Actividad terminada/ en revisión ",K84)))</formula>
    </cfRule>
  </conditionalFormatting>
  <conditionalFormatting sqref="J84">
    <cfRule type="containsText" dxfId="769" priority="112" operator="containsText" text="No comenzado">
      <formula>NOT(ISERROR(SEARCH("No comenzado",J84)))</formula>
    </cfRule>
    <cfRule type="containsText" dxfId="768" priority="113" operator="containsText" text="En progreso">
      <formula>NOT(ISERROR(SEARCH("En progreso",J84)))</formula>
    </cfRule>
    <cfRule type="containsText" dxfId="767" priority="114" operator="containsText" text="Retrasado">
      <formula>NOT(ISERROR(SEARCH("Retrasado",J84)))</formula>
    </cfRule>
    <cfRule type="containsText" dxfId="766" priority="115" operator="containsText" text="Completado">
      <formula>NOT(ISERROR(SEARCH("Completado",J84)))</formula>
    </cfRule>
  </conditionalFormatting>
  <conditionalFormatting sqref="L85">
    <cfRule type="cellIs" dxfId="765" priority="108" operator="equal">
      <formula>"No comenzado"</formula>
    </cfRule>
    <cfRule type="cellIs" dxfId="764" priority="109" operator="equal">
      <formula>"En progreso"</formula>
    </cfRule>
    <cfRule type="cellIs" dxfId="763" priority="110" operator="equal">
      <formula>"Retrasado"</formula>
    </cfRule>
    <cfRule type="cellIs" dxfId="762" priority="111" operator="equal">
      <formula>"Completado"</formula>
    </cfRule>
  </conditionalFormatting>
  <conditionalFormatting sqref="K85">
    <cfRule type="containsText" dxfId="761" priority="103" operator="containsText" text="Actividad terminada/ en revisión">
      <formula>NOT(ISERROR(SEARCH("Actividad terminada/ en revisión",K85)))</formula>
    </cfRule>
    <cfRule type="containsText" dxfId="760" priority="104" operator="containsText" text="Actividad terminada/Validada">
      <formula>NOT(ISERROR(SEARCH("Actividad terminada/Validada",K85)))</formula>
    </cfRule>
    <cfRule type="containsText" dxfId="759" priority="105" operator="containsText" text="Actividad iniciada">
      <formula>NOT(ISERROR(SEARCH("Actividad iniciada",K85)))</formula>
    </cfRule>
    <cfRule type="containsText" dxfId="758" priority="106" operator="containsText" text="Actividad en proceso">
      <formula>NOT(ISERROR(SEARCH("Actividad en proceso",K85)))</formula>
    </cfRule>
    <cfRule type="containsText" dxfId="757" priority="107" operator="containsText" text="Actividad terminada/ en revisión ">
      <formula>NOT(ISERROR(SEARCH("Actividad terminada/ en revisión ",K85)))</formula>
    </cfRule>
  </conditionalFormatting>
  <conditionalFormatting sqref="J85">
    <cfRule type="containsText" dxfId="756" priority="99" operator="containsText" text="No comenzado">
      <formula>NOT(ISERROR(SEARCH("No comenzado",J85)))</formula>
    </cfRule>
    <cfRule type="containsText" dxfId="755" priority="100" operator="containsText" text="En progreso">
      <formula>NOT(ISERROR(SEARCH("En progreso",J85)))</formula>
    </cfRule>
    <cfRule type="containsText" dxfId="754" priority="101" operator="containsText" text="Retrasado">
      <formula>NOT(ISERROR(SEARCH("Retrasado",J85)))</formula>
    </cfRule>
    <cfRule type="containsText" dxfId="753" priority="102" operator="containsText" text="Completado">
      <formula>NOT(ISERROR(SEARCH("Completado",J85)))</formula>
    </cfRule>
  </conditionalFormatting>
  <conditionalFormatting sqref="L86">
    <cfRule type="cellIs" dxfId="752" priority="95" operator="equal">
      <formula>"No comenzado"</formula>
    </cfRule>
    <cfRule type="cellIs" dxfId="751" priority="96" operator="equal">
      <formula>"En progreso"</formula>
    </cfRule>
    <cfRule type="cellIs" dxfId="750" priority="97" operator="equal">
      <formula>"Retrasado"</formula>
    </cfRule>
    <cfRule type="cellIs" dxfId="749" priority="98" operator="equal">
      <formula>"Completado"</formula>
    </cfRule>
  </conditionalFormatting>
  <conditionalFormatting sqref="K86">
    <cfRule type="containsText" dxfId="748" priority="90" operator="containsText" text="Actividad terminada/ en revisión">
      <formula>NOT(ISERROR(SEARCH("Actividad terminada/ en revisión",K86)))</formula>
    </cfRule>
    <cfRule type="containsText" dxfId="747" priority="91" operator="containsText" text="Actividad terminada/Validada">
      <formula>NOT(ISERROR(SEARCH("Actividad terminada/Validada",K86)))</formula>
    </cfRule>
    <cfRule type="containsText" dxfId="746" priority="92" operator="containsText" text="Actividad iniciada">
      <formula>NOT(ISERROR(SEARCH("Actividad iniciada",K86)))</formula>
    </cfRule>
    <cfRule type="containsText" dxfId="745" priority="93" operator="containsText" text="Actividad en proceso">
      <formula>NOT(ISERROR(SEARCH("Actividad en proceso",K86)))</formula>
    </cfRule>
    <cfRule type="containsText" dxfId="744" priority="94" operator="containsText" text="Actividad terminada/ en revisión ">
      <formula>NOT(ISERROR(SEARCH("Actividad terminada/ en revisión ",K86)))</formula>
    </cfRule>
  </conditionalFormatting>
  <conditionalFormatting sqref="J86">
    <cfRule type="containsText" dxfId="743" priority="86" operator="containsText" text="No comenzado">
      <formula>NOT(ISERROR(SEARCH("No comenzado",J86)))</formula>
    </cfRule>
    <cfRule type="containsText" dxfId="742" priority="87" operator="containsText" text="En progreso">
      <formula>NOT(ISERROR(SEARCH("En progreso",J86)))</formula>
    </cfRule>
    <cfRule type="containsText" dxfId="741" priority="88" operator="containsText" text="Retrasado">
      <formula>NOT(ISERROR(SEARCH("Retrasado",J86)))</formula>
    </cfRule>
    <cfRule type="containsText" dxfId="740" priority="89" operator="containsText" text="Completado">
      <formula>NOT(ISERROR(SEARCH("Completado",J86)))</formula>
    </cfRule>
  </conditionalFormatting>
  <conditionalFormatting sqref="L87">
    <cfRule type="cellIs" dxfId="739" priority="82" operator="equal">
      <formula>"No comenzado"</formula>
    </cfRule>
    <cfRule type="cellIs" dxfId="738" priority="83" operator="equal">
      <formula>"En progreso"</formula>
    </cfRule>
    <cfRule type="cellIs" dxfId="737" priority="84" operator="equal">
      <formula>"Retrasado"</formula>
    </cfRule>
    <cfRule type="cellIs" dxfId="736" priority="85" operator="equal">
      <formula>"Completado"</formula>
    </cfRule>
  </conditionalFormatting>
  <conditionalFormatting sqref="K87">
    <cfRule type="containsText" dxfId="735" priority="77" operator="containsText" text="Actividad terminada/ en revisión">
      <formula>NOT(ISERROR(SEARCH("Actividad terminada/ en revisión",K87)))</formula>
    </cfRule>
    <cfRule type="containsText" dxfId="734" priority="78" operator="containsText" text="Actividad terminada/Validada">
      <formula>NOT(ISERROR(SEARCH("Actividad terminada/Validada",K87)))</formula>
    </cfRule>
    <cfRule type="containsText" dxfId="733" priority="79" operator="containsText" text="Actividad iniciada">
      <formula>NOT(ISERROR(SEARCH("Actividad iniciada",K87)))</formula>
    </cfRule>
    <cfRule type="containsText" dxfId="732" priority="80" operator="containsText" text="Actividad en proceso">
      <formula>NOT(ISERROR(SEARCH("Actividad en proceso",K87)))</formula>
    </cfRule>
    <cfRule type="containsText" dxfId="731" priority="81" operator="containsText" text="Actividad terminada/ en revisión ">
      <formula>NOT(ISERROR(SEARCH("Actividad terminada/ en revisión ",K87)))</formula>
    </cfRule>
  </conditionalFormatting>
  <conditionalFormatting sqref="J87">
    <cfRule type="containsText" dxfId="730" priority="73" operator="containsText" text="No comenzado">
      <formula>NOT(ISERROR(SEARCH("No comenzado",J87)))</formula>
    </cfRule>
    <cfRule type="containsText" dxfId="729" priority="74" operator="containsText" text="En progreso">
      <formula>NOT(ISERROR(SEARCH("En progreso",J87)))</formula>
    </cfRule>
    <cfRule type="containsText" dxfId="728" priority="75" operator="containsText" text="Retrasado">
      <formula>NOT(ISERROR(SEARCH("Retrasado",J87)))</formula>
    </cfRule>
    <cfRule type="containsText" dxfId="727" priority="76" operator="containsText" text="Completado">
      <formula>NOT(ISERROR(SEARCH("Completado",J87)))</formula>
    </cfRule>
  </conditionalFormatting>
  <conditionalFormatting sqref="L88">
    <cfRule type="cellIs" dxfId="726" priority="69" operator="equal">
      <formula>"No comenzado"</formula>
    </cfRule>
    <cfRule type="cellIs" dxfId="725" priority="70" operator="equal">
      <formula>"En progreso"</formula>
    </cfRule>
    <cfRule type="cellIs" dxfId="724" priority="71" operator="equal">
      <formula>"Retrasado"</formula>
    </cfRule>
    <cfRule type="cellIs" dxfId="723" priority="72" operator="equal">
      <formula>"Completado"</formula>
    </cfRule>
  </conditionalFormatting>
  <conditionalFormatting sqref="K88">
    <cfRule type="containsText" dxfId="722" priority="64" operator="containsText" text="Actividad terminada/ en revisión">
      <formula>NOT(ISERROR(SEARCH("Actividad terminada/ en revisión",K88)))</formula>
    </cfRule>
    <cfRule type="containsText" dxfId="721" priority="65" operator="containsText" text="Actividad terminada/Validada">
      <formula>NOT(ISERROR(SEARCH("Actividad terminada/Validada",K88)))</formula>
    </cfRule>
    <cfRule type="containsText" dxfId="720" priority="66" operator="containsText" text="Actividad iniciada">
      <formula>NOT(ISERROR(SEARCH("Actividad iniciada",K88)))</formula>
    </cfRule>
    <cfRule type="containsText" dxfId="719" priority="67" operator="containsText" text="Actividad en proceso">
      <formula>NOT(ISERROR(SEARCH("Actividad en proceso",K88)))</formula>
    </cfRule>
    <cfRule type="containsText" dxfId="718" priority="68" operator="containsText" text="Actividad terminada/ en revisión ">
      <formula>NOT(ISERROR(SEARCH("Actividad terminada/ en revisión ",K88)))</formula>
    </cfRule>
  </conditionalFormatting>
  <conditionalFormatting sqref="J88">
    <cfRule type="containsText" dxfId="717" priority="60" operator="containsText" text="No comenzado">
      <formula>NOT(ISERROR(SEARCH("No comenzado",J88)))</formula>
    </cfRule>
    <cfRule type="containsText" dxfId="716" priority="61" operator="containsText" text="En progreso">
      <formula>NOT(ISERROR(SEARCH("En progreso",J88)))</formula>
    </cfRule>
    <cfRule type="containsText" dxfId="715" priority="62" operator="containsText" text="Retrasado">
      <formula>NOT(ISERROR(SEARCH("Retrasado",J88)))</formula>
    </cfRule>
    <cfRule type="containsText" dxfId="714" priority="63" operator="containsText" text="Completado">
      <formula>NOT(ISERROR(SEARCH("Completado",J88)))</formula>
    </cfRule>
  </conditionalFormatting>
  <conditionalFormatting sqref="L89">
    <cfRule type="cellIs" dxfId="713" priority="56" operator="equal">
      <formula>"No comenzado"</formula>
    </cfRule>
    <cfRule type="cellIs" dxfId="712" priority="57" operator="equal">
      <formula>"En progreso"</formula>
    </cfRule>
    <cfRule type="cellIs" dxfId="711" priority="58" operator="equal">
      <formula>"Retrasado"</formula>
    </cfRule>
    <cfRule type="cellIs" dxfId="710" priority="59" operator="equal">
      <formula>"Completado"</formula>
    </cfRule>
  </conditionalFormatting>
  <conditionalFormatting sqref="K89">
    <cfRule type="containsText" dxfId="709" priority="51" operator="containsText" text="Actividad terminada/ en revisión">
      <formula>NOT(ISERROR(SEARCH("Actividad terminada/ en revisión",K89)))</formula>
    </cfRule>
    <cfRule type="containsText" dxfId="708" priority="52" operator="containsText" text="Actividad terminada/Validada">
      <formula>NOT(ISERROR(SEARCH("Actividad terminada/Validada",K89)))</formula>
    </cfRule>
    <cfRule type="containsText" dxfId="707" priority="53" operator="containsText" text="Actividad iniciada">
      <formula>NOT(ISERROR(SEARCH("Actividad iniciada",K89)))</formula>
    </cfRule>
    <cfRule type="containsText" dxfId="706" priority="54" operator="containsText" text="Actividad en proceso">
      <formula>NOT(ISERROR(SEARCH("Actividad en proceso",K89)))</formula>
    </cfRule>
    <cfRule type="containsText" dxfId="705" priority="55" operator="containsText" text="Actividad terminada/ en revisión ">
      <formula>NOT(ISERROR(SEARCH("Actividad terminada/ en revisión ",K89)))</formula>
    </cfRule>
  </conditionalFormatting>
  <conditionalFormatting sqref="J89">
    <cfRule type="containsText" dxfId="704" priority="47" operator="containsText" text="No comenzado">
      <formula>NOT(ISERROR(SEARCH("No comenzado",J89)))</formula>
    </cfRule>
    <cfRule type="containsText" dxfId="703" priority="48" operator="containsText" text="En progreso">
      <formula>NOT(ISERROR(SEARCH("En progreso",J89)))</formula>
    </cfRule>
    <cfRule type="containsText" dxfId="702" priority="49" operator="containsText" text="Retrasado">
      <formula>NOT(ISERROR(SEARCH("Retrasado",J89)))</formula>
    </cfRule>
    <cfRule type="containsText" dxfId="701" priority="50" operator="containsText" text="Completado">
      <formula>NOT(ISERROR(SEARCH("Completado",J89)))</formula>
    </cfRule>
  </conditionalFormatting>
  <conditionalFormatting sqref="L127">
    <cfRule type="cellIs" dxfId="700" priority="43" operator="equal">
      <formula>"No comenzado"</formula>
    </cfRule>
    <cfRule type="cellIs" dxfId="699" priority="44" operator="equal">
      <formula>"En progreso"</formula>
    </cfRule>
    <cfRule type="cellIs" dxfId="698" priority="45" operator="equal">
      <formula>"Retrasado"</formula>
    </cfRule>
    <cfRule type="cellIs" dxfId="697" priority="46" operator="equal">
      <formula>"Completado"</formula>
    </cfRule>
  </conditionalFormatting>
  <conditionalFormatting sqref="K127">
    <cfRule type="containsText" dxfId="696" priority="38" operator="containsText" text="Actividad terminada/ en revisión">
      <formula>NOT(ISERROR(SEARCH("Actividad terminada/ en revisión",K127)))</formula>
    </cfRule>
    <cfRule type="containsText" dxfId="695" priority="39" operator="containsText" text="Actividad terminada/Validada">
      <formula>NOT(ISERROR(SEARCH("Actividad terminada/Validada",K127)))</formula>
    </cfRule>
    <cfRule type="containsText" dxfId="694" priority="40" operator="containsText" text="Actividad iniciada">
      <formula>NOT(ISERROR(SEARCH("Actividad iniciada",K127)))</formula>
    </cfRule>
    <cfRule type="containsText" dxfId="693" priority="41" operator="containsText" text="Actividad en proceso">
      <formula>NOT(ISERROR(SEARCH("Actividad en proceso",K127)))</formula>
    </cfRule>
    <cfRule type="containsText" dxfId="692" priority="42" operator="containsText" text="Actividad terminada/ en revisión ">
      <formula>NOT(ISERROR(SEARCH("Actividad terminada/ en revisión ",K127)))</formula>
    </cfRule>
  </conditionalFormatting>
  <conditionalFormatting sqref="J127">
    <cfRule type="containsText" dxfId="691" priority="34" operator="containsText" text="No comenzado">
      <formula>NOT(ISERROR(SEARCH("No comenzado",J127)))</formula>
    </cfRule>
    <cfRule type="containsText" dxfId="690" priority="35" operator="containsText" text="En progreso">
      <formula>NOT(ISERROR(SEARCH("En progreso",J127)))</formula>
    </cfRule>
    <cfRule type="containsText" dxfId="689" priority="36" operator="containsText" text="Retrasado">
      <formula>NOT(ISERROR(SEARCH("Retrasado",J127)))</formula>
    </cfRule>
    <cfRule type="containsText" dxfId="688" priority="37" operator="containsText" text="Completado">
      <formula>NOT(ISERROR(SEARCH("Completado",J127)))</formula>
    </cfRule>
  </conditionalFormatting>
  <conditionalFormatting sqref="L113">
    <cfRule type="cellIs" dxfId="687" priority="30" operator="equal">
      <formula>"No comenzado"</formula>
    </cfRule>
    <cfRule type="cellIs" dxfId="686" priority="31" operator="equal">
      <formula>"En progreso"</formula>
    </cfRule>
    <cfRule type="cellIs" dxfId="685" priority="32" operator="equal">
      <formula>"Retrasado"</formula>
    </cfRule>
    <cfRule type="cellIs" dxfId="684" priority="33" operator="equal">
      <formula>"Completado"</formula>
    </cfRule>
  </conditionalFormatting>
  <conditionalFormatting sqref="K113">
    <cfRule type="containsText" dxfId="683" priority="25" operator="containsText" text="Actividad terminada/ en revisión">
      <formula>NOT(ISERROR(SEARCH("Actividad terminada/ en revisión",K113)))</formula>
    </cfRule>
    <cfRule type="containsText" dxfId="682" priority="26" operator="containsText" text="Actividad terminada/Validada">
      <formula>NOT(ISERROR(SEARCH("Actividad terminada/Validada",K113)))</formula>
    </cfRule>
    <cfRule type="containsText" dxfId="681" priority="27" operator="containsText" text="Actividad iniciada">
      <formula>NOT(ISERROR(SEARCH("Actividad iniciada",K113)))</formula>
    </cfRule>
    <cfRule type="containsText" dxfId="680" priority="28" operator="containsText" text="Actividad en proceso">
      <formula>NOT(ISERROR(SEARCH("Actividad en proceso",K113)))</formula>
    </cfRule>
    <cfRule type="containsText" dxfId="679" priority="29" operator="containsText" text="Actividad terminada/ en revisión ">
      <formula>NOT(ISERROR(SEARCH("Actividad terminada/ en revisión ",K113)))</formula>
    </cfRule>
  </conditionalFormatting>
  <conditionalFormatting sqref="J113">
    <cfRule type="containsText" dxfId="678" priority="21" operator="containsText" text="No comenzado">
      <formula>NOT(ISERROR(SEARCH("No comenzado",J113)))</formula>
    </cfRule>
    <cfRule type="containsText" dxfId="677" priority="22" operator="containsText" text="En progreso">
      <formula>NOT(ISERROR(SEARCH("En progreso",J113)))</formula>
    </cfRule>
    <cfRule type="containsText" dxfId="676" priority="23" operator="containsText" text="Retrasado">
      <formula>NOT(ISERROR(SEARCH("Retrasado",J113)))</formula>
    </cfRule>
    <cfRule type="containsText" dxfId="675" priority="24" operator="containsText" text="Completado">
      <formula>NOT(ISERROR(SEARCH("Completado",J113)))</formula>
    </cfRule>
  </conditionalFormatting>
  <conditionalFormatting sqref="K94">
    <cfRule type="containsText" dxfId="674" priority="17" operator="containsText" text="No comenzado">
      <formula>NOT(ISERROR(SEARCH("No comenzado",K94)))</formula>
    </cfRule>
    <cfRule type="containsText" dxfId="673" priority="18" operator="containsText" text="En progreso">
      <formula>NOT(ISERROR(SEARCH("En progreso",K94)))</formula>
    </cfRule>
    <cfRule type="containsText" dxfId="672" priority="19" operator="containsText" text="Retrasado">
      <formula>NOT(ISERROR(SEARCH("Retrasado",K94)))</formula>
    </cfRule>
    <cfRule type="containsText" dxfId="671" priority="20" operator="containsText" text="Completado">
      <formula>NOT(ISERROR(SEARCH("Completado",K94)))</formula>
    </cfRule>
  </conditionalFormatting>
  <conditionalFormatting sqref="K98:K99">
    <cfRule type="containsText" dxfId="670" priority="13" operator="containsText" text="No comenzado">
      <formula>NOT(ISERROR(SEARCH("No comenzado",K98)))</formula>
    </cfRule>
    <cfRule type="containsText" dxfId="669" priority="14" operator="containsText" text="En progreso">
      <formula>NOT(ISERROR(SEARCH("En progreso",K98)))</formula>
    </cfRule>
    <cfRule type="containsText" dxfId="668" priority="15" operator="containsText" text="Retrasado">
      <formula>NOT(ISERROR(SEARCH("Retrasado",K98)))</formula>
    </cfRule>
    <cfRule type="containsText" dxfId="667" priority="16" operator="containsText" text="Completado">
      <formula>NOT(ISERROR(SEARCH("Completado",K98)))</formula>
    </cfRule>
  </conditionalFormatting>
  <conditionalFormatting sqref="K128:K129">
    <cfRule type="containsText" dxfId="666" priority="9" operator="containsText" text="No comenzado">
      <formula>NOT(ISERROR(SEARCH("No comenzado",K128)))</formula>
    </cfRule>
    <cfRule type="containsText" dxfId="665" priority="10" operator="containsText" text="En progreso">
      <formula>NOT(ISERROR(SEARCH("En progreso",K128)))</formula>
    </cfRule>
    <cfRule type="containsText" dxfId="664" priority="11" operator="containsText" text="Retrasado">
      <formula>NOT(ISERROR(SEARCH("Retrasado",K128)))</formula>
    </cfRule>
    <cfRule type="containsText" dxfId="663" priority="12" operator="containsText" text="Completado">
      <formula>NOT(ISERROR(SEARCH("Completado",K128)))</formula>
    </cfRule>
  </conditionalFormatting>
  <conditionalFormatting sqref="K134:K135">
    <cfRule type="containsText" dxfId="662" priority="5" operator="containsText" text="No comenzado">
      <formula>NOT(ISERROR(SEARCH("No comenzado",K134)))</formula>
    </cfRule>
    <cfRule type="containsText" dxfId="661" priority="6" operator="containsText" text="En progreso">
      <formula>NOT(ISERROR(SEARCH("En progreso",K134)))</formula>
    </cfRule>
    <cfRule type="containsText" dxfId="660" priority="7" operator="containsText" text="Retrasado">
      <formula>NOT(ISERROR(SEARCH("Retrasado",K134)))</formula>
    </cfRule>
    <cfRule type="containsText" dxfId="659" priority="8" operator="containsText" text="Completado">
      <formula>NOT(ISERROR(SEARCH("Completado",K134)))</formula>
    </cfRule>
  </conditionalFormatting>
  <conditionalFormatting sqref="K139:K140">
    <cfRule type="containsText" dxfId="658" priority="1" operator="containsText" text="No comenzado">
      <formula>NOT(ISERROR(SEARCH("No comenzado",K139)))</formula>
    </cfRule>
    <cfRule type="containsText" dxfId="657" priority="2" operator="containsText" text="En progreso">
      <formula>NOT(ISERROR(SEARCH("En progreso",K139)))</formula>
    </cfRule>
    <cfRule type="containsText" dxfId="656" priority="3" operator="containsText" text="Retrasado">
      <formula>NOT(ISERROR(SEARCH("Retrasado",K139)))</formula>
    </cfRule>
    <cfRule type="containsText" dxfId="655" priority="4" operator="containsText" text="Completado">
      <formula>NOT(ISERROR(SEARCH("Completado",K139)))</formula>
    </cfRule>
  </conditionalFormatting>
  <dataValidations count="3">
    <dataValidation type="list" allowBlank="1" showInputMessage="1" showErrorMessage="1" sqref="M9:M15 M147:M161 M163:M180 M17:M145">
      <formula1>$M$185:$M$189</formula1>
    </dataValidation>
    <dataValidation type="list" allowBlank="1" showInputMessage="1" showErrorMessage="1" sqref="L163:L180 L9:L15 L147:L161 L17:L145">
      <formula1>$L$185:$L$187</formula1>
    </dataValidation>
    <dataValidation type="list" allowBlank="1" showInputMessage="1" showErrorMessage="1" sqref="J207:M207 J163:J180 J9:J15 J147:J161 J17:J145">
      <formula1>"Completado,Retrasado,En progreso,No comenzado"</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04" operator="containsText" id="{EBE66284-8795-446B-93E2-04128151A04B}">
            <xm:f>NOT(ISERROR(SEARCH(Estatus!$B$8,K9)))</xm:f>
            <xm:f>Estatus!$B$8</xm:f>
            <x14:dxf>
              <fill>
                <patternFill>
                  <bgColor rgb="FFFF0000"/>
                </patternFill>
              </fill>
            </x14:dxf>
          </x14:cfRule>
          <x14:cfRule type="containsText" priority="1705" operator="containsText" id="{B044C712-073F-40E8-98C6-B575438EBBE8}">
            <xm:f>NOT(ISERROR(SEARCH(Estatus!$B$7,K9)))</xm:f>
            <xm:f>Estatus!$B$7</xm:f>
            <x14:dxf>
              <fill>
                <patternFill>
                  <bgColor rgb="FFFFC000"/>
                </patternFill>
              </fill>
            </x14:dxf>
          </x14:cfRule>
          <x14:cfRule type="containsText" priority="1706" operator="containsText" id="{4D41DEAA-AC5C-47A3-A529-FB54B96ED277}">
            <xm:f>NOT(ISERROR(SEARCH(Estatus!$B$6,K9)))</xm:f>
            <xm:f>Estatus!$B$6</xm:f>
            <x14:dxf>
              <fill>
                <patternFill>
                  <bgColor rgb="FF92D050"/>
                </patternFill>
              </fill>
            </x14:dxf>
          </x14:cfRule>
          <x14:cfRule type="containsText" priority="1707" operator="containsText" id="{CD9AAFEA-715B-4E5D-885A-771ECD988E29}">
            <xm:f>NOT(ISERROR(SEARCH(Estatus!$B$5,K9)))</xm:f>
            <xm:f>Estatus!$B$5</xm:f>
            <x14:dxf>
              <fill>
                <patternFill>
                  <bgColor rgb="FF92D050"/>
                </patternFill>
              </fill>
            </x14:dxf>
          </x14:cfRule>
          <xm:sqref>K9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Estatus!$B$5:$B$9</xm:f>
          </x14:formula1>
          <xm:sqref>K163:K180 K10:K15 K147:K161 K17:K145</xm:sqref>
        </x14:dataValidation>
        <x14:dataValidation type="list" allowBlank="1" showInputMessage="1" showErrorMessage="1" promptTitle="Estatus" prompt="Seleccione un estatus ">
          <x14:formula1>
            <xm:f>Estatus!$B$5:$B$8</xm:f>
          </x14:formula1>
          <xm:sqref>K9</xm:sqref>
        </x14:dataValidation>
        <x14:dataValidation type="list" allowBlank="1" showInputMessage="1" showErrorMessage="1">
          <x14:formula1>
            <xm:f>Estatus!$D$5:$D$11</xm:f>
          </x14:formula1>
          <xm:sqref>F141:F145 F18:F37 F74:F138 F39:F72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1"/>
  <sheetViews>
    <sheetView workbookViewId="0">
      <selection activeCell="B9" sqref="B9"/>
    </sheetView>
  </sheetViews>
  <sheetFormatPr baseColWidth="10" defaultRowHeight="15" x14ac:dyDescent="0.25"/>
  <cols>
    <col min="2" max="2" width="30" bestFit="1" customWidth="1"/>
    <col min="4" max="4" width="14.28515625" bestFit="1" customWidth="1"/>
  </cols>
  <sheetData>
    <row r="5" spans="2:4" x14ac:dyDescent="0.25">
      <c r="B5" s="29" t="s">
        <v>23</v>
      </c>
      <c r="D5" t="s">
        <v>137</v>
      </c>
    </row>
    <row r="6" spans="2:4" x14ac:dyDescent="0.25">
      <c r="B6" s="29" t="s">
        <v>24</v>
      </c>
      <c r="D6" t="s">
        <v>136</v>
      </c>
    </row>
    <row r="7" spans="2:4" x14ac:dyDescent="0.25">
      <c r="B7" s="41" t="s">
        <v>25</v>
      </c>
      <c r="D7" t="s">
        <v>138</v>
      </c>
    </row>
    <row r="8" spans="2:4" x14ac:dyDescent="0.25">
      <c r="B8" s="28" t="s">
        <v>26</v>
      </c>
      <c r="D8" t="s">
        <v>139</v>
      </c>
    </row>
    <row r="9" spans="2:4" x14ac:dyDescent="0.25">
      <c r="B9" s="154" t="s">
        <v>148</v>
      </c>
      <c r="D9" t="s">
        <v>140</v>
      </c>
    </row>
    <row r="10" spans="2:4" x14ac:dyDescent="0.25">
      <c r="D10" t="s">
        <v>141</v>
      </c>
    </row>
    <row r="11" spans="2:4" x14ac:dyDescent="0.25">
      <c r="D11" t="s">
        <v>149</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91"/>
  <sheetViews>
    <sheetView showGridLines="0" tabSelected="1" zoomScale="115" zoomScaleNormal="115" workbookViewId="0">
      <pane xSplit="2" ySplit="8" topLeftCell="C39" activePane="bottomRight" state="frozen"/>
      <selection pane="topRight" activeCell="C1" sqref="C1"/>
      <selection pane="bottomLeft" activeCell="A9" sqref="A9"/>
      <selection pane="bottomRight" activeCell="D53" sqref="D53"/>
    </sheetView>
  </sheetViews>
  <sheetFormatPr baseColWidth="10" defaultRowHeight="15" x14ac:dyDescent="0.25"/>
  <cols>
    <col min="1" max="1" width="2.140625" customWidth="1"/>
    <col min="2" max="2" width="6.42578125" customWidth="1"/>
    <col min="3" max="3" width="60.710937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36"/>
      <c r="P1" s="336"/>
      <c r="Q1" s="336"/>
    </row>
    <row r="2" spans="2:17" ht="15" customHeight="1" x14ac:dyDescent="0.3">
      <c r="D2" s="42"/>
      <c r="E2" s="42"/>
      <c r="F2" s="42"/>
      <c r="G2" s="42"/>
      <c r="H2" s="340"/>
      <c r="I2" s="340"/>
      <c r="J2" s="340"/>
      <c r="K2" s="340"/>
      <c r="L2" s="340"/>
      <c r="M2" s="340"/>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41" t="s">
        <v>63</v>
      </c>
      <c r="F5" s="341"/>
      <c r="G5" s="341"/>
      <c r="H5" s="341"/>
      <c r="I5" s="341"/>
      <c r="J5" s="134"/>
      <c r="K5" s="134"/>
      <c r="L5" s="134"/>
      <c r="M5" s="134"/>
      <c r="O5" s="4" t="s">
        <v>8</v>
      </c>
      <c r="P5" s="2">
        <v>44743</v>
      </c>
    </row>
    <row r="6" spans="2:17" ht="16.5" customHeight="1" x14ac:dyDescent="0.25">
      <c r="B6" s="336"/>
      <c r="C6" s="336"/>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37" t="s">
        <v>2</v>
      </c>
      <c r="D8" s="337"/>
      <c r="E8" s="337"/>
      <c r="F8" s="31" t="s">
        <v>1</v>
      </c>
      <c r="G8" s="86" t="s">
        <v>10</v>
      </c>
      <c r="H8" s="86" t="s">
        <v>11</v>
      </c>
      <c r="I8" s="86" t="s">
        <v>12</v>
      </c>
      <c r="J8" s="86" t="s">
        <v>13</v>
      </c>
      <c r="K8" s="86" t="s">
        <v>22</v>
      </c>
      <c r="L8" s="86" t="s">
        <v>4</v>
      </c>
      <c r="M8" s="86" t="s">
        <v>3</v>
      </c>
      <c r="N8" s="338" t="s">
        <v>14</v>
      </c>
      <c r="O8" s="338"/>
      <c r="P8" s="338"/>
      <c r="Q8" s="339"/>
    </row>
    <row r="9" spans="2:17" ht="35.25" customHeight="1" thickBot="1" x14ac:dyDescent="0.3">
      <c r="B9" s="328" t="s">
        <v>62</v>
      </c>
      <c r="C9" s="329"/>
      <c r="D9" s="329"/>
      <c r="E9" s="329"/>
      <c r="F9" s="97"/>
      <c r="G9" s="90">
        <v>200</v>
      </c>
      <c r="H9" s="98">
        <v>44601</v>
      </c>
      <c r="I9" s="98">
        <v>44880</v>
      </c>
      <c r="J9" s="99"/>
      <c r="K9" s="100"/>
      <c r="L9" s="101"/>
      <c r="M9" s="101"/>
      <c r="N9" s="102"/>
      <c r="O9" s="102"/>
      <c r="P9" s="102"/>
      <c r="Q9" s="103"/>
    </row>
    <row r="10" spans="2:17" ht="15.75" customHeight="1" thickBot="1" x14ac:dyDescent="0.3">
      <c r="B10" s="104"/>
      <c r="C10" s="352" t="s">
        <v>66</v>
      </c>
      <c r="D10" s="353"/>
      <c r="E10" s="353"/>
      <c r="F10" s="105"/>
      <c r="G10" s="108">
        <v>30</v>
      </c>
      <c r="H10" s="275">
        <v>44692</v>
      </c>
      <c r="I10" s="275">
        <v>44757</v>
      </c>
      <c r="J10" s="72" t="str">
        <f>'INAP - SFyTGENL'!J10</f>
        <v>Completado</v>
      </c>
      <c r="K10" s="50" t="str">
        <f>'INAP - SFyTGENL'!K10</f>
        <v>Actividad terminada/Validada</v>
      </c>
      <c r="L10" s="51">
        <f>'INAP - SFyTGENL'!L10</f>
        <v>1</v>
      </c>
      <c r="M10" s="51">
        <f>'INAP - SFyTGENL'!M10</f>
        <v>1</v>
      </c>
      <c r="N10" s="319"/>
      <c r="O10" s="319"/>
      <c r="P10" s="319"/>
      <c r="Q10" s="320"/>
    </row>
    <row r="11" spans="2:17" ht="15.75" customHeight="1" thickBot="1" x14ac:dyDescent="0.3">
      <c r="B11" s="32"/>
      <c r="C11" s="330" t="s">
        <v>27</v>
      </c>
      <c r="D11" s="331"/>
      <c r="E11" s="331"/>
      <c r="F11" s="48"/>
      <c r="G11" s="92">
        <v>1</v>
      </c>
      <c r="H11" s="275">
        <v>44753</v>
      </c>
      <c r="I11" s="275">
        <v>44753</v>
      </c>
      <c r="J11" s="40" t="s">
        <v>15</v>
      </c>
      <c r="K11" s="37" t="s">
        <v>24</v>
      </c>
      <c r="L11" s="38">
        <v>1</v>
      </c>
      <c r="M11" s="38">
        <v>1</v>
      </c>
      <c r="N11" s="311"/>
      <c r="O11" s="311"/>
      <c r="P11" s="311"/>
      <c r="Q11" s="312"/>
    </row>
    <row r="12" spans="2:17" ht="16.5" customHeight="1" thickBot="1" x14ac:dyDescent="0.3">
      <c r="B12" s="32"/>
      <c r="C12" s="349" t="s">
        <v>65</v>
      </c>
      <c r="D12" s="350"/>
      <c r="E12" s="351"/>
      <c r="F12" s="48"/>
      <c r="G12" s="92">
        <v>30</v>
      </c>
      <c r="H12" s="267">
        <v>44727</v>
      </c>
      <c r="I12" s="267">
        <v>44756</v>
      </c>
      <c r="J12" s="40" t="s">
        <v>15</v>
      </c>
      <c r="K12" s="37" t="s">
        <v>24</v>
      </c>
      <c r="L12" s="38">
        <v>1</v>
      </c>
      <c r="M12" s="38">
        <v>1</v>
      </c>
      <c r="N12" s="87"/>
      <c r="O12" s="87"/>
      <c r="P12" s="87"/>
      <c r="Q12" s="88"/>
    </row>
    <row r="13" spans="2:17" ht="16.5" customHeight="1" thickBot="1" x14ac:dyDescent="0.3">
      <c r="B13" s="32"/>
      <c r="C13" s="264" t="s">
        <v>376</v>
      </c>
      <c r="D13" s="155"/>
      <c r="E13" s="155"/>
      <c r="F13" s="48"/>
      <c r="G13" s="92">
        <v>1</v>
      </c>
      <c r="H13" s="266">
        <v>44727</v>
      </c>
      <c r="I13" s="266">
        <v>44727</v>
      </c>
      <c r="J13" s="282" t="s">
        <v>15</v>
      </c>
      <c r="K13" s="280" t="s">
        <v>24</v>
      </c>
      <c r="L13" s="281">
        <v>1</v>
      </c>
      <c r="M13" s="281">
        <v>1</v>
      </c>
      <c r="N13" s="253"/>
      <c r="O13" s="253"/>
      <c r="P13" s="253"/>
      <c r="Q13" s="254"/>
    </row>
    <row r="14" spans="2:17" ht="16.5" customHeight="1" thickBot="1" x14ac:dyDescent="0.3">
      <c r="B14" s="32"/>
      <c r="C14" s="264" t="s">
        <v>377</v>
      </c>
      <c r="D14" s="155"/>
      <c r="E14" s="155"/>
      <c r="F14" s="48"/>
      <c r="G14" s="92">
        <v>1</v>
      </c>
      <c r="H14" s="266">
        <v>44728</v>
      </c>
      <c r="I14" s="266">
        <v>44728</v>
      </c>
      <c r="J14" s="282" t="s">
        <v>15</v>
      </c>
      <c r="K14" s="280" t="s">
        <v>24</v>
      </c>
      <c r="L14" s="281">
        <v>1</v>
      </c>
      <c r="M14" s="281">
        <v>1</v>
      </c>
      <c r="N14" s="253"/>
      <c r="O14" s="253"/>
      <c r="P14" s="253"/>
      <c r="Q14" s="254"/>
    </row>
    <row r="15" spans="2:17" ht="16.5" customHeight="1" thickBot="1" x14ac:dyDescent="0.3">
      <c r="B15" s="32"/>
      <c r="C15" s="264" t="s">
        <v>376</v>
      </c>
      <c r="D15" s="155"/>
      <c r="E15" s="155"/>
      <c r="F15" s="48"/>
      <c r="G15" s="92">
        <v>1</v>
      </c>
      <c r="H15" s="266">
        <v>44729</v>
      </c>
      <c r="I15" s="266">
        <v>44729</v>
      </c>
      <c r="J15" s="282" t="s">
        <v>15</v>
      </c>
      <c r="K15" s="280" t="s">
        <v>24</v>
      </c>
      <c r="L15" s="281">
        <v>1</v>
      </c>
      <c r="M15" s="281">
        <v>1</v>
      </c>
      <c r="N15" s="253"/>
      <c r="O15" s="253"/>
      <c r="P15" s="253"/>
      <c r="Q15" s="254"/>
    </row>
    <row r="16" spans="2:17" ht="16.5" customHeight="1" thickBot="1" x14ac:dyDescent="0.3">
      <c r="B16" s="32"/>
      <c r="C16" s="264" t="s">
        <v>376</v>
      </c>
      <c r="D16" s="155"/>
      <c r="E16" s="155"/>
      <c r="F16" s="48"/>
      <c r="G16" s="92">
        <v>1</v>
      </c>
      <c r="H16" s="266">
        <v>44732</v>
      </c>
      <c r="I16" s="266">
        <v>44732</v>
      </c>
      <c r="J16" s="282" t="s">
        <v>15</v>
      </c>
      <c r="K16" s="280" t="s">
        <v>24</v>
      </c>
      <c r="L16" s="281">
        <v>1</v>
      </c>
      <c r="M16" s="281">
        <v>1</v>
      </c>
      <c r="N16" s="253"/>
      <c r="O16" s="253"/>
      <c r="P16" s="253"/>
      <c r="Q16" s="254"/>
    </row>
    <row r="17" spans="2:17" ht="16.5" customHeight="1" thickBot="1" x14ac:dyDescent="0.3">
      <c r="B17" s="32"/>
      <c r="C17" s="264" t="s">
        <v>376</v>
      </c>
      <c r="D17" s="155"/>
      <c r="E17" s="155"/>
      <c r="F17" s="48"/>
      <c r="G17" s="92">
        <v>1</v>
      </c>
      <c r="H17" s="266">
        <v>44733</v>
      </c>
      <c r="I17" s="266">
        <v>44733</v>
      </c>
      <c r="J17" s="282" t="s">
        <v>15</v>
      </c>
      <c r="K17" s="280" t="s">
        <v>24</v>
      </c>
      <c r="L17" s="281">
        <v>1</v>
      </c>
      <c r="M17" s="281">
        <v>1</v>
      </c>
      <c r="N17" s="253"/>
      <c r="O17" s="253"/>
      <c r="P17" s="253"/>
      <c r="Q17" s="254"/>
    </row>
    <row r="18" spans="2:17" ht="16.5" customHeight="1" thickBot="1" x14ac:dyDescent="0.3">
      <c r="B18" s="32"/>
      <c r="C18" s="264" t="s">
        <v>377</v>
      </c>
      <c r="D18" s="155"/>
      <c r="E18" s="155"/>
      <c r="F18" s="48"/>
      <c r="G18" s="92">
        <v>1</v>
      </c>
      <c r="H18" s="266">
        <v>44734</v>
      </c>
      <c r="I18" s="266">
        <v>44734</v>
      </c>
      <c r="J18" s="282" t="s">
        <v>15</v>
      </c>
      <c r="K18" s="280" t="s">
        <v>24</v>
      </c>
      <c r="L18" s="281">
        <v>1</v>
      </c>
      <c r="M18" s="281">
        <v>1</v>
      </c>
      <c r="N18" s="253"/>
      <c r="O18" s="253"/>
      <c r="P18" s="253"/>
      <c r="Q18" s="254"/>
    </row>
    <row r="19" spans="2:17" ht="16.5" customHeight="1" thickBot="1" x14ac:dyDescent="0.3">
      <c r="B19" s="32"/>
      <c r="C19" s="264" t="s">
        <v>377</v>
      </c>
      <c r="D19" s="155"/>
      <c r="E19" s="155"/>
      <c r="F19" s="48"/>
      <c r="G19" s="92">
        <v>1</v>
      </c>
      <c r="H19" s="266">
        <v>44736</v>
      </c>
      <c r="I19" s="266">
        <v>44736</v>
      </c>
      <c r="J19" s="282" t="s">
        <v>15</v>
      </c>
      <c r="K19" s="280" t="s">
        <v>24</v>
      </c>
      <c r="L19" s="281">
        <v>1</v>
      </c>
      <c r="M19" s="281">
        <v>1</v>
      </c>
      <c r="N19" s="253"/>
      <c r="O19" s="253"/>
      <c r="P19" s="253"/>
      <c r="Q19" s="254"/>
    </row>
    <row r="20" spans="2:17" ht="16.5" customHeight="1" thickBot="1" x14ac:dyDescent="0.3">
      <c r="B20" s="32"/>
      <c r="C20" s="264" t="s">
        <v>377</v>
      </c>
      <c r="D20" s="155"/>
      <c r="E20" s="155"/>
      <c r="F20" s="48"/>
      <c r="G20" s="92">
        <v>1</v>
      </c>
      <c r="H20" s="266">
        <v>44742</v>
      </c>
      <c r="I20" s="266">
        <v>44742</v>
      </c>
      <c r="J20" s="282" t="s">
        <v>15</v>
      </c>
      <c r="K20" s="280" t="s">
        <v>24</v>
      </c>
      <c r="L20" s="281">
        <v>1</v>
      </c>
      <c r="M20" s="281">
        <v>1</v>
      </c>
      <c r="N20" s="253"/>
      <c r="O20" s="253"/>
      <c r="P20" s="253"/>
      <c r="Q20" s="254"/>
    </row>
    <row r="21" spans="2:17" ht="16.5" customHeight="1" thickBot="1" x14ac:dyDescent="0.3">
      <c r="B21" s="32"/>
      <c r="C21" s="264" t="s">
        <v>377</v>
      </c>
      <c r="D21" s="155"/>
      <c r="E21" s="155"/>
      <c r="F21" s="48"/>
      <c r="G21" s="92">
        <v>1</v>
      </c>
      <c r="H21" s="266">
        <v>44755</v>
      </c>
      <c r="I21" s="266">
        <v>44755</v>
      </c>
      <c r="J21" s="282" t="s">
        <v>15</v>
      </c>
      <c r="K21" s="280" t="s">
        <v>24</v>
      </c>
      <c r="L21" s="281">
        <v>1</v>
      </c>
      <c r="M21" s="281">
        <v>1</v>
      </c>
      <c r="N21" s="253"/>
      <c r="O21" s="253"/>
      <c r="P21" s="253"/>
      <c r="Q21" s="254"/>
    </row>
    <row r="22" spans="2:17" ht="16.5" customHeight="1" thickBot="1" x14ac:dyDescent="0.3">
      <c r="B22" s="32"/>
      <c r="C22" s="264" t="s">
        <v>378</v>
      </c>
      <c r="D22" s="155"/>
      <c r="E22" s="155"/>
      <c r="F22" s="48"/>
      <c r="G22" s="92">
        <v>1</v>
      </c>
      <c r="H22" s="266">
        <v>44755</v>
      </c>
      <c r="I22" s="266">
        <v>44755</v>
      </c>
      <c r="J22" s="282" t="s">
        <v>15</v>
      </c>
      <c r="K22" s="280" t="s">
        <v>24</v>
      </c>
      <c r="L22" s="281">
        <v>1</v>
      </c>
      <c r="M22" s="281">
        <v>1</v>
      </c>
      <c r="N22" s="253"/>
      <c r="O22" s="253"/>
      <c r="P22" s="253"/>
      <c r="Q22" s="254"/>
    </row>
    <row r="23" spans="2:17" s="257" customFormat="1" ht="16.5" customHeight="1" thickBot="1" x14ac:dyDescent="0.3">
      <c r="B23" s="258"/>
      <c r="C23" s="265" t="s">
        <v>379</v>
      </c>
      <c r="D23" s="263"/>
      <c r="E23" s="263"/>
      <c r="F23" s="259"/>
      <c r="G23" s="262">
        <v>1</v>
      </c>
      <c r="H23" s="266">
        <v>44756</v>
      </c>
      <c r="I23" s="266">
        <v>44756</v>
      </c>
      <c r="J23" s="282" t="s">
        <v>15</v>
      </c>
      <c r="K23" s="280" t="s">
        <v>24</v>
      </c>
      <c r="L23" s="281">
        <v>1</v>
      </c>
      <c r="M23" s="281">
        <v>1</v>
      </c>
      <c r="N23" s="260"/>
      <c r="O23" s="260"/>
      <c r="P23" s="260"/>
      <c r="Q23" s="261"/>
    </row>
    <row r="24" spans="2:17" s="257" customFormat="1" ht="16.5" customHeight="1" thickBot="1" x14ac:dyDescent="0.3">
      <c r="B24" s="258"/>
      <c r="C24" s="265" t="s">
        <v>380</v>
      </c>
      <c r="D24" s="263"/>
      <c r="E24" s="263"/>
      <c r="F24" s="259"/>
      <c r="G24" s="262">
        <v>1</v>
      </c>
      <c r="H24" s="266">
        <v>44756</v>
      </c>
      <c r="I24" s="266">
        <v>44756</v>
      </c>
      <c r="J24" s="282" t="s">
        <v>15</v>
      </c>
      <c r="K24" s="280" t="s">
        <v>24</v>
      </c>
      <c r="L24" s="281">
        <v>1</v>
      </c>
      <c r="M24" s="281">
        <v>1</v>
      </c>
      <c r="N24" s="260"/>
      <c r="O24" s="260"/>
      <c r="P24" s="260"/>
      <c r="Q24" s="261"/>
    </row>
    <row r="25" spans="2:17" s="268" customFormat="1" ht="16.5" customHeight="1" thickBot="1" x14ac:dyDescent="0.3">
      <c r="B25" s="269"/>
      <c r="C25" s="354" t="s">
        <v>64</v>
      </c>
      <c r="D25" s="355"/>
      <c r="E25" s="355"/>
      <c r="F25" s="273"/>
      <c r="G25" s="274">
        <v>32</v>
      </c>
      <c r="H25" s="276">
        <v>44750</v>
      </c>
      <c r="I25" s="276">
        <v>44796</v>
      </c>
      <c r="J25" s="272" t="s">
        <v>15</v>
      </c>
      <c r="K25" s="270" t="s">
        <v>24</v>
      </c>
      <c r="L25" s="271">
        <v>1</v>
      </c>
      <c r="M25" s="271">
        <v>1</v>
      </c>
      <c r="N25" s="311"/>
      <c r="O25" s="311"/>
      <c r="P25" s="311"/>
      <c r="Q25" s="312"/>
    </row>
    <row r="26" spans="2:17" s="268" customFormat="1" ht="16.5" customHeight="1" thickBot="1" x14ac:dyDescent="0.3">
      <c r="B26" s="269"/>
      <c r="C26" s="289" t="s">
        <v>382</v>
      </c>
      <c r="D26" s="290"/>
      <c r="E26" s="290"/>
      <c r="F26" s="283"/>
      <c r="G26" s="286">
        <v>1</v>
      </c>
      <c r="H26" s="287">
        <v>44748</v>
      </c>
      <c r="I26" s="287">
        <v>44748</v>
      </c>
      <c r="J26" s="282" t="s">
        <v>15</v>
      </c>
      <c r="K26" s="280" t="s">
        <v>24</v>
      </c>
      <c r="L26" s="281">
        <v>1</v>
      </c>
      <c r="M26" s="281">
        <v>1</v>
      </c>
      <c r="N26" s="284"/>
      <c r="O26" s="284"/>
      <c r="P26" s="284"/>
      <c r="Q26" s="285"/>
    </row>
    <row r="27" spans="2:17" s="268" customFormat="1" ht="16.5" customHeight="1" thickBot="1" x14ac:dyDescent="0.3">
      <c r="B27" s="269"/>
      <c r="C27" s="289" t="s">
        <v>383</v>
      </c>
      <c r="D27" s="290"/>
      <c r="E27" s="290"/>
      <c r="F27" s="283"/>
      <c r="G27" s="286">
        <v>1</v>
      </c>
      <c r="H27" s="287">
        <v>44749</v>
      </c>
      <c r="I27" s="287">
        <v>44749</v>
      </c>
      <c r="J27" s="282" t="s">
        <v>15</v>
      </c>
      <c r="K27" s="280" t="s">
        <v>24</v>
      </c>
      <c r="L27" s="281">
        <v>1</v>
      </c>
      <c r="M27" s="281">
        <v>1</v>
      </c>
      <c r="N27" s="284"/>
      <c r="O27" s="284"/>
      <c r="P27" s="284"/>
      <c r="Q27" s="285"/>
    </row>
    <row r="28" spans="2:17" s="268" customFormat="1" ht="16.5" customHeight="1" thickBot="1" x14ac:dyDescent="0.3">
      <c r="B28" s="269"/>
      <c r="C28" s="289" t="s">
        <v>381</v>
      </c>
      <c r="D28" s="290"/>
      <c r="E28" s="290"/>
      <c r="F28" s="283"/>
      <c r="G28" s="286">
        <v>1</v>
      </c>
      <c r="H28" s="287">
        <v>44750</v>
      </c>
      <c r="I28" s="287">
        <v>44750</v>
      </c>
      <c r="J28" s="282" t="s">
        <v>15</v>
      </c>
      <c r="K28" s="280" t="s">
        <v>24</v>
      </c>
      <c r="L28" s="281">
        <v>1</v>
      </c>
      <c r="M28" s="281">
        <v>1</v>
      </c>
      <c r="N28" s="284"/>
      <c r="O28" s="284"/>
      <c r="P28" s="284"/>
      <c r="Q28" s="285"/>
    </row>
    <row r="29" spans="2:17" s="268" customFormat="1" ht="16.5" customHeight="1" thickBot="1" x14ac:dyDescent="0.3">
      <c r="B29" s="269"/>
      <c r="C29" s="289" t="s">
        <v>384</v>
      </c>
      <c r="D29" s="290"/>
      <c r="E29" s="290"/>
      <c r="F29" s="283"/>
      <c r="G29" s="286">
        <v>1</v>
      </c>
      <c r="H29" s="287">
        <v>44753</v>
      </c>
      <c r="I29" s="287">
        <v>44753</v>
      </c>
      <c r="J29" s="282" t="s">
        <v>15</v>
      </c>
      <c r="K29" s="280" t="s">
        <v>24</v>
      </c>
      <c r="L29" s="281">
        <v>1</v>
      </c>
      <c r="M29" s="281">
        <v>1</v>
      </c>
      <c r="N29" s="284"/>
      <c r="O29" s="284"/>
      <c r="P29" s="284"/>
      <c r="Q29" s="285"/>
    </row>
    <row r="30" spans="2:17" s="268" customFormat="1" ht="16.5" customHeight="1" thickBot="1" x14ac:dyDescent="0.3">
      <c r="B30" s="269"/>
      <c r="C30" s="289" t="s">
        <v>381</v>
      </c>
      <c r="D30" s="290"/>
      <c r="E30" s="290"/>
      <c r="F30" s="283"/>
      <c r="G30" s="286">
        <v>1</v>
      </c>
      <c r="H30" s="287">
        <v>44757</v>
      </c>
      <c r="I30" s="287">
        <v>44757</v>
      </c>
      <c r="J30" s="282" t="s">
        <v>15</v>
      </c>
      <c r="K30" s="280" t="s">
        <v>24</v>
      </c>
      <c r="L30" s="281">
        <v>1</v>
      </c>
      <c r="M30" s="281">
        <v>1</v>
      </c>
      <c r="N30" s="284"/>
      <c r="O30" s="284"/>
      <c r="P30" s="284"/>
      <c r="Q30" s="285"/>
    </row>
    <row r="31" spans="2:17" s="278" customFormat="1" ht="16.5" customHeight="1" thickBot="1" x14ac:dyDescent="0.3">
      <c r="B31" s="279"/>
      <c r="C31" s="289" t="s">
        <v>395</v>
      </c>
      <c r="D31" s="290"/>
      <c r="E31" s="290"/>
      <c r="F31" s="283"/>
      <c r="G31" s="286">
        <v>4</v>
      </c>
      <c r="H31" s="287">
        <v>44760</v>
      </c>
      <c r="I31" s="287">
        <v>44763</v>
      </c>
      <c r="J31" s="282" t="s">
        <v>15</v>
      </c>
      <c r="K31" s="280" t="s">
        <v>24</v>
      </c>
      <c r="L31" s="281">
        <v>1</v>
      </c>
      <c r="M31" s="281">
        <v>1</v>
      </c>
      <c r="N31" s="284"/>
      <c r="O31" s="284"/>
      <c r="P31" s="284"/>
      <c r="Q31" s="285"/>
    </row>
    <row r="32" spans="2:17" s="268" customFormat="1" ht="16.5" customHeight="1" thickBot="1" x14ac:dyDescent="0.3">
      <c r="B32" s="269"/>
      <c r="C32" s="289" t="s">
        <v>381</v>
      </c>
      <c r="D32" s="290"/>
      <c r="E32" s="290"/>
      <c r="F32" s="283"/>
      <c r="G32" s="286">
        <v>1</v>
      </c>
      <c r="H32" s="287">
        <v>44764</v>
      </c>
      <c r="I32" s="287">
        <v>44764</v>
      </c>
      <c r="J32" s="282" t="s">
        <v>15</v>
      </c>
      <c r="K32" s="280" t="s">
        <v>24</v>
      </c>
      <c r="L32" s="281">
        <v>1</v>
      </c>
      <c r="M32" s="281">
        <v>1</v>
      </c>
      <c r="N32" s="284"/>
      <c r="O32" s="284"/>
      <c r="P32" s="284"/>
      <c r="Q32" s="285"/>
    </row>
    <row r="33" spans="2:17" s="268" customFormat="1" ht="16.5" customHeight="1" thickBot="1" x14ac:dyDescent="0.3">
      <c r="B33" s="269"/>
      <c r="C33" s="289" t="s">
        <v>385</v>
      </c>
      <c r="D33" s="290"/>
      <c r="E33" s="290"/>
      <c r="F33" s="283"/>
      <c r="G33" s="286">
        <v>1</v>
      </c>
      <c r="H33" s="287">
        <v>44767</v>
      </c>
      <c r="I33" s="287">
        <v>44767</v>
      </c>
      <c r="J33" s="282" t="s">
        <v>15</v>
      </c>
      <c r="K33" s="280" t="s">
        <v>24</v>
      </c>
      <c r="L33" s="281">
        <v>1</v>
      </c>
      <c r="M33" s="281">
        <v>1</v>
      </c>
      <c r="N33" s="284"/>
      <c r="O33" s="284"/>
      <c r="P33" s="284"/>
      <c r="Q33" s="285"/>
    </row>
    <row r="34" spans="2:17" s="268" customFormat="1" ht="16.5" customHeight="1" thickBot="1" x14ac:dyDescent="0.3">
      <c r="B34" s="269"/>
      <c r="C34" s="289" t="s">
        <v>386</v>
      </c>
      <c r="D34" s="290"/>
      <c r="E34" s="290"/>
      <c r="F34" s="283"/>
      <c r="G34" s="286">
        <v>1</v>
      </c>
      <c r="H34" s="287">
        <v>44768</v>
      </c>
      <c r="I34" s="287">
        <v>44768</v>
      </c>
      <c r="J34" s="282" t="s">
        <v>15</v>
      </c>
      <c r="K34" s="280" t="s">
        <v>24</v>
      </c>
      <c r="L34" s="281">
        <v>1</v>
      </c>
      <c r="M34" s="281">
        <v>1</v>
      </c>
      <c r="N34" s="284"/>
      <c r="O34" s="284"/>
      <c r="P34" s="284"/>
      <c r="Q34" s="285"/>
    </row>
    <row r="35" spans="2:17" s="268" customFormat="1" ht="16.5" customHeight="1" thickBot="1" x14ac:dyDescent="0.3">
      <c r="B35" s="269"/>
      <c r="C35" s="289" t="s">
        <v>387</v>
      </c>
      <c r="D35" s="290"/>
      <c r="E35" s="290"/>
      <c r="F35" s="283"/>
      <c r="G35" s="286">
        <v>1</v>
      </c>
      <c r="H35" s="287">
        <v>44769</v>
      </c>
      <c r="I35" s="287">
        <v>44769</v>
      </c>
      <c r="J35" s="282" t="s">
        <v>15</v>
      </c>
      <c r="K35" s="280" t="s">
        <v>24</v>
      </c>
      <c r="L35" s="281">
        <v>1</v>
      </c>
      <c r="M35" s="281">
        <v>1</v>
      </c>
      <c r="N35" s="284"/>
      <c r="O35" s="284"/>
      <c r="P35" s="284"/>
      <c r="Q35" s="285"/>
    </row>
    <row r="36" spans="2:17" s="268" customFormat="1" ht="16.5" customHeight="1" thickBot="1" x14ac:dyDescent="0.3">
      <c r="B36" s="269"/>
      <c r="C36" s="289" t="s">
        <v>388</v>
      </c>
      <c r="D36" s="290"/>
      <c r="E36" s="290"/>
      <c r="F36" s="283"/>
      <c r="G36" s="286">
        <v>1</v>
      </c>
      <c r="H36" s="287">
        <v>44769</v>
      </c>
      <c r="I36" s="287">
        <v>44769</v>
      </c>
      <c r="J36" s="282" t="s">
        <v>15</v>
      </c>
      <c r="K36" s="280" t="s">
        <v>24</v>
      </c>
      <c r="L36" s="281">
        <v>1</v>
      </c>
      <c r="M36" s="281">
        <v>1</v>
      </c>
      <c r="N36" s="284"/>
      <c r="O36" s="284"/>
      <c r="P36" s="284"/>
      <c r="Q36" s="285"/>
    </row>
    <row r="37" spans="2:17" s="268" customFormat="1" ht="16.5" customHeight="1" thickBot="1" x14ac:dyDescent="0.3">
      <c r="B37" s="269"/>
      <c r="C37" s="289" t="s">
        <v>389</v>
      </c>
      <c r="D37" s="290"/>
      <c r="E37" s="290"/>
      <c r="F37" s="283"/>
      <c r="G37" s="286">
        <v>1</v>
      </c>
      <c r="H37" s="287">
        <v>44770</v>
      </c>
      <c r="I37" s="287">
        <v>44770</v>
      </c>
      <c r="J37" s="282" t="s">
        <v>15</v>
      </c>
      <c r="K37" s="280" t="s">
        <v>24</v>
      </c>
      <c r="L37" s="281">
        <v>1</v>
      </c>
      <c r="M37" s="281">
        <v>1</v>
      </c>
      <c r="N37" s="284"/>
      <c r="O37" s="284"/>
      <c r="P37" s="284"/>
      <c r="Q37" s="285"/>
    </row>
    <row r="38" spans="2:17" s="268" customFormat="1" ht="16.5" customHeight="1" thickBot="1" x14ac:dyDescent="0.3">
      <c r="B38" s="269"/>
      <c r="C38" s="289" t="s">
        <v>381</v>
      </c>
      <c r="D38" s="290"/>
      <c r="E38" s="290"/>
      <c r="F38" s="283"/>
      <c r="G38" s="286">
        <v>1</v>
      </c>
      <c r="H38" s="287">
        <v>44771</v>
      </c>
      <c r="I38" s="287">
        <v>44771</v>
      </c>
      <c r="J38" s="282" t="s">
        <v>15</v>
      </c>
      <c r="K38" s="280" t="s">
        <v>24</v>
      </c>
      <c r="L38" s="281">
        <v>1</v>
      </c>
      <c r="M38" s="281">
        <v>1</v>
      </c>
      <c r="N38" s="284"/>
      <c r="O38" s="284"/>
      <c r="P38" s="284"/>
      <c r="Q38" s="285"/>
    </row>
    <row r="39" spans="2:17" s="268" customFormat="1" ht="16.5" customHeight="1" thickBot="1" x14ac:dyDescent="0.3">
      <c r="B39" s="269"/>
      <c r="C39" s="289" t="s">
        <v>390</v>
      </c>
      <c r="D39" s="290"/>
      <c r="E39" s="290"/>
      <c r="F39" s="283"/>
      <c r="G39" s="286">
        <v>1</v>
      </c>
      <c r="H39" s="287">
        <v>44774</v>
      </c>
      <c r="I39" s="287">
        <v>44774</v>
      </c>
      <c r="J39" s="282" t="s">
        <v>15</v>
      </c>
      <c r="K39" s="280" t="s">
        <v>24</v>
      </c>
      <c r="L39" s="281">
        <v>1</v>
      </c>
      <c r="M39" s="281">
        <v>1</v>
      </c>
      <c r="N39" s="284"/>
      <c r="O39" s="284"/>
      <c r="P39" s="284"/>
      <c r="Q39" s="285"/>
    </row>
    <row r="40" spans="2:17" s="268" customFormat="1" ht="16.5" customHeight="1" thickBot="1" x14ac:dyDescent="0.3">
      <c r="B40" s="269"/>
      <c r="C40" s="289" t="s">
        <v>391</v>
      </c>
      <c r="D40" s="290"/>
      <c r="E40" s="290"/>
      <c r="F40" s="283"/>
      <c r="G40" s="286">
        <v>1</v>
      </c>
      <c r="H40" s="287">
        <v>44777</v>
      </c>
      <c r="I40" s="287">
        <v>44777</v>
      </c>
      <c r="J40" s="282" t="s">
        <v>15</v>
      </c>
      <c r="K40" s="280" t="s">
        <v>24</v>
      </c>
      <c r="L40" s="281">
        <v>1</v>
      </c>
      <c r="M40" s="281">
        <v>1</v>
      </c>
      <c r="N40" s="284"/>
      <c r="O40" s="284"/>
      <c r="P40" s="284"/>
      <c r="Q40" s="285"/>
    </row>
    <row r="41" spans="2:17" s="268" customFormat="1" ht="16.5" customHeight="1" thickBot="1" x14ac:dyDescent="0.3">
      <c r="B41" s="269"/>
      <c r="C41" s="289" t="s">
        <v>396</v>
      </c>
      <c r="D41" s="290"/>
      <c r="E41" s="290"/>
      <c r="F41" s="283"/>
      <c r="G41" s="286">
        <v>1</v>
      </c>
      <c r="H41" s="287">
        <v>44778</v>
      </c>
      <c r="I41" s="287">
        <v>44778</v>
      </c>
      <c r="J41" s="282" t="s">
        <v>15</v>
      </c>
      <c r="K41" s="280" t="s">
        <v>24</v>
      </c>
      <c r="L41" s="281">
        <v>1</v>
      </c>
      <c r="M41" s="281">
        <v>1</v>
      </c>
      <c r="N41" s="284"/>
      <c r="O41" s="284"/>
      <c r="P41" s="284"/>
      <c r="Q41" s="285"/>
    </row>
    <row r="42" spans="2:17" s="268" customFormat="1" ht="16.5" customHeight="1" thickBot="1" x14ac:dyDescent="0.3">
      <c r="B42" s="269"/>
      <c r="C42" s="289" t="s">
        <v>381</v>
      </c>
      <c r="D42" s="290"/>
      <c r="E42" s="290"/>
      <c r="F42" s="283"/>
      <c r="G42" s="286">
        <v>1</v>
      </c>
      <c r="H42" s="287">
        <v>44778</v>
      </c>
      <c r="I42" s="287">
        <v>44778</v>
      </c>
      <c r="J42" s="282" t="s">
        <v>15</v>
      </c>
      <c r="K42" s="280" t="s">
        <v>24</v>
      </c>
      <c r="L42" s="281">
        <v>1</v>
      </c>
      <c r="M42" s="281">
        <v>1</v>
      </c>
      <c r="N42" s="284"/>
      <c r="O42" s="284"/>
      <c r="P42" s="284"/>
      <c r="Q42" s="285"/>
    </row>
    <row r="43" spans="2:17" s="268" customFormat="1" ht="16.5" customHeight="1" thickBot="1" x14ac:dyDescent="0.3">
      <c r="B43" s="269"/>
      <c r="C43" s="289" t="s">
        <v>392</v>
      </c>
      <c r="D43" s="290"/>
      <c r="E43" s="290"/>
      <c r="F43" s="283"/>
      <c r="G43" s="286">
        <v>2</v>
      </c>
      <c r="H43" s="287">
        <v>44783</v>
      </c>
      <c r="I43" s="287">
        <v>44784</v>
      </c>
      <c r="J43" s="282" t="s">
        <v>15</v>
      </c>
      <c r="K43" s="280" t="s">
        <v>24</v>
      </c>
      <c r="L43" s="281">
        <v>1</v>
      </c>
      <c r="M43" s="281">
        <v>1</v>
      </c>
      <c r="N43" s="284"/>
      <c r="O43" s="284"/>
      <c r="P43" s="284"/>
      <c r="Q43" s="285"/>
    </row>
    <row r="44" spans="2:17" s="268" customFormat="1" ht="16.5" customHeight="1" thickBot="1" x14ac:dyDescent="0.3">
      <c r="B44" s="269"/>
      <c r="C44" s="289" t="s">
        <v>381</v>
      </c>
      <c r="D44" s="288"/>
      <c r="E44" s="288"/>
      <c r="F44" s="283"/>
      <c r="G44" s="286">
        <v>1</v>
      </c>
      <c r="H44" s="287">
        <v>44785</v>
      </c>
      <c r="I44" s="287">
        <v>44785</v>
      </c>
      <c r="J44" s="282" t="s">
        <v>15</v>
      </c>
      <c r="K44" s="280" t="s">
        <v>24</v>
      </c>
      <c r="L44" s="281">
        <v>1</v>
      </c>
      <c r="M44" s="281">
        <v>1</v>
      </c>
      <c r="N44" s="284"/>
      <c r="O44" s="284"/>
      <c r="P44" s="284"/>
      <c r="Q44" s="285"/>
    </row>
    <row r="45" spans="2:17" s="268" customFormat="1" ht="16.5" customHeight="1" thickBot="1" x14ac:dyDescent="0.3">
      <c r="B45" s="269"/>
      <c r="C45" s="289" t="s">
        <v>393</v>
      </c>
      <c r="D45" s="288"/>
      <c r="E45" s="288"/>
      <c r="F45" s="283"/>
      <c r="G45" s="286">
        <v>1</v>
      </c>
      <c r="H45" s="287">
        <v>44788</v>
      </c>
      <c r="I45" s="287">
        <v>44788</v>
      </c>
      <c r="J45" s="282" t="s">
        <v>15</v>
      </c>
      <c r="K45" s="280" t="s">
        <v>24</v>
      </c>
      <c r="L45" s="281">
        <v>1</v>
      </c>
      <c r="M45" s="281">
        <v>1</v>
      </c>
      <c r="N45" s="284"/>
      <c r="O45" s="284"/>
      <c r="P45" s="284"/>
      <c r="Q45" s="285"/>
    </row>
    <row r="46" spans="2:17" s="278" customFormat="1" ht="16.5" customHeight="1" thickBot="1" x14ac:dyDescent="0.3">
      <c r="B46" s="279"/>
      <c r="C46" s="289" t="s">
        <v>394</v>
      </c>
      <c r="D46" s="288"/>
      <c r="E46" s="288"/>
      <c r="F46" s="283"/>
      <c r="G46" s="286">
        <v>1</v>
      </c>
      <c r="H46" s="287">
        <v>44791</v>
      </c>
      <c r="I46" s="287">
        <v>44791</v>
      </c>
      <c r="J46" s="282" t="s">
        <v>15</v>
      </c>
      <c r="K46" s="280" t="s">
        <v>24</v>
      </c>
      <c r="L46" s="281">
        <v>1</v>
      </c>
      <c r="M46" s="281">
        <v>1</v>
      </c>
      <c r="N46" s="284"/>
      <c r="O46" s="284"/>
      <c r="P46" s="284"/>
      <c r="Q46" s="285"/>
    </row>
    <row r="47" spans="2:17" s="268" customFormat="1" ht="16.5" customHeight="1" x14ac:dyDescent="0.25">
      <c r="B47" s="269"/>
      <c r="C47" s="289" t="s">
        <v>381</v>
      </c>
      <c r="D47" s="288"/>
      <c r="E47" s="288"/>
      <c r="F47" s="283"/>
      <c r="G47" s="286">
        <v>1</v>
      </c>
      <c r="H47" s="287">
        <v>44792</v>
      </c>
      <c r="I47" s="287">
        <v>44792</v>
      </c>
      <c r="J47" s="282" t="s">
        <v>15</v>
      </c>
      <c r="K47" s="280" t="s">
        <v>24</v>
      </c>
      <c r="L47" s="281">
        <v>1</v>
      </c>
      <c r="M47" s="281">
        <v>1</v>
      </c>
      <c r="N47" s="284"/>
      <c r="O47" s="284"/>
      <c r="P47" s="284"/>
      <c r="Q47" s="285"/>
    </row>
    <row r="48" spans="2:17" s="278" customFormat="1" ht="16.5" customHeight="1" x14ac:dyDescent="0.25">
      <c r="B48" s="279"/>
      <c r="C48" s="289" t="s">
        <v>397</v>
      </c>
      <c r="D48" s="288"/>
      <c r="E48" s="288"/>
      <c r="F48" s="283"/>
      <c r="G48" s="286">
        <v>1</v>
      </c>
      <c r="H48" s="361">
        <v>44795</v>
      </c>
      <c r="I48" s="361">
        <v>44796</v>
      </c>
      <c r="J48" s="282" t="s">
        <v>15</v>
      </c>
      <c r="K48" s="280" t="s">
        <v>23</v>
      </c>
      <c r="L48" s="281"/>
      <c r="M48" s="281"/>
      <c r="N48" s="291"/>
      <c r="O48" s="291"/>
      <c r="P48" s="291"/>
      <c r="Q48" s="292"/>
    </row>
    <row r="49" spans="2:17" s="278" customFormat="1" ht="16.5" customHeight="1" x14ac:dyDescent="0.25">
      <c r="B49" s="279"/>
      <c r="C49" s="289" t="s">
        <v>381</v>
      </c>
      <c r="D49" s="288"/>
      <c r="E49" s="288"/>
      <c r="F49" s="283"/>
      <c r="G49" s="286"/>
      <c r="H49" s="361">
        <f>H47+7</f>
        <v>44799</v>
      </c>
      <c r="I49" s="361">
        <f>H49</f>
        <v>44799</v>
      </c>
      <c r="J49" s="282" t="s">
        <v>54</v>
      </c>
      <c r="K49" s="280"/>
      <c r="L49" s="281"/>
      <c r="M49" s="281"/>
      <c r="N49" s="291"/>
      <c r="O49" s="291"/>
      <c r="P49" s="291"/>
      <c r="Q49" s="292"/>
    </row>
    <row r="50" spans="2:17" s="278" customFormat="1" ht="16.5" customHeight="1" x14ac:dyDescent="0.25">
      <c r="B50" s="279"/>
      <c r="C50" s="289" t="s">
        <v>381</v>
      </c>
      <c r="D50" s="288"/>
      <c r="E50" s="288"/>
      <c r="F50" s="283"/>
      <c r="G50" s="286"/>
      <c r="H50" s="361">
        <f>H49+7</f>
        <v>44806</v>
      </c>
      <c r="I50" s="361">
        <f t="shared" ref="I50:I64" si="0">H50</f>
        <v>44806</v>
      </c>
      <c r="J50" s="282" t="s">
        <v>54</v>
      </c>
      <c r="K50" s="280"/>
      <c r="L50" s="281"/>
      <c r="M50" s="281"/>
      <c r="N50" s="291"/>
      <c r="O50" s="291"/>
      <c r="P50" s="291"/>
      <c r="Q50" s="292"/>
    </row>
    <row r="51" spans="2:17" s="278" customFormat="1" ht="16.5" customHeight="1" x14ac:dyDescent="0.25">
      <c r="B51" s="279"/>
      <c r="C51" s="289" t="s">
        <v>381</v>
      </c>
      <c r="D51" s="288"/>
      <c r="E51" s="288"/>
      <c r="F51" s="283"/>
      <c r="G51" s="286"/>
      <c r="H51" s="361">
        <f t="shared" ref="H51:H54" si="1">H50+7</f>
        <v>44813</v>
      </c>
      <c r="I51" s="361">
        <f t="shared" si="0"/>
        <v>44813</v>
      </c>
      <c r="J51" s="282" t="s">
        <v>54</v>
      </c>
      <c r="K51" s="280"/>
      <c r="L51" s="281"/>
      <c r="M51" s="281"/>
      <c r="N51" s="291"/>
      <c r="O51" s="291"/>
      <c r="P51" s="291"/>
      <c r="Q51" s="292"/>
    </row>
    <row r="52" spans="2:17" s="278" customFormat="1" ht="16.5" customHeight="1" x14ac:dyDescent="0.25">
      <c r="B52" s="279"/>
      <c r="C52" s="289" t="s">
        <v>381</v>
      </c>
      <c r="D52" s="288"/>
      <c r="E52" s="288"/>
      <c r="F52" s="283"/>
      <c r="G52" s="286"/>
      <c r="H52" s="361">
        <f t="shared" si="1"/>
        <v>44820</v>
      </c>
      <c r="I52" s="361">
        <f t="shared" si="0"/>
        <v>44820</v>
      </c>
      <c r="J52" s="282" t="s">
        <v>54</v>
      </c>
      <c r="K52" s="280"/>
      <c r="L52" s="281"/>
      <c r="M52" s="281"/>
      <c r="N52" s="291"/>
      <c r="O52" s="291"/>
      <c r="P52" s="291"/>
      <c r="Q52" s="292"/>
    </row>
    <row r="53" spans="2:17" s="278" customFormat="1" ht="16.5" customHeight="1" x14ac:dyDescent="0.25">
      <c r="B53" s="279"/>
      <c r="C53" s="289" t="s">
        <v>381</v>
      </c>
      <c r="D53" s="288"/>
      <c r="E53" s="288"/>
      <c r="F53" s="283"/>
      <c r="G53" s="286"/>
      <c r="H53" s="361">
        <f t="shared" si="1"/>
        <v>44827</v>
      </c>
      <c r="I53" s="361">
        <f t="shared" si="0"/>
        <v>44827</v>
      </c>
      <c r="J53" s="282" t="s">
        <v>54</v>
      </c>
      <c r="K53" s="280"/>
      <c r="L53" s="281"/>
      <c r="M53" s="281"/>
      <c r="N53" s="291"/>
      <c r="O53" s="291"/>
      <c r="P53" s="291"/>
      <c r="Q53" s="292"/>
    </row>
    <row r="54" spans="2:17" s="278" customFormat="1" ht="16.5" customHeight="1" x14ac:dyDescent="0.25">
      <c r="B54" s="279"/>
      <c r="C54" s="289" t="s">
        <v>381</v>
      </c>
      <c r="D54" s="288"/>
      <c r="E54" s="288"/>
      <c r="F54" s="283"/>
      <c r="G54" s="286"/>
      <c r="H54" s="361">
        <f t="shared" si="1"/>
        <v>44834</v>
      </c>
      <c r="I54" s="361">
        <f t="shared" si="0"/>
        <v>44834</v>
      </c>
      <c r="J54" s="282" t="s">
        <v>54</v>
      </c>
      <c r="K54" s="280"/>
      <c r="L54" s="281"/>
      <c r="M54" s="281"/>
      <c r="N54" s="291"/>
      <c r="O54" s="291"/>
      <c r="P54" s="291"/>
      <c r="Q54" s="292"/>
    </row>
    <row r="55" spans="2:17" s="278" customFormat="1" ht="16.5" customHeight="1" x14ac:dyDescent="0.25">
      <c r="B55" s="279"/>
      <c r="C55" s="289" t="s">
        <v>381</v>
      </c>
      <c r="D55" s="288"/>
      <c r="E55" s="288"/>
      <c r="F55" s="283"/>
      <c r="G55" s="286"/>
      <c r="H55" s="361">
        <f t="shared" ref="H55:H61" si="2">H54+7</f>
        <v>44841</v>
      </c>
      <c r="I55" s="361">
        <f t="shared" si="0"/>
        <v>44841</v>
      </c>
      <c r="J55" s="282" t="s">
        <v>54</v>
      </c>
      <c r="K55" s="280"/>
      <c r="L55" s="281"/>
      <c r="M55" s="281"/>
      <c r="N55" s="291"/>
      <c r="O55" s="291"/>
      <c r="P55" s="291"/>
      <c r="Q55" s="292"/>
    </row>
    <row r="56" spans="2:17" s="278" customFormat="1" ht="16.5" customHeight="1" x14ac:dyDescent="0.25">
      <c r="B56" s="279"/>
      <c r="C56" s="289" t="s">
        <v>381</v>
      </c>
      <c r="D56" s="288"/>
      <c r="E56" s="288"/>
      <c r="F56" s="283"/>
      <c r="G56" s="286"/>
      <c r="H56" s="361">
        <f t="shared" si="2"/>
        <v>44848</v>
      </c>
      <c r="I56" s="361">
        <f t="shared" si="0"/>
        <v>44848</v>
      </c>
      <c r="J56" s="282" t="s">
        <v>54</v>
      </c>
      <c r="K56" s="280"/>
      <c r="L56" s="281"/>
      <c r="M56" s="281"/>
      <c r="N56" s="291"/>
      <c r="O56" s="291"/>
      <c r="P56" s="291"/>
      <c r="Q56" s="292"/>
    </row>
    <row r="57" spans="2:17" s="278" customFormat="1" ht="16.5" customHeight="1" x14ac:dyDescent="0.25">
      <c r="B57" s="279"/>
      <c r="C57" s="289" t="s">
        <v>381</v>
      </c>
      <c r="D57" s="288"/>
      <c r="E57" s="288"/>
      <c r="F57" s="283"/>
      <c r="G57" s="286"/>
      <c r="H57" s="361">
        <f t="shared" si="2"/>
        <v>44855</v>
      </c>
      <c r="I57" s="361">
        <f t="shared" si="0"/>
        <v>44855</v>
      </c>
      <c r="J57" s="282" t="s">
        <v>54</v>
      </c>
      <c r="K57" s="280"/>
      <c r="L57" s="281"/>
      <c r="M57" s="281"/>
      <c r="N57" s="291"/>
      <c r="O57" s="291"/>
      <c r="P57" s="291"/>
      <c r="Q57" s="292"/>
    </row>
    <row r="58" spans="2:17" s="278" customFormat="1" ht="16.5" customHeight="1" x14ac:dyDescent="0.25">
      <c r="B58" s="279"/>
      <c r="C58" s="289" t="s">
        <v>381</v>
      </c>
      <c r="D58" s="288"/>
      <c r="E58" s="288"/>
      <c r="F58" s="283"/>
      <c r="G58" s="286"/>
      <c r="H58" s="361">
        <f t="shared" si="2"/>
        <v>44862</v>
      </c>
      <c r="I58" s="361">
        <f t="shared" si="0"/>
        <v>44862</v>
      </c>
      <c r="J58" s="282" t="s">
        <v>54</v>
      </c>
      <c r="K58" s="280"/>
      <c r="L58" s="281"/>
      <c r="M58" s="281"/>
      <c r="N58" s="291"/>
      <c r="O58" s="291"/>
      <c r="P58" s="291"/>
      <c r="Q58" s="292"/>
    </row>
    <row r="59" spans="2:17" s="278" customFormat="1" ht="16.5" customHeight="1" x14ac:dyDescent="0.25">
      <c r="B59" s="279"/>
      <c r="C59" s="289" t="s">
        <v>381</v>
      </c>
      <c r="D59" s="288"/>
      <c r="E59" s="288"/>
      <c r="F59" s="283"/>
      <c r="G59" s="286"/>
      <c r="H59" s="361">
        <f t="shared" si="2"/>
        <v>44869</v>
      </c>
      <c r="I59" s="361">
        <f t="shared" si="0"/>
        <v>44869</v>
      </c>
      <c r="J59" s="282" t="s">
        <v>54</v>
      </c>
      <c r="K59" s="280"/>
      <c r="L59" s="281"/>
      <c r="M59" s="281"/>
      <c r="N59" s="291"/>
      <c r="O59" s="291"/>
      <c r="P59" s="291"/>
      <c r="Q59" s="292"/>
    </row>
    <row r="60" spans="2:17" s="278" customFormat="1" ht="16.5" customHeight="1" x14ac:dyDescent="0.25">
      <c r="B60" s="279"/>
      <c r="C60" s="289" t="s">
        <v>381</v>
      </c>
      <c r="D60" s="288"/>
      <c r="E60" s="288"/>
      <c r="F60" s="283"/>
      <c r="G60" s="286"/>
      <c r="H60" s="361">
        <f t="shared" si="2"/>
        <v>44876</v>
      </c>
      <c r="I60" s="361">
        <f t="shared" si="0"/>
        <v>44876</v>
      </c>
      <c r="J60" s="282" t="s">
        <v>54</v>
      </c>
      <c r="K60" s="280"/>
      <c r="L60" s="281"/>
      <c r="M60" s="281"/>
      <c r="N60" s="291"/>
      <c r="O60" s="291"/>
      <c r="P60" s="291"/>
      <c r="Q60" s="292"/>
    </row>
    <row r="61" spans="2:17" s="278" customFormat="1" ht="16.5" customHeight="1" x14ac:dyDescent="0.25">
      <c r="B61" s="279"/>
      <c r="C61" s="289" t="s">
        <v>381</v>
      </c>
      <c r="D61" s="288"/>
      <c r="E61" s="288"/>
      <c r="F61" s="283"/>
      <c r="G61" s="286"/>
      <c r="H61" s="361">
        <f t="shared" si="2"/>
        <v>44883</v>
      </c>
      <c r="I61" s="361">
        <f t="shared" si="0"/>
        <v>44883</v>
      </c>
      <c r="J61" s="282" t="s">
        <v>54</v>
      </c>
      <c r="K61" s="280"/>
      <c r="L61" s="281"/>
      <c r="M61" s="281"/>
      <c r="N61" s="291"/>
      <c r="O61" s="291"/>
      <c r="P61" s="291"/>
      <c r="Q61" s="292"/>
    </row>
    <row r="62" spans="2:17" s="278" customFormat="1" ht="16.5" customHeight="1" x14ac:dyDescent="0.25">
      <c r="B62" s="279"/>
      <c r="C62" s="289"/>
      <c r="D62" s="288"/>
      <c r="E62" s="288"/>
      <c r="F62" s="283"/>
      <c r="G62" s="286"/>
      <c r="H62" s="361"/>
      <c r="I62" s="361"/>
      <c r="J62" s="282"/>
      <c r="K62" s="280"/>
      <c r="L62" s="281"/>
      <c r="M62" s="281"/>
      <c r="N62" s="291"/>
      <c r="O62" s="291"/>
      <c r="P62" s="291"/>
      <c r="Q62" s="292"/>
    </row>
    <row r="63" spans="2:17" s="278" customFormat="1" ht="16.5" customHeight="1" x14ac:dyDescent="0.25">
      <c r="B63" s="279"/>
      <c r="C63" s="289"/>
      <c r="D63" s="288"/>
      <c r="E63" s="288"/>
      <c r="F63" s="283"/>
      <c r="G63" s="286"/>
      <c r="H63" s="361"/>
      <c r="I63" s="361"/>
      <c r="J63" s="282"/>
      <c r="K63" s="280"/>
      <c r="L63" s="281"/>
      <c r="M63" s="281"/>
      <c r="N63" s="291"/>
      <c r="O63" s="291"/>
      <c r="P63" s="291"/>
      <c r="Q63" s="292"/>
    </row>
    <row r="64" spans="2:17" ht="16.5" customHeight="1" thickBot="1" x14ac:dyDescent="0.3">
      <c r="B64" s="32"/>
      <c r="C64" s="322" t="s">
        <v>74</v>
      </c>
      <c r="D64" s="323"/>
      <c r="E64" s="323"/>
      <c r="F64" s="48"/>
      <c r="G64" s="92"/>
      <c r="H64" s="361">
        <f>H54+7</f>
        <v>44841</v>
      </c>
      <c r="I64" s="361">
        <f t="shared" si="0"/>
        <v>44841</v>
      </c>
      <c r="J64" s="40"/>
      <c r="K64" s="37"/>
      <c r="L64" s="38"/>
      <c r="M64" s="38"/>
      <c r="N64" s="87"/>
      <c r="O64" s="87"/>
      <c r="P64" s="87"/>
      <c r="Q64" s="88"/>
    </row>
    <row r="65" spans="2:18" ht="16.5" customHeight="1" thickBot="1" x14ac:dyDescent="0.3">
      <c r="B65" s="52"/>
      <c r="C65" s="342" t="s">
        <v>28</v>
      </c>
      <c r="D65" s="326"/>
      <c r="E65" s="326"/>
      <c r="F65" s="53"/>
      <c r="G65" s="96">
        <v>1</v>
      </c>
      <c r="H65" s="277">
        <v>44757</v>
      </c>
      <c r="I65" s="277">
        <v>44757</v>
      </c>
      <c r="J65" s="71" t="s">
        <v>15</v>
      </c>
      <c r="K65" s="54" t="s">
        <v>24</v>
      </c>
      <c r="L65" s="55">
        <v>1</v>
      </c>
      <c r="M65" s="55">
        <v>1</v>
      </c>
      <c r="N65" s="56"/>
      <c r="O65" s="56"/>
      <c r="P65" s="56"/>
      <c r="Q65" s="57"/>
    </row>
    <row r="66" spans="2:18" x14ac:dyDescent="0.25">
      <c r="B66" s="34"/>
      <c r="C66" s="344"/>
      <c r="D66" s="345"/>
      <c r="E66" s="346"/>
      <c r="F66" s="39"/>
      <c r="G66" s="39"/>
      <c r="H66" s="68"/>
      <c r="I66" s="68"/>
      <c r="J66" s="39"/>
      <c r="K66" s="39"/>
      <c r="L66" s="69">
        <f>AVERAGE(L10:L65)</f>
        <v>1</v>
      </c>
      <c r="M66" s="69">
        <f>AVERAGE(M10:M65)</f>
        <v>1</v>
      </c>
      <c r="N66" s="34"/>
      <c r="O66" s="34"/>
      <c r="P66" s="34"/>
      <c r="Q66" s="34"/>
    </row>
    <row r="67" spans="2:18" ht="15.75" thickBot="1" x14ac:dyDescent="0.3"/>
    <row r="68" spans="2:18" ht="15.75" thickTop="1" x14ac:dyDescent="0.25">
      <c r="B68" s="9"/>
      <c r="C68" s="9"/>
      <c r="D68" s="9"/>
      <c r="E68" s="9"/>
      <c r="F68" s="9"/>
      <c r="G68" s="9"/>
      <c r="H68" s="9"/>
      <c r="I68" s="9"/>
      <c r="J68" s="9"/>
      <c r="K68" s="9"/>
      <c r="L68" s="9"/>
      <c r="M68" s="9"/>
      <c r="N68" s="9"/>
      <c r="O68" s="9"/>
      <c r="P68" s="9"/>
      <c r="Q68" s="9"/>
      <c r="R68" s="9"/>
    </row>
    <row r="69" spans="2:18" x14ac:dyDescent="0.25">
      <c r="L69" s="15">
        <v>1</v>
      </c>
      <c r="M69" s="15">
        <v>1</v>
      </c>
    </row>
    <row r="70" spans="2:18" x14ac:dyDescent="0.25">
      <c r="L70" s="13">
        <v>0.5</v>
      </c>
      <c r="M70" s="14">
        <v>0.75</v>
      </c>
    </row>
    <row r="71" spans="2:18" x14ac:dyDescent="0.25">
      <c r="L71" s="12">
        <v>0</v>
      </c>
      <c r="M71" s="16">
        <v>0.5</v>
      </c>
    </row>
    <row r="72" spans="2:18" x14ac:dyDescent="0.25">
      <c r="L72" s="11"/>
      <c r="M72" s="13">
        <v>0.25</v>
      </c>
    </row>
    <row r="73" spans="2:18" x14ac:dyDescent="0.25">
      <c r="L73" s="11"/>
      <c r="M73" s="12">
        <v>0</v>
      </c>
    </row>
    <row r="91" spans="10:11" ht="15.75" x14ac:dyDescent="0.25">
      <c r="J91" s="10"/>
      <c r="K91" s="27"/>
    </row>
  </sheetData>
  <dataConsolidate/>
  <mergeCells count="17">
    <mergeCell ref="C64:E64"/>
    <mergeCell ref="C65:E65"/>
    <mergeCell ref="C66:E66"/>
    <mergeCell ref="B9:E9"/>
    <mergeCell ref="C10:E10"/>
    <mergeCell ref="C25:E25"/>
    <mergeCell ref="N25:Q25"/>
    <mergeCell ref="O1:Q1"/>
    <mergeCell ref="H2:M2"/>
    <mergeCell ref="B6:C6"/>
    <mergeCell ref="C8:E8"/>
    <mergeCell ref="N8:Q8"/>
    <mergeCell ref="E5:I5"/>
    <mergeCell ref="N10:Q10"/>
    <mergeCell ref="C11:E11"/>
    <mergeCell ref="N11:Q11"/>
    <mergeCell ref="C12:E12"/>
  </mergeCells>
  <conditionalFormatting sqref="J91 J9:J12 L9:L12 L25:L30 J25:J30 J32:J45 L32:L45 L47:L63 J47:J63">
    <cfRule type="cellIs" dxfId="650" priority="233" operator="equal">
      <formula>"No comenzado"</formula>
    </cfRule>
    <cfRule type="cellIs" dxfId="649" priority="234" operator="equal">
      <formula>"En progreso"</formula>
    </cfRule>
    <cfRule type="cellIs" dxfId="648" priority="235" operator="equal">
      <formula>"Retrasado"</formula>
    </cfRule>
    <cfRule type="cellIs" dxfId="647" priority="236" operator="equal">
      <formula>"Completado"</formula>
    </cfRule>
  </conditionalFormatting>
  <conditionalFormatting sqref="J64:J65">
    <cfRule type="cellIs" dxfId="646" priority="229" operator="equal">
      <formula>"No comenzado"</formula>
    </cfRule>
    <cfRule type="cellIs" dxfId="645" priority="230" operator="equal">
      <formula>"En progreso"</formula>
    </cfRule>
    <cfRule type="cellIs" dxfId="644" priority="231" operator="equal">
      <formula>"Retrasado"</formula>
    </cfRule>
    <cfRule type="cellIs" dxfId="643" priority="232" operator="equal">
      <formula>"Completado"</formula>
    </cfRule>
  </conditionalFormatting>
  <conditionalFormatting sqref="L64:L65">
    <cfRule type="cellIs" dxfId="642" priority="225" operator="equal">
      <formula>"No comenzado"</formula>
    </cfRule>
    <cfRule type="cellIs" dxfId="641" priority="226" operator="equal">
      <formula>"En progreso"</formula>
    </cfRule>
    <cfRule type="cellIs" dxfId="640" priority="227" operator="equal">
      <formula>"Retrasado"</formula>
    </cfRule>
    <cfRule type="cellIs" dxfId="639" priority="228" operator="equal">
      <formula>"Completado"</formula>
    </cfRule>
  </conditionalFormatting>
  <conditionalFormatting sqref="L66">
    <cfRule type="cellIs" dxfId="638" priority="221" operator="equal">
      <formula>"No comenzado"</formula>
    </cfRule>
    <cfRule type="cellIs" dxfId="637" priority="222" operator="equal">
      <formula>"En progreso"</formula>
    </cfRule>
    <cfRule type="cellIs" dxfId="636" priority="223" operator="equal">
      <formula>"Retrasado"</formula>
    </cfRule>
    <cfRule type="cellIs" dxfId="635" priority="224" operator="equal">
      <formula>"Completado"</formula>
    </cfRule>
  </conditionalFormatting>
  <conditionalFormatting sqref="M66">
    <cfRule type="cellIs" dxfId="634" priority="217" operator="equal">
      <formula>"No comenzado"</formula>
    </cfRule>
    <cfRule type="cellIs" dxfId="633" priority="218" operator="equal">
      <formula>"En progreso"</formula>
    </cfRule>
    <cfRule type="cellIs" dxfId="632" priority="219" operator="equal">
      <formula>"Retrasado"</formula>
    </cfRule>
    <cfRule type="cellIs" dxfId="631" priority="220" operator="equal">
      <formula>"Completado"</formula>
    </cfRule>
  </conditionalFormatting>
  <conditionalFormatting sqref="J13 L13">
    <cfRule type="cellIs" dxfId="630" priority="45" operator="equal">
      <formula>"No comenzado"</formula>
    </cfRule>
    <cfRule type="cellIs" dxfId="629" priority="46" operator="equal">
      <formula>"En progreso"</formula>
    </cfRule>
    <cfRule type="cellIs" dxfId="628" priority="47" operator="equal">
      <formula>"Retrasado"</formula>
    </cfRule>
    <cfRule type="cellIs" dxfId="627" priority="48" operator="equal">
      <formula>"Completado"</formula>
    </cfRule>
  </conditionalFormatting>
  <conditionalFormatting sqref="J14 L14">
    <cfRule type="cellIs" dxfId="626" priority="37" operator="equal">
      <formula>"No comenzado"</formula>
    </cfRule>
    <cfRule type="cellIs" dxfId="625" priority="38" operator="equal">
      <formula>"En progreso"</formula>
    </cfRule>
    <cfRule type="cellIs" dxfId="624" priority="39" operator="equal">
      <formula>"Retrasado"</formula>
    </cfRule>
    <cfRule type="cellIs" dxfId="623" priority="40" operator="equal">
      <formula>"Completado"</formula>
    </cfRule>
  </conditionalFormatting>
  <conditionalFormatting sqref="J15 L15">
    <cfRule type="cellIs" dxfId="622" priority="29" operator="equal">
      <formula>"No comenzado"</formula>
    </cfRule>
    <cfRule type="cellIs" dxfId="621" priority="30" operator="equal">
      <formula>"En progreso"</formula>
    </cfRule>
    <cfRule type="cellIs" dxfId="620" priority="31" operator="equal">
      <formula>"Retrasado"</formula>
    </cfRule>
    <cfRule type="cellIs" dxfId="619" priority="32" operator="equal">
      <formula>"Completado"</formula>
    </cfRule>
  </conditionalFormatting>
  <conditionalFormatting sqref="J16:J24 L16:L24">
    <cfRule type="cellIs" dxfId="618" priority="21" operator="equal">
      <formula>"No comenzado"</formula>
    </cfRule>
    <cfRule type="cellIs" dxfId="617" priority="22" operator="equal">
      <formula>"En progreso"</formula>
    </cfRule>
    <cfRule type="cellIs" dxfId="616" priority="23" operator="equal">
      <formula>"Retrasado"</formula>
    </cfRule>
    <cfRule type="cellIs" dxfId="615" priority="24" operator="equal">
      <formula>"Completado"</formula>
    </cfRule>
  </conditionalFormatting>
  <conditionalFormatting sqref="L46 J46">
    <cfRule type="cellIs" dxfId="614" priority="13" operator="equal">
      <formula>"No comenzado"</formula>
    </cfRule>
    <cfRule type="cellIs" dxfId="613" priority="14" operator="equal">
      <formula>"En progreso"</formula>
    </cfRule>
    <cfRule type="cellIs" dxfId="612" priority="15" operator="equal">
      <formula>"Retrasado"</formula>
    </cfRule>
    <cfRule type="cellIs" dxfId="611" priority="16" operator="equal">
      <formula>"Completado"</formula>
    </cfRule>
  </conditionalFormatting>
  <conditionalFormatting sqref="L31 J31">
    <cfRule type="cellIs" dxfId="610" priority="5" operator="equal">
      <formula>"No comenzado"</formula>
    </cfRule>
    <cfRule type="cellIs" dxfId="609" priority="6" operator="equal">
      <formula>"En progreso"</formula>
    </cfRule>
    <cfRule type="cellIs" dxfId="608" priority="7" operator="equal">
      <formula>"Retrasado"</formula>
    </cfRule>
    <cfRule type="cellIs" dxfId="607" priority="8" operator="equal">
      <formula>"Completado"</formula>
    </cfRule>
  </conditionalFormatting>
  <dataValidations count="3">
    <dataValidation type="list" allowBlank="1" showInputMessage="1" showErrorMessage="1" sqref="J91:M91 J9:J65">
      <formula1>"Completado,Retrasado,En progreso,No comenzado"</formula1>
    </dataValidation>
    <dataValidation type="list" allowBlank="1" showInputMessage="1" showErrorMessage="1" sqref="L9:L65">
      <formula1>$L$69:$L$71</formula1>
    </dataValidation>
    <dataValidation type="list" allowBlank="1" showInputMessage="1" showErrorMessage="1" sqref="M9:M65">
      <formula1>$M$69:$M$73</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9" operator="containsText" id="{E96939B0-1152-40EF-8240-6E912BA22564}">
            <xm:f>NOT(ISERROR(SEARCH(Estatus!$B$8,K9)))</xm:f>
            <xm:f>Estatus!$B$8</xm:f>
            <x14:dxf>
              <fill>
                <patternFill>
                  <bgColor rgb="FFFF0000"/>
                </patternFill>
              </fill>
            </x14:dxf>
          </x14:cfRule>
          <x14:cfRule type="containsText" priority="210" operator="containsText" id="{9A5700EA-68FE-4317-910F-9547F3099348}">
            <xm:f>NOT(ISERROR(SEARCH(Estatus!$B$7,K9)))</xm:f>
            <xm:f>Estatus!$B$7</xm:f>
            <x14:dxf>
              <fill>
                <patternFill>
                  <bgColor rgb="FFFFC000"/>
                </patternFill>
              </fill>
            </x14:dxf>
          </x14:cfRule>
          <x14:cfRule type="containsText" priority="211" operator="containsText" id="{FA593E5C-48FF-4582-9DB1-47BF8E4BCB81}">
            <xm:f>NOT(ISERROR(SEARCH(Estatus!$B$6,K9)))</xm:f>
            <xm:f>Estatus!$B$6</xm:f>
            <x14:dxf>
              <fill>
                <patternFill>
                  <bgColor rgb="FF92D050"/>
                </patternFill>
              </fill>
            </x14:dxf>
          </x14:cfRule>
          <x14:cfRule type="containsText" priority="212" operator="containsText" id="{0E5FB42F-5428-4AE6-90F8-DF018681F6E7}">
            <xm:f>NOT(ISERROR(SEARCH(Estatus!$B$5,K9)))</xm:f>
            <xm:f>Estatus!$B$5</xm:f>
            <x14:dxf>
              <fill>
                <patternFill>
                  <bgColor rgb="FF92D050"/>
                </patternFill>
              </fill>
            </x14:dxf>
          </x14:cfRule>
          <xm:sqref>K9:K12 K25:K30 K32:K45 K47:K65</xm:sqref>
        </x14:conditionalFormatting>
        <x14:conditionalFormatting xmlns:xm="http://schemas.microsoft.com/office/excel/2006/main">
          <x14:cfRule type="containsText" priority="41" operator="containsText" id="{7E958CBA-A554-42D8-AF46-3526C8615DF8}">
            <xm:f>NOT(ISERROR(SEARCH(Estatus!$B$8,K13)))</xm:f>
            <xm:f>Estatus!$B$8</xm:f>
            <x14:dxf>
              <fill>
                <patternFill>
                  <bgColor rgb="FFFF0000"/>
                </patternFill>
              </fill>
            </x14:dxf>
          </x14:cfRule>
          <x14:cfRule type="containsText" priority="42" operator="containsText" id="{B008A8D3-C3F6-47DA-8E0C-BA364B87A524}">
            <xm:f>NOT(ISERROR(SEARCH(Estatus!$B$7,K13)))</xm:f>
            <xm:f>Estatus!$B$7</xm:f>
            <x14:dxf>
              <fill>
                <patternFill>
                  <bgColor rgb="FFFFC000"/>
                </patternFill>
              </fill>
            </x14:dxf>
          </x14:cfRule>
          <x14:cfRule type="containsText" priority="43" operator="containsText" id="{DC3A2C9D-A504-42AB-8419-FBDBB1AB733A}">
            <xm:f>NOT(ISERROR(SEARCH(Estatus!$B$6,K13)))</xm:f>
            <xm:f>Estatus!$B$6</xm:f>
            <x14:dxf>
              <fill>
                <patternFill>
                  <bgColor rgb="FF92D050"/>
                </patternFill>
              </fill>
            </x14:dxf>
          </x14:cfRule>
          <x14:cfRule type="containsText" priority="44" operator="containsText" id="{2019520E-698A-4FD7-ABC7-EC43F370F97A}">
            <xm:f>NOT(ISERROR(SEARCH(Estatus!$B$5,K13)))</xm:f>
            <xm:f>Estatus!$B$5</xm:f>
            <x14:dxf>
              <fill>
                <patternFill>
                  <bgColor rgb="FF92D050"/>
                </patternFill>
              </fill>
            </x14:dxf>
          </x14:cfRule>
          <xm:sqref>K13</xm:sqref>
        </x14:conditionalFormatting>
        <x14:conditionalFormatting xmlns:xm="http://schemas.microsoft.com/office/excel/2006/main">
          <x14:cfRule type="containsText" priority="33" operator="containsText" id="{2E5C359B-5A37-4879-94F8-FB57237E8997}">
            <xm:f>NOT(ISERROR(SEARCH(Estatus!$B$8,K14)))</xm:f>
            <xm:f>Estatus!$B$8</xm:f>
            <x14:dxf>
              <fill>
                <patternFill>
                  <bgColor rgb="FFFF0000"/>
                </patternFill>
              </fill>
            </x14:dxf>
          </x14:cfRule>
          <x14:cfRule type="containsText" priority="34" operator="containsText" id="{7C6E8796-B4D1-4564-8A12-454D6C5CE80B}">
            <xm:f>NOT(ISERROR(SEARCH(Estatus!$B$7,K14)))</xm:f>
            <xm:f>Estatus!$B$7</xm:f>
            <x14:dxf>
              <fill>
                <patternFill>
                  <bgColor rgb="FFFFC000"/>
                </patternFill>
              </fill>
            </x14:dxf>
          </x14:cfRule>
          <x14:cfRule type="containsText" priority="35" operator="containsText" id="{F9FE1AE3-CEB2-48A2-B6B9-FC4D71980DE5}">
            <xm:f>NOT(ISERROR(SEARCH(Estatus!$B$6,K14)))</xm:f>
            <xm:f>Estatus!$B$6</xm:f>
            <x14:dxf>
              <fill>
                <patternFill>
                  <bgColor rgb="FF92D050"/>
                </patternFill>
              </fill>
            </x14:dxf>
          </x14:cfRule>
          <x14:cfRule type="containsText" priority="36" operator="containsText" id="{EF9B1B80-D4C0-4C57-9A60-FB38E633E89C}">
            <xm:f>NOT(ISERROR(SEARCH(Estatus!$B$5,K14)))</xm:f>
            <xm:f>Estatus!$B$5</xm:f>
            <x14:dxf>
              <fill>
                <patternFill>
                  <bgColor rgb="FF92D050"/>
                </patternFill>
              </fill>
            </x14:dxf>
          </x14:cfRule>
          <xm:sqref>K14</xm:sqref>
        </x14:conditionalFormatting>
        <x14:conditionalFormatting xmlns:xm="http://schemas.microsoft.com/office/excel/2006/main">
          <x14:cfRule type="containsText" priority="25" operator="containsText" id="{CB4699AD-58D8-4027-8AAB-37D0B5DC578B}">
            <xm:f>NOT(ISERROR(SEARCH(Estatus!$B$8,K15)))</xm:f>
            <xm:f>Estatus!$B$8</xm:f>
            <x14:dxf>
              <fill>
                <patternFill>
                  <bgColor rgb="FFFF0000"/>
                </patternFill>
              </fill>
            </x14:dxf>
          </x14:cfRule>
          <x14:cfRule type="containsText" priority="26" operator="containsText" id="{17FF7834-0574-4E4B-9536-2F2E6F7D9E64}">
            <xm:f>NOT(ISERROR(SEARCH(Estatus!$B$7,K15)))</xm:f>
            <xm:f>Estatus!$B$7</xm:f>
            <x14:dxf>
              <fill>
                <patternFill>
                  <bgColor rgb="FFFFC000"/>
                </patternFill>
              </fill>
            </x14:dxf>
          </x14:cfRule>
          <x14:cfRule type="containsText" priority="27" operator="containsText" id="{6EC3AF59-86CC-4433-AD3D-A7931015F233}">
            <xm:f>NOT(ISERROR(SEARCH(Estatus!$B$6,K15)))</xm:f>
            <xm:f>Estatus!$B$6</xm:f>
            <x14:dxf>
              <fill>
                <patternFill>
                  <bgColor rgb="FF92D050"/>
                </patternFill>
              </fill>
            </x14:dxf>
          </x14:cfRule>
          <x14:cfRule type="containsText" priority="28" operator="containsText" id="{B8375394-B2D8-4C27-9ABC-5B1F4E9229EC}">
            <xm:f>NOT(ISERROR(SEARCH(Estatus!$B$5,K15)))</xm:f>
            <xm:f>Estatus!$B$5</xm:f>
            <x14:dxf>
              <fill>
                <patternFill>
                  <bgColor rgb="FF92D050"/>
                </patternFill>
              </fill>
            </x14:dxf>
          </x14:cfRule>
          <xm:sqref>K15</xm:sqref>
        </x14:conditionalFormatting>
        <x14:conditionalFormatting xmlns:xm="http://schemas.microsoft.com/office/excel/2006/main">
          <x14:cfRule type="containsText" priority="17" operator="containsText" id="{57D5807A-4985-4EA4-B844-7B08CBA76456}">
            <xm:f>NOT(ISERROR(SEARCH(Estatus!$B$8,K16)))</xm:f>
            <xm:f>Estatus!$B$8</xm:f>
            <x14:dxf>
              <fill>
                <patternFill>
                  <bgColor rgb="FFFF0000"/>
                </patternFill>
              </fill>
            </x14:dxf>
          </x14:cfRule>
          <x14:cfRule type="containsText" priority="18" operator="containsText" id="{754E4A6E-9A4B-4BE1-B634-8701CC9BA464}">
            <xm:f>NOT(ISERROR(SEARCH(Estatus!$B$7,K16)))</xm:f>
            <xm:f>Estatus!$B$7</xm:f>
            <x14:dxf>
              <fill>
                <patternFill>
                  <bgColor rgb="FFFFC000"/>
                </patternFill>
              </fill>
            </x14:dxf>
          </x14:cfRule>
          <x14:cfRule type="containsText" priority="19" operator="containsText" id="{15DB41DC-BF4F-4642-80F6-2699A2ED6513}">
            <xm:f>NOT(ISERROR(SEARCH(Estatus!$B$6,K16)))</xm:f>
            <xm:f>Estatus!$B$6</xm:f>
            <x14:dxf>
              <fill>
                <patternFill>
                  <bgColor rgb="FF92D050"/>
                </patternFill>
              </fill>
            </x14:dxf>
          </x14:cfRule>
          <x14:cfRule type="containsText" priority="20" operator="containsText" id="{460FA702-0A28-43B3-B1AD-55188B7129B5}">
            <xm:f>NOT(ISERROR(SEARCH(Estatus!$B$5,K16)))</xm:f>
            <xm:f>Estatus!$B$5</xm:f>
            <x14:dxf>
              <fill>
                <patternFill>
                  <bgColor rgb="FF92D050"/>
                </patternFill>
              </fill>
            </x14:dxf>
          </x14:cfRule>
          <xm:sqref>K16:K24</xm:sqref>
        </x14:conditionalFormatting>
        <x14:conditionalFormatting xmlns:xm="http://schemas.microsoft.com/office/excel/2006/main">
          <x14:cfRule type="containsText" priority="9" operator="containsText" id="{240421C1-3412-40B4-BBD5-3A782384C514}">
            <xm:f>NOT(ISERROR(SEARCH(Estatus!$B$8,K46)))</xm:f>
            <xm:f>Estatus!$B$8</xm:f>
            <x14:dxf>
              <fill>
                <patternFill>
                  <bgColor rgb="FFFF0000"/>
                </patternFill>
              </fill>
            </x14:dxf>
          </x14:cfRule>
          <x14:cfRule type="containsText" priority="10" operator="containsText" id="{2DF79E13-9EA3-48A2-B00E-A2699D20F395}">
            <xm:f>NOT(ISERROR(SEARCH(Estatus!$B$7,K46)))</xm:f>
            <xm:f>Estatus!$B$7</xm:f>
            <x14:dxf>
              <fill>
                <patternFill>
                  <bgColor rgb="FFFFC000"/>
                </patternFill>
              </fill>
            </x14:dxf>
          </x14:cfRule>
          <x14:cfRule type="containsText" priority="11" operator="containsText" id="{CBE9DB88-0043-4348-99A0-92EF3C9E15C6}">
            <xm:f>NOT(ISERROR(SEARCH(Estatus!$B$6,K46)))</xm:f>
            <xm:f>Estatus!$B$6</xm:f>
            <x14:dxf>
              <fill>
                <patternFill>
                  <bgColor rgb="FF92D050"/>
                </patternFill>
              </fill>
            </x14:dxf>
          </x14:cfRule>
          <x14:cfRule type="containsText" priority="12" operator="containsText" id="{5DC96458-5D99-414D-844F-481618254454}">
            <xm:f>NOT(ISERROR(SEARCH(Estatus!$B$5,K46)))</xm:f>
            <xm:f>Estatus!$B$5</xm:f>
            <x14:dxf>
              <fill>
                <patternFill>
                  <bgColor rgb="FF92D050"/>
                </patternFill>
              </fill>
            </x14:dxf>
          </x14:cfRule>
          <xm:sqref>K46</xm:sqref>
        </x14:conditionalFormatting>
        <x14:conditionalFormatting xmlns:xm="http://schemas.microsoft.com/office/excel/2006/main">
          <x14:cfRule type="containsText" priority="1" operator="containsText" id="{3C815E33-6671-41BD-8044-0BAC55BF9956}">
            <xm:f>NOT(ISERROR(SEARCH(Estatus!$B$8,K31)))</xm:f>
            <xm:f>Estatus!$B$8</xm:f>
            <x14:dxf>
              <fill>
                <patternFill>
                  <bgColor rgb="FFFF0000"/>
                </patternFill>
              </fill>
            </x14:dxf>
          </x14:cfRule>
          <x14:cfRule type="containsText" priority="2" operator="containsText" id="{C768586F-3B56-47ED-8AA5-12B29F31541C}">
            <xm:f>NOT(ISERROR(SEARCH(Estatus!$B$7,K31)))</xm:f>
            <xm:f>Estatus!$B$7</xm:f>
            <x14:dxf>
              <fill>
                <patternFill>
                  <bgColor rgb="FFFFC000"/>
                </patternFill>
              </fill>
            </x14:dxf>
          </x14:cfRule>
          <x14:cfRule type="containsText" priority="3" operator="containsText" id="{D11716F6-88DD-4885-B2D3-0DADCA7BCEDF}">
            <xm:f>NOT(ISERROR(SEARCH(Estatus!$B$6,K31)))</xm:f>
            <xm:f>Estatus!$B$6</xm:f>
            <x14:dxf>
              <fill>
                <patternFill>
                  <bgColor rgb="FF92D050"/>
                </patternFill>
              </fill>
            </x14:dxf>
          </x14:cfRule>
          <x14:cfRule type="containsText" priority="4" operator="containsText" id="{F6EB7FB4-FD80-42D8-9033-58E605CD2914}">
            <xm:f>NOT(ISERROR(SEARCH(Estatus!$B$5,K31)))</xm:f>
            <xm:f>Estatus!$B$5</xm:f>
            <x14:dxf>
              <fill>
                <patternFill>
                  <bgColor rgb="FF92D050"/>
                </patternFill>
              </fill>
            </x14:dxf>
          </x14:cfRule>
          <xm:sqref>K31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Q668"/>
  <sheetViews>
    <sheetView showGridLines="0" zoomScale="85" zoomScaleNormal="85" workbookViewId="0">
      <pane xSplit="2" ySplit="8" topLeftCell="C9" activePane="bottomRight" state="frozen"/>
      <selection pane="topRight" activeCell="C1" sqref="C1"/>
      <selection pane="bottomLeft" activeCell="A9" sqref="A9"/>
      <selection pane="bottomRight" activeCell="H485" sqref="H485"/>
    </sheetView>
  </sheetViews>
  <sheetFormatPr baseColWidth="10" defaultRowHeight="15" x14ac:dyDescent="0.25"/>
  <cols>
    <col min="1" max="1" width="2.140625" customWidth="1"/>
    <col min="2" max="2" width="6.42578125" customWidth="1"/>
    <col min="3" max="3" width="96.85546875" customWidth="1"/>
    <col min="4" max="4" width="12.85546875" customWidth="1"/>
    <col min="5" max="5" width="22.5703125" customWidth="1"/>
    <col min="6" max="6" width="15.28515625" bestFit="1" customWidth="1"/>
    <col min="7" max="7" width="20.28515625" style="225" bestFit="1" customWidth="1"/>
    <col min="8" max="8" width="14.85546875" bestFit="1" customWidth="1"/>
    <col min="9" max="9" width="13.5703125" bestFit="1" customWidth="1"/>
    <col min="10" max="10" width="22.140625" customWidth="1"/>
    <col min="11" max="11" width="36.28515625" bestFit="1" customWidth="1"/>
    <col min="12" max="12" width="10.140625" bestFit="1" customWidth="1"/>
    <col min="13" max="13" width="8.5703125" bestFit="1" customWidth="1"/>
    <col min="14" max="14" width="12.7109375" customWidth="1"/>
    <col min="17" max="17" width="25" customWidth="1"/>
    <col min="18" max="18" width="33.42578125" customWidth="1"/>
  </cols>
  <sheetData>
    <row r="1" spans="2:17" x14ac:dyDescent="0.25">
      <c r="O1" s="336"/>
      <c r="P1" s="336"/>
      <c r="Q1" s="336"/>
    </row>
    <row r="2" spans="2:17" ht="15" customHeight="1" x14ac:dyDescent="0.3">
      <c r="D2" s="42"/>
      <c r="E2" s="42"/>
      <c r="F2" s="42"/>
      <c r="G2" s="227"/>
      <c r="H2" s="340"/>
      <c r="I2" s="340"/>
      <c r="J2" s="340"/>
      <c r="K2" s="340"/>
      <c r="L2" s="340"/>
      <c r="M2" s="340"/>
      <c r="N2" s="1"/>
      <c r="O2" s="26" t="s">
        <v>5</v>
      </c>
      <c r="P2" s="2">
        <v>44692</v>
      </c>
    </row>
    <row r="3" spans="2:17" ht="15" customHeight="1" x14ac:dyDescent="0.3">
      <c r="D3" s="44" t="s">
        <v>0</v>
      </c>
      <c r="E3" s="44" t="s">
        <v>59</v>
      </c>
      <c r="F3" s="42"/>
      <c r="G3" s="238"/>
      <c r="H3" s="134"/>
      <c r="I3" s="134"/>
      <c r="J3" s="134"/>
      <c r="K3" s="134"/>
      <c r="L3" s="134"/>
      <c r="M3" s="134"/>
      <c r="N3" s="1"/>
      <c r="O3" s="26" t="s">
        <v>6</v>
      </c>
      <c r="P3" s="2">
        <v>44906</v>
      </c>
    </row>
    <row r="4" spans="2:17" ht="16.5" customHeight="1" x14ac:dyDescent="0.25">
      <c r="C4" s="3"/>
      <c r="D4" s="45" t="s">
        <v>61</v>
      </c>
      <c r="E4" s="44" t="s">
        <v>60</v>
      </c>
      <c r="F4" s="26"/>
      <c r="G4" s="238"/>
      <c r="H4" s="134"/>
      <c r="I4" s="134"/>
      <c r="J4" s="134"/>
      <c r="K4" s="134"/>
      <c r="L4" s="134"/>
      <c r="M4" s="134"/>
      <c r="O4" s="4" t="s">
        <v>7</v>
      </c>
      <c r="P4" s="5">
        <f>P3-P2</f>
        <v>214</v>
      </c>
    </row>
    <row r="5" spans="2:17" ht="16.5" customHeight="1" x14ac:dyDescent="0.25">
      <c r="C5" s="3"/>
      <c r="D5" s="45"/>
      <c r="E5" s="341" t="s">
        <v>63</v>
      </c>
      <c r="F5" s="341"/>
      <c r="G5" s="341"/>
      <c r="H5" s="341"/>
      <c r="I5" s="341"/>
      <c r="J5" s="134"/>
      <c r="K5" s="134"/>
      <c r="L5" s="134"/>
      <c r="M5" s="134"/>
      <c r="O5" s="4" t="s">
        <v>8</v>
      </c>
      <c r="P5" s="2">
        <v>44743</v>
      </c>
    </row>
    <row r="6" spans="2:17" ht="16.5" customHeight="1" x14ac:dyDescent="0.25">
      <c r="B6" s="336"/>
      <c r="C6" s="336"/>
      <c r="E6" s="6"/>
      <c r="F6" s="6"/>
      <c r="G6" s="238"/>
      <c r="H6" s="43"/>
      <c r="I6" s="43"/>
      <c r="J6" s="43"/>
      <c r="K6" s="43"/>
      <c r="L6" s="43"/>
      <c r="M6" s="43"/>
      <c r="O6" s="4" t="s">
        <v>9</v>
      </c>
      <c r="P6" s="7">
        <f>P3-P5</f>
        <v>163</v>
      </c>
    </row>
    <row r="7" spans="2:17" ht="20.25" customHeight="1" thickBot="1" x14ac:dyDescent="0.3"/>
    <row r="8" spans="2:17" s="8" customFormat="1" ht="24" customHeight="1" thickBot="1" x14ac:dyDescent="0.35">
      <c r="B8" s="30"/>
      <c r="C8" s="337" t="s">
        <v>2</v>
      </c>
      <c r="D8" s="337"/>
      <c r="E8" s="337"/>
      <c r="F8" s="31" t="s">
        <v>1</v>
      </c>
      <c r="G8" s="226" t="s">
        <v>10</v>
      </c>
      <c r="H8" s="86" t="s">
        <v>11</v>
      </c>
      <c r="I8" s="86" t="s">
        <v>12</v>
      </c>
      <c r="J8" s="86" t="s">
        <v>13</v>
      </c>
      <c r="K8" s="86" t="s">
        <v>22</v>
      </c>
      <c r="L8" s="86" t="s">
        <v>4</v>
      </c>
      <c r="M8" s="120" t="s">
        <v>3</v>
      </c>
      <c r="N8" s="338" t="s">
        <v>14</v>
      </c>
      <c r="O8" s="338"/>
      <c r="P8" s="338"/>
      <c r="Q8" s="339"/>
    </row>
    <row r="9" spans="2:17" ht="31.5" customHeight="1" thickBot="1" x14ac:dyDescent="0.3">
      <c r="B9" s="328" t="s">
        <v>62</v>
      </c>
      <c r="C9" s="329"/>
      <c r="D9" s="329"/>
      <c r="E9" s="329"/>
      <c r="F9" s="97"/>
      <c r="G9" s="173">
        <f>G10</f>
        <v>0</v>
      </c>
      <c r="H9" s="171">
        <v>44725</v>
      </c>
      <c r="I9" s="172">
        <v>44817</v>
      </c>
      <c r="J9" s="99"/>
      <c r="K9" s="100"/>
      <c r="L9" s="101"/>
      <c r="M9" s="101"/>
      <c r="N9" s="102"/>
      <c r="O9" s="102"/>
      <c r="P9" s="102"/>
      <c r="Q9" s="103"/>
    </row>
    <row r="10" spans="2:17" ht="16.5" thickBot="1" x14ac:dyDescent="0.3">
      <c r="B10" s="49"/>
      <c r="C10" s="335" t="s">
        <v>83</v>
      </c>
      <c r="D10" s="335"/>
      <c r="E10" s="343"/>
      <c r="F10" s="178"/>
      <c r="G10" s="106"/>
      <c r="H10" s="109"/>
      <c r="I10" s="107"/>
      <c r="J10" s="128" t="s">
        <v>110</v>
      </c>
      <c r="K10" s="127" t="s">
        <v>57</v>
      </c>
      <c r="L10" s="55">
        <v>0</v>
      </c>
      <c r="M10" s="55">
        <v>0</v>
      </c>
      <c r="N10" s="319"/>
      <c r="O10" s="319"/>
      <c r="P10" s="319"/>
      <c r="Q10" s="320"/>
    </row>
    <row r="11" spans="2:17" ht="15.75" thickBot="1" x14ac:dyDescent="0.3">
      <c r="B11" s="32"/>
      <c r="C11" s="322" t="s">
        <v>75</v>
      </c>
      <c r="D11" s="323"/>
      <c r="E11" s="324"/>
      <c r="F11" s="48" t="s">
        <v>137</v>
      </c>
      <c r="G11" s="91"/>
      <c r="H11" s="239">
        <v>44774</v>
      </c>
      <c r="I11" s="240">
        <f>H11+G11</f>
        <v>44774</v>
      </c>
      <c r="J11" s="128"/>
      <c r="K11" s="127"/>
      <c r="L11" s="55"/>
      <c r="M11" s="55"/>
      <c r="N11" s="149"/>
      <c r="O11" s="149"/>
      <c r="P11" s="149"/>
      <c r="Q11" s="150"/>
    </row>
    <row r="12" spans="2:17" ht="15.75" thickBot="1" x14ac:dyDescent="0.3">
      <c r="B12" s="32"/>
      <c r="C12" s="167" t="s">
        <v>179</v>
      </c>
      <c r="D12" s="201"/>
      <c r="E12" s="202"/>
      <c r="F12" s="48" t="s">
        <v>137</v>
      </c>
      <c r="G12" s="91">
        <v>4</v>
      </c>
      <c r="H12" s="241">
        <f>I11</f>
        <v>44774</v>
      </c>
      <c r="I12" s="241">
        <f>G12+H12</f>
        <v>44778</v>
      </c>
      <c r="J12" s="128" t="s">
        <v>15</v>
      </c>
      <c r="K12" s="127" t="s">
        <v>24</v>
      </c>
      <c r="L12" s="55"/>
      <c r="M12" s="55"/>
      <c r="N12" s="203"/>
      <c r="O12" s="203"/>
      <c r="P12" s="203"/>
      <c r="Q12" s="204"/>
    </row>
    <row r="13" spans="2:17" ht="15.75" thickBot="1" x14ac:dyDescent="0.3">
      <c r="B13" s="32"/>
      <c r="C13" s="167" t="s">
        <v>326</v>
      </c>
      <c r="D13" s="201"/>
      <c r="E13" s="202"/>
      <c r="F13" s="48" t="s">
        <v>137</v>
      </c>
      <c r="G13" s="91">
        <v>2</v>
      </c>
      <c r="H13" s="241">
        <f t="shared" ref="H13:H14" si="0">I12</f>
        <v>44778</v>
      </c>
      <c r="I13" s="241">
        <f t="shared" ref="I13:I14" si="1">G13+H13</f>
        <v>44780</v>
      </c>
      <c r="J13" s="128" t="s">
        <v>15</v>
      </c>
      <c r="K13" s="127" t="s">
        <v>24</v>
      </c>
      <c r="L13" s="55"/>
      <c r="M13" s="55"/>
      <c r="N13" s="203"/>
      <c r="O13" s="203"/>
      <c r="P13" s="203"/>
      <c r="Q13" s="204"/>
    </row>
    <row r="14" spans="2:17" ht="15.75" thickBot="1" x14ac:dyDescent="0.3">
      <c r="B14" s="32"/>
      <c r="C14" s="167" t="s">
        <v>183</v>
      </c>
      <c r="D14" s="201"/>
      <c r="E14" s="202"/>
      <c r="F14" s="48" t="s">
        <v>137</v>
      </c>
      <c r="G14" s="91">
        <v>1</v>
      </c>
      <c r="H14" s="241">
        <f t="shared" si="0"/>
        <v>44780</v>
      </c>
      <c r="I14" s="241">
        <f t="shared" si="1"/>
        <v>44781</v>
      </c>
      <c r="J14" s="128"/>
      <c r="K14" s="127"/>
      <c r="L14" s="55"/>
      <c r="M14" s="55"/>
      <c r="N14" s="203"/>
      <c r="O14" s="203"/>
      <c r="P14" s="203"/>
      <c r="Q14" s="204"/>
    </row>
    <row r="15" spans="2:17" ht="15.75" thickBot="1" x14ac:dyDescent="0.3">
      <c r="B15" s="32"/>
      <c r="C15" s="167" t="s">
        <v>104</v>
      </c>
      <c r="D15" s="165"/>
      <c r="E15" s="166"/>
      <c r="F15" s="48" t="s">
        <v>136</v>
      </c>
      <c r="G15" s="91">
        <v>2</v>
      </c>
      <c r="H15" s="239">
        <v>44774</v>
      </c>
      <c r="I15" s="240">
        <f>G15+H15</f>
        <v>44776</v>
      </c>
      <c r="J15" s="128"/>
      <c r="K15" s="127"/>
      <c r="L15" s="55"/>
      <c r="M15" s="55"/>
      <c r="N15" s="149"/>
      <c r="O15" s="149"/>
      <c r="P15" s="149"/>
      <c r="Q15" s="150"/>
    </row>
    <row r="16" spans="2:17" ht="15.75" thickBot="1" x14ac:dyDescent="0.3">
      <c r="B16" s="32"/>
      <c r="C16" s="167" t="s">
        <v>337</v>
      </c>
      <c r="D16" s="165"/>
      <c r="E16" s="166"/>
      <c r="F16" s="48" t="s">
        <v>136</v>
      </c>
      <c r="G16" s="91"/>
      <c r="H16" s="241">
        <f>I15</f>
        <v>44776</v>
      </c>
      <c r="I16" s="241">
        <f>G16+H16</f>
        <v>44776</v>
      </c>
      <c r="J16" s="128" t="s">
        <v>54</v>
      </c>
      <c r="K16" s="220" t="s">
        <v>148</v>
      </c>
      <c r="L16" s="55"/>
      <c r="M16" s="55"/>
      <c r="N16" s="149"/>
      <c r="O16" s="149"/>
      <c r="P16" s="149"/>
      <c r="Q16" s="150"/>
    </row>
    <row r="17" spans="2:17" ht="15.75" thickBot="1" x14ac:dyDescent="0.3">
      <c r="B17" s="32"/>
      <c r="C17" s="228" t="s">
        <v>191</v>
      </c>
      <c r="D17" s="223"/>
      <c r="E17" s="224"/>
      <c r="F17" s="48" t="s">
        <v>136</v>
      </c>
      <c r="G17" s="91">
        <v>1</v>
      </c>
      <c r="H17" s="241">
        <f t="shared" ref="H17:H35" si="2">I16</f>
        <v>44776</v>
      </c>
      <c r="I17" s="241">
        <f t="shared" ref="I17:I35" si="3">G17+H17</f>
        <v>44777</v>
      </c>
      <c r="J17" s="128" t="s">
        <v>54</v>
      </c>
      <c r="K17" s="220" t="s">
        <v>148</v>
      </c>
      <c r="L17" s="55"/>
      <c r="M17" s="55"/>
      <c r="N17" s="221"/>
      <c r="O17" s="221"/>
      <c r="P17" s="221"/>
      <c r="Q17" s="222"/>
    </row>
    <row r="18" spans="2:17" ht="15.75" thickBot="1" x14ac:dyDescent="0.3">
      <c r="B18" s="32"/>
      <c r="C18" s="228" t="s">
        <v>192</v>
      </c>
      <c r="D18" s="223"/>
      <c r="E18" s="224"/>
      <c r="F18" s="48" t="s">
        <v>136</v>
      </c>
      <c r="G18" s="91">
        <v>1</v>
      </c>
      <c r="H18" s="241">
        <f t="shared" si="2"/>
        <v>44777</v>
      </c>
      <c r="I18" s="241">
        <f t="shared" si="3"/>
        <v>44778</v>
      </c>
      <c r="J18" s="128" t="s">
        <v>54</v>
      </c>
      <c r="K18" s="220" t="s">
        <v>148</v>
      </c>
      <c r="L18" s="55"/>
      <c r="M18" s="55"/>
      <c r="N18" s="221"/>
      <c r="O18" s="221"/>
      <c r="P18" s="221"/>
      <c r="Q18" s="222"/>
    </row>
    <row r="19" spans="2:17" ht="15.75" thickBot="1" x14ac:dyDescent="0.3">
      <c r="B19" s="32"/>
      <c r="C19" s="228" t="s">
        <v>193</v>
      </c>
      <c r="D19" s="223"/>
      <c r="E19" s="224"/>
      <c r="F19" s="48" t="s">
        <v>136</v>
      </c>
      <c r="G19" s="91">
        <v>1</v>
      </c>
      <c r="H19" s="241">
        <f t="shared" si="2"/>
        <v>44778</v>
      </c>
      <c r="I19" s="241">
        <f t="shared" si="3"/>
        <v>44779</v>
      </c>
      <c r="J19" s="128" t="s">
        <v>54</v>
      </c>
      <c r="K19" s="220" t="s">
        <v>148</v>
      </c>
      <c r="L19" s="55"/>
      <c r="M19" s="55"/>
      <c r="N19" s="221"/>
      <c r="O19" s="221"/>
      <c r="P19" s="221"/>
      <c r="Q19" s="222"/>
    </row>
    <row r="20" spans="2:17" ht="15.75" thickBot="1" x14ac:dyDescent="0.3">
      <c r="B20" s="32"/>
      <c r="C20" s="228" t="s">
        <v>184</v>
      </c>
      <c r="D20" s="223"/>
      <c r="E20" s="224"/>
      <c r="F20" s="48" t="s">
        <v>136</v>
      </c>
      <c r="G20" s="91">
        <v>3</v>
      </c>
      <c r="H20" s="241">
        <f t="shared" si="2"/>
        <v>44779</v>
      </c>
      <c r="I20" s="241">
        <f t="shared" si="3"/>
        <v>44782</v>
      </c>
      <c r="J20" s="128" t="s">
        <v>54</v>
      </c>
      <c r="K20" s="220" t="s">
        <v>148</v>
      </c>
      <c r="L20" s="55"/>
      <c r="M20" s="55"/>
      <c r="N20" s="221"/>
      <c r="O20" s="221"/>
      <c r="P20" s="221"/>
      <c r="Q20" s="222"/>
    </row>
    <row r="21" spans="2:17" ht="15.75" thickBot="1" x14ac:dyDescent="0.3">
      <c r="B21" s="32"/>
      <c r="C21" s="228" t="s">
        <v>185</v>
      </c>
      <c r="D21" s="223"/>
      <c r="E21" s="224"/>
      <c r="F21" s="48" t="s">
        <v>136</v>
      </c>
      <c r="G21" s="91">
        <v>1</v>
      </c>
      <c r="H21" s="241">
        <f t="shared" si="2"/>
        <v>44782</v>
      </c>
      <c r="I21" s="241">
        <f t="shared" si="3"/>
        <v>44783</v>
      </c>
      <c r="J21" s="128" t="s">
        <v>54</v>
      </c>
      <c r="K21" s="220" t="s">
        <v>148</v>
      </c>
      <c r="L21" s="55"/>
      <c r="M21" s="55"/>
      <c r="N21" s="221"/>
      <c r="O21" s="221"/>
      <c r="P21" s="221"/>
      <c r="Q21" s="222"/>
    </row>
    <row r="22" spans="2:17" ht="15.75" thickBot="1" x14ac:dyDescent="0.3">
      <c r="B22" s="32"/>
      <c r="C22" s="228" t="s">
        <v>186</v>
      </c>
      <c r="D22" s="223"/>
      <c r="E22" s="224"/>
      <c r="F22" s="48" t="s">
        <v>136</v>
      </c>
      <c r="G22" s="91">
        <v>1</v>
      </c>
      <c r="H22" s="241">
        <f t="shared" si="2"/>
        <v>44783</v>
      </c>
      <c r="I22" s="241">
        <f t="shared" si="3"/>
        <v>44784</v>
      </c>
      <c r="J22" s="128" t="s">
        <v>54</v>
      </c>
      <c r="K22" s="220" t="s">
        <v>148</v>
      </c>
      <c r="L22" s="55"/>
      <c r="M22" s="55"/>
      <c r="N22" s="221"/>
      <c r="O22" s="221"/>
      <c r="P22" s="221"/>
      <c r="Q22" s="222"/>
    </row>
    <row r="23" spans="2:17" ht="15.75" thickBot="1" x14ac:dyDescent="0.3">
      <c r="B23" s="32"/>
      <c r="C23" s="228" t="s">
        <v>187</v>
      </c>
      <c r="D23" s="223"/>
      <c r="E23" s="224"/>
      <c r="F23" s="48" t="s">
        <v>136</v>
      </c>
      <c r="G23" s="91">
        <v>2</v>
      </c>
      <c r="H23" s="241">
        <f t="shared" si="2"/>
        <v>44784</v>
      </c>
      <c r="I23" s="241">
        <f t="shared" si="3"/>
        <v>44786</v>
      </c>
      <c r="J23" s="128" t="s">
        <v>54</v>
      </c>
      <c r="K23" s="220" t="s">
        <v>148</v>
      </c>
      <c r="L23" s="55"/>
      <c r="M23" s="55"/>
      <c r="N23" s="221"/>
      <c r="O23" s="221"/>
      <c r="P23" s="221"/>
      <c r="Q23" s="222"/>
    </row>
    <row r="24" spans="2:17" ht="15.75" thickBot="1" x14ac:dyDescent="0.3">
      <c r="B24" s="32"/>
      <c r="C24" s="228" t="s">
        <v>188</v>
      </c>
      <c r="D24" s="223"/>
      <c r="E24" s="224"/>
      <c r="F24" s="48" t="s">
        <v>136</v>
      </c>
      <c r="G24" s="91">
        <v>1</v>
      </c>
      <c r="H24" s="241">
        <f t="shared" si="2"/>
        <v>44786</v>
      </c>
      <c r="I24" s="241">
        <f t="shared" si="3"/>
        <v>44787</v>
      </c>
      <c r="J24" s="128" t="s">
        <v>54</v>
      </c>
      <c r="K24" s="220" t="s">
        <v>148</v>
      </c>
      <c r="L24" s="55"/>
      <c r="M24" s="55"/>
      <c r="N24" s="221"/>
      <c r="O24" s="221"/>
      <c r="P24" s="221"/>
      <c r="Q24" s="222"/>
    </row>
    <row r="25" spans="2:17" ht="15.75" thickBot="1" x14ac:dyDescent="0.3">
      <c r="B25" s="32"/>
      <c r="C25" s="228" t="s">
        <v>244</v>
      </c>
      <c r="D25" s="223"/>
      <c r="E25" s="224"/>
      <c r="F25" s="48" t="s">
        <v>136</v>
      </c>
      <c r="G25" s="91">
        <v>2</v>
      </c>
      <c r="H25" s="241">
        <f t="shared" si="2"/>
        <v>44787</v>
      </c>
      <c r="I25" s="241">
        <f t="shared" si="3"/>
        <v>44789</v>
      </c>
      <c r="J25" s="128" t="s">
        <v>54</v>
      </c>
      <c r="K25" s="220" t="s">
        <v>148</v>
      </c>
      <c r="L25" s="55"/>
      <c r="M25" s="55"/>
      <c r="N25" s="221"/>
      <c r="O25" s="221"/>
      <c r="P25" s="221"/>
      <c r="Q25" s="222"/>
    </row>
    <row r="26" spans="2:17" ht="15.75" thickBot="1" x14ac:dyDescent="0.3">
      <c r="B26" s="32"/>
      <c r="C26" s="167" t="s">
        <v>338</v>
      </c>
      <c r="D26" s="223"/>
      <c r="E26" s="224"/>
      <c r="F26" s="48" t="s">
        <v>136</v>
      </c>
      <c r="G26" s="91"/>
      <c r="H26" s="241">
        <f t="shared" si="2"/>
        <v>44789</v>
      </c>
      <c r="I26" s="241">
        <f t="shared" si="3"/>
        <v>44789</v>
      </c>
      <c r="J26" s="128" t="s">
        <v>54</v>
      </c>
      <c r="K26" s="220" t="s">
        <v>148</v>
      </c>
      <c r="L26" s="55"/>
      <c r="M26" s="55"/>
      <c r="N26" s="221"/>
      <c r="O26" s="221"/>
      <c r="P26" s="221"/>
      <c r="Q26" s="222"/>
    </row>
    <row r="27" spans="2:17" ht="15.75" thickBot="1" x14ac:dyDescent="0.3">
      <c r="B27" s="32"/>
      <c r="C27" s="228" t="s">
        <v>191</v>
      </c>
      <c r="D27" s="223"/>
      <c r="E27" s="224"/>
      <c r="F27" s="48" t="s">
        <v>136</v>
      </c>
      <c r="G27" s="91">
        <v>1</v>
      </c>
      <c r="H27" s="241">
        <f t="shared" si="2"/>
        <v>44789</v>
      </c>
      <c r="I27" s="241">
        <f t="shared" si="3"/>
        <v>44790</v>
      </c>
      <c r="J27" s="128" t="s">
        <v>54</v>
      </c>
      <c r="K27" s="220" t="s">
        <v>148</v>
      </c>
      <c r="L27" s="55"/>
      <c r="M27" s="55"/>
      <c r="N27" s="221"/>
      <c r="O27" s="221"/>
      <c r="P27" s="221"/>
      <c r="Q27" s="222"/>
    </row>
    <row r="28" spans="2:17" ht="15.75" thickBot="1" x14ac:dyDescent="0.3">
      <c r="B28" s="32"/>
      <c r="C28" s="228" t="s">
        <v>192</v>
      </c>
      <c r="D28" s="223"/>
      <c r="E28" s="224"/>
      <c r="F28" s="48" t="s">
        <v>136</v>
      </c>
      <c r="G28" s="91">
        <v>1</v>
      </c>
      <c r="H28" s="241">
        <f t="shared" si="2"/>
        <v>44790</v>
      </c>
      <c r="I28" s="241">
        <f t="shared" si="3"/>
        <v>44791</v>
      </c>
      <c r="J28" s="128" t="s">
        <v>54</v>
      </c>
      <c r="K28" s="220" t="s">
        <v>148</v>
      </c>
      <c r="L28" s="55"/>
      <c r="M28" s="55"/>
      <c r="N28" s="221"/>
      <c r="O28" s="221"/>
      <c r="P28" s="221"/>
      <c r="Q28" s="222"/>
    </row>
    <row r="29" spans="2:17" ht="15.75" thickBot="1" x14ac:dyDescent="0.3">
      <c r="B29" s="32"/>
      <c r="C29" s="228" t="s">
        <v>193</v>
      </c>
      <c r="D29" s="223"/>
      <c r="E29" s="224"/>
      <c r="F29" s="48" t="s">
        <v>136</v>
      </c>
      <c r="G29" s="91">
        <v>1</v>
      </c>
      <c r="H29" s="241">
        <f t="shared" si="2"/>
        <v>44791</v>
      </c>
      <c r="I29" s="241">
        <f t="shared" si="3"/>
        <v>44792</v>
      </c>
      <c r="J29" s="128" t="s">
        <v>54</v>
      </c>
      <c r="K29" s="220" t="s">
        <v>148</v>
      </c>
      <c r="L29" s="55"/>
      <c r="M29" s="55"/>
      <c r="N29" s="221"/>
      <c r="O29" s="221"/>
      <c r="P29" s="221"/>
      <c r="Q29" s="222"/>
    </row>
    <row r="30" spans="2:17" ht="15.75" thickBot="1" x14ac:dyDescent="0.3">
      <c r="B30" s="32"/>
      <c r="C30" s="228" t="s">
        <v>184</v>
      </c>
      <c r="D30" s="223"/>
      <c r="E30" s="224"/>
      <c r="F30" s="48" t="s">
        <v>136</v>
      </c>
      <c r="G30" s="91">
        <v>3</v>
      </c>
      <c r="H30" s="241">
        <f t="shared" si="2"/>
        <v>44792</v>
      </c>
      <c r="I30" s="241">
        <f t="shared" si="3"/>
        <v>44795</v>
      </c>
      <c r="J30" s="128" t="s">
        <v>54</v>
      </c>
      <c r="K30" s="220" t="s">
        <v>148</v>
      </c>
      <c r="L30" s="55"/>
      <c r="M30" s="55"/>
      <c r="N30" s="221"/>
      <c r="O30" s="221"/>
      <c r="P30" s="221"/>
      <c r="Q30" s="222"/>
    </row>
    <row r="31" spans="2:17" ht="15.75" thickBot="1" x14ac:dyDescent="0.3">
      <c r="B31" s="32"/>
      <c r="C31" s="228" t="s">
        <v>185</v>
      </c>
      <c r="D31" s="223"/>
      <c r="E31" s="224"/>
      <c r="F31" s="48" t="s">
        <v>136</v>
      </c>
      <c r="G31" s="91">
        <v>1</v>
      </c>
      <c r="H31" s="241">
        <f t="shared" si="2"/>
        <v>44795</v>
      </c>
      <c r="I31" s="241">
        <f t="shared" si="3"/>
        <v>44796</v>
      </c>
      <c r="J31" s="128" t="s">
        <v>54</v>
      </c>
      <c r="K31" s="220" t="s">
        <v>148</v>
      </c>
      <c r="L31" s="55"/>
      <c r="M31" s="55"/>
      <c r="N31" s="221"/>
      <c r="O31" s="221"/>
      <c r="P31" s="221"/>
      <c r="Q31" s="222"/>
    </row>
    <row r="32" spans="2:17" ht="15.75" thickBot="1" x14ac:dyDescent="0.3">
      <c r="B32" s="32"/>
      <c r="C32" s="228" t="s">
        <v>186</v>
      </c>
      <c r="D32" s="223"/>
      <c r="E32" s="224"/>
      <c r="F32" s="48" t="s">
        <v>136</v>
      </c>
      <c r="G32" s="91">
        <v>1</v>
      </c>
      <c r="H32" s="241">
        <f t="shared" si="2"/>
        <v>44796</v>
      </c>
      <c r="I32" s="241">
        <f t="shared" si="3"/>
        <v>44797</v>
      </c>
      <c r="J32" s="128" t="s">
        <v>54</v>
      </c>
      <c r="K32" s="220" t="s">
        <v>148</v>
      </c>
      <c r="L32" s="55"/>
      <c r="M32" s="55"/>
      <c r="N32" s="221"/>
      <c r="O32" s="221"/>
      <c r="P32" s="221"/>
      <c r="Q32" s="222"/>
    </row>
    <row r="33" spans="2:17" ht="15.75" thickBot="1" x14ac:dyDescent="0.3">
      <c r="B33" s="32"/>
      <c r="C33" s="228" t="s">
        <v>187</v>
      </c>
      <c r="D33" s="223"/>
      <c r="E33" s="224"/>
      <c r="F33" s="48" t="s">
        <v>136</v>
      </c>
      <c r="G33" s="91">
        <v>2</v>
      </c>
      <c r="H33" s="241">
        <f t="shared" si="2"/>
        <v>44797</v>
      </c>
      <c r="I33" s="241">
        <f t="shared" si="3"/>
        <v>44799</v>
      </c>
      <c r="J33" s="128" t="s">
        <v>54</v>
      </c>
      <c r="K33" s="220" t="s">
        <v>148</v>
      </c>
      <c r="L33" s="55"/>
      <c r="M33" s="55"/>
      <c r="N33" s="221"/>
      <c r="O33" s="221"/>
      <c r="P33" s="221"/>
      <c r="Q33" s="222"/>
    </row>
    <row r="34" spans="2:17" ht="15.75" thickBot="1" x14ac:dyDescent="0.3">
      <c r="B34" s="32"/>
      <c r="C34" s="228" t="s">
        <v>188</v>
      </c>
      <c r="D34" s="223"/>
      <c r="E34" s="224"/>
      <c r="F34" s="48" t="s">
        <v>136</v>
      </c>
      <c r="G34" s="91">
        <v>1</v>
      </c>
      <c r="H34" s="241">
        <f t="shared" si="2"/>
        <v>44799</v>
      </c>
      <c r="I34" s="241">
        <f t="shared" si="3"/>
        <v>44800</v>
      </c>
      <c r="J34" s="128" t="s">
        <v>54</v>
      </c>
      <c r="K34" s="220" t="s">
        <v>148</v>
      </c>
      <c r="L34" s="55"/>
      <c r="M34" s="55"/>
      <c r="N34" s="221"/>
      <c r="O34" s="221"/>
      <c r="P34" s="221"/>
      <c r="Q34" s="222"/>
    </row>
    <row r="35" spans="2:17" ht="15.75" thickBot="1" x14ac:dyDescent="0.3">
      <c r="B35" s="32"/>
      <c r="C35" s="228" t="s">
        <v>244</v>
      </c>
      <c r="D35" s="223"/>
      <c r="E35" s="224"/>
      <c r="F35" s="48" t="s">
        <v>136</v>
      </c>
      <c r="G35" s="91">
        <v>2</v>
      </c>
      <c r="H35" s="241">
        <f t="shared" si="2"/>
        <v>44800</v>
      </c>
      <c r="I35" s="241">
        <f t="shared" si="3"/>
        <v>44802</v>
      </c>
      <c r="J35" s="128" t="s">
        <v>54</v>
      </c>
      <c r="K35" s="220" t="s">
        <v>148</v>
      </c>
      <c r="L35" s="55"/>
      <c r="M35" s="55"/>
      <c r="N35" s="221"/>
      <c r="O35" s="221"/>
      <c r="P35" s="221"/>
      <c r="Q35" s="222"/>
    </row>
    <row r="36" spans="2:17" ht="15.75" thickBot="1" x14ac:dyDescent="0.3">
      <c r="B36" s="32"/>
      <c r="C36" s="322" t="s">
        <v>178</v>
      </c>
      <c r="D36" s="323"/>
      <c r="E36" s="324"/>
      <c r="F36" s="48" t="s">
        <v>137</v>
      </c>
      <c r="G36" s="91">
        <v>0</v>
      </c>
      <c r="H36" s="241">
        <f>I14</f>
        <v>44781</v>
      </c>
      <c r="I36" s="241">
        <f t="shared" ref="I36:I96" si="4">G36+H36</f>
        <v>44781</v>
      </c>
      <c r="J36" s="128"/>
      <c r="K36" s="127"/>
      <c r="L36" s="55"/>
      <c r="M36" s="55"/>
      <c r="N36" s="149"/>
      <c r="O36" s="149"/>
      <c r="P36" s="149"/>
      <c r="Q36" s="150"/>
    </row>
    <row r="37" spans="2:17" ht="15.75" thickBot="1" x14ac:dyDescent="0.3">
      <c r="B37" s="32"/>
      <c r="C37" s="167" t="s">
        <v>104</v>
      </c>
      <c r="D37" s="165"/>
      <c r="E37" s="166"/>
      <c r="F37" s="48" t="s">
        <v>137</v>
      </c>
      <c r="G37" s="91">
        <v>4</v>
      </c>
      <c r="H37" s="241">
        <f>I15</f>
        <v>44776</v>
      </c>
      <c r="I37" s="241">
        <f t="shared" ref="I37" si="5">G37+H37</f>
        <v>44780</v>
      </c>
      <c r="J37" s="128"/>
      <c r="K37" s="127"/>
      <c r="L37" s="55"/>
      <c r="M37" s="55"/>
      <c r="N37" s="149"/>
      <c r="O37" s="149"/>
      <c r="P37" s="149"/>
      <c r="Q37" s="150"/>
    </row>
    <row r="38" spans="2:17" ht="15.75" thickBot="1" x14ac:dyDescent="0.3">
      <c r="B38" s="32"/>
      <c r="C38" s="167" t="s">
        <v>182</v>
      </c>
      <c r="D38" s="176"/>
      <c r="E38" s="177"/>
      <c r="F38" s="48" t="s">
        <v>137</v>
      </c>
      <c r="G38" s="91">
        <v>2</v>
      </c>
      <c r="H38" s="241">
        <f t="shared" ref="H38:H96" si="6">I37</f>
        <v>44780</v>
      </c>
      <c r="I38" s="241">
        <f t="shared" si="4"/>
        <v>44782</v>
      </c>
      <c r="J38" s="128" t="s">
        <v>54</v>
      </c>
      <c r="K38" s="220" t="s">
        <v>148</v>
      </c>
      <c r="L38" s="55"/>
      <c r="M38" s="55"/>
      <c r="N38" s="174"/>
      <c r="O38" s="174"/>
      <c r="P38" s="174"/>
      <c r="Q38" s="175"/>
    </row>
    <row r="39" spans="2:17" ht="15.75" thickBot="1" x14ac:dyDescent="0.3">
      <c r="B39" s="32"/>
      <c r="C39" s="167" t="s">
        <v>180</v>
      </c>
      <c r="D39" s="176"/>
      <c r="E39" s="177"/>
      <c r="F39" s="48" t="s">
        <v>137</v>
      </c>
      <c r="G39" s="91">
        <v>2</v>
      </c>
      <c r="H39" s="241">
        <f t="shared" si="6"/>
        <v>44782</v>
      </c>
      <c r="I39" s="241">
        <f t="shared" si="4"/>
        <v>44784</v>
      </c>
      <c r="J39" s="128" t="s">
        <v>54</v>
      </c>
      <c r="K39" s="220" t="s">
        <v>148</v>
      </c>
      <c r="L39" s="55"/>
      <c r="M39" s="55"/>
      <c r="N39" s="174"/>
      <c r="O39" s="174"/>
      <c r="P39" s="174"/>
      <c r="Q39" s="175"/>
    </row>
    <row r="40" spans="2:17" ht="15.75" thickBot="1" x14ac:dyDescent="0.3">
      <c r="B40" s="32"/>
      <c r="C40" s="167" t="s">
        <v>181</v>
      </c>
      <c r="D40" s="176"/>
      <c r="E40" s="177"/>
      <c r="F40" s="48" t="s">
        <v>137</v>
      </c>
      <c r="G40" s="91">
        <v>5</v>
      </c>
      <c r="H40" s="241">
        <f t="shared" si="6"/>
        <v>44784</v>
      </c>
      <c r="I40" s="241">
        <f t="shared" si="4"/>
        <v>44789</v>
      </c>
      <c r="J40" s="128" t="s">
        <v>54</v>
      </c>
      <c r="K40" s="220" t="s">
        <v>148</v>
      </c>
      <c r="L40" s="55"/>
      <c r="M40" s="55"/>
      <c r="N40" s="174"/>
      <c r="O40" s="174"/>
      <c r="P40" s="174"/>
      <c r="Q40" s="175"/>
    </row>
    <row r="41" spans="2:17" ht="15.75" thickBot="1" x14ac:dyDescent="0.3">
      <c r="B41" s="32"/>
      <c r="C41" s="167" t="s">
        <v>189</v>
      </c>
      <c r="D41" s="176"/>
      <c r="E41" s="177"/>
      <c r="F41" s="48" t="s">
        <v>137</v>
      </c>
      <c r="G41" s="91"/>
      <c r="H41" s="241">
        <f t="shared" si="6"/>
        <v>44789</v>
      </c>
      <c r="I41" s="241">
        <f t="shared" si="4"/>
        <v>44789</v>
      </c>
      <c r="J41" s="128"/>
      <c r="K41" s="127"/>
      <c r="L41" s="55"/>
      <c r="M41" s="55"/>
      <c r="N41" s="174"/>
      <c r="O41" s="174"/>
      <c r="P41" s="174"/>
      <c r="Q41" s="175"/>
    </row>
    <row r="42" spans="2:17" s="237" customFormat="1" ht="15.75" thickBot="1" x14ac:dyDescent="0.3">
      <c r="B42" s="229"/>
      <c r="C42" s="228" t="s">
        <v>191</v>
      </c>
      <c r="D42" s="230"/>
      <c r="E42" s="231"/>
      <c r="F42" s="48" t="s">
        <v>137</v>
      </c>
      <c r="G42" s="91">
        <v>1</v>
      </c>
      <c r="H42" s="241">
        <f t="shared" si="6"/>
        <v>44789</v>
      </c>
      <c r="I42" s="241">
        <f t="shared" si="4"/>
        <v>44790</v>
      </c>
      <c r="J42" s="232" t="s">
        <v>54</v>
      </c>
      <c r="K42" s="233" t="s">
        <v>148</v>
      </c>
      <c r="L42" s="234"/>
      <c r="M42" s="234"/>
      <c r="N42" s="235"/>
      <c r="O42" s="235"/>
      <c r="P42" s="235"/>
      <c r="Q42" s="236"/>
    </row>
    <row r="43" spans="2:17" s="237" customFormat="1" ht="15.75" thickBot="1" x14ac:dyDescent="0.3">
      <c r="B43" s="229"/>
      <c r="C43" s="228" t="s">
        <v>192</v>
      </c>
      <c r="D43" s="230"/>
      <c r="E43" s="231"/>
      <c r="F43" s="48" t="s">
        <v>137</v>
      </c>
      <c r="G43" s="91">
        <v>1</v>
      </c>
      <c r="H43" s="241">
        <f t="shared" si="6"/>
        <v>44790</v>
      </c>
      <c r="I43" s="241">
        <f t="shared" si="4"/>
        <v>44791</v>
      </c>
      <c r="J43" s="232" t="s">
        <v>54</v>
      </c>
      <c r="K43" s="233" t="s">
        <v>148</v>
      </c>
      <c r="L43" s="234"/>
      <c r="M43" s="234"/>
      <c r="N43" s="235"/>
      <c r="O43" s="235"/>
      <c r="P43" s="235"/>
      <c r="Q43" s="236"/>
    </row>
    <row r="44" spans="2:17" s="237" customFormat="1" ht="15.75" thickBot="1" x14ac:dyDescent="0.3">
      <c r="B44" s="229"/>
      <c r="C44" s="228" t="s">
        <v>193</v>
      </c>
      <c r="D44" s="230"/>
      <c r="E44" s="231"/>
      <c r="F44" s="48" t="s">
        <v>137</v>
      </c>
      <c r="G44" s="91">
        <v>1</v>
      </c>
      <c r="H44" s="241">
        <f t="shared" si="6"/>
        <v>44791</v>
      </c>
      <c r="I44" s="241">
        <f t="shared" si="4"/>
        <v>44792</v>
      </c>
      <c r="J44" s="232" t="s">
        <v>54</v>
      </c>
      <c r="K44" s="233" t="s">
        <v>148</v>
      </c>
      <c r="L44" s="234"/>
      <c r="M44" s="234"/>
      <c r="N44" s="235"/>
      <c r="O44" s="235"/>
      <c r="P44" s="235"/>
      <c r="Q44" s="236"/>
    </row>
    <row r="45" spans="2:17" s="237" customFormat="1" ht="15.75" thickBot="1" x14ac:dyDescent="0.3">
      <c r="B45" s="229"/>
      <c r="C45" s="228" t="s">
        <v>184</v>
      </c>
      <c r="D45" s="230"/>
      <c r="E45" s="231"/>
      <c r="F45" s="48" t="s">
        <v>137</v>
      </c>
      <c r="G45" s="91">
        <v>3</v>
      </c>
      <c r="H45" s="241">
        <f t="shared" si="6"/>
        <v>44792</v>
      </c>
      <c r="I45" s="241">
        <f t="shared" si="4"/>
        <v>44795</v>
      </c>
      <c r="J45" s="232" t="s">
        <v>54</v>
      </c>
      <c r="K45" s="233" t="s">
        <v>148</v>
      </c>
      <c r="L45" s="234"/>
      <c r="M45" s="234"/>
      <c r="N45" s="235"/>
      <c r="O45" s="235"/>
      <c r="P45" s="235"/>
      <c r="Q45" s="236"/>
    </row>
    <row r="46" spans="2:17" s="237" customFormat="1" ht="15.75" thickBot="1" x14ac:dyDescent="0.3">
      <c r="B46" s="229"/>
      <c r="C46" s="228" t="s">
        <v>185</v>
      </c>
      <c r="D46" s="230"/>
      <c r="E46" s="231"/>
      <c r="F46" s="48" t="s">
        <v>137</v>
      </c>
      <c r="G46" s="91">
        <v>1</v>
      </c>
      <c r="H46" s="241">
        <f t="shared" si="6"/>
        <v>44795</v>
      </c>
      <c r="I46" s="241">
        <f t="shared" si="4"/>
        <v>44796</v>
      </c>
      <c r="J46" s="232" t="s">
        <v>54</v>
      </c>
      <c r="K46" s="233" t="s">
        <v>148</v>
      </c>
      <c r="L46" s="234"/>
      <c r="M46" s="234"/>
      <c r="N46" s="235"/>
      <c r="O46" s="235"/>
      <c r="P46" s="235"/>
      <c r="Q46" s="236"/>
    </row>
    <row r="47" spans="2:17" s="237" customFormat="1" ht="15.75" thickBot="1" x14ac:dyDescent="0.3">
      <c r="B47" s="229"/>
      <c r="C47" s="228" t="s">
        <v>186</v>
      </c>
      <c r="D47" s="230"/>
      <c r="E47" s="231"/>
      <c r="F47" s="48" t="s">
        <v>137</v>
      </c>
      <c r="G47" s="91">
        <v>1</v>
      </c>
      <c r="H47" s="241">
        <f t="shared" si="6"/>
        <v>44796</v>
      </c>
      <c r="I47" s="241">
        <f t="shared" si="4"/>
        <v>44797</v>
      </c>
      <c r="J47" s="232" t="s">
        <v>54</v>
      </c>
      <c r="K47" s="233" t="s">
        <v>148</v>
      </c>
      <c r="L47" s="234"/>
      <c r="M47" s="234"/>
      <c r="N47" s="235"/>
      <c r="O47" s="235"/>
      <c r="P47" s="235"/>
      <c r="Q47" s="236"/>
    </row>
    <row r="48" spans="2:17" s="237" customFormat="1" ht="15.75" thickBot="1" x14ac:dyDescent="0.3">
      <c r="B48" s="229"/>
      <c r="C48" s="228" t="s">
        <v>187</v>
      </c>
      <c r="D48" s="230"/>
      <c r="E48" s="231"/>
      <c r="F48" s="48" t="s">
        <v>137</v>
      </c>
      <c r="G48" s="91">
        <v>2</v>
      </c>
      <c r="H48" s="241">
        <f t="shared" si="6"/>
        <v>44797</v>
      </c>
      <c r="I48" s="241">
        <f t="shared" si="4"/>
        <v>44799</v>
      </c>
      <c r="J48" s="232" t="s">
        <v>54</v>
      </c>
      <c r="K48" s="233" t="s">
        <v>148</v>
      </c>
      <c r="L48" s="234"/>
      <c r="M48" s="234"/>
      <c r="N48" s="235"/>
      <c r="O48" s="235"/>
      <c r="P48" s="235"/>
      <c r="Q48" s="236"/>
    </row>
    <row r="49" spans="2:17" s="237" customFormat="1" ht="15.75" thickBot="1" x14ac:dyDescent="0.3">
      <c r="B49" s="229"/>
      <c r="C49" s="228" t="s">
        <v>188</v>
      </c>
      <c r="D49" s="230"/>
      <c r="E49" s="231"/>
      <c r="F49" s="48" t="s">
        <v>137</v>
      </c>
      <c r="G49" s="91">
        <v>1</v>
      </c>
      <c r="H49" s="241">
        <f t="shared" si="6"/>
        <v>44799</v>
      </c>
      <c r="I49" s="241">
        <f t="shared" si="4"/>
        <v>44800</v>
      </c>
      <c r="J49" s="232" t="s">
        <v>54</v>
      </c>
      <c r="K49" s="233" t="s">
        <v>148</v>
      </c>
      <c r="L49" s="234"/>
      <c r="M49" s="234"/>
      <c r="N49" s="235"/>
      <c r="O49" s="235"/>
      <c r="P49" s="235"/>
      <c r="Q49" s="236"/>
    </row>
    <row r="50" spans="2:17" s="237" customFormat="1" ht="15.75" thickBot="1" x14ac:dyDescent="0.3">
      <c r="B50" s="229"/>
      <c r="C50" s="228" t="s">
        <v>244</v>
      </c>
      <c r="D50" s="230"/>
      <c r="E50" s="231"/>
      <c r="F50" s="48" t="s">
        <v>137</v>
      </c>
      <c r="G50" s="91">
        <v>2</v>
      </c>
      <c r="H50" s="241">
        <f t="shared" si="6"/>
        <v>44800</v>
      </c>
      <c r="I50" s="241">
        <f t="shared" si="4"/>
        <v>44802</v>
      </c>
      <c r="J50" s="232" t="s">
        <v>54</v>
      </c>
      <c r="K50" s="233" t="s">
        <v>148</v>
      </c>
      <c r="L50" s="234"/>
      <c r="M50" s="234"/>
      <c r="N50" s="235"/>
      <c r="O50" s="235"/>
      <c r="P50" s="235"/>
      <c r="Q50" s="236"/>
    </row>
    <row r="51" spans="2:17" ht="15.75" thickBot="1" x14ac:dyDescent="0.3">
      <c r="B51" s="32"/>
      <c r="C51" s="167" t="s">
        <v>190</v>
      </c>
      <c r="D51" s="176"/>
      <c r="E51" s="177"/>
      <c r="F51" s="48" t="s">
        <v>137</v>
      </c>
      <c r="G51" s="91"/>
      <c r="H51" s="241">
        <f t="shared" si="6"/>
        <v>44802</v>
      </c>
      <c r="I51" s="241">
        <f t="shared" si="4"/>
        <v>44802</v>
      </c>
      <c r="J51" s="128"/>
      <c r="K51" s="127"/>
      <c r="L51" s="55"/>
      <c r="M51" s="55"/>
      <c r="N51" s="174"/>
      <c r="O51" s="174"/>
      <c r="P51" s="174"/>
      <c r="Q51" s="175"/>
    </row>
    <row r="52" spans="2:17" s="237" customFormat="1" ht="15.75" thickBot="1" x14ac:dyDescent="0.3">
      <c r="B52" s="229"/>
      <c r="C52" s="228" t="s">
        <v>191</v>
      </c>
      <c r="D52" s="230"/>
      <c r="E52" s="231"/>
      <c r="F52" s="48" t="s">
        <v>137</v>
      </c>
      <c r="G52" s="91">
        <v>1</v>
      </c>
      <c r="H52" s="241">
        <f t="shared" si="6"/>
        <v>44802</v>
      </c>
      <c r="I52" s="241">
        <f t="shared" si="4"/>
        <v>44803</v>
      </c>
      <c r="J52" s="232" t="s">
        <v>54</v>
      </c>
      <c r="K52" s="233" t="s">
        <v>148</v>
      </c>
      <c r="L52" s="234"/>
      <c r="M52" s="234"/>
      <c r="N52" s="235"/>
      <c r="O52" s="235"/>
      <c r="P52" s="235"/>
      <c r="Q52" s="236"/>
    </row>
    <row r="53" spans="2:17" s="237" customFormat="1" ht="15.75" thickBot="1" x14ac:dyDescent="0.3">
      <c r="B53" s="229"/>
      <c r="C53" s="228" t="s">
        <v>192</v>
      </c>
      <c r="D53" s="230"/>
      <c r="E53" s="231"/>
      <c r="F53" s="48" t="s">
        <v>137</v>
      </c>
      <c r="G53" s="91">
        <v>1</v>
      </c>
      <c r="H53" s="241">
        <f t="shared" si="6"/>
        <v>44803</v>
      </c>
      <c r="I53" s="241">
        <f t="shared" si="4"/>
        <v>44804</v>
      </c>
      <c r="J53" s="232" t="s">
        <v>54</v>
      </c>
      <c r="K53" s="233" t="s">
        <v>148</v>
      </c>
      <c r="L53" s="234"/>
      <c r="M53" s="234"/>
      <c r="N53" s="235"/>
      <c r="O53" s="235"/>
      <c r="P53" s="235"/>
      <c r="Q53" s="236"/>
    </row>
    <row r="54" spans="2:17" s="237" customFormat="1" ht="15.75" thickBot="1" x14ac:dyDescent="0.3">
      <c r="B54" s="229"/>
      <c r="C54" s="228" t="s">
        <v>193</v>
      </c>
      <c r="D54" s="230"/>
      <c r="E54" s="231"/>
      <c r="F54" s="48" t="s">
        <v>137</v>
      </c>
      <c r="G54" s="91">
        <v>1</v>
      </c>
      <c r="H54" s="241">
        <f t="shared" si="6"/>
        <v>44804</v>
      </c>
      <c r="I54" s="241">
        <f t="shared" si="4"/>
        <v>44805</v>
      </c>
      <c r="J54" s="232" t="s">
        <v>54</v>
      </c>
      <c r="K54" s="233" t="s">
        <v>148</v>
      </c>
      <c r="L54" s="234"/>
      <c r="M54" s="234"/>
      <c r="N54" s="235"/>
      <c r="O54" s="235"/>
      <c r="P54" s="235"/>
      <c r="Q54" s="236"/>
    </row>
    <row r="55" spans="2:17" s="237" customFormat="1" ht="15.75" thickBot="1" x14ac:dyDescent="0.3">
      <c r="B55" s="229"/>
      <c r="C55" s="228" t="s">
        <v>184</v>
      </c>
      <c r="D55" s="230"/>
      <c r="E55" s="231"/>
      <c r="F55" s="48" t="s">
        <v>137</v>
      </c>
      <c r="G55" s="91">
        <v>3</v>
      </c>
      <c r="H55" s="241">
        <f t="shared" si="6"/>
        <v>44805</v>
      </c>
      <c r="I55" s="241">
        <f t="shared" si="4"/>
        <v>44808</v>
      </c>
      <c r="J55" s="232" t="s">
        <v>54</v>
      </c>
      <c r="K55" s="233" t="s">
        <v>148</v>
      </c>
      <c r="L55" s="234"/>
      <c r="M55" s="234"/>
      <c r="N55" s="235"/>
      <c r="O55" s="235"/>
      <c r="P55" s="235"/>
      <c r="Q55" s="236"/>
    </row>
    <row r="56" spans="2:17" s="237" customFormat="1" ht="15.75" thickBot="1" x14ac:dyDescent="0.3">
      <c r="B56" s="229"/>
      <c r="C56" s="228" t="s">
        <v>185</v>
      </c>
      <c r="D56" s="230"/>
      <c r="E56" s="231"/>
      <c r="F56" s="48" t="s">
        <v>137</v>
      </c>
      <c r="G56" s="91">
        <v>1</v>
      </c>
      <c r="H56" s="241">
        <f t="shared" si="6"/>
        <v>44808</v>
      </c>
      <c r="I56" s="241">
        <f t="shared" si="4"/>
        <v>44809</v>
      </c>
      <c r="J56" s="232" t="s">
        <v>54</v>
      </c>
      <c r="K56" s="233" t="s">
        <v>148</v>
      </c>
      <c r="L56" s="234"/>
      <c r="M56" s="234"/>
      <c r="N56" s="235"/>
      <c r="O56" s="235"/>
      <c r="P56" s="235"/>
      <c r="Q56" s="236"/>
    </row>
    <row r="57" spans="2:17" s="237" customFormat="1" ht="15.75" thickBot="1" x14ac:dyDescent="0.3">
      <c r="B57" s="229"/>
      <c r="C57" s="228" t="s">
        <v>186</v>
      </c>
      <c r="D57" s="230"/>
      <c r="E57" s="231"/>
      <c r="F57" s="48" t="s">
        <v>137</v>
      </c>
      <c r="G57" s="91">
        <v>1</v>
      </c>
      <c r="H57" s="241">
        <f t="shared" si="6"/>
        <v>44809</v>
      </c>
      <c r="I57" s="241">
        <f t="shared" si="4"/>
        <v>44810</v>
      </c>
      <c r="J57" s="232" t="s">
        <v>54</v>
      </c>
      <c r="K57" s="233" t="s">
        <v>148</v>
      </c>
      <c r="L57" s="234"/>
      <c r="M57" s="234"/>
      <c r="N57" s="235"/>
      <c r="O57" s="235"/>
      <c r="P57" s="235"/>
      <c r="Q57" s="236"/>
    </row>
    <row r="58" spans="2:17" s="237" customFormat="1" ht="15.75" thickBot="1" x14ac:dyDescent="0.3">
      <c r="B58" s="229"/>
      <c r="C58" s="228" t="s">
        <v>187</v>
      </c>
      <c r="D58" s="230"/>
      <c r="E58" s="231"/>
      <c r="F58" s="48" t="s">
        <v>137</v>
      </c>
      <c r="G58" s="91">
        <v>2</v>
      </c>
      <c r="H58" s="241">
        <f t="shared" si="6"/>
        <v>44810</v>
      </c>
      <c r="I58" s="241">
        <f t="shared" si="4"/>
        <v>44812</v>
      </c>
      <c r="J58" s="232" t="s">
        <v>54</v>
      </c>
      <c r="K58" s="233" t="s">
        <v>148</v>
      </c>
      <c r="L58" s="234"/>
      <c r="M58" s="234"/>
      <c r="N58" s="235"/>
      <c r="O58" s="235"/>
      <c r="P58" s="235"/>
      <c r="Q58" s="236"/>
    </row>
    <row r="59" spans="2:17" s="237" customFormat="1" ht="15.75" thickBot="1" x14ac:dyDescent="0.3">
      <c r="B59" s="229"/>
      <c r="C59" s="228" t="s">
        <v>188</v>
      </c>
      <c r="D59" s="230"/>
      <c r="E59" s="231"/>
      <c r="F59" s="48" t="s">
        <v>137</v>
      </c>
      <c r="G59" s="91">
        <v>1</v>
      </c>
      <c r="H59" s="241">
        <f t="shared" si="6"/>
        <v>44812</v>
      </c>
      <c r="I59" s="241">
        <f t="shared" si="4"/>
        <v>44813</v>
      </c>
      <c r="J59" s="232" t="s">
        <v>54</v>
      </c>
      <c r="K59" s="233" t="s">
        <v>148</v>
      </c>
      <c r="L59" s="234"/>
      <c r="M59" s="234"/>
      <c r="N59" s="235"/>
      <c r="O59" s="235"/>
      <c r="P59" s="235"/>
      <c r="Q59" s="236"/>
    </row>
    <row r="60" spans="2:17" s="237" customFormat="1" ht="15.75" thickBot="1" x14ac:dyDescent="0.3">
      <c r="B60" s="229"/>
      <c r="C60" s="228" t="s">
        <v>244</v>
      </c>
      <c r="D60" s="230"/>
      <c r="E60" s="231"/>
      <c r="F60" s="48" t="s">
        <v>137</v>
      </c>
      <c r="G60" s="91">
        <v>2</v>
      </c>
      <c r="H60" s="241">
        <f t="shared" si="6"/>
        <v>44813</v>
      </c>
      <c r="I60" s="241">
        <f t="shared" si="4"/>
        <v>44815</v>
      </c>
      <c r="J60" s="232" t="s">
        <v>54</v>
      </c>
      <c r="K60" s="233" t="s">
        <v>148</v>
      </c>
      <c r="L60" s="234"/>
      <c r="M60" s="234"/>
      <c r="N60" s="235"/>
      <c r="O60" s="235"/>
      <c r="P60" s="235"/>
      <c r="Q60" s="236"/>
    </row>
    <row r="61" spans="2:17" ht="15.75" thickBot="1" x14ac:dyDescent="0.3">
      <c r="B61" s="32"/>
      <c r="C61" s="167" t="s">
        <v>194</v>
      </c>
      <c r="D61" s="176"/>
      <c r="E61" s="177"/>
      <c r="F61" s="48" t="s">
        <v>137</v>
      </c>
      <c r="H61" s="241">
        <f t="shared" si="6"/>
        <v>44815</v>
      </c>
      <c r="I61" s="241">
        <f t="shared" si="4"/>
        <v>44815</v>
      </c>
      <c r="J61" s="128"/>
      <c r="K61" s="127"/>
      <c r="L61" s="55"/>
      <c r="M61" s="55"/>
      <c r="N61" s="174"/>
      <c r="O61" s="174"/>
      <c r="P61" s="174"/>
      <c r="Q61" s="175"/>
    </row>
    <row r="62" spans="2:17" s="237" customFormat="1" ht="15.75" thickBot="1" x14ac:dyDescent="0.3">
      <c r="B62" s="229"/>
      <c r="C62" s="228" t="s">
        <v>191</v>
      </c>
      <c r="D62" s="230"/>
      <c r="E62" s="231"/>
      <c r="F62" s="48" t="s">
        <v>137</v>
      </c>
      <c r="G62" s="91">
        <v>1</v>
      </c>
      <c r="H62" s="241">
        <f t="shared" si="6"/>
        <v>44815</v>
      </c>
      <c r="I62" s="241">
        <f t="shared" si="4"/>
        <v>44816</v>
      </c>
      <c r="J62" s="232" t="s">
        <v>54</v>
      </c>
      <c r="K62" s="233" t="s">
        <v>148</v>
      </c>
      <c r="L62" s="234"/>
      <c r="M62" s="234"/>
      <c r="N62" s="235"/>
      <c r="O62" s="235"/>
      <c r="P62" s="235"/>
      <c r="Q62" s="236"/>
    </row>
    <row r="63" spans="2:17" s="237" customFormat="1" ht="15.75" thickBot="1" x14ac:dyDescent="0.3">
      <c r="B63" s="229"/>
      <c r="C63" s="228" t="s">
        <v>192</v>
      </c>
      <c r="D63" s="230"/>
      <c r="E63" s="231"/>
      <c r="F63" s="48" t="s">
        <v>137</v>
      </c>
      <c r="G63" s="91">
        <v>1</v>
      </c>
      <c r="H63" s="241">
        <f t="shared" si="6"/>
        <v>44816</v>
      </c>
      <c r="I63" s="241">
        <f t="shared" si="4"/>
        <v>44817</v>
      </c>
      <c r="J63" s="232" t="s">
        <v>54</v>
      </c>
      <c r="K63" s="233" t="s">
        <v>148</v>
      </c>
      <c r="L63" s="234"/>
      <c r="M63" s="234"/>
      <c r="N63" s="235"/>
      <c r="O63" s="235"/>
      <c r="P63" s="235"/>
      <c r="Q63" s="236"/>
    </row>
    <row r="64" spans="2:17" s="237" customFormat="1" ht="15.75" thickBot="1" x14ac:dyDescent="0.3">
      <c r="B64" s="229"/>
      <c r="C64" s="228" t="s">
        <v>193</v>
      </c>
      <c r="D64" s="230"/>
      <c r="E64" s="231"/>
      <c r="F64" s="48" t="s">
        <v>137</v>
      </c>
      <c r="G64" s="91">
        <v>1</v>
      </c>
      <c r="H64" s="241">
        <f t="shared" si="6"/>
        <v>44817</v>
      </c>
      <c r="I64" s="241">
        <f t="shared" si="4"/>
        <v>44818</v>
      </c>
      <c r="J64" s="232" t="s">
        <v>54</v>
      </c>
      <c r="K64" s="233" t="s">
        <v>148</v>
      </c>
      <c r="L64" s="234"/>
      <c r="M64" s="234"/>
      <c r="N64" s="235"/>
      <c r="O64" s="235"/>
      <c r="P64" s="235"/>
      <c r="Q64" s="236"/>
    </row>
    <row r="65" spans="2:17" s="237" customFormat="1" ht="15.75" thickBot="1" x14ac:dyDescent="0.3">
      <c r="B65" s="229"/>
      <c r="C65" s="228" t="s">
        <v>184</v>
      </c>
      <c r="D65" s="230"/>
      <c r="E65" s="231"/>
      <c r="F65" s="48" t="s">
        <v>137</v>
      </c>
      <c r="G65" s="91">
        <v>3</v>
      </c>
      <c r="H65" s="241">
        <f t="shared" si="6"/>
        <v>44818</v>
      </c>
      <c r="I65" s="241">
        <f t="shared" si="4"/>
        <v>44821</v>
      </c>
      <c r="J65" s="232" t="s">
        <v>54</v>
      </c>
      <c r="K65" s="233" t="s">
        <v>148</v>
      </c>
      <c r="L65" s="234"/>
      <c r="M65" s="234"/>
      <c r="N65" s="235"/>
      <c r="O65" s="235"/>
      <c r="P65" s="235"/>
      <c r="Q65" s="236"/>
    </row>
    <row r="66" spans="2:17" s="237" customFormat="1" ht="15.75" thickBot="1" x14ac:dyDescent="0.3">
      <c r="B66" s="229"/>
      <c r="C66" s="228" t="s">
        <v>185</v>
      </c>
      <c r="D66" s="230"/>
      <c r="E66" s="231"/>
      <c r="F66" s="48" t="s">
        <v>137</v>
      </c>
      <c r="G66" s="91">
        <v>1</v>
      </c>
      <c r="H66" s="241">
        <f t="shared" si="6"/>
        <v>44821</v>
      </c>
      <c r="I66" s="241">
        <f t="shared" si="4"/>
        <v>44822</v>
      </c>
      <c r="J66" s="232" t="s">
        <v>54</v>
      </c>
      <c r="K66" s="233" t="s">
        <v>148</v>
      </c>
      <c r="L66" s="234"/>
      <c r="M66" s="234"/>
      <c r="N66" s="235"/>
      <c r="O66" s="235"/>
      <c r="P66" s="235"/>
      <c r="Q66" s="236"/>
    </row>
    <row r="67" spans="2:17" s="237" customFormat="1" ht="15.75" thickBot="1" x14ac:dyDescent="0.3">
      <c r="B67" s="229"/>
      <c r="C67" s="228" t="s">
        <v>186</v>
      </c>
      <c r="D67" s="230"/>
      <c r="E67" s="231"/>
      <c r="F67" s="48" t="s">
        <v>137</v>
      </c>
      <c r="G67" s="91">
        <v>1</v>
      </c>
      <c r="H67" s="241">
        <f t="shared" si="6"/>
        <v>44822</v>
      </c>
      <c r="I67" s="241">
        <f t="shared" si="4"/>
        <v>44823</v>
      </c>
      <c r="J67" s="232" t="s">
        <v>54</v>
      </c>
      <c r="K67" s="233" t="s">
        <v>148</v>
      </c>
      <c r="L67" s="234"/>
      <c r="M67" s="234"/>
      <c r="N67" s="235"/>
      <c r="O67" s="235"/>
      <c r="P67" s="235"/>
      <c r="Q67" s="236"/>
    </row>
    <row r="68" spans="2:17" s="237" customFormat="1" ht="15.75" thickBot="1" x14ac:dyDescent="0.3">
      <c r="B68" s="229"/>
      <c r="C68" s="228" t="s">
        <v>187</v>
      </c>
      <c r="D68" s="230"/>
      <c r="E68" s="231"/>
      <c r="F68" s="48" t="s">
        <v>137</v>
      </c>
      <c r="G68" s="91">
        <v>2</v>
      </c>
      <c r="H68" s="241">
        <f t="shared" si="6"/>
        <v>44823</v>
      </c>
      <c r="I68" s="241">
        <f t="shared" si="4"/>
        <v>44825</v>
      </c>
      <c r="J68" s="232" t="s">
        <v>54</v>
      </c>
      <c r="K68" s="233" t="s">
        <v>148</v>
      </c>
      <c r="L68" s="234"/>
      <c r="M68" s="234"/>
      <c r="N68" s="235"/>
      <c r="O68" s="235"/>
      <c r="P68" s="235"/>
      <c r="Q68" s="236"/>
    </row>
    <row r="69" spans="2:17" s="237" customFormat="1" ht="15.75" thickBot="1" x14ac:dyDescent="0.3">
      <c r="B69" s="229"/>
      <c r="C69" s="228" t="s">
        <v>188</v>
      </c>
      <c r="D69" s="230"/>
      <c r="E69" s="231"/>
      <c r="F69" s="48" t="s">
        <v>137</v>
      </c>
      <c r="G69" s="91">
        <v>1</v>
      </c>
      <c r="H69" s="241">
        <f t="shared" si="6"/>
        <v>44825</v>
      </c>
      <c r="I69" s="241">
        <f t="shared" si="4"/>
        <v>44826</v>
      </c>
      <c r="J69" s="232" t="s">
        <v>54</v>
      </c>
      <c r="K69" s="233" t="s">
        <v>148</v>
      </c>
      <c r="L69" s="234"/>
      <c r="M69" s="234"/>
      <c r="N69" s="235"/>
      <c r="O69" s="235"/>
      <c r="P69" s="235"/>
      <c r="Q69" s="236"/>
    </row>
    <row r="70" spans="2:17" s="237" customFormat="1" ht="15.75" thickBot="1" x14ac:dyDescent="0.3">
      <c r="B70" s="229"/>
      <c r="C70" s="228" t="s">
        <v>244</v>
      </c>
      <c r="D70" s="230"/>
      <c r="E70" s="231"/>
      <c r="F70" s="48" t="s">
        <v>137</v>
      </c>
      <c r="G70" s="91">
        <v>2</v>
      </c>
      <c r="H70" s="241">
        <f t="shared" si="6"/>
        <v>44826</v>
      </c>
      <c r="I70" s="241">
        <f t="shared" si="4"/>
        <v>44828</v>
      </c>
      <c r="J70" s="232" t="s">
        <v>54</v>
      </c>
      <c r="K70" s="233" t="s">
        <v>148</v>
      </c>
      <c r="L70" s="234"/>
      <c r="M70" s="234"/>
      <c r="N70" s="235"/>
      <c r="O70" s="235"/>
      <c r="P70" s="235"/>
      <c r="Q70" s="236"/>
    </row>
    <row r="71" spans="2:17" ht="15.75" thickBot="1" x14ac:dyDescent="0.3">
      <c r="B71" s="32"/>
      <c r="C71" s="167" t="s">
        <v>195</v>
      </c>
      <c r="D71" s="176"/>
      <c r="E71" s="177"/>
      <c r="F71" s="48" t="s">
        <v>137</v>
      </c>
      <c r="G71" s="91"/>
      <c r="H71" s="241">
        <f t="shared" si="6"/>
        <v>44828</v>
      </c>
      <c r="I71" s="241">
        <f t="shared" si="4"/>
        <v>44828</v>
      </c>
      <c r="J71" s="128"/>
      <c r="K71" s="127"/>
      <c r="L71" s="55"/>
      <c r="M71" s="55"/>
      <c r="N71" s="174"/>
      <c r="O71" s="174"/>
      <c r="P71" s="174"/>
      <c r="Q71" s="175"/>
    </row>
    <row r="72" spans="2:17" s="237" customFormat="1" ht="15.75" thickBot="1" x14ac:dyDescent="0.3">
      <c r="B72" s="229"/>
      <c r="C72" s="228" t="s">
        <v>191</v>
      </c>
      <c r="D72" s="230"/>
      <c r="E72" s="231"/>
      <c r="F72" s="48" t="s">
        <v>137</v>
      </c>
      <c r="G72" s="91">
        <v>1</v>
      </c>
      <c r="H72" s="241">
        <f t="shared" si="6"/>
        <v>44828</v>
      </c>
      <c r="I72" s="241">
        <f t="shared" si="4"/>
        <v>44829</v>
      </c>
      <c r="J72" s="232" t="s">
        <v>54</v>
      </c>
      <c r="K72" s="233" t="s">
        <v>148</v>
      </c>
      <c r="L72" s="234"/>
      <c r="M72" s="234"/>
      <c r="N72" s="235"/>
      <c r="O72" s="235"/>
      <c r="P72" s="235"/>
      <c r="Q72" s="236"/>
    </row>
    <row r="73" spans="2:17" s="237" customFormat="1" ht="15.75" thickBot="1" x14ac:dyDescent="0.3">
      <c r="B73" s="229"/>
      <c r="C73" s="228" t="s">
        <v>192</v>
      </c>
      <c r="D73" s="230"/>
      <c r="E73" s="231"/>
      <c r="F73" s="48" t="s">
        <v>137</v>
      </c>
      <c r="G73" s="91">
        <v>1</v>
      </c>
      <c r="H73" s="241">
        <f t="shared" si="6"/>
        <v>44829</v>
      </c>
      <c r="I73" s="241">
        <f t="shared" si="4"/>
        <v>44830</v>
      </c>
      <c r="J73" s="232" t="s">
        <v>54</v>
      </c>
      <c r="K73" s="233" t="s">
        <v>148</v>
      </c>
      <c r="L73" s="234"/>
      <c r="M73" s="234"/>
      <c r="N73" s="235"/>
      <c r="O73" s="235"/>
      <c r="P73" s="235"/>
      <c r="Q73" s="236"/>
    </row>
    <row r="74" spans="2:17" s="237" customFormat="1" ht="15.75" thickBot="1" x14ac:dyDescent="0.3">
      <c r="B74" s="229"/>
      <c r="C74" s="228" t="s">
        <v>193</v>
      </c>
      <c r="D74" s="230"/>
      <c r="E74" s="231"/>
      <c r="F74" s="48" t="s">
        <v>137</v>
      </c>
      <c r="G74" s="91">
        <v>1</v>
      </c>
      <c r="H74" s="241">
        <f t="shared" si="6"/>
        <v>44830</v>
      </c>
      <c r="I74" s="241">
        <f t="shared" si="4"/>
        <v>44831</v>
      </c>
      <c r="J74" s="232" t="s">
        <v>54</v>
      </c>
      <c r="K74" s="233" t="s">
        <v>148</v>
      </c>
      <c r="L74" s="234"/>
      <c r="M74" s="234"/>
      <c r="N74" s="235"/>
      <c r="O74" s="235"/>
      <c r="P74" s="235"/>
      <c r="Q74" s="236"/>
    </row>
    <row r="75" spans="2:17" s="237" customFormat="1" ht="15.75" thickBot="1" x14ac:dyDescent="0.3">
      <c r="B75" s="229"/>
      <c r="C75" s="228" t="s">
        <v>184</v>
      </c>
      <c r="D75" s="230"/>
      <c r="E75" s="231"/>
      <c r="F75" s="48" t="s">
        <v>137</v>
      </c>
      <c r="G75" s="91">
        <v>3</v>
      </c>
      <c r="H75" s="241">
        <f t="shared" si="6"/>
        <v>44831</v>
      </c>
      <c r="I75" s="241">
        <f t="shared" si="4"/>
        <v>44834</v>
      </c>
      <c r="J75" s="232" t="s">
        <v>54</v>
      </c>
      <c r="K75" s="233" t="s">
        <v>148</v>
      </c>
      <c r="L75" s="234"/>
      <c r="M75" s="234"/>
      <c r="N75" s="235"/>
      <c r="O75" s="235"/>
      <c r="P75" s="235"/>
      <c r="Q75" s="236"/>
    </row>
    <row r="76" spans="2:17" s="237" customFormat="1" ht="15.75" thickBot="1" x14ac:dyDescent="0.3">
      <c r="B76" s="229"/>
      <c r="C76" s="228" t="s">
        <v>185</v>
      </c>
      <c r="D76" s="230"/>
      <c r="E76" s="231"/>
      <c r="F76" s="48" t="s">
        <v>137</v>
      </c>
      <c r="G76" s="91">
        <v>1</v>
      </c>
      <c r="H76" s="241">
        <f t="shared" si="6"/>
        <v>44834</v>
      </c>
      <c r="I76" s="241">
        <f t="shared" si="4"/>
        <v>44835</v>
      </c>
      <c r="J76" s="232" t="s">
        <v>54</v>
      </c>
      <c r="K76" s="233" t="s">
        <v>148</v>
      </c>
      <c r="L76" s="234"/>
      <c r="M76" s="234"/>
      <c r="N76" s="235"/>
      <c r="O76" s="235"/>
      <c r="P76" s="235"/>
      <c r="Q76" s="236"/>
    </row>
    <row r="77" spans="2:17" s="237" customFormat="1" ht="15.75" thickBot="1" x14ac:dyDescent="0.3">
      <c r="B77" s="229"/>
      <c r="C77" s="228" t="s">
        <v>186</v>
      </c>
      <c r="D77" s="230"/>
      <c r="E77" s="231"/>
      <c r="F77" s="48" t="s">
        <v>137</v>
      </c>
      <c r="G77" s="91">
        <v>1</v>
      </c>
      <c r="H77" s="241">
        <f t="shared" si="6"/>
        <v>44835</v>
      </c>
      <c r="I77" s="241">
        <f t="shared" si="4"/>
        <v>44836</v>
      </c>
      <c r="J77" s="232" t="s">
        <v>54</v>
      </c>
      <c r="K77" s="233" t="s">
        <v>148</v>
      </c>
      <c r="L77" s="234"/>
      <c r="M77" s="234"/>
      <c r="N77" s="235"/>
      <c r="O77" s="235"/>
      <c r="P77" s="235"/>
      <c r="Q77" s="236"/>
    </row>
    <row r="78" spans="2:17" s="237" customFormat="1" ht="15.75" thickBot="1" x14ac:dyDescent="0.3">
      <c r="B78" s="229"/>
      <c r="C78" s="228" t="s">
        <v>187</v>
      </c>
      <c r="D78" s="230"/>
      <c r="E78" s="231"/>
      <c r="F78" s="48" t="s">
        <v>137</v>
      </c>
      <c r="G78" s="91">
        <v>2</v>
      </c>
      <c r="H78" s="241">
        <f t="shared" si="6"/>
        <v>44836</v>
      </c>
      <c r="I78" s="241">
        <f t="shared" si="4"/>
        <v>44838</v>
      </c>
      <c r="J78" s="232" t="s">
        <v>54</v>
      </c>
      <c r="K78" s="233" t="s">
        <v>148</v>
      </c>
      <c r="L78" s="234"/>
      <c r="M78" s="234"/>
      <c r="N78" s="235"/>
      <c r="O78" s="235"/>
      <c r="P78" s="235"/>
      <c r="Q78" s="236"/>
    </row>
    <row r="79" spans="2:17" s="237" customFormat="1" ht="15.75" thickBot="1" x14ac:dyDescent="0.3">
      <c r="B79" s="229"/>
      <c r="C79" s="228" t="s">
        <v>273</v>
      </c>
      <c r="D79" s="230"/>
      <c r="E79" s="231"/>
      <c r="F79" s="48" t="s">
        <v>137</v>
      </c>
      <c r="G79" s="91">
        <v>1</v>
      </c>
      <c r="H79" s="241">
        <f t="shared" si="6"/>
        <v>44838</v>
      </c>
      <c r="I79" s="241">
        <f t="shared" si="4"/>
        <v>44839</v>
      </c>
      <c r="J79" s="232" t="s">
        <v>54</v>
      </c>
      <c r="K79" s="233" t="s">
        <v>148</v>
      </c>
      <c r="L79" s="234"/>
      <c r="M79" s="234"/>
      <c r="N79" s="235"/>
      <c r="O79" s="235"/>
      <c r="P79" s="235"/>
      <c r="Q79" s="236"/>
    </row>
    <row r="80" spans="2:17" s="237" customFormat="1" ht="15.75" thickBot="1" x14ac:dyDescent="0.3">
      <c r="B80" s="229"/>
      <c r="C80" s="228" t="s">
        <v>244</v>
      </c>
      <c r="D80" s="230"/>
      <c r="E80" s="231"/>
      <c r="F80" s="48" t="s">
        <v>137</v>
      </c>
      <c r="G80" s="91">
        <v>2</v>
      </c>
      <c r="H80" s="241">
        <f t="shared" si="6"/>
        <v>44839</v>
      </c>
      <c r="I80" s="241">
        <f t="shared" si="4"/>
        <v>44841</v>
      </c>
      <c r="J80" s="232" t="s">
        <v>54</v>
      </c>
      <c r="K80" s="233" t="s">
        <v>148</v>
      </c>
      <c r="L80" s="234"/>
      <c r="M80" s="234"/>
      <c r="N80" s="235"/>
      <c r="O80" s="235"/>
      <c r="P80" s="235"/>
      <c r="Q80" s="236"/>
    </row>
    <row r="81" spans="2:17" ht="15.75" thickBot="1" x14ac:dyDescent="0.3">
      <c r="B81" s="32"/>
      <c r="C81" s="167" t="s">
        <v>196</v>
      </c>
      <c r="D81" s="176"/>
      <c r="E81" s="177"/>
      <c r="F81" s="48" t="s">
        <v>137</v>
      </c>
      <c r="G81" s="91"/>
      <c r="H81" s="241">
        <f t="shared" si="6"/>
        <v>44841</v>
      </c>
      <c r="I81" s="241">
        <f t="shared" si="4"/>
        <v>44841</v>
      </c>
      <c r="J81" s="128"/>
      <c r="K81" s="127"/>
      <c r="L81" s="55"/>
      <c r="M81" s="55"/>
      <c r="N81" s="174"/>
      <c r="O81" s="174"/>
      <c r="P81" s="174"/>
      <c r="Q81" s="175"/>
    </row>
    <row r="82" spans="2:17" s="237" customFormat="1" ht="15.75" thickBot="1" x14ac:dyDescent="0.3">
      <c r="B82" s="229"/>
      <c r="C82" s="228" t="s">
        <v>191</v>
      </c>
      <c r="D82" s="230"/>
      <c r="E82" s="231"/>
      <c r="F82" s="48" t="s">
        <v>137</v>
      </c>
      <c r="G82" s="91">
        <v>1</v>
      </c>
      <c r="H82" s="241">
        <f t="shared" si="6"/>
        <v>44841</v>
      </c>
      <c r="I82" s="241">
        <f t="shared" si="4"/>
        <v>44842</v>
      </c>
      <c r="J82" s="232" t="s">
        <v>54</v>
      </c>
      <c r="K82" s="233" t="s">
        <v>148</v>
      </c>
      <c r="L82" s="234"/>
      <c r="M82" s="234"/>
      <c r="N82" s="235"/>
      <c r="O82" s="235"/>
      <c r="P82" s="235"/>
      <c r="Q82" s="236"/>
    </row>
    <row r="83" spans="2:17" s="237" customFormat="1" ht="15.75" thickBot="1" x14ac:dyDescent="0.3">
      <c r="B83" s="229"/>
      <c r="C83" s="228" t="s">
        <v>192</v>
      </c>
      <c r="D83" s="230"/>
      <c r="E83" s="231"/>
      <c r="F83" s="48" t="s">
        <v>137</v>
      </c>
      <c r="G83" s="91">
        <v>1</v>
      </c>
      <c r="H83" s="241">
        <f t="shared" si="6"/>
        <v>44842</v>
      </c>
      <c r="I83" s="241">
        <f t="shared" si="4"/>
        <v>44843</v>
      </c>
      <c r="J83" s="232" t="s">
        <v>54</v>
      </c>
      <c r="K83" s="233" t="s">
        <v>148</v>
      </c>
      <c r="L83" s="234"/>
      <c r="M83" s="234"/>
      <c r="N83" s="235"/>
      <c r="O83" s="235"/>
      <c r="P83" s="235"/>
      <c r="Q83" s="236"/>
    </row>
    <row r="84" spans="2:17" s="237" customFormat="1" ht="15.75" thickBot="1" x14ac:dyDescent="0.3">
      <c r="B84" s="229"/>
      <c r="C84" s="228" t="s">
        <v>193</v>
      </c>
      <c r="D84" s="230"/>
      <c r="E84" s="231"/>
      <c r="F84" s="48" t="s">
        <v>137</v>
      </c>
      <c r="G84" s="91">
        <v>1</v>
      </c>
      <c r="H84" s="241">
        <f t="shared" si="6"/>
        <v>44843</v>
      </c>
      <c r="I84" s="241">
        <f t="shared" si="4"/>
        <v>44844</v>
      </c>
      <c r="J84" s="232" t="s">
        <v>54</v>
      </c>
      <c r="K84" s="233" t="s">
        <v>148</v>
      </c>
      <c r="L84" s="234"/>
      <c r="M84" s="234"/>
      <c r="N84" s="235"/>
      <c r="O84" s="235"/>
      <c r="P84" s="235"/>
      <c r="Q84" s="236"/>
    </row>
    <row r="85" spans="2:17" s="237" customFormat="1" ht="15.75" thickBot="1" x14ac:dyDescent="0.3">
      <c r="B85" s="229"/>
      <c r="C85" s="228" t="s">
        <v>184</v>
      </c>
      <c r="D85" s="230"/>
      <c r="E85" s="231"/>
      <c r="F85" s="48" t="s">
        <v>137</v>
      </c>
      <c r="G85" s="91">
        <v>3</v>
      </c>
      <c r="H85" s="241">
        <f t="shared" si="6"/>
        <v>44844</v>
      </c>
      <c r="I85" s="241">
        <f t="shared" si="4"/>
        <v>44847</v>
      </c>
      <c r="J85" s="232" t="s">
        <v>54</v>
      </c>
      <c r="K85" s="233" t="s">
        <v>148</v>
      </c>
      <c r="L85" s="234"/>
      <c r="M85" s="234"/>
      <c r="N85" s="235"/>
      <c r="O85" s="235"/>
      <c r="P85" s="235"/>
      <c r="Q85" s="236"/>
    </row>
    <row r="86" spans="2:17" s="237" customFormat="1" ht="15.75" thickBot="1" x14ac:dyDescent="0.3">
      <c r="B86" s="229"/>
      <c r="C86" s="228" t="s">
        <v>185</v>
      </c>
      <c r="D86" s="230"/>
      <c r="E86" s="231"/>
      <c r="F86" s="48" t="s">
        <v>137</v>
      </c>
      <c r="G86" s="91">
        <v>1</v>
      </c>
      <c r="H86" s="241">
        <f t="shared" si="6"/>
        <v>44847</v>
      </c>
      <c r="I86" s="241">
        <f t="shared" si="4"/>
        <v>44848</v>
      </c>
      <c r="J86" s="232" t="s">
        <v>54</v>
      </c>
      <c r="K86" s="233" t="s">
        <v>148</v>
      </c>
      <c r="L86" s="234"/>
      <c r="M86" s="234"/>
      <c r="N86" s="235"/>
      <c r="O86" s="235"/>
      <c r="P86" s="235"/>
      <c r="Q86" s="236"/>
    </row>
    <row r="87" spans="2:17" s="237" customFormat="1" ht="15.75" thickBot="1" x14ac:dyDescent="0.3">
      <c r="B87" s="229"/>
      <c r="C87" s="228" t="s">
        <v>186</v>
      </c>
      <c r="D87" s="230"/>
      <c r="E87" s="231"/>
      <c r="F87" s="48" t="s">
        <v>137</v>
      </c>
      <c r="G87" s="91">
        <v>1</v>
      </c>
      <c r="H87" s="241">
        <f t="shared" si="6"/>
        <v>44848</v>
      </c>
      <c r="I87" s="241">
        <f t="shared" si="4"/>
        <v>44849</v>
      </c>
      <c r="J87" s="232" t="s">
        <v>54</v>
      </c>
      <c r="K87" s="233" t="s">
        <v>148</v>
      </c>
      <c r="L87" s="234"/>
      <c r="M87" s="234"/>
      <c r="N87" s="235"/>
      <c r="O87" s="235"/>
      <c r="P87" s="235"/>
      <c r="Q87" s="236"/>
    </row>
    <row r="88" spans="2:17" s="237" customFormat="1" ht="15.75" thickBot="1" x14ac:dyDescent="0.3">
      <c r="B88" s="229"/>
      <c r="C88" s="228" t="s">
        <v>187</v>
      </c>
      <c r="D88" s="230"/>
      <c r="E88" s="231"/>
      <c r="F88" s="48" t="s">
        <v>137</v>
      </c>
      <c r="G88" s="91">
        <v>2</v>
      </c>
      <c r="H88" s="241">
        <f t="shared" si="6"/>
        <v>44849</v>
      </c>
      <c r="I88" s="241">
        <f t="shared" si="4"/>
        <v>44851</v>
      </c>
      <c r="J88" s="232" t="s">
        <v>54</v>
      </c>
      <c r="K88" s="233" t="s">
        <v>148</v>
      </c>
      <c r="L88" s="234"/>
      <c r="M88" s="234"/>
      <c r="N88" s="235"/>
      <c r="O88" s="235"/>
      <c r="P88" s="235"/>
      <c r="Q88" s="236"/>
    </row>
    <row r="89" spans="2:17" s="237" customFormat="1" ht="15.75" thickBot="1" x14ac:dyDescent="0.3">
      <c r="B89" s="229"/>
      <c r="C89" s="228" t="s">
        <v>188</v>
      </c>
      <c r="D89" s="230"/>
      <c r="E89" s="231"/>
      <c r="F89" s="48" t="s">
        <v>137</v>
      </c>
      <c r="G89" s="91">
        <v>1</v>
      </c>
      <c r="H89" s="241">
        <f t="shared" si="6"/>
        <v>44851</v>
      </c>
      <c r="I89" s="241">
        <f t="shared" si="4"/>
        <v>44852</v>
      </c>
      <c r="J89" s="232" t="s">
        <v>54</v>
      </c>
      <c r="K89" s="233" t="s">
        <v>148</v>
      </c>
      <c r="L89" s="234"/>
      <c r="M89" s="234"/>
      <c r="N89" s="235"/>
      <c r="O89" s="235"/>
      <c r="P89" s="235"/>
      <c r="Q89" s="236"/>
    </row>
    <row r="90" spans="2:17" s="237" customFormat="1" ht="15.75" thickBot="1" x14ac:dyDescent="0.3">
      <c r="B90" s="229"/>
      <c r="C90" s="228" t="s">
        <v>244</v>
      </c>
      <c r="D90" s="230"/>
      <c r="E90" s="231"/>
      <c r="F90" s="48" t="s">
        <v>137</v>
      </c>
      <c r="G90" s="91">
        <v>2</v>
      </c>
      <c r="H90" s="241">
        <f t="shared" si="6"/>
        <v>44852</v>
      </c>
      <c r="I90" s="241">
        <f t="shared" si="4"/>
        <v>44854</v>
      </c>
      <c r="J90" s="232" t="s">
        <v>54</v>
      </c>
      <c r="K90" s="233" t="s">
        <v>148</v>
      </c>
      <c r="L90" s="234"/>
      <c r="M90" s="234"/>
      <c r="N90" s="235"/>
      <c r="O90" s="235"/>
      <c r="P90" s="235"/>
      <c r="Q90" s="236"/>
    </row>
    <row r="91" spans="2:17" ht="15.75" thickBot="1" x14ac:dyDescent="0.3">
      <c r="B91" s="32"/>
      <c r="C91" s="167" t="s">
        <v>197</v>
      </c>
      <c r="D91" s="176"/>
      <c r="E91" s="177"/>
      <c r="F91" s="48" t="s">
        <v>137</v>
      </c>
      <c r="G91" s="91"/>
      <c r="H91" s="241">
        <f t="shared" si="6"/>
        <v>44854</v>
      </c>
      <c r="I91" s="241">
        <f t="shared" si="4"/>
        <v>44854</v>
      </c>
      <c r="J91" s="128"/>
      <c r="K91" s="127"/>
      <c r="L91" s="55"/>
      <c r="M91" s="55"/>
      <c r="N91" s="174"/>
      <c r="O91" s="174"/>
      <c r="P91" s="174"/>
      <c r="Q91" s="175"/>
    </row>
    <row r="92" spans="2:17" s="237" customFormat="1" ht="15.75" thickBot="1" x14ac:dyDescent="0.3">
      <c r="B92" s="229"/>
      <c r="C92" s="228" t="s">
        <v>191</v>
      </c>
      <c r="D92" s="230"/>
      <c r="E92" s="231"/>
      <c r="F92" s="48" t="s">
        <v>137</v>
      </c>
      <c r="G92" s="91">
        <v>1</v>
      </c>
      <c r="H92" s="241">
        <f t="shared" si="6"/>
        <v>44854</v>
      </c>
      <c r="I92" s="241">
        <f t="shared" si="4"/>
        <v>44855</v>
      </c>
      <c r="J92" s="232" t="s">
        <v>54</v>
      </c>
      <c r="K92" s="233" t="s">
        <v>148</v>
      </c>
      <c r="L92" s="234"/>
      <c r="M92" s="234"/>
      <c r="N92" s="235"/>
      <c r="O92" s="235"/>
      <c r="P92" s="235"/>
      <c r="Q92" s="236"/>
    </row>
    <row r="93" spans="2:17" s="237" customFormat="1" ht="15.75" thickBot="1" x14ac:dyDescent="0.3">
      <c r="B93" s="229"/>
      <c r="C93" s="228" t="s">
        <v>192</v>
      </c>
      <c r="D93" s="230"/>
      <c r="E93" s="231"/>
      <c r="F93" s="48" t="s">
        <v>137</v>
      </c>
      <c r="G93" s="91">
        <v>1</v>
      </c>
      <c r="H93" s="241">
        <f t="shared" si="6"/>
        <v>44855</v>
      </c>
      <c r="I93" s="241">
        <f t="shared" si="4"/>
        <v>44856</v>
      </c>
      <c r="J93" s="232" t="s">
        <v>54</v>
      </c>
      <c r="K93" s="233" t="s">
        <v>148</v>
      </c>
      <c r="L93" s="234"/>
      <c r="M93" s="234"/>
      <c r="N93" s="235"/>
      <c r="O93" s="235"/>
      <c r="P93" s="235"/>
      <c r="Q93" s="236"/>
    </row>
    <row r="94" spans="2:17" s="237" customFormat="1" ht="15.75" thickBot="1" x14ac:dyDescent="0.3">
      <c r="B94" s="229"/>
      <c r="C94" s="228" t="s">
        <v>193</v>
      </c>
      <c r="D94" s="230"/>
      <c r="E94" s="231"/>
      <c r="F94" s="48" t="s">
        <v>137</v>
      </c>
      <c r="G94" s="91">
        <v>1</v>
      </c>
      <c r="H94" s="241">
        <f t="shared" si="6"/>
        <v>44856</v>
      </c>
      <c r="I94" s="241">
        <f t="shared" si="4"/>
        <v>44857</v>
      </c>
      <c r="J94" s="232" t="s">
        <v>54</v>
      </c>
      <c r="K94" s="233" t="s">
        <v>148</v>
      </c>
      <c r="L94" s="234"/>
      <c r="M94" s="234"/>
      <c r="N94" s="235"/>
      <c r="O94" s="235"/>
      <c r="P94" s="235"/>
      <c r="Q94" s="236"/>
    </row>
    <row r="95" spans="2:17" s="237" customFormat="1" ht="15.75" thickBot="1" x14ac:dyDescent="0.3">
      <c r="B95" s="229"/>
      <c r="C95" s="228" t="s">
        <v>184</v>
      </c>
      <c r="D95" s="230"/>
      <c r="E95" s="231"/>
      <c r="F95" s="48" t="s">
        <v>137</v>
      </c>
      <c r="G95" s="91">
        <v>3</v>
      </c>
      <c r="H95" s="241">
        <f t="shared" si="6"/>
        <v>44857</v>
      </c>
      <c r="I95" s="241">
        <f t="shared" si="4"/>
        <v>44860</v>
      </c>
      <c r="J95" s="232" t="s">
        <v>54</v>
      </c>
      <c r="K95" s="233" t="s">
        <v>148</v>
      </c>
      <c r="L95" s="234"/>
      <c r="M95" s="234"/>
      <c r="N95" s="235"/>
      <c r="O95" s="235"/>
      <c r="P95" s="235"/>
      <c r="Q95" s="236"/>
    </row>
    <row r="96" spans="2:17" s="237" customFormat="1" ht="15.75" thickBot="1" x14ac:dyDescent="0.3">
      <c r="B96" s="229"/>
      <c r="C96" s="228" t="s">
        <v>185</v>
      </c>
      <c r="D96" s="230"/>
      <c r="E96" s="231"/>
      <c r="F96" s="48" t="s">
        <v>137</v>
      </c>
      <c r="G96" s="91">
        <v>1</v>
      </c>
      <c r="H96" s="241">
        <f t="shared" si="6"/>
        <v>44860</v>
      </c>
      <c r="I96" s="241">
        <f t="shared" si="4"/>
        <v>44861</v>
      </c>
      <c r="J96" s="232" t="s">
        <v>54</v>
      </c>
      <c r="K96" s="233" t="s">
        <v>148</v>
      </c>
      <c r="L96" s="234"/>
      <c r="M96" s="234"/>
      <c r="N96" s="235"/>
      <c r="O96" s="235"/>
      <c r="P96" s="235"/>
      <c r="Q96" s="236"/>
    </row>
    <row r="97" spans="2:17" s="237" customFormat="1" ht="15.75" thickBot="1" x14ac:dyDescent="0.3">
      <c r="B97" s="229"/>
      <c r="C97" s="228" t="s">
        <v>186</v>
      </c>
      <c r="D97" s="230"/>
      <c r="E97" s="231"/>
      <c r="F97" s="48" t="s">
        <v>137</v>
      </c>
      <c r="G97" s="91">
        <v>1</v>
      </c>
      <c r="H97" s="241">
        <f t="shared" ref="H97:H160" si="7">I96</f>
        <v>44861</v>
      </c>
      <c r="I97" s="241">
        <f t="shared" ref="I97:I160" si="8">G97+H97</f>
        <v>44862</v>
      </c>
      <c r="J97" s="232" t="s">
        <v>54</v>
      </c>
      <c r="K97" s="233" t="s">
        <v>148</v>
      </c>
      <c r="L97" s="234"/>
      <c r="M97" s="234"/>
      <c r="N97" s="235"/>
      <c r="O97" s="235"/>
      <c r="P97" s="235"/>
      <c r="Q97" s="236"/>
    </row>
    <row r="98" spans="2:17" s="237" customFormat="1" ht="15.75" thickBot="1" x14ac:dyDescent="0.3">
      <c r="B98" s="229"/>
      <c r="C98" s="228" t="s">
        <v>187</v>
      </c>
      <c r="D98" s="230"/>
      <c r="E98" s="231"/>
      <c r="F98" s="48" t="s">
        <v>137</v>
      </c>
      <c r="G98" s="91">
        <v>2</v>
      </c>
      <c r="H98" s="241">
        <f t="shared" si="7"/>
        <v>44862</v>
      </c>
      <c r="I98" s="241">
        <f t="shared" si="8"/>
        <v>44864</v>
      </c>
      <c r="J98" s="232" t="s">
        <v>54</v>
      </c>
      <c r="K98" s="233" t="s">
        <v>148</v>
      </c>
      <c r="L98" s="234"/>
      <c r="M98" s="234"/>
      <c r="N98" s="235"/>
      <c r="O98" s="235"/>
      <c r="P98" s="235"/>
      <c r="Q98" s="236"/>
    </row>
    <row r="99" spans="2:17" s="237" customFormat="1" ht="15.75" thickBot="1" x14ac:dyDescent="0.3">
      <c r="B99" s="229"/>
      <c r="C99" s="228" t="s">
        <v>188</v>
      </c>
      <c r="D99" s="230"/>
      <c r="E99" s="231"/>
      <c r="F99" s="48" t="s">
        <v>137</v>
      </c>
      <c r="G99" s="91">
        <v>1</v>
      </c>
      <c r="H99" s="241">
        <f t="shared" si="7"/>
        <v>44864</v>
      </c>
      <c r="I99" s="241">
        <f t="shared" si="8"/>
        <v>44865</v>
      </c>
      <c r="J99" s="232" t="s">
        <v>54</v>
      </c>
      <c r="K99" s="233" t="s">
        <v>148</v>
      </c>
      <c r="L99" s="234"/>
      <c r="M99" s="234"/>
      <c r="N99" s="235"/>
      <c r="O99" s="235"/>
      <c r="P99" s="235"/>
      <c r="Q99" s="236"/>
    </row>
    <row r="100" spans="2:17" s="237" customFormat="1" ht="15.75" thickBot="1" x14ac:dyDescent="0.3">
      <c r="B100" s="229"/>
      <c r="C100" s="228" t="s">
        <v>244</v>
      </c>
      <c r="D100" s="230"/>
      <c r="E100" s="231"/>
      <c r="F100" s="48" t="s">
        <v>137</v>
      </c>
      <c r="G100" s="91">
        <v>2</v>
      </c>
      <c r="H100" s="241">
        <f t="shared" si="7"/>
        <v>44865</v>
      </c>
      <c r="I100" s="241">
        <f t="shared" si="8"/>
        <v>44867</v>
      </c>
      <c r="J100" s="232" t="s">
        <v>54</v>
      </c>
      <c r="K100" s="233" t="s">
        <v>148</v>
      </c>
      <c r="L100" s="234"/>
      <c r="M100" s="234"/>
      <c r="N100" s="235"/>
      <c r="O100" s="235"/>
      <c r="P100" s="235"/>
      <c r="Q100" s="236"/>
    </row>
    <row r="101" spans="2:17" ht="15.75" thickBot="1" x14ac:dyDescent="0.3">
      <c r="B101" s="32"/>
      <c r="C101" s="167" t="s">
        <v>198</v>
      </c>
      <c r="D101" s="176"/>
      <c r="E101" s="177"/>
      <c r="F101" s="48" t="s">
        <v>137</v>
      </c>
      <c r="G101" s="91"/>
      <c r="H101" s="241">
        <f t="shared" si="7"/>
        <v>44867</v>
      </c>
      <c r="I101" s="241">
        <f t="shared" si="8"/>
        <v>44867</v>
      </c>
      <c r="J101" s="128"/>
      <c r="K101" s="127"/>
      <c r="L101" s="55"/>
      <c r="M101" s="55"/>
      <c r="N101" s="174"/>
      <c r="O101" s="174"/>
      <c r="P101" s="174"/>
      <c r="Q101" s="175"/>
    </row>
    <row r="102" spans="2:17" s="237" customFormat="1" ht="15.75" thickBot="1" x14ac:dyDescent="0.3">
      <c r="B102" s="229"/>
      <c r="C102" s="228" t="s">
        <v>191</v>
      </c>
      <c r="D102" s="230"/>
      <c r="E102" s="231"/>
      <c r="F102" s="48" t="s">
        <v>137</v>
      </c>
      <c r="G102" s="91">
        <v>1</v>
      </c>
      <c r="H102" s="241">
        <f t="shared" si="7"/>
        <v>44867</v>
      </c>
      <c r="I102" s="241">
        <f t="shared" si="8"/>
        <v>44868</v>
      </c>
      <c r="J102" s="232" t="s">
        <v>54</v>
      </c>
      <c r="K102" s="233" t="s">
        <v>148</v>
      </c>
      <c r="L102" s="234"/>
      <c r="M102" s="234"/>
      <c r="N102" s="235"/>
      <c r="O102" s="235"/>
      <c r="P102" s="235"/>
      <c r="Q102" s="236"/>
    </row>
    <row r="103" spans="2:17" s="237" customFormat="1" ht="15.75" thickBot="1" x14ac:dyDescent="0.3">
      <c r="B103" s="229"/>
      <c r="C103" s="228" t="s">
        <v>192</v>
      </c>
      <c r="D103" s="230"/>
      <c r="E103" s="231"/>
      <c r="F103" s="48" t="s">
        <v>137</v>
      </c>
      <c r="G103" s="91">
        <v>1</v>
      </c>
      <c r="H103" s="241">
        <f t="shared" si="7"/>
        <v>44868</v>
      </c>
      <c r="I103" s="241">
        <f t="shared" si="8"/>
        <v>44869</v>
      </c>
      <c r="J103" s="232" t="s">
        <v>54</v>
      </c>
      <c r="K103" s="233" t="s">
        <v>148</v>
      </c>
      <c r="L103" s="234"/>
      <c r="M103" s="234"/>
      <c r="N103" s="235"/>
      <c r="O103" s="235"/>
      <c r="P103" s="235"/>
      <c r="Q103" s="236"/>
    </row>
    <row r="104" spans="2:17" s="237" customFormat="1" ht="15.75" thickBot="1" x14ac:dyDescent="0.3">
      <c r="B104" s="229"/>
      <c r="C104" s="228" t="s">
        <v>193</v>
      </c>
      <c r="D104" s="230"/>
      <c r="E104" s="231"/>
      <c r="F104" s="48" t="s">
        <v>137</v>
      </c>
      <c r="G104" s="91">
        <v>1</v>
      </c>
      <c r="H104" s="241">
        <f t="shared" si="7"/>
        <v>44869</v>
      </c>
      <c r="I104" s="241">
        <f t="shared" si="8"/>
        <v>44870</v>
      </c>
      <c r="J104" s="232" t="s">
        <v>54</v>
      </c>
      <c r="K104" s="233" t="s">
        <v>148</v>
      </c>
      <c r="L104" s="234"/>
      <c r="M104" s="234"/>
      <c r="N104" s="235"/>
      <c r="O104" s="235"/>
      <c r="P104" s="235"/>
      <c r="Q104" s="236"/>
    </row>
    <row r="105" spans="2:17" s="237" customFormat="1" ht="15.75" thickBot="1" x14ac:dyDescent="0.3">
      <c r="B105" s="229"/>
      <c r="C105" s="228" t="s">
        <v>184</v>
      </c>
      <c r="D105" s="230"/>
      <c r="E105" s="231"/>
      <c r="F105" s="48" t="s">
        <v>137</v>
      </c>
      <c r="G105" s="91">
        <v>3</v>
      </c>
      <c r="H105" s="241">
        <f t="shared" si="7"/>
        <v>44870</v>
      </c>
      <c r="I105" s="241">
        <f t="shared" si="8"/>
        <v>44873</v>
      </c>
      <c r="J105" s="232" t="s">
        <v>54</v>
      </c>
      <c r="K105" s="233" t="s">
        <v>148</v>
      </c>
      <c r="L105" s="234"/>
      <c r="M105" s="234"/>
      <c r="N105" s="235"/>
      <c r="O105" s="235"/>
      <c r="P105" s="235"/>
      <c r="Q105" s="236"/>
    </row>
    <row r="106" spans="2:17" s="237" customFormat="1" ht="15.75" thickBot="1" x14ac:dyDescent="0.3">
      <c r="B106" s="229"/>
      <c r="C106" s="228" t="s">
        <v>185</v>
      </c>
      <c r="D106" s="230"/>
      <c r="E106" s="231"/>
      <c r="F106" s="48" t="s">
        <v>137</v>
      </c>
      <c r="G106" s="91">
        <v>1</v>
      </c>
      <c r="H106" s="241">
        <f t="shared" si="7"/>
        <v>44873</v>
      </c>
      <c r="I106" s="241">
        <f t="shared" si="8"/>
        <v>44874</v>
      </c>
      <c r="J106" s="232" t="s">
        <v>54</v>
      </c>
      <c r="K106" s="233" t="s">
        <v>148</v>
      </c>
      <c r="L106" s="234"/>
      <c r="M106" s="234"/>
      <c r="N106" s="235"/>
      <c r="O106" s="235"/>
      <c r="P106" s="235"/>
      <c r="Q106" s="236"/>
    </row>
    <row r="107" spans="2:17" s="237" customFormat="1" ht="15.75" thickBot="1" x14ac:dyDescent="0.3">
      <c r="B107" s="229"/>
      <c r="C107" s="228" t="s">
        <v>186</v>
      </c>
      <c r="D107" s="230"/>
      <c r="E107" s="231"/>
      <c r="F107" s="48" t="s">
        <v>137</v>
      </c>
      <c r="G107" s="91">
        <v>1</v>
      </c>
      <c r="H107" s="241">
        <f t="shared" si="7"/>
        <v>44874</v>
      </c>
      <c r="I107" s="241">
        <f t="shared" si="8"/>
        <v>44875</v>
      </c>
      <c r="J107" s="232" t="s">
        <v>54</v>
      </c>
      <c r="K107" s="233" t="s">
        <v>148</v>
      </c>
      <c r="L107" s="234"/>
      <c r="M107" s="234"/>
      <c r="N107" s="235"/>
      <c r="O107" s="235"/>
      <c r="P107" s="235"/>
      <c r="Q107" s="236"/>
    </row>
    <row r="108" spans="2:17" s="237" customFormat="1" ht="15.75" thickBot="1" x14ac:dyDescent="0.3">
      <c r="B108" s="229"/>
      <c r="C108" s="228" t="s">
        <v>187</v>
      </c>
      <c r="D108" s="230"/>
      <c r="E108" s="231"/>
      <c r="F108" s="48" t="s">
        <v>137</v>
      </c>
      <c r="G108" s="91">
        <v>2</v>
      </c>
      <c r="H108" s="241">
        <f t="shared" si="7"/>
        <v>44875</v>
      </c>
      <c r="I108" s="241">
        <f t="shared" si="8"/>
        <v>44877</v>
      </c>
      <c r="J108" s="232" t="s">
        <v>54</v>
      </c>
      <c r="K108" s="233" t="s">
        <v>148</v>
      </c>
      <c r="L108" s="234"/>
      <c r="M108" s="234"/>
      <c r="N108" s="235"/>
      <c r="O108" s="235"/>
      <c r="P108" s="235"/>
      <c r="Q108" s="236"/>
    </row>
    <row r="109" spans="2:17" s="237" customFormat="1" ht="15.75" thickBot="1" x14ac:dyDescent="0.3">
      <c r="B109" s="229"/>
      <c r="C109" s="228" t="s">
        <v>188</v>
      </c>
      <c r="D109" s="230"/>
      <c r="E109" s="231"/>
      <c r="F109" s="48" t="s">
        <v>137</v>
      </c>
      <c r="G109" s="91">
        <v>1</v>
      </c>
      <c r="H109" s="241">
        <f t="shared" si="7"/>
        <v>44877</v>
      </c>
      <c r="I109" s="241">
        <f t="shared" si="8"/>
        <v>44878</v>
      </c>
      <c r="J109" s="232" t="s">
        <v>54</v>
      </c>
      <c r="K109" s="233" t="s">
        <v>148</v>
      </c>
      <c r="L109" s="234"/>
      <c r="M109" s="234"/>
      <c r="N109" s="235"/>
      <c r="O109" s="235"/>
      <c r="P109" s="235"/>
      <c r="Q109" s="236"/>
    </row>
    <row r="110" spans="2:17" s="237" customFormat="1" ht="15.75" thickBot="1" x14ac:dyDescent="0.3">
      <c r="B110" s="229"/>
      <c r="C110" s="228" t="s">
        <v>244</v>
      </c>
      <c r="D110" s="230"/>
      <c r="E110" s="231"/>
      <c r="F110" s="48" t="s">
        <v>137</v>
      </c>
      <c r="G110" s="91">
        <v>2</v>
      </c>
      <c r="H110" s="241">
        <f t="shared" si="7"/>
        <v>44878</v>
      </c>
      <c r="I110" s="241">
        <f t="shared" si="8"/>
        <v>44880</v>
      </c>
      <c r="J110" s="232" t="s">
        <v>54</v>
      </c>
      <c r="K110" s="233" t="s">
        <v>148</v>
      </c>
      <c r="L110" s="234"/>
      <c r="M110" s="234"/>
      <c r="N110" s="235"/>
      <c r="O110" s="235"/>
      <c r="P110" s="235"/>
      <c r="Q110" s="236"/>
    </row>
    <row r="111" spans="2:17" ht="15.75" thickBot="1" x14ac:dyDescent="0.3">
      <c r="B111" s="32"/>
      <c r="C111" s="167" t="s">
        <v>199</v>
      </c>
      <c r="D111" s="176"/>
      <c r="E111" s="177"/>
      <c r="F111" s="48" t="s">
        <v>137</v>
      </c>
      <c r="G111" s="91"/>
      <c r="H111" s="241">
        <f t="shared" si="7"/>
        <v>44880</v>
      </c>
      <c r="I111" s="241">
        <f t="shared" si="8"/>
        <v>44880</v>
      </c>
      <c r="J111" s="128"/>
      <c r="K111" s="127"/>
      <c r="L111" s="55"/>
      <c r="M111" s="55"/>
      <c r="N111" s="174"/>
      <c r="O111" s="174"/>
      <c r="P111" s="174"/>
      <c r="Q111" s="175"/>
    </row>
    <row r="112" spans="2:17" ht="15.75" thickBot="1" x14ac:dyDescent="0.3">
      <c r="B112" s="32"/>
      <c r="C112" s="228" t="s">
        <v>191</v>
      </c>
      <c r="D112" s="176"/>
      <c r="E112" s="177"/>
      <c r="F112" s="48" t="s">
        <v>137</v>
      </c>
      <c r="G112" s="91">
        <v>1</v>
      </c>
      <c r="H112" s="241">
        <f t="shared" si="7"/>
        <v>44880</v>
      </c>
      <c r="I112" s="241">
        <f t="shared" si="8"/>
        <v>44881</v>
      </c>
      <c r="J112" s="128" t="s">
        <v>54</v>
      </c>
      <c r="K112" s="220" t="s">
        <v>148</v>
      </c>
      <c r="L112" s="55"/>
      <c r="M112" s="55"/>
      <c r="N112" s="174"/>
      <c r="O112" s="174"/>
      <c r="P112" s="174"/>
      <c r="Q112" s="175"/>
    </row>
    <row r="113" spans="2:17" ht="15.75" thickBot="1" x14ac:dyDescent="0.3">
      <c r="B113" s="32"/>
      <c r="C113" s="228" t="s">
        <v>192</v>
      </c>
      <c r="D113" s="176"/>
      <c r="E113" s="177"/>
      <c r="F113" s="48" t="s">
        <v>137</v>
      </c>
      <c r="G113" s="91">
        <v>1</v>
      </c>
      <c r="H113" s="241">
        <f t="shared" si="7"/>
        <v>44881</v>
      </c>
      <c r="I113" s="241">
        <f t="shared" si="8"/>
        <v>44882</v>
      </c>
      <c r="J113" s="128" t="s">
        <v>54</v>
      </c>
      <c r="K113" s="220" t="s">
        <v>148</v>
      </c>
      <c r="L113" s="55"/>
      <c r="M113" s="55"/>
      <c r="N113" s="174"/>
      <c r="O113" s="174"/>
      <c r="P113" s="174"/>
      <c r="Q113" s="175"/>
    </row>
    <row r="114" spans="2:17" ht="15.75" thickBot="1" x14ac:dyDescent="0.3">
      <c r="B114" s="32"/>
      <c r="C114" s="228" t="s">
        <v>193</v>
      </c>
      <c r="D114" s="176"/>
      <c r="E114" s="177"/>
      <c r="F114" s="48" t="s">
        <v>137</v>
      </c>
      <c r="G114" s="91">
        <v>1</v>
      </c>
      <c r="H114" s="241">
        <f t="shared" si="7"/>
        <v>44882</v>
      </c>
      <c r="I114" s="241">
        <f t="shared" si="8"/>
        <v>44883</v>
      </c>
      <c r="J114" s="128" t="s">
        <v>54</v>
      </c>
      <c r="K114" s="220" t="s">
        <v>148</v>
      </c>
      <c r="L114" s="55"/>
      <c r="M114" s="55"/>
      <c r="N114" s="174"/>
      <c r="O114" s="174"/>
      <c r="P114" s="174"/>
      <c r="Q114" s="175"/>
    </row>
    <row r="115" spans="2:17" ht="15.75" thickBot="1" x14ac:dyDescent="0.3">
      <c r="B115" s="32"/>
      <c r="C115" s="228" t="s">
        <v>184</v>
      </c>
      <c r="D115" s="176"/>
      <c r="E115" s="177"/>
      <c r="F115" s="48" t="s">
        <v>137</v>
      </c>
      <c r="G115" s="91">
        <v>3</v>
      </c>
      <c r="H115" s="241">
        <f t="shared" si="7"/>
        <v>44883</v>
      </c>
      <c r="I115" s="241">
        <f t="shared" si="8"/>
        <v>44886</v>
      </c>
      <c r="J115" s="128" t="s">
        <v>54</v>
      </c>
      <c r="K115" s="220" t="s">
        <v>148</v>
      </c>
      <c r="L115" s="55"/>
      <c r="M115" s="55"/>
      <c r="N115" s="174"/>
      <c r="O115" s="174"/>
      <c r="P115" s="174"/>
      <c r="Q115" s="175"/>
    </row>
    <row r="116" spans="2:17" ht="15.75" thickBot="1" x14ac:dyDescent="0.3">
      <c r="B116" s="32"/>
      <c r="C116" s="228" t="s">
        <v>185</v>
      </c>
      <c r="D116" s="176"/>
      <c r="E116" s="177"/>
      <c r="F116" s="48" t="s">
        <v>137</v>
      </c>
      <c r="G116" s="91">
        <v>1</v>
      </c>
      <c r="H116" s="241">
        <f t="shared" si="7"/>
        <v>44886</v>
      </c>
      <c r="I116" s="241">
        <f t="shared" si="8"/>
        <v>44887</v>
      </c>
      <c r="J116" s="128" t="s">
        <v>54</v>
      </c>
      <c r="K116" s="220" t="s">
        <v>148</v>
      </c>
      <c r="L116" s="55"/>
      <c r="M116" s="55"/>
      <c r="N116" s="174"/>
      <c r="O116" s="174"/>
      <c r="P116" s="174"/>
      <c r="Q116" s="175"/>
    </row>
    <row r="117" spans="2:17" ht="15.75" thickBot="1" x14ac:dyDescent="0.3">
      <c r="B117" s="32"/>
      <c r="C117" s="228" t="s">
        <v>186</v>
      </c>
      <c r="D117" s="176"/>
      <c r="E117" s="177"/>
      <c r="F117" s="48" t="s">
        <v>137</v>
      </c>
      <c r="G117" s="91">
        <v>1</v>
      </c>
      <c r="H117" s="241">
        <f t="shared" si="7"/>
        <v>44887</v>
      </c>
      <c r="I117" s="241">
        <f t="shared" si="8"/>
        <v>44888</v>
      </c>
      <c r="J117" s="128" t="s">
        <v>54</v>
      </c>
      <c r="K117" s="220" t="s">
        <v>148</v>
      </c>
      <c r="L117" s="55"/>
      <c r="M117" s="55"/>
      <c r="N117" s="174"/>
      <c r="O117" s="174"/>
      <c r="P117" s="174"/>
      <c r="Q117" s="175"/>
    </row>
    <row r="118" spans="2:17" ht="15.75" thickBot="1" x14ac:dyDescent="0.3">
      <c r="B118" s="32"/>
      <c r="C118" s="228" t="s">
        <v>187</v>
      </c>
      <c r="D118" s="176"/>
      <c r="E118" s="177"/>
      <c r="F118" s="48" t="s">
        <v>137</v>
      </c>
      <c r="G118" s="91">
        <v>2</v>
      </c>
      <c r="H118" s="241">
        <f t="shared" si="7"/>
        <v>44888</v>
      </c>
      <c r="I118" s="241">
        <f t="shared" si="8"/>
        <v>44890</v>
      </c>
      <c r="J118" s="128" t="s">
        <v>54</v>
      </c>
      <c r="K118" s="220" t="s">
        <v>148</v>
      </c>
      <c r="L118" s="55"/>
      <c r="M118" s="55"/>
      <c r="N118" s="174"/>
      <c r="O118" s="174"/>
      <c r="P118" s="174"/>
      <c r="Q118" s="175"/>
    </row>
    <row r="119" spans="2:17" ht="15.75" thickBot="1" x14ac:dyDescent="0.3">
      <c r="B119" s="32"/>
      <c r="C119" s="228" t="s">
        <v>188</v>
      </c>
      <c r="D119" s="176"/>
      <c r="E119" s="177"/>
      <c r="F119" s="48" t="s">
        <v>137</v>
      </c>
      <c r="G119" s="91">
        <v>1</v>
      </c>
      <c r="H119" s="241">
        <f t="shared" si="7"/>
        <v>44890</v>
      </c>
      <c r="I119" s="241">
        <f t="shared" si="8"/>
        <v>44891</v>
      </c>
      <c r="J119" s="128" t="s">
        <v>54</v>
      </c>
      <c r="K119" s="220" t="s">
        <v>148</v>
      </c>
      <c r="L119" s="55"/>
      <c r="M119" s="55"/>
      <c r="N119" s="174"/>
      <c r="O119" s="174"/>
      <c r="P119" s="174"/>
      <c r="Q119" s="175"/>
    </row>
    <row r="120" spans="2:17" ht="15.75" thickBot="1" x14ac:dyDescent="0.3">
      <c r="B120" s="32"/>
      <c r="C120" s="228" t="s">
        <v>244</v>
      </c>
      <c r="D120" s="179"/>
      <c r="E120" s="180"/>
      <c r="F120" s="48" t="s">
        <v>137</v>
      </c>
      <c r="G120" s="91">
        <v>2</v>
      </c>
      <c r="H120" s="241">
        <f t="shared" si="7"/>
        <v>44891</v>
      </c>
      <c r="I120" s="241">
        <f t="shared" si="8"/>
        <v>44893</v>
      </c>
      <c r="J120" s="128" t="s">
        <v>54</v>
      </c>
      <c r="K120" s="220" t="s">
        <v>148</v>
      </c>
      <c r="L120" s="55"/>
      <c r="M120" s="55"/>
      <c r="N120" s="181"/>
      <c r="O120" s="181"/>
      <c r="P120" s="181"/>
      <c r="Q120" s="182"/>
    </row>
    <row r="121" spans="2:17" ht="15.75" thickBot="1" x14ac:dyDescent="0.3">
      <c r="B121" s="32"/>
      <c r="C121" s="167" t="s">
        <v>200</v>
      </c>
      <c r="D121" s="176"/>
      <c r="E121" s="177"/>
      <c r="F121" s="48" t="s">
        <v>137</v>
      </c>
      <c r="G121" s="91"/>
      <c r="H121" s="241">
        <f t="shared" si="7"/>
        <v>44893</v>
      </c>
      <c r="I121" s="241">
        <f t="shared" si="8"/>
        <v>44893</v>
      </c>
      <c r="J121" s="128"/>
      <c r="K121" s="127"/>
      <c r="L121" s="55"/>
      <c r="M121" s="55"/>
      <c r="N121" s="174"/>
      <c r="O121" s="174"/>
      <c r="P121" s="174"/>
      <c r="Q121" s="175"/>
    </row>
    <row r="122" spans="2:17" ht="15.75" thickBot="1" x14ac:dyDescent="0.3">
      <c r="B122" s="32"/>
      <c r="C122" s="228" t="s">
        <v>191</v>
      </c>
      <c r="D122" s="176"/>
      <c r="E122" s="177"/>
      <c r="F122" s="48" t="s">
        <v>137</v>
      </c>
      <c r="G122" s="91">
        <v>1</v>
      </c>
      <c r="H122" s="241">
        <f t="shared" si="7"/>
        <v>44893</v>
      </c>
      <c r="I122" s="241">
        <f t="shared" si="8"/>
        <v>44894</v>
      </c>
      <c r="J122" s="128" t="s">
        <v>54</v>
      </c>
      <c r="K122" s="220" t="s">
        <v>148</v>
      </c>
      <c r="L122" s="55"/>
      <c r="M122" s="55"/>
      <c r="N122" s="174"/>
      <c r="O122" s="174"/>
      <c r="P122" s="174"/>
      <c r="Q122" s="175"/>
    </row>
    <row r="123" spans="2:17" ht="15.75" thickBot="1" x14ac:dyDescent="0.3">
      <c r="B123" s="32"/>
      <c r="C123" s="228" t="s">
        <v>192</v>
      </c>
      <c r="D123" s="176"/>
      <c r="E123" s="177"/>
      <c r="F123" s="48" t="s">
        <v>137</v>
      </c>
      <c r="G123" s="91">
        <v>1</v>
      </c>
      <c r="H123" s="241">
        <f t="shared" si="7"/>
        <v>44894</v>
      </c>
      <c r="I123" s="241">
        <f t="shared" si="8"/>
        <v>44895</v>
      </c>
      <c r="J123" s="128" t="s">
        <v>54</v>
      </c>
      <c r="K123" s="220" t="s">
        <v>148</v>
      </c>
      <c r="L123" s="55"/>
      <c r="M123" s="55"/>
      <c r="N123" s="174"/>
      <c r="O123" s="174"/>
      <c r="P123" s="174"/>
      <c r="Q123" s="175"/>
    </row>
    <row r="124" spans="2:17" ht="15.75" thickBot="1" x14ac:dyDescent="0.3">
      <c r="B124" s="32"/>
      <c r="C124" s="228" t="s">
        <v>193</v>
      </c>
      <c r="D124" s="176"/>
      <c r="E124" s="177"/>
      <c r="F124" s="48" t="s">
        <v>137</v>
      </c>
      <c r="G124" s="91">
        <v>1</v>
      </c>
      <c r="H124" s="241">
        <f t="shared" si="7"/>
        <v>44895</v>
      </c>
      <c r="I124" s="241">
        <f t="shared" si="8"/>
        <v>44896</v>
      </c>
      <c r="J124" s="128" t="s">
        <v>54</v>
      </c>
      <c r="K124" s="220" t="s">
        <v>148</v>
      </c>
      <c r="L124" s="55"/>
      <c r="M124" s="55"/>
      <c r="N124" s="174"/>
      <c r="O124" s="174"/>
      <c r="P124" s="174"/>
      <c r="Q124" s="175"/>
    </row>
    <row r="125" spans="2:17" ht="15.75" thickBot="1" x14ac:dyDescent="0.3">
      <c r="B125" s="32"/>
      <c r="C125" s="228" t="s">
        <v>184</v>
      </c>
      <c r="D125" s="176"/>
      <c r="E125" s="177"/>
      <c r="F125" s="48" t="s">
        <v>137</v>
      </c>
      <c r="G125" s="91">
        <v>3</v>
      </c>
      <c r="H125" s="241">
        <f t="shared" si="7"/>
        <v>44896</v>
      </c>
      <c r="I125" s="241">
        <f t="shared" si="8"/>
        <v>44899</v>
      </c>
      <c r="J125" s="128" t="s">
        <v>54</v>
      </c>
      <c r="K125" s="220" t="s">
        <v>148</v>
      </c>
      <c r="L125" s="55"/>
      <c r="M125" s="55"/>
      <c r="N125" s="174"/>
      <c r="O125" s="174"/>
      <c r="P125" s="174"/>
      <c r="Q125" s="175"/>
    </row>
    <row r="126" spans="2:17" ht="15.75" thickBot="1" x14ac:dyDescent="0.3">
      <c r="B126" s="32"/>
      <c r="C126" s="228" t="s">
        <v>185</v>
      </c>
      <c r="D126" s="176"/>
      <c r="E126" s="177"/>
      <c r="F126" s="48" t="s">
        <v>137</v>
      </c>
      <c r="G126" s="91">
        <v>1</v>
      </c>
      <c r="H126" s="241">
        <f t="shared" si="7"/>
        <v>44899</v>
      </c>
      <c r="I126" s="241">
        <f t="shared" si="8"/>
        <v>44900</v>
      </c>
      <c r="J126" s="128" t="s">
        <v>54</v>
      </c>
      <c r="K126" s="220" t="s">
        <v>148</v>
      </c>
      <c r="L126" s="55"/>
      <c r="M126" s="55"/>
      <c r="N126" s="174"/>
      <c r="O126" s="174"/>
      <c r="P126" s="174"/>
      <c r="Q126" s="175"/>
    </row>
    <row r="127" spans="2:17" ht="15.75" thickBot="1" x14ac:dyDescent="0.3">
      <c r="B127" s="32"/>
      <c r="C127" s="228" t="s">
        <v>186</v>
      </c>
      <c r="D127" s="176"/>
      <c r="E127" s="177"/>
      <c r="F127" s="48" t="s">
        <v>137</v>
      </c>
      <c r="G127" s="91">
        <v>1</v>
      </c>
      <c r="H127" s="241">
        <f t="shared" si="7"/>
        <v>44900</v>
      </c>
      <c r="I127" s="241">
        <f t="shared" si="8"/>
        <v>44901</v>
      </c>
      <c r="J127" s="128" t="s">
        <v>54</v>
      </c>
      <c r="K127" s="220" t="s">
        <v>148</v>
      </c>
      <c r="L127" s="55"/>
      <c r="M127" s="55"/>
      <c r="N127" s="174"/>
      <c r="O127" s="174"/>
      <c r="P127" s="174"/>
      <c r="Q127" s="175"/>
    </row>
    <row r="128" spans="2:17" ht="15.75" thickBot="1" x14ac:dyDescent="0.3">
      <c r="B128" s="32"/>
      <c r="C128" s="228" t="s">
        <v>187</v>
      </c>
      <c r="D128" s="176"/>
      <c r="E128" s="177"/>
      <c r="F128" s="48" t="s">
        <v>137</v>
      </c>
      <c r="G128" s="91">
        <v>2</v>
      </c>
      <c r="H128" s="241">
        <f t="shared" si="7"/>
        <v>44901</v>
      </c>
      <c r="I128" s="241">
        <f t="shared" si="8"/>
        <v>44903</v>
      </c>
      <c r="J128" s="128" t="s">
        <v>54</v>
      </c>
      <c r="K128" s="220" t="s">
        <v>148</v>
      </c>
      <c r="L128" s="55"/>
      <c r="M128" s="55"/>
      <c r="N128" s="174"/>
      <c r="O128" s="174"/>
      <c r="P128" s="174"/>
      <c r="Q128" s="175"/>
    </row>
    <row r="129" spans="2:17" ht="15.75" thickBot="1" x14ac:dyDescent="0.3">
      <c r="B129" s="32"/>
      <c r="C129" s="228" t="s">
        <v>188</v>
      </c>
      <c r="D129" s="176"/>
      <c r="E129" s="177"/>
      <c r="F129" s="48" t="s">
        <v>137</v>
      </c>
      <c r="G129" s="91">
        <v>1</v>
      </c>
      <c r="H129" s="241">
        <f t="shared" si="7"/>
        <v>44903</v>
      </c>
      <c r="I129" s="241">
        <f t="shared" si="8"/>
        <v>44904</v>
      </c>
      <c r="J129" s="128" t="s">
        <v>54</v>
      </c>
      <c r="K129" s="220" t="s">
        <v>148</v>
      </c>
      <c r="L129" s="55"/>
      <c r="M129" s="55"/>
      <c r="N129" s="174"/>
      <c r="O129" s="174"/>
      <c r="P129" s="174"/>
      <c r="Q129" s="175"/>
    </row>
    <row r="130" spans="2:17" ht="15.75" thickBot="1" x14ac:dyDescent="0.3">
      <c r="B130" s="32"/>
      <c r="C130" s="228" t="s">
        <v>244</v>
      </c>
      <c r="D130" s="179"/>
      <c r="E130" s="180"/>
      <c r="F130" s="48" t="s">
        <v>137</v>
      </c>
      <c r="G130" s="91">
        <v>2</v>
      </c>
      <c r="H130" s="241">
        <f t="shared" si="7"/>
        <v>44904</v>
      </c>
      <c r="I130" s="241">
        <f t="shared" si="8"/>
        <v>44906</v>
      </c>
      <c r="J130" s="128" t="s">
        <v>54</v>
      </c>
      <c r="K130" s="220" t="s">
        <v>148</v>
      </c>
      <c r="L130" s="55"/>
      <c r="M130" s="55"/>
      <c r="N130" s="181"/>
      <c r="O130" s="181"/>
      <c r="P130" s="181"/>
      <c r="Q130" s="182"/>
    </row>
    <row r="131" spans="2:17" ht="15.75" thickBot="1" x14ac:dyDescent="0.3">
      <c r="B131" s="32"/>
      <c r="C131" s="167" t="s">
        <v>201</v>
      </c>
      <c r="D131" s="176"/>
      <c r="E131" s="177"/>
      <c r="F131" s="48" t="s">
        <v>137</v>
      </c>
      <c r="G131" s="91"/>
      <c r="H131" s="241">
        <f t="shared" si="7"/>
        <v>44906</v>
      </c>
      <c r="I131" s="241">
        <f t="shared" si="8"/>
        <v>44906</v>
      </c>
      <c r="J131" s="128"/>
      <c r="K131" s="127"/>
      <c r="L131" s="55"/>
      <c r="M131" s="55"/>
      <c r="N131" s="174"/>
      <c r="O131" s="174"/>
      <c r="P131" s="174"/>
      <c r="Q131" s="175"/>
    </row>
    <row r="132" spans="2:17" ht="15.75" thickBot="1" x14ac:dyDescent="0.3">
      <c r="B132" s="32"/>
      <c r="C132" s="228" t="s">
        <v>191</v>
      </c>
      <c r="D132" s="176"/>
      <c r="E132" s="177"/>
      <c r="F132" s="48" t="s">
        <v>137</v>
      </c>
      <c r="G132" s="91">
        <v>1</v>
      </c>
      <c r="H132" s="241">
        <f t="shared" si="7"/>
        <v>44906</v>
      </c>
      <c r="I132" s="241">
        <f t="shared" si="8"/>
        <v>44907</v>
      </c>
      <c r="J132" s="128" t="s">
        <v>54</v>
      </c>
      <c r="K132" s="220" t="s">
        <v>148</v>
      </c>
      <c r="L132" s="55"/>
      <c r="M132" s="55"/>
      <c r="N132" s="174"/>
      <c r="O132" s="174"/>
      <c r="P132" s="174"/>
      <c r="Q132" s="175"/>
    </row>
    <row r="133" spans="2:17" ht="15.75" thickBot="1" x14ac:dyDescent="0.3">
      <c r="B133" s="32"/>
      <c r="C133" s="228" t="s">
        <v>192</v>
      </c>
      <c r="D133" s="176"/>
      <c r="E133" s="177"/>
      <c r="F133" s="48" t="s">
        <v>137</v>
      </c>
      <c r="G133" s="91">
        <v>1</v>
      </c>
      <c r="H133" s="241">
        <f t="shared" si="7"/>
        <v>44907</v>
      </c>
      <c r="I133" s="241">
        <f t="shared" si="8"/>
        <v>44908</v>
      </c>
      <c r="J133" s="128" t="s">
        <v>54</v>
      </c>
      <c r="K133" s="220" t="s">
        <v>148</v>
      </c>
      <c r="L133" s="55"/>
      <c r="M133" s="55"/>
      <c r="N133" s="174"/>
      <c r="O133" s="174"/>
      <c r="P133" s="174"/>
      <c r="Q133" s="175"/>
    </row>
    <row r="134" spans="2:17" ht="15.75" thickBot="1" x14ac:dyDescent="0.3">
      <c r="B134" s="32"/>
      <c r="C134" s="228" t="s">
        <v>193</v>
      </c>
      <c r="D134" s="176"/>
      <c r="E134" s="177"/>
      <c r="F134" s="48" t="s">
        <v>137</v>
      </c>
      <c r="G134" s="91">
        <v>1</v>
      </c>
      <c r="H134" s="241">
        <f t="shared" si="7"/>
        <v>44908</v>
      </c>
      <c r="I134" s="241">
        <f t="shared" si="8"/>
        <v>44909</v>
      </c>
      <c r="J134" s="128" t="s">
        <v>54</v>
      </c>
      <c r="K134" s="220" t="s">
        <v>148</v>
      </c>
      <c r="L134" s="55"/>
      <c r="M134" s="55"/>
      <c r="N134" s="174"/>
      <c r="O134" s="174"/>
      <c r="P134" s="174"/>
      <c r="Q134" s="175"/>
    </row>
    <row r="135" spans="2:17" ht="15.75" thickBot="1" x14ac:dyDescent="0.3">
      <c r="B135" s="32"/>
      <c r="C135" s="228" t="s">
        <v>184</v>
      </c>
      <c r="D135" s="176"/>
      <c r="E135" s="177"/>
      <c r="F135" s="48" t="s">
        <v>137</v>
      </c>
      <c r="G135" s="91">
        <v>3</v>
      </c>
      <c r="H135" s="241">
        <f t="shared" si="7"/>
        <v>44909</v>
      </c>
      <c r="I135" s="241">
        <f t="shared" si="8"/>
        <v>44912</v>
      </c>
      <c r="J135" s="128" t="s">
        <v>54</v>
      </c>
      <c r="K135" s="220" t="s">
        <v>148</v>
      </c>
      <c r="L135" s="55"/>
      <c r="M135" s="55"/>
      <c r="N135" s="174"/>
      <c r="O135" s="174"/>
      <c r="P135" s="174"/>
      <c r="Q135" s="175"/>
    </row>
    <row r="136" spans="2:17" ht="15.75" thickBot="1" x14ac:dyDescent="0.3">
      <c r="B136" s="32"/>
      <c r="C136" s="228" t="s">
        <v>185</v>
      </c>
      <c r="D136" s="176"/>
      <c r="E136" s="177"/>
      <c r="F136" s="48" t="s">
        <v>137</v>
      </c>
      <c r="G136" s="91">
        <v>1</v>
      </c>
      <c r="H136" s="241">
        <f t="shared" si="7"/>
        <v>44912</v>
      </c>
      <c r="I136" s="241">
        <f t="shared" si="8"/>
        <v>44913</v>
      </c>
      <c r="J136" s="128" t="s">
        <v>54</v>
      </c>
      <c r="K136" s="220" t="s">
        <v>148</v>
      </c>
      <c r="L136" s="55"/>
      <c r="M136" s="55"/>
      <c r="N136" s="174"/>
      <c r="O136" s="174"/>
      <c r="P136" s="174"/>
      <c r="Q136" s="175"/>
    </row>
    <row r="137" spans="2:17" ht="15.75" thickBot="1" x14ac:dyDescent="0.3">
      <c r="B137" s="32"/>
      <c r="C137" s="228" t="s">
        <v>186</v>
      </c>
      <c r="D137" s="176"/>
      <c r="E137" s="177"/>
      <c r="F137" s="48" t="s">
        <v>137</v>
      </c>
      <c r="G137" s="91">
        <v>1</v>
      </c>
      <c r="H137" s="241">
        <f t="shared" si="7"/>
        <v>44913</v>
      </c>
      <c r="I137" s="241">
        <f t="shared" si="8"/>
        <v>44914</v>
      </c>
      <c r="J137" s="128" t="s">
        <v>54</v>
      </c>
      <c r="K137" s="220" t="s">
        <v>148</v>
      </c>
      <c r="L137" s="55"/>
      <c r="M137" s="55"/>
      <c r="N137" s="174"/>
      <c r="O137" s="174"/>
      <c r="P137" s="174"/>
      <c r="Q137" s="175"/>
    </row>
    <row r="138" spans="2:17" ht="15.75" thickBot="1" x14ac:dyDescent="0.3">
      <c r="B138" s="32"/>
      <c r="C138" s="228" t="s">
        <v>187</v>
      </c>
      <c r="D138" s="176"/>
      <c r="E138" s="177"/>
      <c r="F138" s="48" t="s">
        <v>137</v>
      </c>
      <c r="G138" s="91">
        <v>2</v>
      </c>
      <c r="H138" s="241">
        <f t="shared" si="7"/>
        <v>44914</v>
      </c>
      <c r="I138" s="241">
        <f t="shared" si="8"/>
        <v>44916</v>
      </c>
      <c r="J138" s="128" t="s">
        <v>54</v>
      </c>
      <c r="K138" s="220" t="s">
        <v>148</v>
      </c>
      <c r="L138" s="55"/>
      <c r="M138" s="55"/>
      <c r="N138" s="174"/>
      <c r="O138" s="174"/>
      <c r="P138" s="174"/>
      <c r="Q138" s="175"/>
    </row>
    <row r="139" spans="2:17" ht="15.75" thickBot="1" x14ac:dyDescent="0.3">
      <c r="B139" s="32"/>
      <c r="C139" s="228" t="s">
        <v>188</v>
      </c>
      <c r="D139" s="176"/>
      <c r="E139" s="177"/>
      <c r="F139" s="48" t="s">
        <v>137</v>
      </c>
      <c r="G139" s="91">
        <v>1</v>
      </c>
      <c r="H139" s="241">
        <f t="shared" si="7"/>
        <v>44916</v>
      </c>
      <c r="I139" s="241">
        <f t="shared" si="8"/>
        <v>44917</v>
      </c>
      <c r="J139" s="128" t="s">
        <v>54</v>
      </c>
      <c r="K139" s="220" t="s">
        <v>148</v>
      </c>
      <c r="L139" s="55"/>
      <c r="M139" s="55"/>
      <c r="N139" s="174"/>
      <c r="O139" s="174"/>
      <c r="P139" s="174"/>
      <c r="Q139" s="175"/>
    </row>
    <row r="140" spans="2:17" ht="15.75" thickBot="1" x14ac:dyDescent="0.3">
      <c r="B140" s="32"/>
      <c r="C140" s="228" t="s">
        <v>244</v>
      </c>
      <c r="D140" s="179"/>
      <c r="E140" s="180"/>
      <c r="F140" s="48" t="s">
        <v>137</v>
      </c>
      <c r="G140" s="91">
        <v>2</v>
      </c>
      <c r="H140" s="241">
        <f t="shared" si="7"/>
        <v>44917</v>
      </c>
      <c r="I140" s="241">
        <f t="shared" si="8"/>
        <v>44919</v>
      </c>
      <c r="J140" s="128" t="s">
        <v>54</v>
      </c>
      <c r="K140" s="220" t="s">
        <v>148</v>
      </c>
      <c r="L140" s="55"/>
      <c r="M140" s="55"/>
      <c r="N140" s="181"/>
      <c r="O140" s="181"/>
      <c r="P140" s="181"/>
      <c r="Q140" s="182"/>
    </row>
    <row r="141" spans="2:17" ht="15.75" thickBot="1" x14ac:dyDescent="0.3">
      <c r="B141" s="32"/>
      <c r="C141" s="167" t="s">
        <v>202</v>
      </c>
      <c r="D141" s="176"/>
      <c r="E141" s="177"/>
      <c r="F141" s="48" t="s">
        <v>137</v>
      </c>
      <c r="G141" s="91"/>
      <c r="H141" s="241">
        <f t="shared" si="7"/>
        <v>44919</v>
      </c>
      <c r="I141" s="241">
        <f t="shared" si="8"/>
        <v>44919</v>
      </c>
      <c r="J141" s="128"/>
      <c r="K141" s="127"/>
      <c r="L141" s="55"/>
      <c r="M141" s="55"/>
      <c r="N141" s="174"/>
      <c r="O141" s="174"/>
      <c r="P141" s="174"/>
      <c r="Q141" s="175"/>
    </row>
    <row r="142" spans="2:17" ht="15.75" thickBot="1" x14ac:dyDescent="0.3">
      <c r="B142" s="32"/>
      <c r="C142" s="228" t="s">
        <v>191</v>
      </c>
      <c r="D142" s="176"/>
      <c r="E142" s="177"/>
      <c r="F142" s="48" t="s">
        <v>137</v>
      </c>
      <c r="G142" s="91">
        <v>1</v>
      </c>
      <c r="H142" s="241">
        <f t="shared" si="7"/>
        <v>44919</v>
      </c>
      <c r="I142" s="241">
        <f t="shared" si="8"/>
        <v>44920</v>
      </c>
      <c r="J142" s="128" t="s">
        <v>54</v>
      </c>
      <c r="K142" s="220" t="s">
        <v>148</v>
      </c>
      <c r="L142" s="55"/>
      <c r="M142" s="55"/>
      <c r="N142" s="174"/>
      <c r="O142" s="174"/>
      <c r="P142" s="174"/>
      <c r="Q142" s="175"/>
    </row>
    <row r="143" spans="2:17" ht="15.75" thickBot="1" x14ac:dyDescent="0.3">
      <c r="B143" s="32"/>
      <c r="C143" s="228" t="s">
        <v>192</v>
      </c>
      <c r="D143" s="176"/>
      <c r="E143" s="177"/>
      <c r="F143" s="48" t="s">
        <v>137</v>
      </c>
      <c r="G143" s="91">
        <v>1</v>
      </c>
      <c r="H143" s="241">
        <f t="shared" si="7"/>
        <v>44920</v>
      </c>
      <c r="I143" s="241">
        <f t="shared" si="8"/>
        <v>44921</v>
      </c>
      <c r="J143" s="128" t="s">
        <v>54</v>
      </c>
      <c r="K143" s="220" t="s">
        <v>148</v>
      </c>
      <c r="L143" s="55"/>
      <c r="M143" s="55"/>
      <c r="N143" s="174"/>
      <c r="O143" s="174"/>
      <c r="P143" s="174"/>
      <c r="Q143" s="175"/>
    </row>
    <row r="144" spans="2:17" ht="15.75" thickBot="1" x14ac:dyDescent="0.3">
      <c r="B144" s="32"/>
      <c r="C144" s="228" t="s">
        <v>193</v>
      </c>
      <c r="D144" s="176"/>
      <c r="E144" s="177"/>
      <c r="F144" s="48" t="s">
        <v>137</v>
      </c>
      <c r="G144" s="91">
        <v>1</v>
      </c>
      <c r="H144" s="241">
        <f t="shared" si="7"/>
        <v>44921</v>
      </c>
      <c r="I144" s="241">
        <f t="shared" si="8"/>
        <v>44922</v>
      </c>
      <c r="J144" s="128" t="s">
        <v>54</v>
      </c>
      <c r="K144" s="220" t="s">
        <v>148</v>
      </c>
      <c r="L144" s="55"/>
      <c r="M144" s="55"/>
      <c r="N144" s="174"/>
      <c r="O144" s="174"/>
      <c r="P144" s="174"/>
      <c r="Q144" s="175"/>
    </row>
    <row r="145" spans="2:17" ht="15.75" thickBot="1" x14ac:dyDescent="0.3">
      <c r="B145" s="32"/>
      <c r="C145" s="167" t="s">
        <v>184</v>
      </c>
      <c r="D145" s="176"/>
      <c r="E145" s="177"/>
      <c r="F145" s="48" t="s">
        <v>137</v>
      </c>
      <c r="G145" s="91">
        <v>3</v>
      </c>
      <c r="H145" s="241">
        <f t="shared" si="7"/>
        <v>44922</v>
      </c>
      <c r="I145" s="241">
        <f t="shared" si="8"/>
        <v>44925</v>
      </c>
      <c r="J145" s="128" t="s">
        <v>54</v>
      </c>
      <c r="K145" s="220" t="s">
        <v>148</v>
      </c>
      <c r="L145" s="55"/>
      <c r="M145" s="55"/>
      <c r="N145" s="174"/>
      <c r="O145" s="174"/>
      <c r="P145" s="174"/>
      <c r="Q145" s="175"/>
    </row>
    <row r="146" spans="2:17" ht="15.75" thickBot="1" x14ac:dyDescent="0.3">
      <c r="B146" s="32"/>
      <c r="C146" s="167" t="s">
        <v>185</v>
      </c>
      <c r="D146" s="176"/>
      <c r="E146" s="177"/>
      <c r="F146" s="48" t="s">
        <v>137</v>
      </c>
      <c r="G146" s="91">
        <v>1</v>
      </c>
      <c r="H146" s="241">
        <f t="shared" si="7"/>
        <v>44925</v>
      </c>
      <c r="I146" s="241">
        <f t="shared" si="8"/>
        <v>44926</v>
      </c>
      <c r="J146" s="128" t="s">
        <v>54</v>
      </c>
      <c r="K146" s="220" t="s">
        <v>148</v>
      </c>
      <c r="L146" s="55"/>
      <c r="M146" s="55"/>
      <c r="N146" s="174"/>
      <c r="O146" s="174"/>
      <c r="P146" s="174"/>
      <c r="Q146" s="175"/>
    </row>
    <row r="147" spans="2:17" ht="15.75" thickBot="1" x14ac:dyDescent="0.3">
      <c r="B147" s="32"/>
      <c r="C147" s="167" t="s">
        <v>186</v>
      </c>
      <c r="D147" s="176"/>
      <c r="E147" s="177"/>
      <c r="F147" s="48" t="s">
        <v>137</v>
      </c>
      <c r="G147" s="91">
        <v>1</v>
      </c>
      <c r="H147" s="241">
        <f t="shared" si="7"/>
        <v>44926</v>
      </c>
      <c r="I147" s="241">
        <f t="shared" si="8"/>
        <v>44927</v>
      </c>
      <c r="J147" s="128" t="s">
        <v>54</v>
      </c>
      <c r="K147" s="220" t="s">
        <v>148</v>
      </c>
      <c r="L147" s="55"/>
      <c r="M147" s="55"/>
      <c r="N147" s="174"/>
      <c r="O147" s="174"/>
      <c r="P147" s="174"/>
      <c r="Q147" s="175"/>
    </row>
    <row r="148" spans="2:17" ht="15.75" thickBot="1" x14ac:dyDescent="0.3">
      <c r="B148" s="32"/>
      <c r="C148" s="167" t="s">
        <v>187</v>
      </c>
      <c r="D148" s="176"/>
      <c r="E148" s="177"/>
      <c r="F148" s="48" t="s">
        <v>137</v>
      </c>
      <c r="G148" s="91">
        <v>2</v>
      </c>
      <c r="H148" s="241">
        <f t="shared" si="7"/>
        <v>44927</v>
      </c>
      <c r="I148" s="241">
        <f t="shared" si="8"/>
        <v>44929</v>
      </c>
      <c r="J148" s="128" t="s">
        <v>54</v>
      </c>
      <c r="K148" s="220" t="s">
        <v>148</v>
      </c>
      <c r="L148" s="55"/>
      <c r="M148" s="55"/>
      <c r="N148" s="174"/>
      <c r="O148" s="174"/>
      <c r="P148" s="174"/>
      <c r="Q148" s="175"/>
    </row>
    <row r="149" spans="2:17" ht="15.75" thickBot="1" x14ac:dyDescent="0.3">
      <c r="B149" s="32"/>
      <c r="C149" s="167" t="s">
        <v>188</v>
      </c>
      <c r="D149" s="176"/>
      <c r="E149" s="177"/>
      <c r="F149" s="48" t="s">
        <v>137</v>
      </c>
      <c r="G149" s="91">
        <v>1</v>
      </c>
      <c r="H149" s="241">
        <f t="shared" si="7"/>
        <v>44929</v>
      </c>
      <c r="I149" s="241">
        <f t="shared" si="8"/>
        <v>44930</v>
      </c>
      <c r="J149" s="128" t="s">
        <v>54</v>
      </c>
      <c r="K149" s="220" t="s">
        <v>148</v>
      </c>
      <c r="L149" s="55"/>
      <c r="M149" s="55"/>
      <c r="N149" s="174"/>
      <c r="O149" s="174"/>
      <c r="P149" s="174"/>
      <c r="Q149" s="175"/>
    </row>
    <row r="150" spans="2:17" ht="15.75" thickBot="1" x14ac:dyDescent="0.3">
      <c r="B150" s="32"/>
      <c r="C150" s="167" t="s">
        <v>244</v>
      </c>
      <c r="D150" s="179"/>
      <c r="E150" s="180"/>
      <c r="F150" s="48" t="s">
        <v>137</v>
      </c>
      <c r="G150" s="91">
        <v>2</v>
      </c>
      <c r="H150" s="241">
        <f t="shared" si="7"/>
        <v>44930</v>
      </c>
      <c r="I150" s="241">
        <f t="shared" si="8"/>
        <v>44932</v>
      </c>
      <c r="J150" s="128" t="s">
        <v>54</v>
      </c>
      <c r="K150" s="220" t="s">
        <v>148</v>
      </c>
      <c r="L150" s="55"/>
      <c r="M150" s="55"/>
      <c r="N150" s="181"/>
      <c r="O150" s="181"/>
      <c r="P150" s="181"/>
      <c r="Q150" s="182"/>
    </row>
    <row r="151" spans="2:17" ht="15.75" thickBot="1" x14ac:dyDescent="0.3">
      <c r="B151" s="32"/>
      <c r="C151" s="167" t="s">
        <v>203</v>
      </c>
      <c r="D151" s="176"/>
      <c r="E151" s="177"/>
      <c r="F151" s="48" t="s">
        <v>137</v>
      </c>
      <c r="G151" s="91"/>
      <c r="H151" s="241">
        <f t="shared" si="7"/>
        <v>44932</v>
      </c>
      <c r="I151" s="241">
        <f t="shared" si="8"/>
        <v>44932</v>
      </c>
      <c r="J151" s="128"/>
      <c r="K151" s="127"/>
      <c r="L151" s="55"/>
      <c r="M151" s="55"/>
      <c r="N151" s="174"/>
      <c r="O151" s="174"/>
      <c r="P151" s="174"/>
      <c r="Q151" s="175"/>
    </row>
    <row r="152" spans="2:17" ht="15.75" thickBot="1" x14ac:dyDescent="0.3">
      <c r="B152" s="32"/>
      <c r="C152" s="167" t="s">
        <v>213</v>
      </c>
      <c r="D152" s="176"/>
      <c r="E152" s="177"/>
      <c r="F152" s="48" t="s">
        <v>137</v>
      </c>
      <c r="G152" s="91">
        <v>3</v>
      </c>
      <c r="H152" s="241">
        <f t="shared" si="7"/>
        <v>44932</v>
      </c>
      <c r="I152" s="241">
        <f t="shared" si="8"/>
        <v>44935</v>
      </c>
      <c r="J152" s="128" t="s">
        <v>54</v>
      </c>
      <c r="K152" s="220" t="s">
        <v>148</v>
      </c>
      <c r="L152" s="55"/>
      <c r="M152" s="55"/>
      <c r="N152" s="174"/>
      <c r="O152" s="174"/>
      <c r="P152" s="174"/>
      <c r="Q152" s="175"/>
    </row>
    <row r="153" spans="2:17" ht="15.75" thickBot="1" x14ac:dyDescent="0.3">
      <c r="B153" s="32"/>
      <c r="C153" s="167" t="s">
        <v>219</v>
      </c>
      <c r="D153" s="176"/>
      <c r="E153" s="177"/>
      <c r="F153" s="48" t="s">
        <v>137</v>
      </c>
      <c r="G153" s="91">
        <v>1</v>
      </c>
      <c r="H153" s="241">
        <f t="shared" si="7"/>
        <v>44935</v>
      </c>
      <c r="I153" s="241">
        <f t="shared" si="8"/>
        <v>44936</v>
      </c>
      <c r="J153" s="128" t="s">
        <v>54</v>
      </c>
      <c r="K153" s="220" t="s">
        <v>148</v>
      </c>
      <c r="L153" s="55"/>
      <c r="M153" s="55"/>
      <c r="N153" s="174"/>
      <c r="O153" s="174"/>
      <c r="P153" s="174"/>
      <c r="Q153" s="175"/>
    </row>
    <row r="154" spans="2:17" ht="15.75" thickBot="1" x14ac:dyDescent="0.3">
      <c r="B154" s="32"/>
      <c r="C154" s="167" t="s">
        <v>216</v>
      </c>
      <c r="D154" s="176"/>
      <c r="E154" s="177"/>
      <c r="F154" s="48" t="s">
        <v>137</v>
      </c>
      <c r="G154" s="91">
        <v>1</v>
      </c>
      <c r="H154" s="241">
        <f t="shared" si="7"/>
        <v>44936</v>
      </c>
      <c r="I154" s="241">
        <f t="shared" si="8"/>
        <v>44937</v>
      </c>
      <c r="J154" s="128" t="s">
        <v>54</v>
      </c>
      <c r="K154" s="220" t="s">
        <v>148</v>
      </c>
      <c r="L154" s="55"/>
      <c r="M154" s="55"/>
      <c r="N154" s="174"/>
      <c r="O154" s="174"/>
      <c r="P154" s="174"/>
      <c r="Q154" s="175"/>
    </row>
    <row r="155" spans="2:17" ht="15.75" thickBot="1" x14ac:dyDescent="0.3">
      <c r="B155" s="32"/>
      <c r="C155" s="167" t="s">
        <v>209</v>
      </c>
      <c r="D155" s="176"/>
      <c r="E155" s="177"/>
      <c r="F155" s="48" t="s">
        <v>137</v>
      </c>
      <c r="G155" s="91">
        <v>3</v>
      </c>
      <c r="H155" s="241">
        <f t="shared" si="7"/>
        <v>44937</v>
      </c>
      <c r="I155" s="241">
        <f t="shared" si="8"/>
        <v>44940</v>
      </c>
      <c r="J155" s="128" t="s">
        <v>54</v>
      </c>
      <c r="K155" s="220" t="s">
        <v>148</v>
      </c>
      <c r="L155" s="55"/>
      <c r="M155" s="55"/>
      <c r="N155" s="174"/>
      <c r="O155" s="174"/>
      <c r="P155" s="174"/>
      <c r="Q155" s="175"/>
    </row>
    <row r="156" spans="2:17" ht="15.75" thickBot="1" x14ac:dyDescent="0.3">
      <c r="B156" s="32"/>
      <c r="C156" s="167" t="s">
        <v>205</v>
      </c>
      <c r="D156" s="176"/>
      <c r="E156" s="177"/>
      <c r="F156" s="48" t="s">
        <v>137</v>
      </c>
      <c r="G156" s="91">
        <v>1</v>
      </c>
      <c r="H156" s="241">
        <f t="shared" si="7"/>
        <v>44940</v>
      </c>
      <c r="I156" s="241">
        <f t="shared" si="8"/>
        <v>44941</v>
      </c>
      <c r="J156" s="128" t="s">
        <v>54</v>
      </c>
      <c r="K156" s="220" t="s">
        <v>148</v>
      </c>
      <c r="L156" s="55"/>
      <c r="M156" s="55"/>
      <c r="N156" s="174"/>
      <c r="O156" s="174"/>
      <c r="P156" s="174"/>
      <c r="Q156" s="175"/>
    </row>
    <row r="157" spans="2:17" ht="15.75" thickBot="1" x14ac:dyDescent="0.3">
      <c r="B157" s="32"/>
      <c r="C157" s="167" t="s">
        <v>206</v>
      </c>
      <c r="D157" s="176"/>
      <c r="E157" s="177"/>
      <c r="F157" s="48" t="s">
        <v>137</v>
      </c>
      <c r="G157" s="91">
        <v>3</v>
      </c>
      <c r="H157" s="241">
        <f t="shared" si="7"/>
        <v>44941</v>
      </c>
      <c r="I157" s="241">
        <f t="shared" si="8"/>
        <v>44944</v>
      </c>
      <c r="J157" s="128" t="s">
        <v>54</v>
      </c>
      <c r="K157" s="220" t="s">
        <v>148</v>
      </c>
      <c r="L157" s="55"/>
      <c r="M157" s="55"/>
      <c r="N157" s="174"/>
      <c r="O157" s="174"/>
      <c r="P157" s="174"/>
      <c r="Q157" s="175"/>
    </row>
    <row r="158" spans="2:17" ht="15.75" thickBot="1" x14ac:dyDescent="0.3">
      <c r="B158" s="32"/>
      <c r="C158" s="167" t="s">
        <v>207</v>
      </c>
      <c r="D158" s="176"/>
      <c r="E158" s="177"/>
      <c r="F158" s="48" t="s">
        <v>137</v>
      </c>
      <c r="G158" s="91">
        <v>3</v>
      </c>
      <c r="H158" s="241">
        <f t="shared" si="7"/>
        <v>44944</v>
      </c>
      <c r="I158" s="241">
        <f t="shared" si="8"/>
        <v>44947</v>
      </c>
      <c r="J158" s="128" t="s">
        <v>54</v>
      </c>
      <c r="K158" s="220" t="s">
        <v>148</v>
      </c>
      <c r="L158" s="55"/>
      <c r="M158" s="55"/>
      <c r="N158" s="174"/>
      <c r="O158" s="174"/>
      <c r="P158" s="174"/>
      <c r="Q158" s="175"/>
    </row>
    <row r="159" spans="2:17" ht="15.75" thickBot="1" x14ac:dyDescent="0.3">
      <c r="B159" s="32"/>
      <c r="C159" s="167" t="s">
        <v>208</v>
      </c>
      <c r="D159" s="176"/>
      <c r="E159" s="177"/>
      <c r="F159" s="48" t="s">
        <v>137</v>
      </c>
      <c r="G159" s="91">
        <v>2</v>
      </c>
      <c r="H159" s="241">
        <f t="shared" si="7"/>
        <v>44947</v>
      </c>
      <c r="I159" s="241">
        <f t="shared" si="8"/>
        <v>44949</v>
      </c>
      <c r="J159" s="128" t="s">
        <v>54</v>
      </c>
      <c r="K159" s="220" t="s">
        <v>148</v>
      </c>
      <c r="L159" s="55"/>
      <c r="M159" s="55"/>
      <c r="N159" s="174"/>
      <c r="O159" s="174"/>
      <c r="P159" s="174"/>
      <c r="Q159" s="175"/>
    </row>
    <row r="160" spans="2:17" ht="15.75" thickBot="1" x14ac:dyDescent="0.3">
      <c r="B160" s="32"/>
      <c r="C160" s="167" t="s">
        <v>204</v>
      </c>
      <c r="D160" s="176"/>
      <c r="E160" s="177"/>
      <c r="F160" s="48" t="s">
        <v>137</v>
      </c>
      <c r="G160" s="91">
        <v>3</v>
      </c>
      <c r="H160" s="241">
        <f t="shared" si="7"/>
        <v>44949</v>
      </c>
      <c r="I160" s="241">
        <f t="shared" si="8"/>
        <v>44952</v>
      </c>
      <c r="J160" s="128" t="s">
        <v>54</v>
      </c>
      <c r="K160" s="220" t="s">
        <v>148</v>
      </c>
      <c r="L160" s="55"/>
      <c r="M160" s="55"/>
      <c r="N160" s="174"/>
      <c r="O160" s="174"/>
      <c r="P160" s="174"/>
      <c r="Q160" s="175"/>
    </row>
    <row r="161" spans="2:17" ht="15.75" thickBot="1" x14ac:dyDescent="0.3">
      <c r="B161" s="32"/>
      <c r="C161" s="167" t="s">
        <v>210</v>
      </c>
      <c r="D161" s="176"/>
      <c r="E161" s="177"/>
      <c r="F161" s="48" t="s">
        <v>137</v>
      </c>
      <c r="G161" s="91">
        <v>3</v>
      </c>
      <c r="H161" s="241">
        <f t="shared" ref="H161:H223" si="9">I160</f>
        <v>44952</v>
      </c>
      <c r="I161" s="241">
        <f t="shared" ref="I161:I223" si="10">G161+H161</f>
        <v>44955</v>
      </c>
      <c r="J161" s="128" t="s">
        <v>54</v>
      </c>
      <c r="K161" s="220" t="s">
        <v>148</v>
      </c>
      <c r="L161" s="55"/>
      <c r="M161" s="55"/>
      <c r="N161" s="174"/>
      <c r="O161" s="174"/>
      <c r="P161" s="174"/>
      <c r="Q161" s="175"/>
    </row>
    <row r="162" spans="2:17" ht="15.75" thickBot="1" x14ac:dyDescent="0.3">
      <c r="B162" s="32"/>
      <c r="C162" s="167" t="s">
        <v>244</v>
      </c>
      <c r="D162" s="179"/>
      <c r="E162" s="180"/>
      <c r="F162" s="48" t="s">
        <v>137</v>
      </c>
      <c r="G162" s="91">
        <v>1</v>
      </c>
      <c r="H162" s="241">
        <f t="shared" si="9"/>
        <v>44955</v>
      </c>
      <c r="I162" s="241">
        <f t="shared" si="10"/>
        <v>44956</v>
      </c>
      <c r="J162" s="128" t="s">
        <v>54</v>
      </c>
      <c r="K162" s="220" t="s">
        <v>148</v>
      </c>
      <c r="L162" s="55"/>
      <c r="M162" s="55"/>
      <c r="N162" s="181"/>
      <c r="O162" s="181"/>
      <c r="P162" s="181"/>
      <c r="Q162" s="182"/>
    </row>
    <row r="163" spans="2:17" ht="15.75" thickBot="1" x14ac:dyDescent="0.3">
      <c r="B163" s="32"/>
      <c r="C163" s="167" t="s">
        <v>214</v>
      </c>
      <c r="D163" s="176"/>
      <c r="E163" s="177"/>
      <c r="F163" s="48" t="s">
        <v>137</v>
      </c>
      <c r="G163" s="91"/>
      <c r="H163" s="241">
        <f t="shared" si="9"/>
        <v>44956</v>
      </c>
      <c r="I163" s="241">
        <f t="shared" si="10"/>
        <v>44956</v>
      </c>
      <c r="J163" s="128"/>
      <c r="K163" s="127"/>
      <c r="L163" s="55"/>
      <c r="M163" s="55"/>
      <c r="N163" s="174"/>
      <c r="O163" s="174"/>
      <c r="P163" s="174"/>
      <c r="Q163" s="175"/>
    </row>
    <row r="164" spans="2:17" ht="15.75" thickBot="1" x14ac:dyDescent="0.3">
      <c r="B164" s="32"/>
      <c r="C164" s="167" t="s">
        <v>211</v>
      </c>
      <c r="D164" s="176"/>
      <c r="E164" s="177"/>
      <c r="F164" s="48" t="s">
        <v>137</v>
      </c>
      <c r="G164" s="91">
        <v>3</v>
      </c>
      <c r="H164" s="241">
        <f t="shared" si="9"/>
        <v>44956</v>
      </c>
      <c r="I164" s="241">
        <f t="shared" si="10"/>
        <v>44959</v>
      </c>
      <c r="J164" s="128" t="s">
        <v>54</v>
      </c>
      <c r="K164" s="220" t="s">
        <v>148</v>
      </c>
      <c r="L164" s="55"/>
      <c r="M164" s="55"/>
      <c r="N164" s="174"/>
      <c r="O164" s="174"/>
      <c r="P164" s="174"/>
      <c r="Q164" s="175"/>
    </row>
    <row r="165" spans="2:17" ht="15.75" thickBot="1" x14ac:dyDescent="0.3">
      <c r="B165" s="32"/>
      <c r="C165" s="167" t="s">
        <v>220</v>
      </c>
      <c r="D165" s="176"/>
      <c r="E165" s="177"/>
      <c r="F165" s="48" t="s">
        <v>137</v>
      </c>
      <c r="G165" s="91">
        <v>1</v>
      </c>
      <c r="H165" s="241">
        <f t="shared" si="9"/>
        <v>44959</v>
      </c>
      <c r="I165" s="241">
        <f t="shared" si="10"/>
        <v>44960</v>
      </c>
      <c r="J165" s="128" t="s">
        <v>54</v>
      </c>
      <c r="K165" s="220" t="s">
        <v>148</v>
      </c>
      <c r="L165" s="55"/>
      <c r="M165" s="55"/>
      <c r="N165" s="174"/>
      <c r="O165" s="174"/>
      <c r="P165" s="174"/>
      <c r="Q165" s="175"/>
    </row>
    <row r="166" spans="2:17" ht="15.75" thickBot="1" x14ac:dyDescent="0.3">
      <c r="B166" s="32"/>
      <c r="C166" s="167" t="s">
        <v>216</v>
      </c>
      <c r="D166" s="176"/>
      <c r="E166" s="177"/>
      <c r="F166" s="48" t="s">
        <v>137</v>
      </c>
      <c r="G166" s="91">
        <v>2</v>
      </c>
      <c r="H166" s="241">
        <f t="shared" si="9"/>
        <v>44960</v>
      </c>
      <c r="I166" s="241">
        <f t="shared" si="10"/>
        <v>44962</v>
      </c>
      <c r="J166" s="128" t="s">
        <v>54</v>
      </c>
      <c r="K166" s="220" t="s">
        <v>148</v>
      </c>
      <c r="L166" s="55"/>
      <c r="M166" s="55"/>
      <c r="N166" s="174"/>
      <c r="O166" s="174"/>
      <c r="P166" s="174"/>
      <c r="Q166" s="175"/>
    </row>
    <row r="167" spans="2:17" ht="15.75" thickBot="1" x14ac:dyDescent="0.3">
      <c r="B167" s="32"/>
      <c r="C167" s="167" t="s">
        <v>209</v>
      </c>
      <c r="D167" s="176"/>
      <c r="E167" s="177"/>
      <c r="F167" s="48" t="s">
        <v>137</v>
      </c>
      <c r="G167" s="91">
        <v>3</v>
      </c>
      <c r="H167" s="241">
        <f t="shared" si="9"/>
        <v>44962</v>
      </c>
      <c r="I167" s="241">
        <f t="shared" si="10"/>
        <v>44965</v>
      </c>
      <c r="J167" s="128" t="s">
        <v>54</v>
      </c>
      <c r="K167" s="220" t="s">
        <v>148</v>
      </c>
      <c r="L167" s="55"/>
      <c r="M167" s="55"/>
      <c r="N167" s="174"/>
      <c r="O167" s="174"/>
      <c r="P167" s="174"/>
      <c r="Q167" s="175"/>
    </row>
    <row r="168" spans="2:17" ht="15.75" thickBot="1" x14ac:dyDescent="0.3">
      <c r="B168" s="32"/>
      <c r="C168" s="167" t="s">
        <v>215</v>
      </c>
      <c r="D168" s="176"/>
      <c r="E168" s="177"/>
      <c r="F168" s="48" t="s">
        <v>137</v>
      </c>
      <c r="G168" s="91">
        <v>2</v>
      </c>
      <c r="H168" s="241">
        <f t="shared" si="9"/>
        <v>44965</v>
      </c>
      <c r="I168" s="241">
        <f t="shared" si="10"/>
        <v>44967</v>
      </c>
      <c r="J168" s="128" t="s">
        <v>54</v>
      </c>
      <c r="K168" s="220" t="s">
        <v>148</v>
      </c>
      <c r="L168" s="55"/>
      <c r="M168" s="55"/>
      <c r="N168" s="174"/>
      <c r="O168" s="174"/>
      <c r="P168" s="174"/>
      <c r="Q168" s="175"/>
    </row>
    <row r="169" spans="2:17" ht="15.75" thickBot="1" x14ac:dyDescent="0.3">
      <c r="B169" s="32"/>
      <c r="C169" s="167" t="s">
        <v>212</v>
      </c>
      <c r="D169" s="176"/>
      <c r="E169" s="177"/>
      <c r="F169" s="48" t="s">
        <v>137</v>
      </c>
      <c r="G169" s="91">
        <v>3</v>
      </c>
      <c r="H169" s="241">
        <f t="shared" si="9"/>
        <v>44967</v>
      </c>
      <c r="I169" s="241">
        <f t="shared" si="10"/>
        <v>44970</v>
      </c>
      <c r="J169" s="128" t="s">
        <v>54</v>
      </c>
      <c r="K169" s="220" t="s">
        <v>148</v>
      </c>
      <c r="L169" s="55"/>
      <c r="M169" s="55"/>
      <c r="N169" s="174"/>
      <c r="O169" s="174"/>
      <c r="P169" s="174"/>
      <c r="Q169" s="175"/>
    </row>
    <row r="170" spans="2:17" ht="15.75" thickBot="1" x14ac:dyDescent="0.3">
      <c r="B170" s="32"/>
      <c r="C170" s="167" t="s">
        <v>216</v>
      </c>
      <c r="D170" s="176"/>
      <c r="E170" s="177"/>
      <c r="F170" s="48" t="s">
        <v>137</v>
      </c>
      <c r="G170" s="91">
        <v>2</v>
      </c>
      <c r="H170" s="241">
        <f t="shared" si="9"/>
        <v>44970</v>
      </c>
      <c r="I170" s="241">
        <f t="shared" si="10"/>
        <v>44972</v>
      </c>
      <c r="J170" s="128" t="s">
        <v>54</v>
      </c>
      <c r="K170" s="220" t="s">
        <v>148</v>
      </c>
      <c r="L170" s="55"/>
      <c r="M170" s="55"/>
      <c r="N170" s="174"/>
      <c r="O170" s="174"/>
      <c r="P170" s="174"/>
      <c r="Q170" s="175"/>
    </row>
    <row r="171" spans="2:17" ht="15.75" thickBot="1" x14ac:dyDescent="0.3">
      <c r="B171" s="32"/>
      <c r="C171" s="167" t="s">
        <v>209</v>
      </c>
      <c r="D171" s="176"/>
      <c r="E171" s="177"/>
      <c r="F171" s="48" t="s">
        <v>137</v>
      </c>
      <c r="G171" s="91">
        <v>2</v>
      </c>
      <c r="H171" s="241">
        <f t="shared" si="9"/>
        <v>44972</v>
      </c>
      <c r="I171" s="241">
        <f t="shared" si="10"/>
        <v>44974</v>
      </c>
      <c r="J171" s="128" t="s">
        <v>54</v>
      </c>
      <c r="K171" s="220" t="s">
        <v>148</v>
      </c>
      <c r="L171" s="55"/>
      <c r="M171" s="55"/>
      <c r="N171" s="174"/>
      <c r="O171" s="174"/>
      <c r="P171" s="174"/>
      <c r="Q171" s="175"/>
    </row>
    <row r="172" spans="2:17" ht="15.75" thickBot="1" x14ac:dyDescent="0.3">
      <c r="B172" s="32"/>
      <c r="C172" s="167" t="s">
        <v>215</v>
      </c>
      <c r="D172" s="176"/>
      <c r="E172" s="177"/>
      <c r="F172" s="48" t="s">
        <v>137</v>
      </c>
      <c r="G172" s="91">
        <v>2</v>
      </c>
      <c r="H172" s="241">
        <f t="shared" si="9"/>
        <v>44974</v>
      </c>
      <c r="I172" s="241">
        <f t="shared" si="10"/>
        <v>44976</v>
      </c>
      <c r="J172" s="128" t="s">
        <v>54</v>
      </c>
      <c r="K172" s="220" t="s">
        <v>148</v>
      </c>
      <c r="L172" s="55"/>
      <c r="M172" s="55"/>
      <c r="N172" s="174"/>
      <c r="O172" s="174"/>
      <c r="P172" s="174"/>
      <c r="Q172" s="175"/>
    </row>
    <row r="173" spans="2:17" ht="15.75" thickBot="1" x14ac:dyDescent="0.3">
      <c r="B173" s="32"/>
      <c r="C173" s="167" t="s">
        <v>204</v>
      </c>
      <c r="D173" s="176"/>
      <c r="E173" s="177"/>
      <c r="F173" s="48" t="s">
        <v>137</v>
      </c>
      <c r="G173" s="91">
        <v>3</v>
      </c>
      <c r="H173" s="241">
        <f t="shared" si="9"/>
        <v>44976</v>
      </c>
      <c r="I173" s="241">
        <f t="shared" si="10"/>
        <v>44979</v>
      </c>
      <c r="J173" s="128" t="s">
        <v>54</v>
      </c>
      <c r="K173" s="220" t="s">
        <v>148</v>
      </c>
      <c r="L173" s="55"/>
      <c r="M173" s="55"/>
      <c r="N173" s="174"/>
      <c r="O173" s="174"/>
      <c r="P173" s="174"/>
      <c r="Q173" s="175"/>
    </row>
    <row r="174" spans="2:17" ht="15.75" thickBot="1" x14ac:dyDescent="0.3">
      <c r="B174" s="32"/>
      <c r="C174" s="167" t="s">
        <v>210</v>
      </c>
      <c r="D174" s="176"/>
      <c r="E174" s="177"/>
      <c r="F174" s="48" t="s">
        <v>137</v>
      </c>
      <c r="G174" s="91">
        <v>3</v>
      </c>
      <c r="H174" s="241">
        <f t="shared" si="9"/>
        <v>44979</v>
      </c>
      <c r="I174" s="241">
        <f t="shared" si="10"/>
        <v>44982</v>
      </c>
      <c r="J174" s="128" t="s">
        <v>54</v>
      </c>
      <c r="K174" s="220" t="s">
        <v>148</v>
      </c>
      <c r="L174" s="55"/>
      <c r="M174" s="55"/>
      <c r="N174" s="174"/>
      <c r="O174" s="174"/>
      <c r="P174" s="174"/>
      <c r="Q174" s="175"/>
    </row>
    <row r="175" spans="2:17" ht="15.75" thickBot="1" x14ac:dyDescent="0.3">
      <c r="B175" s="32"/>
      <c r="C175" s="167" t="s">
        <v>244</v>
      </c>
      <c r="D175" s="179"/>
      <c r="E175" s="180"/>
      <c r="F175" s="48" t="s">
        <v>137</v>
      </c>
      <c r="G175" s="91">
        <v>1</v>
      </c>
      <c r="H175" s="241">
        <f t="shared" si="9"/>
        <v>44982</v>
      </c>
      <c r="I175" s="241">
        <f t="shared" si="10"/>
        <v>44983</v>
      </c>
      <c r="J175" s="128" t="s">
        <v>54</v>
      </c>
      <c r="K175" s="220" t="s">
        <v>148</v>
      </c>
      <c r="L175" s="55"/>
      <c r="M175" s="55"/>
      <c r="N175" s="181"/>
      <c r="O175" s="181"/>
      <c r="P175" s="181"/>
      <c r="Q175" s="182"/>
    </row>
    <row r="176" spans="2:17" ht="15.75" thickBot="1" x14ac:dyDescent="0.3">
      <c r="B176" s="32"/>
      <c r="C176" s="167" t="s">
        <v>217</v>
      </c>
      <c r="D176" s="176"/>
      <c r="E176" s="177"/>
      <c r="F176" s="48" t="s">
        <v>137</v>
      </c>
      <c r="G176" s="91"/>
      <c r="H176" s="241">
        <f t="shared" si="9"/>
        <v>44983</v>
      </c>
      <c r="I176" s="241">
        <f t="shared" si="10"/>
        <v>44983</v>
      </c>
      <c r="J176" s="128"/>
      <c r="K176" s="127"/>
      <c r="L176" s="55"/>
      <c r="M176" s="55"/>
      <c r="N176" s="174"/>
      <c r="O176" s="174"/>
      <c r="P176" s="174"/>
      <c r="Q176" s="175"/>
    </row>
    <row r="177" spans="2:17" ht="15.75" thickBot="1" x14ac:dyDescent="0.3">
      <c r="B177" s="32"/>
      <c r="C177" s="167" t="s">
        <v>218</v>
      </c>
      <c r="D177" s="176"/>
      <c r="E177" s="177"/>
      <c r="F177" s="48" t="s">
        <v>137</v>
      </c>
      <c r="G177" s="91">
        <v>3</v>
      </c>
      <c r="H177" s="241">
        <f t="shared" si="9"/>
        <v>44983</v>
      </c>
      <c r="I177" s="241">
        <f t="shared" si="10"/>
        <v>44986</v>
      </c>
      <c r="J177" s="128" t="s">
        <v>54</v>
      </c>
      <c r="K177" s="220" t="s">
        <v>148</v>
      </c>
      <c r="L177" s="55"/>
      <c r="M177" s="55"/>
      <c r="N177" s="174"/>
      <c r="O177" s="174"/>
      <c r="P177" s="174"/>
      <c r="Q177" s="175"/>
    </row>
    <row r="178" spans="2:17" ht="15.75" thickBot="1" x14ac:dyDescent="0.3">
      <c r="B178" s="32"/>
      <c r="C178" s="167" t="s">
        <v>220</v>
      </c>
      <c r="D178" s="176"/>
      <c r="E178" s="177"/>
      <c r="F178" s="48" t="s">
        <v>137</v>
      </c>
      <c r="G178" s="91">
        <v>1</v>
      </c>
      <c r="H178" s="241">
        <f t="shared" si="9"/>
        <v>44986</v>
      </c>
      <c r="I178" s="241">
        <f t="shared" si="10"/>
        <v>44987</v>
      </c>
      <c r="J178" s="128" t="s">
        <v>54</v>
      </c>
      <c r="K178" s="220" t="s">
        <v>148</v>
      </c>
      <c r="L178" s="55"/>
      <c r="M178" s="55"/>
      <c r="N178" s="174"/>
      <c r="O178" s="174"/>
      <c r="P178" s="174"/>
      <c r="Q178" s="175"/>
    </row>
    <row r="179" spans="2:17" ht="15.75" thickBot="1" x14ac:dyDescent="0.3">
      <c r="B179" s="32"/>
      <c r="C179" s="167" t="s">
        <v>216</v>
      </c>
      <c r="D179" s="176"/>
      <c r="E179" s="177"/>
      <c r="F179" s="48" t="s">
        <v>137</v>
      </c>
      <c r="G179" s="91">
        <v>2</v>
      </c>
      <c r="H179" s="241">
        <f t="shared" si="9"/>
        <v>44987</v>
      </c>
      <c r="I179" s="241">
        <f t="shared" si="10"/>
        <v>44989</v>
      </c>
      <c r="J179" s="128" t="s">
        <v>54</v>
      </c>
      <c r="K179" s="220" t="s">
        <v>148</v>
      </c>
      <c r="L179" s="55"/>
      <c r="M179" s="55"/>
      <c r="N179" s="174"/>
      <c r="O179" s="174"/>
      <c r="P179" s="174"/>
      <c r="Q179" s="175"/>
    </row>
    <row r="180" spans="2:17" ht="15.75" thickBot="1" x14ac:dyDescent="0.3">
      <c r="B180" s="32"/>
      <c r="C180" s="167" t="s">
        <v>209</v>
      </c>
      <c r="D180" s="176"/>
      <c r="E180" s="177"/>
      <c r="F180" s="48" t="s">
        <v>137</v>
      </c>
      <c r="G180" s="91">
        <v>3</v>
      </c>
      <c r="H180" s="241">
        <f t="shared" si="9"/>
        <v>44989</v>
      </c>
      <c r="I180" s="241">
        <f t="shared" si="10"/>
        <v>44992</v>
      </c>
      <c r="J180" s="128" t="s">
        <v>54</v>
      </c>
      <c r="K180" s="220" t="s">
        <v>148</v>
      </c>
      <c r="L180" s="55"/>
      <c r="M180" s="55"/>
      <c r="N180" s="174"/>
      <c r="O180" s="174"/>
      <c r="P180" s="174"/>
      <c r="Q180" s="175"/>
    </row>
    <row r="181" spans="2:17" ht="15.75" thickBot="1" x14ac:dyDescent="0.3">
      <c r="B181" s="32"/>
      <c r="C181" s="167" t="s">
        <v>215</v>
      </c>
      <c r="D181" s="176"/>
      <c r="E181" s="177"/>
      <c r="F181" s="48" t="s">
        <v>137</v>
      </c>
      <c r="G181" s="91">
        <v>2</v>
      </c>
      <c r="H181" s="241">
        <f t="shared" si="9"/>
        <v>44992</v>
      </c>
      <c r="I181" s="241">
        <f t="shared" si="10"/>
        <v>44994</v>
      </c>
      <c r="J181" s="128" t="s">
        <v>54</v>
      </c>
      <c r="K181" s="220" t="s">
        <v>148</v>
      </c>
      <c r="L181" s="55"/>
      <c r="M181" s="55"/>
      <c r="N181" s="174"/>
      <c r="O181" s="174"/>
      <c r="P181" s="174"/>
      <c r="Q181" s="175"/>
    </row>
    <row r="182" spans="2:17" ht="15.75" thickBot="1" x14ac:dyDescent="0.3">
      <c r="B182" s="32"/>
      <c r="C182" s="167" t="s">
        <v>221</v>
      </c>
      <c r="D182" s="176"/>
      <c r="E182" s="177"/>
      <c r="F182" s="48" t="s">
        <v>137</v>
      </c>
      <c r="G182" s="91">
        <v>3</v>
      </c>
      <c r="H182" s="241">
        <f t="shared" si="9"/>
        <v>44994</v>
      </c>
      <c r="I182" s="241">
        <f t="shared" si="10"/>
        <v>44997</v>
      </c>
      <c r="J182" s="128" t="s">
        <v>54</v>
      </c>
      <c r="K182" s="220" t="s">
        <v>148</v>
      </c>
      <c r="L182" s="55"/>
      <c r="M182" s="55"/>
      <c r="N182" s="174"/>
      <c r="O182" s="174"/>
      <c r="P182" s="174"/>
      <c r="Q182" s="175"/>
    </row>
    <row r="183" spans="2:17" ht="15.75" thickBot="1" x14ac:dyDescent="0.3">
      <c r="B183" s="32"/>
      <c r="C183" s="167" t="s">
        <v>216</v>
      </c>
      <c r="D183" s="176"/>
      <c r="E183" s="177"/>
      <c r="F183" s="48" t="s">
        <v>137</v>
      </c>
      <c r="G183" s="91">
        <v>2</v>
      </c>
      <c r="H183" s="241">
        <f t="shared" si="9"/>
        <v>44997</v>
      </c>
      <c r="I183" s="241">
        <f t="shared" si="10"/>
        <v>44999</v>
      </c>
      <c r="J183" s="128" t="s">
        <v>54</v>
      </c>
      <c r="K183" s="220" t="s">
        <v>148</v>
      </c>
      <c r="L183" s="55"/>
      <c r="M183" s="55"/>
      <c r="N183" s="174"/>
      <c r="O183" s="174"/>
      <c r="P183" s="174"/>
      <c r="Q183" s="175"/>
    </row>
    <row r="184" spans="2:17" ht="15.75" thickBot="1" x14ac:dyDescent="0.3">
      <c r="B184" s="32"/>
      <c r="C184" s="167" t="s">
        <v>209</v>
      </c>
      <c r="D184" s="176"/>
      <c r="E184" s="177"/>
      <c r="F184" s="48" t="s">
        <v>137</v>
      </c>
      <c r="G184" s="91">
        <v>2</v>
      </c>
      <c r="H184" s="241">
        <f t="shared" si="9"/>
        <v>44999</v>
      </c>
      <c r="I184" s="241">
        <f t="shared" si="10"/>
        <v>45001</v>
      </c>
      <c r="J184" s="128" t="s">
        <v>54</v>
      </c>
      <c r="K184" s="220" t="s">
        <v>148</v>
      </c>
      <c r="L184" s="55"/>
      <c r="M184" s="55"/>
      <c r="N184" s="174"/>
      <c r="O184" s="174"/>
      <c r="P184" s="174"/>
      <c r="Q184" s="175"/>
    </row>
    <row r="185" spans="2:17" ht="15.75" thickBot="1" x14ac:dyDescent="0.3">
      <c r="B185" s="32"/>
      <c r="C185" s="167" t="s">
        <v>215</v>
      </c>
      <c r="D185" s="176"/>
      <c r="E185" s="177"/>
      <c r="F185" s="48" t="s">
        <v>137</v>
      </c>
      <c r="G185" s="91">
        <v>2</v>
      </c>
      <c r="H185" s="241">
        <f t="shared" si="9"/>
        <v>45001</v>
      </c>
      <c r="I185" s="241">
        <f t="shared" si="10"/>
        <v>45003</v>
      </c>
      <c r="J185" s="128" t="s">
        <v>54</v>
      </c>
      <c r="K185" s="220" t="s">
        <v>148</v>
      </c>
      <c r="L185" s="55"/>
      <c r="M185" s="55"/>
      <c r="N185" s="174"/>
      <c r="O185" s="174"/>
      <c r="P185" s="174"/>
      <c r="Q185" s="175"/>
    </row>
    <row r="186" spans="2:17" ht="15.75" thickBot="1" x14ac:dyDescent="0.3">
      <c r="B186" s="32"/>
      <c r="C186" s="167" t="s">
        <v>204</v>
      </c>
      <c r="D186" s="176"/>
      <c r="E186" s="177"/>
      <c r="F186" s="48" t="s">
        <v>137</v>
      </c>
      <c r="G186" s="91">
        <v>3</v>
      </c>
      <c r="H186" s="241">
        <f t="shared" si="9"/>
        <v>45003</v>
      </c>
      <c r="I186" s="241">
        <f t="shared" si="10"/>
        <v>45006</v>
      </c>
      <c r="J186" s="128" t="s">
        <v>54</v>
      </c>
      <c r="K186" s="220" t="s">
        <v>148</v>
      </c>
      <c r="L186" s="55"/>
      <c r="M186" s="55"/>
      <c r="N186" s="174"/>
      <c r="O186" s="174"/>
      <c r="P186" s="174"/>
      <c r="Q186" s="175"/>
    </row>
    <row r="187" spans="2:17" ht="15.75" thickBot="1" x14ac:dyDescent="0.3">
      <c r="B187" s="32"/>
      <c r="C187" s="167" t="s">
        <v>210</v>
      </c>
      <c r="D187" s="176"/>
      <c r="E187" s="177"/>
      <c r="F187" s="48" t="s">
        <v>137</v>
      </c>
      <c r="G187" s="91">
        <v>3</v>
      </c>
      <c r="H187" s="241">
        <f t="shared" si="9"/>
        <v>45006</v>
      </c>
      <c r="I187" s="241">
        <f t="shared" si="10"/>
        <v>45009</v>
      </c>
      <c r="J187" s="128" t="s">
        <v>54</v>
      </c>
      <c r="K187" s="220" t="s">
        <v>148</v>
      </c>
      <c r="L187" s="55"/>
      <c r="M187" s="55"/>
      <c r="N187" s="174"/>
      <c r="O187" s="174"/>
      <c r="P187" s="174"/>
      <c r="Q187" s="175"/>
    </row>
    <row r="188" spans="2:17" ht="15.75" thickBot="1" x14ac:dyDescent="0.3">
      <c r="B188" s="32"/>
      <c r="C188" s="167" t="s">
        <v>244</v>
      </c>
      <c r="D188" s="179"/>
      <c r="E188" s="180"/>
      <c r="F188" s="48" t="s">
        <v>137</v>
      </c>
      <c r="G188" s="91">
        <v>1</v>
      </c>
      <c r="H188" s="241">
        <f t="shared" si="9"/>
        <v>45009</v>
      </c>
      <c r="I188" s="241">
        <f t="shared" si="10"/>
        <v>45010</v>
      </c>
      <c r="J188" s="128" t="s">
        <v>54</v>
      </c>
      <c r="K188" s="220" t="s">
        <v>148</v>
      </c>
      <c r="L188" s="55"/>
      <c r="M188" s="55"/>
      <c r="N188" s="181"/>
      <c r="O188" s="181"/>
      <c r="P188" s="181"/>
      <c r="Q188" s="182"/>
    </row>
    <row r="189" spans="2:17" ht="15.75" thickBot="1" x14ac:dyDescent="0.3">
      <c r="B189" s="32"/>
      <c r="C189" s="167" t="s">
        <v>169</v>
      </c>
      <c r="D189" s="176"/>
      <c r="E189" s="177"/>
      <c r="F189" s="48" t="s">
        <v>137</v>
      </c>
      <c r="G189" s="91"/>
      <c r="H189" s="241">
        <f t="shared" si="9"/>
        <v>45010</v>
      </c>
      <c r="I189" s="241">
        <f t="shared" si="10"/>
        <v>45010</v>
      </c>
      <c r="J189" s="128"/>
      <c r="K189" s="127"/>
      <c r="L189" s="55"/>
      <c r="M189" s="55"/>
      <c r="N189" s="174"/>
      <c r="O189" s="174"/>
      <c r="P189" s="174"/>
      <c r="Q189" s="175"/>
    </row>
    <row r="190" spans="2:17" ht="15.75" thickBot="1" x14ac:dyDescent="0.3">
      <c r="B190" s="32"/>
      <c r="C190" s="167" t="s">
        <v>249</v>
      </c>
      <c r="D190" s="179"/>
      <c r="E190" s="180"/>
      <c r="F190" s="48" t="s">
        <v>137</v>
      </c>
      <c r="G190" s="91">
        <v>3</v>
      </c>
      <c r="H190" s="241">
        <f t="shared" si="9"/>
        <v>45010</v>
      </c>
      <c r="I190" s="241">
        <f t="shared" si="10"/>
        <v>45013</v>
      </c>
      <c r="J190" s="128" t="s">
        <v>54</v>
      </c>
      <c r="K190" s="220" t="s">
        <v>148</v>
      </c>
      <c r="L190" s="55"/>
      <c r="M190" s="55"/>
      <c r="N190" s="181"/>
      <c r="O190" s="181"/>
      <c r="P190" s="181"/>
      <c r="Q190" s="182"/>
    </row>
    <row r="191" spans="2:17" ht="15.75" thickBot="1" x14ac:dyDescent="0.3">
      <c r="B191" s="32"/>
      <c r="C191" s="167" t="s">
        <v>250</v>
      </c>
      <c r="D191" s="179"/>
      <c r="E191" s="180"/>
      <c r="F191" s="48" t="s">
        <v>137</v>
      </c>
      <c r="G191" s="91">
        <v>3</v>
      </c>
      <c r="H191" s="241">
        <f t="shared" si="9"/>
        <v>45013</v>
      </c>
      <c r="I191" s="241">
        <f t="shared" si="10"/>
        <v>45016</v>
      </c>
      <c r="J191" s="128" t="s">
        <v>54</v>
      </c>
      <c r="K191" s="220" t="s">
        <v>148</v>
      </c>
      <c r="L191" s="55"/>
      <c r="M191" s="55"/>
      <c r="N191" s="181"/>
      <c r="O191" s="181"/>
      <c r="P191" s="181"/>
      <c r="Q191" s="182"/>
    </row>
    <row r="192" spans="2:17" ht="15.75" thickBot="1" x14ac:dyDescent="0.3">
      <c r="B192" s="32"/>
      <c r="C192" s="167" t="s">
        <v>251</v>
      </c>
      <c r="D192" s="179"/>
      <c r="E192" s="180"/>
      <c r="F192" s="48" t="s">
        <v>137</v>
      </c>
      <c r="G192" s="91">
        <v>2</v>
      </c>
      <c r="H192" s="241">
        <f t="shared" si="9"/>
        <v>45016</v>
      </c>
      <c r="I192" s="241">
        <f t="shared" si="10"/>
        <v>45018</v>
      </c>
      <c r="J192" s="128" t="s">
        <v>54</v>
      </c>
      <c r="K192" s="220" t="s">
        <v>148</v>
      </c>
      <c r="L192" s="55"/>
      <c r="M192" s="55"/>
      <c r="N192" s="181"/>
      <c r="O192" s="181"/>
      <c r="P192" s="181"/>
      <c r="Q192" s="182"/>
    </row>
    <row r="193" spans="2:17" ht="15.75" thickBot="1" x14ac:dyDescent="0.3">
      <c r="B193" s="32"/>
      <c r="C193" s="167" t="s">
        <v>225</v>
      </c>
      <c r="D193" s="176"/>
      <c r="E193" s="177"/>
      <c r="F193" s="48" t="s">
        <v>137</v>
      </c>
      <c r="G193" s="91">
        <v>2</v>
      </c>
      <c r="H193" s="241">
        <f t="shared" si="9"/>
        <v>45018</v>
      </c>
      <c r="I193" s="241">
        <f t="shared" si="10"/>
        <v>45020</v>
      </c>
      <c r="J193" s="128" t="s">
        <v>54</v>
      </c>
      <c r="K193" s="220" t="s">
        <v>148</v>
      </c>
      <c r="L193" s="55"/>
      <c r="M193" s="55"/>
      <c r="N193" s="174"/>
      <c r="O193" s="174"/>
      <c r="P193" s="174"/>
      <c r="Q193" s="175"/>
    </row>
    <row r="194" spans="2:17" ht="15.75" thickBot="1" x14ac:dyDescent="0.3">
      <c r="B194" s="32"/>
      <c r="C194" s="167" t="s">
        <v>226</v>
      </c>
      <c r="D194" s="176"/>
      <c r="E194" s="177"/>
      <c r="F194" s="48" t="s">
        <v>137</v>
      </c>
      <c r="G194" s="91">
        <v>3</v>
      </c>
      <c r="H194" s="241">
        <f t="shared" si="9"/>
        <v>45020</v>
      </c>
      <c r="I194" s="241">
        <f t="shared" si="10"/>
        <v>45023</v>
      </c>
      <c r="J194" s="128" t="s">
        <v>54</v>
      </c>
      <c r="K194" s="220" t="s">
        <v>148</v>
      </c>
      <c r="L194" s="55"/>
      <c r="M194" s="55"/>
      <c r="N194" s="174"/>
      <c r="O194" s="174"/>
      <c r="P194" s="174"/>
      <c r="Q194" s="175"/>
    </row>
    <row r="195" spans="2:17" ht="15.75" thickBot="1" x14ac:dyDescent="0.3">
      <c r="B195" s="32"/>
      <c r="C195" s="167" t="s">
        <v>240</v>
      </c>
      <c r="D195" s="179"/>
      <c r="E195" s="180"/>
      <c r="F195" s="48" t="s">
        <v>137</v>
      </c>
      <c r="G195" s="91">
        <v>2</v>
      </c>
      <c r="H195" s="241">
        <f t="shared" si="9"/>
        <v>45023</v>
      </c>
      <c r="I195" s="241">
        <f t="shared" si="10"/>
        <v>45025</v>
      </c>
      <c r="J195" s="128" t="s">
        <v>54</v>
      </c>
      <c r="K195" s="220" t="s">
        <v>148</v>
      </c>
      <c r="L195" s="55"/>
      <c r="M195" s="55"/>
      <c r="N195" s="181"/>
      <c r="O195" s="181"/>
      <c r="P195" s="181"/>
      <c r="Q195" s="182"/>
    </row>
    <row r="196" spans="2:17" ht="15.75" thickBot="1" x14ac:dyDescent="0.3">
      <c r="B196" s="32"/>
      <c r="C196" s="167" t="s">
        <v>222</v>
      </c>
      <c r="D196" s="176"/>
      <c r="E196" s="177"/>
      <c r="F196" s="48" t="s">
        <v>137</v>
      </c>
      <c r="G196" s="91">
        <v>2</v>
      </c>
      <c r="H196" s="241">
        <f t="shared" si="9"/>
        <v>45025</v>
      </c>
      <c r="I196" s="241">
        <f t="shared" si="10"/>
        <v>45027</v>
      </c>
      <c r="J196" s="128" t="s">
        <v>54</v>
      </c>
      <c r="K196" s="220" t="s">
        <v>148</v>
      </c>
      <c r="L196" s="55"/>
      <c r="M196" s="55"/>
      <c r="N196" s="174"/>
      <c r="O196" s="174"/>
      <c r="P196" s="174"/>
      <c r="Q196" s="175"/>
    </row>
    <row r="197" spans="2:17" ht="15.75" thickBot="1" x14ac:dyDescent="0.3">
      <c r="B197" s="32"/>
      <c r="C197" s="167" t="s">
        <v>228</v>
      </c>
      <c r="D197" s="176"/>
      <c r="E197" s="177"/>
      <c r="F197" s="48" t="s">
        <v>137</v>
      </c>
      <c r="G197" s="91">
        <v>2</v>
      </c>
      <c r="H197" s="241">
        <f t="shared" si="9"/>
        <v>45027</v>
      </c>
      <c r="I197" s="241">
        <f t="shared" si="10"/>
        <v>45029</v>
      </c>
      <c r="J197" s="128" t="s">
        <v>54</v>
      </c>
      <c r="K197" s="220" t="s">
        <v>148</v>
      </c>
      <c r="L197" s="55"/>
      <c r="M197" s="55"/>
      <c r="N197" s="174"/>
      <c r="O197" s="174"/>
      <c r="P197" s="174"/>
      <c r="Q197" s="175"/>
    </row>
    <row r="198" spans="2:17" ht="15.75" thickBot="1" x14ac:dyDescent="0.3">
      <c r="B198" s="32"/>
      <c r="C198" s="167" t="s">
        <v>223</v>
      </c>
      <c r="D198" s="176"/>
      <c r="E198" s="177"/>
      <c r="F198" s="48" t="s">
        <v>137</v>
      </c>
      <c r="G198" s="91">
        <v>3</v>
      </c>
      <c r="H198" s="241">
        <f t="shared" si="9"/>
        <v>45029</v>
      </c>
      <c r="I198" s="241">
        <f t="shared" ref="I198:I201" si="11">G198+H198</f>
        <v>45032</v>
      </c>
      <c r="J198" s="128" t="s">
        <v>54</v>
      </c>
      <c r="K198" s="220" t="s">
        <v>148</v>
      </c>
      <c r="L198" s="55"/>
      <c r="M198" s="55"/>
      <c r="N198" s="174"/>
      <c r="O198" s="174"/>
      <c r="P198" s="174"/>
      <c r="Q198" s="175"/>
    </row>
    <row r="199" spans="2:17" ht="15.75" thickBot="1" x14ac:dyDescent="0.3">
      <c r="B199" s="32"/>
      <c r="C199" s="167" t="s">
        <v>224</v>
      </c>
      <c r="D199" s="176"/>
      <c r="E199" s="177"/>
      <c r="F199" s="48" t="s">
        <v>137</v>
      </c>
      <c r="G199" s="91">
        <v>3</v>
      </c>
      <c r="H199" s="241">
        <f t="shared" si="9"/>
        <v>45032</v>
      </c>
      <c r="I199" s="241">
        <f t="shared" si="11"/>
        <v>45035</v>
      </c>
      <c r="J199" s="128" t="s">
        <v>54</v>
      </c>
      <c r="K199" s="220" t="s">
        <v>148</v>
      </c>
      <c r="L199" s="55"/>
      <c r="M199" s="55"/>
      <c r="N199" s="174"/>
      <c r="O199" s="174"/>
      <c r="P199" s="174"/>
      <c r="Q199" s="175"/>
    </row>
    <row r="200" spans="2:17" ht="15.75" thickBot="1" x14ac:dyDescent="0.3">
      <c r="B200" s="32"/>
      <c r="C200" s="167" t="s">
        <v>244</v>
      </c>
      <c r="D200" s="179"/>
      <c r="E200" s="180"/>
      <c r="F200" s="48" t="s">
        <v>137</v>
      </c>
      <c r="G200" s="91">
        <v>1</v>
      </c>
      <c r="H200" s="241">
        <f t="shared" si="9"/>
        <v>45035</v>
      </c>
      <c r="I200" s="241">
        <f t="shared" si="11"/>
        <v>45036</v>
      </c>
      <c r="J200" s="128" t="s">
        <v>54</v>
      </c>
      <c r="K200" s="220" t="s">
        <v>148</v>
      </c>
      <c r="L200" s="55"/>
      <c r="M200" s="55"/>
      <c r="N200" s="181"/>
      <c r="O200" s="181"/>
      <c r="P200" s="181"/>
      <c r="Q200" s="182"/>
    </row>
    <row r="201" spans="2:17" ht="15.75" thickBot="1" x14ac:dyDescent="0.3">
      <c r="B201" s="32"/>
      <c r="C201" s="167" t="s">
        <v>227</v>
      </c>
      <c r="D201" s="176"/>
      <c r="E201" s="177"/>
      <c r="F201" s="48" t="s">
        <v>137</v>
      </c>
      <c r="G201" s="91"/>
      <c r="H201" s="241">
        <f t="shared" si="9"/>
        <v>45036</v>
      </c>
      <c r="I201" s="241">
        <f t="shared" si="11"/>
        <v>45036</v>
      </c>
      <c r="J201" s="128"/>
      <c r="K201" s="127"/>
      <c r="L201" s="55"/>
      <c r="M201" s="55"/>
      <c r="N201" s="174"/>
      <c r="O201" s="174"/>
      <c r="P201" s="174"/>
      <c r="Q201" s="175"/>
    </row>
    <row r="202" spans="2:17" ht="15.75" thickBot="1" x14ac:dyDescent="0.3">
      <c r="B202" s="32"/>
      <c r="C202" s="167" t="s">
        <v>237</v>
      </c>
      <c r="D202" s="179"/>
      <c r="E202" s="180"/>
      <c r="F202" s="48" t="s">
        <v>137</v>
      </c>
      <c r="G202" s="91">
        <v>2</v>
      </c>
      <c r="H202" s="241">
        <f t="shared" si="9"/>
        <v>45036</v>
      </c>
      <c r="I202" s="241">
        <f t="shared" ref="I202:I217" si="12">G202+H202</f>
        <v>45038</v>
      </c>
      <c r="J202" s="128" t="s">
        <v>54</v>
      </c>
      <c r="K202" s="220" t="s">
        <v>148</v>
      </c>
      <c r="L202" s="55"/>
      <c r="M202" s="55"/>
      <c r="N202" s="181"/>
      <c r="O202" s="181"/>
      <c r="P202" s="181"/>
      <c r="Q202" s="182"/>
    </row>
    <row r="203" spans="2:17" ht="15.75" thickBot="1" x14ac:dyDescent="0.3">
      <c r="B203" s="32"/>
      <c r="C203" s="167" t="s">
        <v>231</v>
      </c>
      <c r="D203" s="176"/>
      <c r="E203" s="177"/>
      <c r="F203" s="48" t="s">
        <v>137</v>
      </c>
      <c r="G203" s="91">
        <v>3</v>
      </c>
      <c r="H203" s="241">
        <f t="shared" si="9"/>
        <v>45038</v>
      </c>
      <c r="I203" s="241">
        <f t="shared" si="12"/>
        <v>45041</v>
      </c>
      <c r="J203" s="128" t="s">
        <v>54</v>
      </c>
      <c r="K203" s="220" t="s">
        <v>148</v>
      </c>
      <c r="L203" s="55"/>
      <c r="M203" s="55"/>
      <c r="N203" s="174"/>
      <c r="O203" s="174"/>
      <c r="P203" s="174"/>
      <c r="Q203" s="175"/>
    </row>
    <row r="204" spans="2:17" ht="15.75" thickBot="1" x14ac:dyDescent="0.3">
      <c r="B204" s="32"/>
      <c r="C204" s="167" t="s">
        <v>240</v>
      </c>
      <c r="D204" s="179"/>
      <c r="E204" s="180"/>
      <c r="F204" s="48" t="s">
        <v>137</v>
      </c>
      <c r="G204" s="91">
        <v>3</v>
      </c>
      <c r="H204" s="241">
        <f t="shared" si="9"/>
        <v>45041</v>
      </c>
      <c r="I204" s="241">
        <f t="shared" si="12"/>
        <v>45044</v>
      </c>
      <c r="J204" s="128" t="s">
        <v>54</v>
      </c>
      <c r="K204" s="220" t="s">
        <v>148</v>
      </c>
      <c r="L204" s="55"/>
      <c r="M204" s="55"/>
      <c r="N204" s="181"/>
      <c r="O204" s="181"/>
      <c r="P204" s="181"/>
      <c r="Q204" s="182"/>
    </row>
    <row r="205" spans="2:17" ht="15.75" thickBot="1" x14ac:dyDescent="0.3">
      <c r="B205" s="32"/>
      <c r="C205" s="167" t="s">
        <v>222</v>
      </c>
      <c r="D205" s="176"/>
      <c r="E205" s="177"/>
      <c r="F205" s="48" t="s">
        <v>137</v>
      </c>
      <c r="G205" s="91">
        <v>3</v>
      </c>
      <c r="H205" s="241">
        <f t="shared" si="9"/>
        <v>45044</v>
      </c>
      <c r="I205" s="241">
        <f t="shared" si="12"/>
        <v>45047</v>
      </c>
      <c r="J205" s="128" t="s">
        <v>54</v>
      </c>
      <c r="K205" s="220" t="s">
        <v>148</v>
      </c>
      <c r="L205" s="55"/>
      <c r="M205" s="55"/>
      <c r="N205" s="174"/>
      <c r="O205" s="174"/>
      <c r="P205" s="174"/>
      <c r="Q205" s="175"/>
    </row>
    <row r="206" spans="2:17" ht="15.75" thickBot="1" x14ac:dyDescent="0.3">
      <c r="B206" s="32"/>
      <c r="C206" s="167" t="s">
        <v>228</v>
      </c>
      <c r="D206" s="176"/>
      <c r="E206" s="177"/>
      <c r="F206" s="48" t="s">
        <v>137</v>
      </c>
      <c r="G206" s="91">
        <v>3</v>
      </c>
      <c r="H206" s="241">
        <f t="shared" si="9"/>
        <v>45047</v>
      </c>
      <c r="I206" s="241">
        <f t="shared" si="12"/>
        <v>45050</v>
      </c>
      <c r="J206" s="128" t="s">
        <v>54</v>
      </c>
      <c r="K206" s="220" t="s">
        <v>148</v>
      </c>
      <c r="L206" s="55"/>
      <c r="M206" s="55"/>
      <c r="N206" s="174"/>
      <c r="O206" s="174"/>
      <c r="P206" s="174"/>
      <c r="Q206" s="175"/>
    </row>
    <row r="207" spans="2:17" ht="15.75" thickBot="1" x14ac:dyDescent="0.3">
      <c r="B207" s="32"/>
      <c r="C207" s="167" t="s">
        <v>229</v>
      </c>
      <c r="D207" s="176"/>
      <c r="E207" s="177"/>
      <c r="F207" s="48" t="s">
        <v>137</v>
      </c>
      <c r="G207" s="91">
        <v>2</v>
      </c>
      <c r="H207" s="241">
        <f t="shared" si="9"/>
        <v>45050</v>
      </c>
      <c r="I207" s="241">
        <f t="shared" si="12"/>
        <v>45052</v>
      </c>
      <c r="J207" s="128" t="s">
        <v>54</v>
      </c>
      <c r="K207" s="220" t="s">
        <v>148</v>
      </c>
      <c r="L207" s="55"/>
      <c r="M207" s="55"/>
      <c r="N207" s="174"/>
      <c r="O207" s="174"/>
      <c r="P207" s="174"/>
      <c r="Q207" s="175"/>
    </row>
    <row r="208" spans="2:17" ht="15.75" thickBot="1" x14ac:dyDescent="0.3">
      <c r="B208" s="32"/>
      <c r="C208" s="167" t="s">
        <v>244</v>
      </c>
      <c r="D208" s="179"/>
      <c r="E208" s="180"/>
      <c r="F208" s="48" t="s">
        <v>137</v>
      </c>
      <c r="G208" s="91">
        <v>1</v>
      </c>
      <c r="H208" s="241">
        <f t="shared" si="9"/>
        <v>45052</v>
      </c>
      <c r="I208" s="241">
        <f t="shared" si="12"/>
        <v>45053</v>
      </c>
      <c r="J208" s="128" t="s">
        <v>54</v>
      </c>
      <c r="K208" s="220" t="s">
        <v>148</v>
      </c>
      <c r="L208" s="55"/>
      <c r="M208" s="55"/>
      <c r="N208" s="181"/>
      <c r="O208" s="181"/>
      <c r="P208" s="181"/>
      <c r="Q208" s="182"/>
    </row>
    <row r="209" spans="2:17" ht="15.75" thickBot="1" x14ac:dyDescent="0.3">
      <c r="B209" s="32"/>
      <c r="C209" s="167" t="s">
        <v>230</v>
      </c>
      <c r="D209" s="176"/>
      <c r="E209" s="177"/>
      <c r="F209" s="48" t="s">
        <v>137</v>
      </c>
      <c r="G209" s="91"/>
      <c r="H209" s="241">
        <f t="shared" si="9"/>
        <v>45053</v>
      </c>
      <c r="I209" s="241">
        <f t="shared" si="12"/>
        <v>45053</v>
      </c>
      <c r="J209" s="128"/>
      <c r="K209" s="127"/>
      <c r="L209" s="55"/>
      <c r="M209" s="55"/>
      <c r="N209" s="174"/>
      <c r="O209" s="174"/>
      <c r="P209" s="174"/>
      <c r="Q209" s="175"/>
    </row>
    <row r="210" spans="2:17" ht="15.75" thickBot="1" x14ac:dyDescent="0.3">
      <c r="B210" s="32"/>
      <c r="C210" s="167" t="s">
        <v>238</v>
      </c>
      <c r="D210" s="179"/>
      <c r="E210" s="180"/>
      <c r="F210" s="48" t="s">
        <v>137</v>
      </c>
      <c r="G210" s="91">
        <v>3</v>
      </c>
      <c r="H210" s="241">
        <f t="shared" si="9"/>
        <v>45053</v>
      </c>
      <c r="I210" s="241">
        <f t="shared" si="12"/>
        <v>45056</v>
      </c>
      <c r="J210" s="128" t="s">
        <v>54</v>
      </c>
      <c r="K210" s="220" t="s">
        <v>148</v>
      </c>
      <c r="L210" s="55"/>
      <c r="M210" s="55"/>
      <c r="N210" s="181"/>
      <c r="O210" s="181"/>
      <c r="P210" s="181"/>
      <c r="Q210" s="182"/>
    </row>
    <row r="211" spans="2:17" ht="15.75" thickBot="1" x14ac:dyDescent="0.3">
      <c r="B211" s="32"/>
      <c r="C211" s="167" t="s">
        <v>232</v>
      </c>
      <c r="D211" s="176"/>
      <c r="E211" s="177"/>
      <c r="F211" s="48" t="s">
        <v>137</v>
      </c>
      <c r="G211" s="91">
        <v>3</v>
      </c>
      <c r="H211" s="241">
        <f t="shared" si="9"/>
        <v>45056</v>
      </c>
      <c r="I211" s="241">
        <f t="shared" si="12"/>
        <v>45059</v>
      </c>
      <c r="J211" s="128" t="s">
        <v>54</v>
      </c>
      <c r="K211" s="220" t="s">
        <v>148</v>
      </c>
      <c r="L211" s="55"/>
      <c r="M211" s="55"/>
      <c r="N211" s="174"/>
      <c r="O211" s="174"/>
      <c r="P211" s="174"/>
      <c r="Q211" s="175"/>
    </row>
    <row r="212" spans="2:17" ht="15.75" thickBot="1" x14ac:dyDescent="0.3">
      <c r="B212" s="32"/>
      <c r="C212" s="167" t="s">
        <v>240</v>
      </c>
      <c r="D212" s="179"/>
      <c r="E212" s="180"/>
      <c r="F212" s="48" t="s">
        <v>137</v>
      </c>
      <c r="G212" s="91">
        <v>3</v>
      </c>
      <c r="H212" s="241">
        <f t="shared" si="9"/>
        <v>45059</v>
      </c>
      <c r="I212" s="241">
        <f t="shared" si="12"/>
        <v>45062</v>
      </c>
      <c r="J212" s="128" t="s">
        <v>54</v>
      </c>
      <c r="K212" s="220" t="s">
        <v>148</v>
      </c>
      <c r="L212" s="55"/>
      <c r="M212" s="55"/>
      <c r="N212" s="181"/>
      <c r="O212" s="181"/>
      <c r="P212" s="181"/>
      <c r="Q212" s="182"/>
    </row>
    <row r="213" spans="2:17" ht="15.75" thickBot="1" x14ac:dyDescent="0.3">
      <c r="B213" s="32"/>
      <c r="C213" s="167" t="s">
        <v>222</v>
      </c>
      <c r="D213" s="176"/>
      <c r="E213" s="177"/>
      <c r="F213" s="48" t="s">
        <v>137</v>
      </c>
      <c r="G213" s="91">
        <v>3</v>
      </c>
      <c r="H213" s="241">
        <f t="shared" si="9"/>
        <v>45062</v>
      </c>
      <c r="I213" s="241">
        <f t="shared" si="12"/>
        <v>45065</v>
      </c>
      <c r="J213" s="128" t="s">
        <v>54</v>
      </c>
      <c r="K213" s="220" t="s">
        <v>148</v>
      </c>
      <c r="L213" s="55"/>
      <c r="M213" s="55"/>
      <c r="N213" s="174"/>
      <c r="O213" s="174"/>
      <c r="P213" s="174"/>
      <c r="Q213" s="175"/>
    </row>
    <row r="214" spans="2:17" ht="15.75" thickBot="1" x14ac:dyDescent="0.3">
      <c r="B214" s="32"/>
      <c r="C214" s="167" t="s">
        <v>228</v>
      </c>
      <c r="D214" s="176"/>
      <c r="E214" s="177"/>
      <c r="F214" s="48" t="s">
        <v>137</v>
      </c>
      <c r="G214" s="91">
        <v>2</v>
      </c>
      <c r="H214" s="241">
        <f t="shared" si="9"/>
        <v>45065</v>
      </c>
      <c r="I214" s="241">
        <f t="shared" si="12"/>
        <v>45067</v>
      </c>
      <c r="J214" s="128" t="s">
        <v>54</v>
      </c>
      <c r="K214" s="220" t="s">
        <v>148</v>
      </c>
      <c r="L214" s="55"/>
      <c r="M214" s="55"/>
      <c r="N214" s="174"/>
      <c r="O214" s="174"/>
      <c r="P214" s="174"/>
      <c r="Q214" s="175"/>
    </row>
    <row r="215" spans="2:17" ht="15.75" thickBot="1" x14ac:dyDescent="0.3">
      <c r="B215" s="32"/>
      <c r="C215" s="167" t="s">
        <v>229</v>
      </c>
      <c r="D215" s="176"/>
      <c r="E215" s="177"/>
      <c r="F215" s="48" t="s">
        <v>137</v>
      </c>
      <c r="G215" s="91">
        <v>2</v>
      </c>
      <c r="H215" s="241">
        <f t="shared" si="9"/>
        <v>45067</v>
      </c>
      <c r="I215" s="241">
        <f t="shared" si="12"/>
        <v>45069</v>
      </c>
      <c r="J215" s="128" t="s">
        <v>54</v>
      </c>
      <c r="K215" s="220" t="s">
        <v>148</v>
      </c>
      <c r="L215" s="55"/>
      <c r="M215" s="55"/>
      <c r="N215" s="174"/>
      <c r="O215" s="174"/>
      <c r="P215" s="174"/>
      <c r="Q215" s="175"/>
    </row>
    <row r="216" spans="2:17" ht="15.75" thickBot="1" x14ac:dyDescent="0.3">
      <c r="B216" s="32"/>
      <c r="C216" s="167" t="s">
        <v>244</v>
      </c>
      <c r="D216" s="179"/>
      <c r="E216" s="180"/>
      <c r="F216" s="48" t="s">
        <v>137</v>
      </c>
      <c r="G216" s="91">
        <v>1</v>
      </c>
      <c r="H216" s="241">
        <f t="shared" si="9"/>
        <v>45069</v>
      </c>
      <c r="I216" s="241">
        <f t="shared" si="12"/>
        <v>45070</v>
      </c>
      <c r="J216" s="128" t="s">
        <v>54</v>
      </c>
      <c r="K216" s="220" t="s">
        <v>148</v>
      </c>
      <c r="L216" s="55"/>
      <c r="M216" s="55"/>
      <c r="N216" s="181"/>
      <c r="O216" s="181"/>
      <c r="P216" s="181"/>
      <c r="Q216" s="182"/>
    </row>
    <row r="217" spans="2:17" ht="15.75" thickBot="1" x14ac:dyDescent="0.3">
      <c r="B217" s="32"/>
      <c r="C217" s="167" t="s">
        <v>233</v>
      </c>
      <c r="D217" s="176"/>
      <c r="E217" s="177"/>
      <c r="F217" s="48" t="s">
        <v>137</v>
      </c>
      <c r="G217" s="91"/>
      <c r="H217" s="241">
        <f t="shared" si="9"/>
        <v>45070</v>
      </c>
      <c r="I217" s="241">
        <f t="shared" si="12"/>
        <v>45070</v>
      </c>
      <c r="J217" s="128"/>
      <c r="K217" s="127"/>
      <c r="L217" s="55"/>
      <c r="M217" s="55"/>
      <c r="N217" s="174"/>
      <c r="O217" s="174"/>
      <c r="P217" s="174"/>
      <c r="Q217" s="175"/>
    </row>
    <row r="218" spans="2:17" ht="15.75" thickBot="1" x14ac:dyDescent="0.3">
      <c r="B218" s="32"/>
      <c r="C218" s="167" t="s">
        <v>237</v>
      </c>
      <c r="D218" s="179"/>
      <c r="E218" s="180"/>
      <c r="F218" s="48" t="s">
        <v>137</v>
      </c>
      <c r="G218" s="91">
        <v>3</v>
      </c>
      <c r="H218" s="241">
        <f t="shared" si="9"/>
        <v>45070</v>
      </c>
      <c r="I218" s="241">
        <f t="shared" si="10"/>
        <v>45073</v>
      </c>
      <c r="J218" s="128" t="s">
        <v>54</v>
      </c>
      <c r="K218" s="220" t="s">
        <v>148</v>
      </c>
      <c r="L218" s="55"/>
      <c r="M218" s="55"/>
      <c r="N218" s="181"/>
      <c r="O218" s="181"/>
      <c r="P218" s="181"/>
      <c r="Q218" s="182"/>
    </row>
    <row r="219" spans="2:17" ht="15.75" thickBot="1" x14ac:dyDescent="0.3">
      <c r="B219" s="32"/>
      <c r="C219" s="167" t="s">
        <v>234</v>
      </c>
      <c r="D219" s="176"/>
      <c r="E219" s="177"/>
      <c r="F219" s="48" t="s">
        <v>137</v>
      </c>
      <c r="G219" s="91">
        <v>3</v>
      </c>
      <c r="H219" s="241">
        <f t="shared" si="9"/>
        <v>45073</v>
      </c>
      <c r="I219" s="241">
        <f t="shared" si="10"/>
        <v>45076</v>
      </c>
      <c r="J219" s="128" t="s">
        <v>54</v>
      </c>
      <c r="K219" s="220" t="s">
        <v>148</v>
      </c>
      <c r="L219" s="55"/>
      <c r="M219" s="55"/>
      <c r="N219" s="174"/>
      <c r="O219" s="174"/>
      <c r="P219" s="174"/>
      <c r="Q219" s="175"/>
    </row>
    <row r="220" spans="2:17" ht="15.75" thickBot="1" x14ac:dyDescent="0.3">
      <c r="B220" s="32"/>
      <c r="C220" s="167" t="s">
        <v>240</v>
      </c>
      <c r="D220" s="179"/>
      <c r="E220" s="180"/>
      <c r="F220" s="48" t="s">
        <v>137</v>
      </c>
      <c r="G220" s="91">
        <v>3</v>
      </c>
      <c r="H220" s="241">
        <f t="shared" si="9"/>
        <v>45076</v>
      </c>
      <c r="I220" s="241">
        <f t="shared" si="10"/>
        <v>45079</v>
      </c>
      <c r="J220" s="128" t="s">
        <v>54</v>
      </c>
      <c r="K220" s="220" t="s">
        <v>148</v>
      </c>
      <c r="L220" s="55"/>
      <c r="M220" s="55"/>
      <c r="N220" s="181"/>
      <c r="O220" s="181"/>
      <c r="P220" s="181"/>
      <c r="Q220" s="182"/>
    </row>
    <row r="221" spans="2:17" ht="15.75" thickBot="1" x14ac:dyDescent="0.3">
      <c r="B221" s="32"/>
      <c r="C221" s="167" t="s">
        <v>222</v>
      </c>
      <c r="D221" s="176"/>
      <c r="E221" s="177"/>
      <c r="F221" s="48" t="s">
        <v>137</v>
      </c>
      <c r="G221" s="91">
        <v>3</v>
      </c>
      <c r="H221" s="241">
        <f t="shared" si="9"/>
        <v>45079</v>
      </c>
      <c r="I221" s="241">
        <f t="shared" si="10"/>
        <v>45082</v>
      </c>
      <c r="J221" s="128" t="s">
        <v>54</v>
      </c>
      <c r="K221" s="220" t="s">
        <v>148</v>
      </c>
      <c r="L221" s="55"/>
      <c r="M221" s="55"/>
      <c r="N221" s="174"/>
      <c r="O221" s="174"/>
      <c r="P221" s="174"/>
      <c r="Q221" s="175"/>
    </row>
    <row r="222" spans="2:17" ht="15.75" thickBot="1" x14ac:dyDescent="0.3">
      <c r="B222" s="32"/>
      <c r="C222" s="167" t="s">
        <v>228</v>
      </c>
      <c r="D222" s="176"/>
      <c r="E222" s="177"/>
      <c r="F222" s="48" t="s">
        <v>137</v>
      </c>
      <c r="G222" s="91">
        <v>2</v>
      </c>
      <c r="H222" s="241">
        <f t="shared" si="9"/>
        <v>45082</v>
      </c>
      <c r="I222" s="241">
        <f t="shared" si="10"/>
        <v>45084</v>
      </c>
      <c r="J222" s="128" t="s">
        <v>54</v>
      </c>
      <c r="K222" s="220" t="s">
        <v>148</v>
      </c>
      <c r="L222" s="55"/>
      <c r="M222" s="55"/>
      <c r="N222" s="174"/>
      <c r="O222" s="174"/>
      <c r="P222" s="174"/>
      <c r="Q222" s="175"/>
    </row>
    <row r="223" spans="2:17" ht="15.75" thickBot="1" x14ac:dyDescent="0.3">
      <c r="B223" s="32"/>
      <c r="C223" s="167" t="s">
        <v>229</v>
      </c>
      <c r="D223" s="176"/>
      <c r="E223" s="177"/>
      <c r="F223" s="48" t="s">
        <v>137</v>
      </c>
      <c r="G223" s="91">
        <v>2</v>
      </c>
      <c r="H223" s="241">
        <f t="shared" si="9"/>
        <v>45084</v>
      </c>
      <c r="I223" s="241">
        <f t="shared" si="10"/>
        <v>45086</v>
      </c>
      <c r="J223" s="128" t="s">
        <v>54</v>
      </c>
      <c r="K223" s="220" t="s">
        <v>148</v>
      </c>
      <c r="L223" s="55"/>
      <c r="M223" s="55"/>
      <c r="N223" s="174"/>
      <c r="O223" s="174"/>
      <c r="P223" s="174"/>
      <c r="Q223" s="175"/>
    </row>
    <row r="224" spans="2:17" ht="15.75" thickBot="1" x14ac:dyDescent="0.3">
      <c r="B224" s="32"/>
      <c r="C224" s="167" t="s">
        <v>244</v>
      </c>
      <c r="D224" s="179"/>
      <c r="E224" s="180"/>
      <c r="F224" s="48" t="s">
        <v>137</v>
      </c>
      <c r="G224" s="91">
        <v>1</v>
      </c>
      <c r="H224" s="241">
        <f t="shared" ref="H224:H287" si="13">I223</f>
        <v>45086</v>
      </c>
      <c r="I224" s="241">
        <f t="shared" ref="I224:I287" si="14">G224+H224</f>
        <v>45087</v>
      </c>
      <c r="J224" s="128" t="s">
        <v>54</v>
      </c>
      <c r="K224" s="220" t="s">
        <v>148</v>
      </c>
      <c r="L224" s="55"/>
      <c r="M224" s="55"/>
      <c r="N224" s="181"/>
      <c r="O224" s="181"/>
      <c r="P224" s="181"/>
      <c r="Q224" s="182"/>
    </row>
    <row r="225" spans="2:17" ht="15.75" thickBot="1" x14ac:dyDescent="0.3">
      <c r="B225" s="32"/>
      <c r="C225" s="167" t="s">
        <v>235</v>
      </c>
      <c r="D225" s="176"/>
      <c r="E225" s="177"/>
      <c r="F225" s="48" t="s">
        <v>137</v>
      </c>
      <c r="G225" s="91"/>
      <c r="H225" s="241">
        <f t="shared" si="13"/>
        <v>45087</v>
      </c>
      <c r="I225" s="241">
        <f t="shared" si="14"/>
        <v>45087</v>
      </c>
      <c r="J225" s="128"/>
      <c r="K225" s="127"/>
      <c r="L225" s="55"/>
      <c r="M225" s="55"/>
      <c r="N225" s="174"/>
      <c r="O225" s="174"/>
      <c r="P225" s="174"/>
      <c r="Q225" s="175"/>
    </row>
    <row r="226" spans="2:17" ht="15.75" thickBot="1" x14ac:dyDescent="0.3">
      <c r="B226" s="32"/>
      <c r="C226" s="167" t="s">
        <v>237</v>
      </c>
      <c r="D226" s="179"/>
      <c r="E226" s="180"/>
      <c r="F226" s="48" t="s">
        <v>137</v>
      </c>
      <c r="G226" s="91">
        <v>3</v>
      </c>
      <c r="H226" s="241">
        <f t="shared" si="13"/>
        <v>45087</v>
      </c>
      <c r="I226" s="241">
        <f t="shared" si="14"/>
        <v>45090</v>
      </c>
      <c r="J226" s="128" t="s">
        <v>54</v>
      </c>
      <c r="K226" s="220" t="s">
        <v>148</v>
      </c>
      <c r="L226" s="55"/>
      <c r="M226" s="55"/>
      <c r="N226" s="181"/>
      <c r="O226" s="181"/>
      <c r="P226" s="181"/>
      <c r="Q226" s="182"/>
    </row>
    <row r="227" spans="2:17" ht="15.75" thickBot="1" x14ac:dyDescent="0.3">
      <c r="B227" s="32"/>
      <c r="C227" s="167" t="s">
        <v>236</v>
      </c>
      <c r="D227" s="176"/>
      <c r="E227" s="177"/>
      <c r="F227" s="48" t="s">
        <v>137</v>
      </c>
      <c r="G227" s="91">
        <v>3</v>
      </c>
      <c r="H227" s="241">
        <f t="shared" si="13"/>
        <v>45090</v>
      </c>
      <c r="I227" s="241">
        <f t="shared" si="14"/>
        <v>45093</v>
      </c>
      <c r="J227" s="128" t="s">
        <v>54</v>
      </c>
      <c r="K227" s="220" t="s">
        <v>148</v>
      </c>
      <c r="L227" s="55"/>
      <c r="M227" s="55"/>
      <c r="N227" s="174"/>
      <c r="O227" s="174"/>
      <c r="P227" s="174"/>
      <c r="Q227" s="175"/>
    </row>
    <row r="228" spans="2:17" ht="15.75" thickBot="1" x14ac:dyDescent="0.3">
      <c r="B228" s="32"/>
      <c r="C228" s="167" t="s">
        <v>240</v>
      </c>
      <c r="D228" s="179"/>
      <c r="E228" s="180"/>
      <c r="F228" s="48" t="s">
        <v>137</v>
      </c>
      <c r="G228" s="91">
        <v>3</v>
      </c>
      <c r="H228" s="241">
        <f t="shared" si="13"/>
        <v>45093</v>
      </c>
      <c r="I228" s="241">
        <f t="shared" si="14"/>
        <v>45096</v>
      </c>
      <c r="J228" s="128" t="s">
        <v>54</v>
      </c>
      <c r="K228" s="220" t="s">
        <v>148</v>
      </c>
      <c r="L228" s="55"/>
      <c r="M228" s="55"/>
      <c r="N228" s="181"/>
      <c r="O228" s="181"/>
      <c r="P228" s="181"/>
      <c r="Q228" s="182"/>
    </row>
    <row r="229" spans="2:17" ht="15.75" thickBot="1" x14ac:dyDescent="0.3">
      <c r="B229" s="32"/>
      <c r="C229" s="167" t="s">
        <v>222</v>
      </c>
      <c r="D229" s="176"/>
      <c r="E229" s="177"/>
      <c r="F229" s="48" t="s">
        <v>137</v>
      </c>
      <c r="G229" s="91">
        <v>3</v>
      </c>
      <c r="H229" s="241">
        <f t="shared" si="13"/>
        <v>45096</v>
      </c>
      <c r="I229" s="241">
        <f t="shared" si="14"/>
        <v>45099</v>
      </c>
      <c r="J229" s="128" t="s">
        <v>54</v>
      </c>
      <c r="K229" s="220" t="s">
        <v>148</v>
      </c>
      <c r="L229" s="55"/>
      <c r="M229" s="55"/>
      <c r="N229" s="174"/>
      <c r="O229" s="174"/>
      <c r="P229" s="174"/>
      <c r="Q229" s="175"/>
    </row>
    <row r="230" spans="2:17" ht="15.75" thickBot="1" x14ac:dyDescent="0.3">
      <c r="B230" s="32"/>
      <c r="C230" s="167" t="s">
        <v>228</v>
      </c>
      <c r="D230" s="176"/>
      <c r="E230" s="177"/>
      <c r="F230" s="48" t="s">
        <v>137</v>
      </c>
      <c r="G230" s="91">
        <v>2</v>
      </c>
      <c r="H230" s="241">
        <f t="shared" si="13"/>
        <v>45099</v>
      </c>
      <c r="I230" s="241">
        <f t="shared" si="14"/>
        <v>45101</v>
      </c>
      <c r="J230" s="128" t="s">
        <v>54</v>
      </c>
      <c r="K230" s="220" t="s">
        <v>148</v>
      </c>
      <c r="L230" s="55"/>
      <c r="M230" s="55"/>
      <c r="N230" s="174"/>
      <c r="O230" s="174"/>
      <c r="P230" s="174"/>
      <c r="Q230" s="175"/>
    </row>
    <row r="231" spans="2:17" ht="15.75" thickBot="1" x14ac:dyDescent="0.3">
      <c r="B231" s="32"/>
      <c r="C231" s="167" t="s">
        <v>229</v>
      </c>
      <c r="D231" s="176"/>
      <c r="E231" s="177"/>
      <c r="F231" s="48" t="s">
        <v>137</v>
      </c>
      <c r="G231" s="91">
        <v>2</v>
      </c>
      <c r="H231" s="241">
        <f t="shared" si="13"/>
        <v>45101</v>
      </c>
      <c r="I231" s="241">
        <f t="shared" si="14"/>
        <v>45103</v>
      </c>
      <c r="J231" s="128" t="s">
        <v>54</v>
      </c>
      <c r="K231" s="220" t="s">
        <v>148</v>
      </c>
      <c r="L231" s="55"/>
      <c r="M231" s="55"/>
      <c r="N231" s="174"/>
      <c r="O231" s="174"/>
      <c r="P231" s="174"/>
      <c r="Q231" s="175"/>
    </row>
    <row r="232" spans="2:17" ht="15.75" thickBot="1" x14ac:dyDescent="0.3">
      <c r="B232" s="32"/>
      <c r="C232" s="167" t="s">
        <v>244</v>
      </c>
      <c r="D232" s="179"/>
      <c r="E232" s="180"/>
      <c r="F232" s="48" t="s">
        <v>137</v>
      </c>
      <c r="G232" s="91">
        <v>1</v>
      </c>
      <c r="H232" s="241">
        <f t="shared" si="13"/>
        <v>45103</v>
      </c>
      <c r="I232" s="241">
        <f t="shared" si="14"/>
        <v>45104</v>
      </c>
      <c r="J232" s="128" t="s">
        <v>54</v>
      </c>
      <c r="K232" s="220" t="s">
        <v>148</v>
      </c>
      <c r="L232" s="55"/>
      <c r="M232" s="55"/>
      <c r="N232" s="181"/>
      <c r="O232" s="181"/>
      <c r="P232" s="181"/>
      <c r="Q232" s="182"/>
    </row>
    <row r="233" spans="2:17" ht="15.75" thickBot="1" x14ac:dyDescent="0.3">
      <c r="B233" s="32"/>
      <c r="C233" s="167" t="s">
        <v>239</v>
      </c>
      <c r="D233" s="179"/>
      <c r="E233" s="180"/>
      <c r="F233" s="48" t="s">
        <v>137</v>
      </c>
      <c r="G233" s="91"/>
      <c r="H233" s="241">
        <f t="shared" si="13"/>
        <v>45104</v>
      </c>
      <c r="I233" s="241">
        <f t="shared" si="14"/>
        <v>45104</v>
      </c>
      <c r="J233" s="128"/>
      <c r="K233" s="127"/>
      <c r="L233" s="55"/>
      <c r="M233" s="55"/>
      <c r="N233" s="181"/>
      <c r="O233" s="181"/>
      <c r="P233" s="181"/>
      <c r="Q233" s="182"/>
    </row>
    <row r="234" spans="2:17" ht="15.75" thickBot="1" x14ac:dyDescent="0.3">
      <c r="B234" s="32"/>
      <c r="C234" s="167" t="s">
        <v>237</v>
      </c>
      <c r="D234" s="179"/>
      <c r="E234" s="180"/>
      <c r="F234" s="48" t="s">
        <v>137</v>
      </c>
      <c r="G234" s="91">
        <v>3</v>
      </c>
      <c r="H234" s="241">
        <f t="shared" si="13"/>
        <v>45104</v>
      </c>
      <c r="I234" s="241">
        <f t="shared" si="14"/>
        <v>45107</v>
      </c>
      <c r="J234" s="128" t="s">
        <v>54</v>
      </c>
      <c r="K234" s="220" t="s">
        <v>148</v>
      </c>
      <c r="L234" s="55"/>
      <c r="M234" s="55"/>
      <c r="N234" s="181"/>
      <c r="O234" s="181"/>
      <c r="P234" s="181"/>
      <c r="Q234" s="182"/>
    </row>
    <row r="235" spans="2:17" ht="15.75" thickBot="1" x14ac:dyDescent="0.3">
      <c r="B235" s="32"/>
      <c r="C235" s="167" t="s">
        <v>242</v>
      </c>
      <c r="D235" s="179"/>
      <c r="E235" s="180"/>
      <c r="F235" s="48" t="s">
        <v>137</v>
      </c>
      <c r="G235" s="91">
        <v>3</v>
      </c>
      <c r="H235" s="241">
        <f t="shared" si="13"/>
        <v>45107</v>
      </c>
      <c r="I235" s="241">
        <f t="shared" si="14"/>
        <v>45110</v>
      </c>
      <c r="J235" s="128" t="s">
        <v>54</v>
      </c>
      <c r="K235" s="220" t="s">
        <v>148</v>
      </c>
      <c r="L235" s="55"/>
      <c r="M235" s="55"/>
      <c r="N235" s="181"/>
      <c r="O235" s="181"/>
      <c r="P235" s="181"/>
      <c r="Q235" s="182"/>
    </row>
    <row r="236" spans="2:17" ht="15.75" thickBot="1" x14ac:dyDescent="0.3">
      <c r="B236" s="32"/>
      <c r="C236" s="167" t="s">
        <v>240</v>
      </c>
      <c r="D236" s="179"/>
      <c r="E236" s="180"/>
      <c r="F236" s="48" t="s">
        <v>137</v>
      </c>
      <c r="G236" s="91">
        <v>3</v>
      </c>
      <c r="H236" s="241">
        <f t="shared" si="13"/>
        <v>45110</v>
      </c>
      <c r="I236" s="241">
        <f t="shared" si="14"/>
        <v>45113</v>
      </c>
      <c r="J236" s="128" t="s">
        <v>54</v>
      </c>
      <c r="K236" s="220" t="s">
        <v>148</v>
      </c>
      <c r="L236" s="55"/>
      <c r="M236" s="55"/>
      <c r="N236" s="181"/>
      <c r="O236" s="181"/>
      <c r="P236" s="181"/>
      <c r="Q236" s="182"/>
    </row>
    <row r="237" spans="2:17" ht="15.75" thickBot="1" x14ac:dyDescent="0.3">
      <c r="B237" s="32"/>
      <c r="C237" s="167" t="s">
        <v>222</v>
      </c>
      <c r="D237" s="179"/>
      <c r="E237" s="180"/>
      <c r="F237" s="48" t="s">
        <v>137</v>
      </c>
      <c r="G237" s="91">
        <v>3</v>
      </c>
      <c r="H237" s="241">
        <f t="shared" si="13"/>
        <v>45113</v>
      </c>
      <c r="I237" s="241">
        <f t="shared" si="14"/>
        <v>45116</v>
      </c>
      <c r="J237" s="128" t="s">
        <v>54</v>
      </c>
      <c r="K237" s="220" t="s">
        <v>148</v>
      </c>
      <c r="L237" s="55"/>
      <c r="M237" s="55"/>
      <c r="N237" s="181"/>
      <c r="O237" s="181"/>
      <c r="P237" s="181"/>
      <c r="Q237" s="182"/>
    </row>
    <row r="238" spans="2:17" ht="15.75" thickBot="1" x14ac:dyDescent="0.3">
      <c r="B238" s="32"/>
      <c r="C238" s="167" t="s">
        <v>228</v>
      </c>
      <c r="D238" s="179"/>
      <c r="E238" s="180"/>
      <c r="F238" s="48" t="s">
        <v>137</v>
      </c>
      <c r="G238" s="91">
        <v>2</v>
      </c>
      <c r="H238" s="241">
        <f t="shared" si="13"/>
        <v>45116</v>
      </c>
      <c r="I238" s="241">
        <f t="shared" si="14"/>
        <v>45118</v>
      </c>
      <c r="J238" s="128" t="s">
        <v>54</v>
      </c>
      <c r="K238" s="220" t="s">
        <v>148</v>
      </c>
      <c r="L238" s="55"/>
      <c r="M238" s="55"/>
      <c r="N238" s="181"/>
      <c r="O238" s="181"/>
      <c r="P238" s="181"/>
      <c r="Q238" s="182"/>
    </row>
    <row r="239" spans="2:17" ht="15.75" thickBot="1" x14ac:dyDescent="0.3">
      <c r="B239" s="32"/>
      <c r="C239" s="167" t="s">
        <v>229</v>
      </c>
      <c r="D239" s="179"/>
      <c r="E239" s="180"/>
      <c r="F239" s="48" t="s">
        <v>137</v>
      </c>
      <c r="G239" s="91">
        <v>2</v>
      </c>
      <c r="H239" s="241">
        <f t="shared" si="13"/>
        <v>45118</v>
      </c>
      <c r="I239" s="241">
        <f t="shared" si="14"/>
        <v>45120</v>
      </c>
      <c r="J239" s="128" t="s">
        <v>54</v>
      </c>
      <c r="K239" s="220" t="s">
        <v>148</v>
      </c>
      <c r="L239" s="55"/>
      <c r="M239" s="55"/>
      <c r="N239" s="181"/>
      <c r="O239" s="181"/>
      <c r="P239" s="181"/>
      <c r="Q239" s="182"/>
    </row>
    <row r="240" spans="2:17" ht="15.75" thickBot="1" x14ac:dyDescent="0.3">
      <c r="B240" s="32"/>
      <c r="C240" s="167" t="s">
        <v>244</v>
      </c>
      <c r="D240" s="179"/>
      <c r="E240" s="180"/>
      <c r="F240" s="48" t="s">
        <v>137</v>
      </c>
      <c r="G240" s="91">
        <v>1</v>
      </c>
      <c r="H240" s="241">
        <f t="shared" si="13"/>
        <v>45120</v>
      </c>
      <c r="I240" s="241">
        <f t="shared" si="14"/>
        <v>45121</v>
      </c>
      <c r="J240" s="128" t="s">
        <v>54</v>
      </c>
      <c r="K240" s="220" t="s">
        <v>148</v>
      </c>
      <c r="L240" s="55"/>
      <c r="M240" s="55"/>
      <c r="N240" s="181"/>
      <c r="O240" s="181"/>
      <c r="P240" s="181"/>
      <c r="Q240" s="182"/>
    </row>
    <row r="241" spans="2:17" ht="15.75" thickBot="1" x14ac:dyDescent="0.3">
      <c r="B241" s="32"/>
      <c r="C241" s="167" t="s">
        <v>241</v>
      </c>
      <c r="D241" s="179"/>
      <c r="E241" s="180"/>
      <c r="F241" s="48" t="s">
        <v>137</v>
      </c>
      <c r="G241" s="91"/>
      <c r="H241" s="241">
        <f t="shared" si="13"/>
        <v>45121</v>
      </c>
      <c r="I241" s="241">
        <f t="shared" si="14"/>
        <v>45121</v>
      </c>
      <c r="J241" s="128"/>
      <c r="K241" s="127"/>
      <c r="L241" s="55"/>
      <c r="M241" s="55"/>
      <c r="N241" s="181"/>
      <c r="O241" s="181"/>
      <c r="P241" s="181"/>
      <c r="Q241" s="182"/>
    </row>
    <row r="242" spans="2:17" ht="15.75" thickBot="1" x14ac:dyDescent="0.3">
      <c r="B242" s="32"/>
      <c r="C242" s="167" t="s">
        <v>237</v>
      </c>
      <c r="D242" s="179"/>
      <c r="E242" s="180"/>
      <c r="F242" s="48" t="s">
        <v>137</v>
      </c>
      <c r="G242" s="91">
        <v>3</v>
      </c>
      <c r="H242" s="241">
        <f t="shared" si="13"/>
        <v>45121</v>
      </c>
      <c r="I242" s="241">
        <f t="shared" si="14"/>
        <v>45124</v>
      </c>
      <c r="J242" s="128" t="s">
        <v>54</v>
      </c>
      <c r="K242" s="220" t="s">
        <v>148</v>
      </c>
      <c r="L242" s="55"/>
      <c r="M242" s="55"/>
      <c r="N242" s="181"/>
      <c r="O242" s="181"/>
      <c r="P242" s="181"/>
      <c r="Q242" s="182"/>
    </row>
    <row r="243" spans="2:17" ht="15.75" thickBot="1" x14ac:dyDescent="0.3">
      <c r="B243" s="32"/>
      <c r="C243" s="167" t="s">
        <v>243</v>
      </c>
      <c r="D243" s="179"/>
      <c r="E243" s="180"/>
      <c r="F243" s="48" t="s">
        <v>137</v>
      </c>
      <c r="G243" s="91">
        <v>3</v>
      </c>
      <c r="H243" s="241">
        <f t="shared" si="13"/>
        <v>45124</v>
      </c>
      <c r="I243" s="241">
        <f t="shared" si="14"/>
        <v>45127</v>
      </c>
      <c r="J243" s="128" t="s">
        <v>54</v>
      </c>
      <c r="K243" s="220" t="s">
        <v>148</v>
      </c>
      <c r="L243" s="55"/>
      <c r="M243" s="55"/>
      <c r="N243" s="181"/>
      <c r="O243" s="181"/>
      <c r="P243" s="181"/>
      <c r="Q243" s="182"/>
    </row>
    <row r="244" spans="2:17" ht="15.75" thickBot="1" x14ac:dyDescent="0.3">
      <c r="B244" s="32"/>
      <c r="C244" s="167" t="s">
        <v>240</v>
      </c>
      <c r="D244" s="179"/>
      <c r="E244" s="180"/>
      <c r="F244" s="48" t="s">
        <v>137</v>
      </c>
      <c r="G244" s="91">
        <v>3</v>
      </c>
      <c r="H244" s="241">
        <f t="shared" si="13"/>
        <v>45127</v>
      </c>
      <c r="I244" s="241">
        <f t="shared" si="14"/>
        <v>45130</v>
      </c>
      <c r="J244" s="128" t="s">
        <v>54</v>
      </c>
      <c r="K244" s="220" t="s">
        <v>148</v>
      </c>
      <c r="L244" s="55"/>
      <c r="M244" s="55"/>
      <c r="N244" s="181"/>
      <c r="O244" s="181"/>
      <c r="P244" s="181"/>
      <c r="Q244" s="182"/>
    </row>
    <row r="245" spans="2:17" ht="15.75" thickBot="1" x14ac:dyDescent="0.3">
      <c r="B245" s="32"/>
      <c r="C245" s="167" t="s">
        <v>222</v>
      </c>
      <c r="D245" s="179"/>
      <c r="E245" s="180"/>
      <c r="F245" s="48" t="s">
        <v>137</v>
      </c>
      <c r="G245" s="91">
        <v>3</v>
      </c>
      <c r="H245" s="241">
        <f t="shared" si="13"/>
        <v>45130</v>
      </c>
      <c r="I245" s="241">
        <f t="shared" si="14"/>
        <v>45133</v>
      </c>
      <c r="J245" s="128" t="s">
        <v>54</v>
      </c>
      <c r="K245" s="220" t="s">
        <v>148</v>
      </c>
      <c r="L245" s="55"/>
      <c r="M245" s="55"/>
      <c r="N245" s="181"/>
      <c r="O245" s="181"/>
      <c r="P245" s="181"/>
      <c r="Q245" s="182"/>
    </row>
    <row r="246" spans="2:17" ht="15.75" thickBot="1" x14ac:dyDescent="0.3">
      <c r="B246" s="32"/>
      <c r="C246" s="167" t="s">
        <v>228</v>
      </c>
      <c r="D246" s="179"/>
      <c r="E246" s="180"/>
      <c r="F246" s="48" t="s">
        <v>137</v>
      </c>
      <c r="G246" s="91">
        <v>2</v>
      </c>
      <c r="H246" s="241">
        <f t="shared" si="13"/>
        <v>45133</v>
      </c>
      <c r="I246" s="241">
        <f t="shared" si="14"/>
        <v>45135</v>
      </c>
      <c r="J246" s="128" t="s">
        <v>54</v>
      </c>
      <c r="K246" s="220" t="s">
        <v>148</v>
      </c>
      <c r="L246" s="55"/>
      <c r="M246" s="55"/>
      <c r="N246" s="181"/>
      <c r="O246" s="181"/>
      <c r="P246" s="181"/>
      <c r="Q246" s="182"/>
    </row>
    <row r="247" spans="2:17" ht="15.75" thickBot="1" x14ac:dyDescent="0.3">
      <c r="B247" s="32"/>
      <c r="C247" s="167" t="s">
        <v>229</v>
      </c>
      <c r="D247" s="179"/>
      <c r="E247" s="180"/>
      <c r="F247" s="48" t="s">
        <v>137</v>
      </c>
      <c r="G247" s="91">
        <v>2</v>
      </c>
      <c r="H247" s="241">
        <f t="shared" si="13"/>
        <v>45135</v>
      </c>
      <c r="I247" s="241">
        <f t="shared" si="14"/>
        <v>45137</v>
      </c>
      <c r="J247" s="128" t="s">
        <v>54</v>
      </c>
      <c r="K247" s="220" t="s">
        <v>148</v>
      </c>
      <c r="L247" s="55"/>
      <c r="M247" s="55"/>
      <c r="N247" s="181"/>
      <c r="O247" s="181"/>
      <c r="P247" s="181"/>
      <c r="Q247" s="182"/>
    </row>
    <row r="248" spans="2:17" ht="15.75" thickBot="1" x14ac:dyDescent="0.3">
      <c r="B248" s="32"/>
      <c r="C248" s="167" t="s">
        <v>244</v>
      </c>
      <c r="D248" s="179"/>
      <c r="E248" s="180"/>
      <c r="F248" s="48" t="s">
        <v>137</v>
      </c>
      <c r="G248" s="91">
        <v>1</v>
      </c>
      <c r="H248" s="241">
        <f t="shared" si="13"/>
        <v>45137</v>
      </c>
      <c r="I248" s="241">
        <f t="shared" si="14"/>
        <v>45138</v>
      </c>
      <c r="J248" s="128" t="s">
        <v>54</v>
      </c>
      <c r="K248" s="220" t="s">
        <v>148</v>
      </c>
      <c r="L248" s="55"/>
      <c r="M248" s="55"/>
      <c r="N248" s="181"/>
      <c r="O248" s="181"/>
      <c r="P248" s="181"/>
      <c r="Q248" s="182"/>
    </row>
    <row r="249" spans="2:17" ht="15.75" thickBot="1" x14ac:dyDescent="0.3">
      <c r="B249" s="32"/>
      <c r="C249" s="167" t="s">
        <v>245</v>
      </c>
      <c r="D249" s="179"/>
      <c r="E249" s="180"/>
      <c r="F249" s="48" t="s">
        <v>137</v>
      </c>
      <c r="G249" s="91"/>
      <c r="H249" s="241">
        <f t="shared" si="13"/>
        <v>45138</v>
      </c>
      <c r="I249" s="241">
        <f t="shared" si="14"/>
        <v>45138</v>
      </c>
      <c r="J249" s="128"/>
      <c r="K249" s="127"/>
      <c r="L249" s="55"/>
      <c r="M249" s="55"/>
      <c r="N249" s="181"/>
      <c r="O249" s="181"/>
      <c r="P249" s="181"/>
      <c r="Q249" s="182"/>
    </row>
    <row r="250" spans="2:17" ht="15.75" thickBot="1" x14ac:dyDescent="0.3">
      <c r="B250" s="32"/>
      <c r="C250" s="167" t="s">
        <v>237</v>
      </c>
      <c r="D250" s="179"/>
      <c r="E250" s="180"/>
      <c r="F250" s="48" t="s">
        <v>137</v>
      </c>
      <c r="G250" s="91">
        <v>3</v>
      </c>
      <c r="H250" s="241">
        <f t="shared" si="13"/>
        <v>45138</v>
      </c>
      <c r="I250" s="241">
        <f t="shared" si="14"/>
        <v>45141</v>
      </c>
      <c r="J250" s="128" t="s">
        <v>54</v>
      </c>
      <c r="K250" s="220" t="s">
        <v>148</v>
      </c>
      <c r="L250" s="55"/>
      <c r="M250" s="55"/>
      <c r="N250" s="181"/>
      <c r="O250" s="181"/>
      <c r="P250" s="181"/>
      <c r="Q250" s="182"/>
    </row>
    <row r="251" spans="2:17" ht="15.75" thickBot="1" x14ac:dyDescent="0.3">
      <c r="B251" s="32"/>
      <c r="C251" s="167" t="s">
        <v>246</v>
      </c>
      <c r="D251" s="179"/>
      <c r="E251" s="180"/>
      <c r="F251" s="48" t="s">
        <v>137</v>
      </c>
      <c r="G251" s="91">
        <v>3</v>
      </c>
      <c r="H251" s="241">
        <f t="shared" si="13"/>
        <v>45141</v>
      </c>
      <c r="I251" s="241">
        <f t="shared" si="14"/>
        <v>45144</v>
      </c>
      <c r="J251" s="128" t="s">
        <v>54</v>
      </c>
      <c r="K251" s="220" t="s">
        <v>148</v>
      </c>
      <c r="L251" s="55"/>
      <c r="M251" s="55"/>
      <c r="N251" s="181"/>
      <c r="O251" s="181"/>
      <c r="P251" s="181"/>
      <c r="Q251" s="182"/>
    </row>
    <row r="252" spans="2:17" ht="15.75" thickBot="1" x14ac:dyDescent="0.3">
      <c r="B252" s="32"/>
      <c r="C252" s="167" t="s">
        <v>240</v>
      </c>
      <c r="D252" s="179"/>
      <c r="E252" s="180"/>
      <c r="F252" s="48" t="s">
        <v>137</v>
      </c>
      <c r="G252" s="91">
        <v>3</v>
      </c>
      <c r="H252" s="241">
        <f t="shared" si="13"/>
        <v>45144</v>
      </c>
      <c r="I252" s="241">
        <f t="shared" si="14"/>
        <v>45147</v>
      </c>
      <c r="J252" s="128" t="s">
        <v>54</v>
      </c>
      <c r="K252" s="220" t="s">
        <v>148</v>
      </c>
      <c r="L252" s="55"/>
      <c r="M252" s="55"/>
      <c r="N252" s="181"/>
      <c r="O252" s="181"/>
      <c r="P252" s="181"/>
      <c r="Q252" s="182"/>
    </row>
    <row r="253" spans="2:17" ht="15.75" thickBot="1" x14ac:dyDescent="0.3">
      <c r="B253" s="32"/>
      <c r="C253" s="167" t="s">
        <v>222</v>
      </c>
      <c r="D253" s="179"/>
      <c r="E253" s="180"/>
      <c r="F253" s="48" t="s">
        <v>137</v>
      </c>
      <c r="G253" s="91">
        <v>3</v>
      </c>
      <c r="H253" s="241">
        <f t="shared" si="13"/>
        <v>45147</v>
      </c>
      <c r="I253" s="241">
        <f t="shared" si="14"/>
        <v>45150</v>
      </c>
      <c r="J253" s="128" t="s">
        <v>54</v>
      </c>
      <c r="K253" s="220" t="s">
        <v>148</v>
      </c>
      <c r="L253" s="55"/>
      <c r="M253" s="55"/>
      <c r="N253" s="181"/>
      <c r="O253" s="181"/>
      <c r="P253" s="181"/>
      <c r="Q253" s="182"/>
    </row>
    <row r="254" spans="2:17" ht="15.75" thickBot="1" x14ac:dyDescent="0.3">
      <c r="B254" s="32"/>
      <c r="C254" s="167" t="s">
        <v>228</v>
      </c>
      <c r="D254" s="179"/>
      <c r="E254" s="180"/>
      <c r="F254" s="48" t="s">
        <v>137</v>
      </c>
      <c r="G254" s="91">
        <v>2</v>
      </c>
      <c r="H254" s="241">
        <f t="shared" si="13"/>
        <v>45150</v>
      </c>
      <c r="I254" s="241">
        <f t="shared" si="14"/>
        <v>45152</v>
      </c>
      <c r="J254" s="128" t="s">
        <v>54</v>
      </c>
      <c r="K254" s="220" t="s">
        <v>148</v>
      </c>
      <c r="L254" s="55"/>
      <c r="M254" s="55"/>
      <c r="N254" s="181"/>
      <c r="O254" s="181"/>
      <c r="P254" s="181"/>
      <c r="Q254" s="182"/>
    </row>
    <row r="255" spans="2:17" ht="15.75" thickBot="1" x14ac:dyDescent="0.3">
      <c r="B255" s="32"/>
      <c r="C255" s="167" t="s">
        <v>229</v>
      </c>
      <c r="D255" s="179"/>
      <c r="E255" s="180"/>
      <c r="F255" s="48" t="s">
        <v>137</v>
      </c>
      <c r="G255" s="91">
        <v>2</v>
      </c>
      <c r="H255" s="241">
        <f t="shared" si="13"/>
        <v>45152</v>
      </c>
      <c r="I255" s="241">
        <f t="shared" si="14"/>
        <v>45154</v>
      </c>
      <c r="J255" s="128" t="s">
        <v>54</v>
      </c>
      <c r="K255" s="220" t="s">
        <v>148</v>
      </c>
      <c r="L255" s="55"/>
      <c r="M255" s="55"/>
      <c r="N255" s="181"/>
      <c r="O255" s="181"/>
      <c r="P255" s="181"/>
      <c r="Q255" s="182"/>
    </row>
    <row r="256" spans="2:17" ht="15.75" thickBot="1" x14ac:dyDescent="0.3">
      <c r="B256" s="32"/>
      <c r="C256" s="167" t="s">
        <v>244</v>
      </c>
      <c r="D256" s="179"/>
      <c r="E256" s="180"/>
      <c r="F256" s="48" t="s">
        <v>137</v>
      </c>
      <c r="G256" s="91">
        <v>1</v>
      </c>
      <c r="H256" s="241">
        <f t="shared" si="13"/>
        <v>45154</v>
      </c>
      <c r="I256" s="241">
        <f t="shared" si="14"/>
        <v>45155</v>
      </c>
      <c r="J256" s="128" t="s">
        <v>54</v>
      </c>
      <c r="K256" s="220" t="s">
        <v>148</v>
      </c>
      <c r="L256" s="55"/>
      <c r="M256" s="55"/>
      <c r="N256" s="181"/>
      <c r="O256" s="181"/>
      <c r="P256" s="181"/>
      <c r="Q256" s="182"/>
    </row>
    <row r="257" spans="2:17" ht="15.75" thickBot="1" x14ac:dyDescent="0.3">
      <c r="B257" s="32"/>
      <c r="C257" s="167" t="s">
        <v>247</v>
      </c>
      <c r="D257" s="179"/>
      <c r="E257" s="180"/>
      <c r="F257" s="48" t="s">
        <v>137</v>
      </c>
      <c r="G257" s="91"/>
      <c r="H257" s="241">
        <f t="shared" si="13"/>
        <v>45155</v>
      </c>
      <c r="I257" s="241">
        <f t="shared" si="14"/>
        <v>45155</v>
      </c>
      <c r="J257" s="128"/>
      <c r="K257" s="127"/>
      <c r="L257" s="55"/>
      <c r="M257" s="55"/>
      <c r="N257" s="181"/>
      <c r="O257" s="181"/>
      <c r="P257" s="181"/>
      <c r="Q257" s="182"/>
    </row>
    <row r="258" spans="2:17" ht="15.75" thickBot="1" x14ac:dyDescent="0.3">
      <c r="B258" s="32"/>
      <c r="C258" s="167" t="s">
        <v>237</v>
      </c>
      <c r="D258" s="179"/>
      <c r="E258" s="180"/>
      <c r="F258" s="48" t="s">
        <v>137</v>
      </c>
      <c r="G258" s="91">
        <v>3</v>
      </c>
      <c r="H258" s="241">
        <f t="shared" si="13"/>
        <v>45155</v>
      </c>
      <c r="I258" s="241">
        <f t="shared" si="14"/>
        <v>45158</v>
      </c>
      <c r="J258" s="128" t="s">
        <v>54</v>
      </c>
      <c r="K258" s="220" t="s">
        <v>148</v>
      </c>
      <c r="L258" s="55"/>
      <c r="M258" s="55"/>
      <c r="N258" s="181"/>
      <c r="O258" s="181"/>
      <c r="P258" s="181"/>
      <c r="Q258" s="182"/>
    </row>
    <row r="259" spans="2:17" ht="15.75" thickBot="1" x14ac:dyDescent="0.3">
      <c r="B259" s="32"/>
      <c r="C259" s="167" t="s">
        <v>248</v>
      </c>
      <c r="D259" s="179"/>
      <c r="E259" s="180"/>
      <c r="F259" s="48" t="s">
        <v>137</v>
      </c>
      <c r="G259" s="91">
        <v>3</v>
      </c>
      <c r="H259" s="241">
        <f t="shared" si="13"/>
        <v>45158</v>
      </c>
      <c r="I259" s="241">
        <f t="shared" si="14"/>
        <v>45161</v>
      </c>
      <c r="J259" s="128" t="s">
        <v>54</v>
      </c>
      <c r="K259" s="220" t="s">
        <v>148</v>
      </c>
      <c r="L259" s="55"/>
      <c r="M259" s="55"/>
      <c r="N259" s="181"/>
      <c r="O259" s="181"/>
      <c r="P259" s="181"/>
      <c r="Q259" s="182"/>
    </row>
    <row r="260" spans="2:17" ht="15.75" thickBot="1" x14ac:dyDescent="0.3">
      <c r="B260" s="32"/>
      <c r="C260" s="167" t="s">
        <v>240</v>
      </c>
      <c r="D260" s="179"/>
      <c r="E260" s="180"/>
      <c r="F260" s="48" t="s">
        <v>137</v>
      </c>
      <c r="G260" s="91">
        <v>3</v>
      </c>
      <c r="H260" s="241">
        <f t="shared" si="13"/>
        <v>45161</v>
      </c>
      <c r="I260" s="241">
        <f t="shared" si="14"/>
        <v>45164</v>
      </c>
      <c r="J260" s="128" t="s">
        <v>54</v>
      </c>
      <c r="K260" s="220" t="s">
        <v>148</v>
      </c>
      <c r="L260" s="55"/>
      <c r="M260" s="55"/>
      <c r="N260" s="181"/>
      <c r="O260" s="181"/>
      <c r="P260" s="181"/>
      <c r="Q260" s="182"/>
    </row>
    <row r="261" spans="2:17" ht="15.75" thickBot="1" x14ac:dyDescent="0.3">
      <c r="B261" s="32"/>
      <c r="C261" s="167" t="s">
        <v>222</v>
      </c>
      <c r="D261" s="179"/>
      <c r="E261" s="180"/>
      <c r="F261" s="48" t="s">
        <v>137</v>
      </c>
      <c r="G261" s="91">
        <v>3</v>
      </c>
      <c r="H261" s="241">
        <f t="shared" si="13"/>
        <v>45164</v>
      </c>
      <c r="I261" s="241">
        <f t="shared" si="14"/>
        <v>45167</v>
      </c>
      <c r="J261" s="128" t="s">
        <v>54</v>
      </c>
      <c r="K261" s="220" t="s">
        <v>148</v>
      </c>
      <c r="L261" s="55"/>
      <c r="M261" s="55"/>
      <c r="N261" s="181"/>
      <c r="O261" s="181"/>
      <c r="P261" s="181"/>
      <c r="Q261" s="182"/>
    </row>
    <row r="262" spans="2:17" ht="15.75" thickBot="1" x14ac:dyDescent="0.3">
      <c r="B262" s="32"/>
      <c r="C262" s="167" t="s">
        <v>228</v>
      </c>
      <c r="D262" s="179"/>
      <c r="E262" s="180"/>
      <c r="F262" s="48" t="s">
        <v>137</v>
      </c>
      <c r="G262" s="91">
        <v>2</v>
      </c>
      <c r="H262" s="241">
        <f t="shared" si="13"/>
        <v>45167</v>
      </c>
      <c r="I262" s="241">
        <f t="shared" si="14"/>
        <v>45169</v>
      </c>
      <c r="J262" s="128" t="s">
        <v>54</v>
      </c>
      <c r="K262" s="220" t="s">
        <v>148</v>
      </c>
      <c r="L262" s="55"/>
      <c r="M262" s="55"/>
      <c r="N262" s="181"/>
      <c r="O262" s="181"/>
      <c r="P262" s="181"/>
      <c r="Q262" s="182"/>
    </row>
    <row r="263" spans="2:17" ht="15.75" thickBot="1" x14ac:dyDescent="0.3">
      <c r="B263" s="32"/>
      <c r="C263" s="167" t="s">
        <v>229</v>
      </c>
      <c r="D263" s="179"/>
      <c r="E263" s="180"/>
      <c r="F263" s="48" t="s">
        <v>137</v>
      </c>
      <c r="G263" s="91">
        <v>2</v>
      </c>
      <c r="H263" s="241">
        <f t="shared" si="13"/>
        <v>45169</v>
      </c>
      <c r="I263" s="241">
        <f t="shared" si="14"/>
        <v>45171</v>
      </c>
      <c r="J263" s="128" t="s">
        <v>54</v>
      </c>
      <c r="K263" s="220" t="s">
        <v>148</v>
      </c>
      <c r="L263" s="55"/>
      <c r="M263" s="55"/>
      <c r="N263" s="181"/>
      <c r="O263" s="181"/>
      <c r="P263" s="181"/>
      <c r="Q263" s="182"/>
    </row>
    <row r="264" spans="2:17" ht="15.75" thickBot="1" x14ac:dyDescent="0.3">
      <c r="B264" s="32"/>
      <c r="C264" s="167" t="s">
        <v>244</v>
      </c>
      <c r="D264" s="179"/>
      <c r="E264" s="180"/>
      <c r="F264" s="48" t="s">
        <v>137</v>
      </c>
      <c r="G264" s="91">
        <v>1</v>
      </c>
      <c r="H264" s="241">
        <f t="shared" si="13"/>
        <v>45171</v>
      </c>
      <c r="I264" s="241">
        <f t="shared" si="14"/>
        <v>45172</v>
      </c>
      <c r="J264" s="128" t="s">
        <v>54</v>
      </c>
      <c r="K264" s="220" t="s">
        <v>148</v>
      </c>
      <c r="L264" s="55"/>
      <c r="M264" s="55"/>
      <c r="N264" s="181"/>
      <c r="O264" s="181"/>
      <c r="P264" s="181"/>
      <c r="Q264" s="182"/>
    </row>
    <row r="265" spans="2:17" ht="15.75" thickBot="1" x14ac:dyDescent="0.3">
      <c r="B265" s="32"/>
      <c r="C265" s="167" t="s">
        <v>168</v>
      </c>
      <c r="D265" s="179"/>
      <c r="E265" s="180"/>
      <c r="F265" s="48" t="s">
        <v>137</v>
      </c>
      <c r="G265" s="91"/>
      <c r="H265" s="241">
        <f t="shared" si="13"/>
        <v>45172</v>
      </c>
      <c r="I265" s="241">
        <f t="shared" si="14"/>
        <v>45172</v>
      </c>
      <c r="J265" s="128"/>
      <c r="K265" s="127"/>
      <c r="L265" s="55"/>
      <c r="M265" s="55"/>
      <c r="N265" s="181"/>
      <c r="O265" s="181"/>
      <c r="P265" s="181"/>
      <c r="Q265" s="182"/>
    </row>
    <row r="266" spans="2:17" ht="15.75" thickBot="1" x14ac:dyDescent="0.3">
      <c r="B266" s="32"/>
      <c r="C266" s="167" t="s">
        <v>257</v>
      </c>
      <c r="D266" s="179"/>
      <c r="E266" s="180"/>
      <c r="F266" s="48" t="s">
        <v>137</v>
      </c>
      <c r="G266" s="91">
        <v>3</v>
      </c>
      <c r="H266" s="241">
        <f t="shared" si="13"/>
        <v>45172</v>
      </c>
      <c r="I266" s="241">
        <f t="shared" si="14"/>
        <v>45175</v>
      </c>
      <c r="J266" s="128" t="s">
        <v>54</v>
      </c>
      <c r="K266" s="220" t="s">
        <v>148</v>
      </c>
      <c r="L266" s="55"/>
      <c r="M266" s="55"/>
      <c r="N266" s="181"/>
      <c r="O266" s="181"/>
      <c r="P266" s="181"/>
      <c r="Q266" s="182"/>
    </row>
    <row r="267" spans="2:17" ht="15.75" thickBot="1" x14ac:dyDescent="0.3">
      <c r="B267" s="32"/>
      <c r="C267" s="167" t="s">
        <v>253</v>
      </c>
      <c r="D267" s="179"/>
      <c r="E267" s="180"/>
      <c r="F267" s="48" t="s">
        <v>137</v>
      </c>
      <c r="G267" s="91">
        <v>3</v>
      </c>
      <c r="H267" s="241">
        <f t="shared" si="13"/>
        <v>45175</v>
      </c>
      <c r="I267" s="241">
        <f t="shared" si="14"/>
        <v>45178</v>
      </c>
      <c r="J267" s="128" t="s">
        <v>54</v>
      </c>
      <c r="K267" s="220" t="s">
        <v>148</v>
      </c>
      <c r="L267" s="55"/>
      <c r="M267" s="55"/>
      <c r="N267" s="181"/>
      <c r="O267" s="181"/>
      <c r="P267" s="181"/>
      <c r="Q267" s="182"/>
    </row>
    <row r="268" spans="2:17" ht="15.75" thickBot="1" x14ac:dyDescent="0.3">
      <c r="B268" s="32"/>
      <c r="C268" s="167" t="s">
        <v>252</v>
      </c>
      <c r="D268" s="179"/>
      <c r="E268" s="180"/>
      <c r="F268" s="48" t="s">
        <v>137</v>
      </c>
      <c r="G268" s="91">
        <v>3</v>
      </c>
      <c r="H268" s="241">
        <f t="shared" si="13"/>
        <v>45178</v>
      </c>
      <c r="I268" s="241">
        <f t="shared" si="14"/>
        <v>45181</v>
      </c>
      <c r="J268" s="128" t="s">
        <v>54</v>
      </c>
      <c r="K268" s="220" t="s">
        <v>148</v>
      </c>
      <c r="L268" s="55"/>
      <c r="M268" s="55"/>
      <c r="N268" s="181"/>
      <c r="O268" s="181"/>
      <c r="P268" s="181"/>
      <c r="Q268" s="182"/>
    </row>
    <row r="269" spans="2:17" ht="15.75" thickBot="1" x14ac:dyDescent="0.3">
      <c r="B269" s="32"/>
      <c r="C269" s="167" t="s">
        <v>254</v>
      </c>
      <c r="D269" s="179"/>
      <c r="E269" s="180"/>
      <c r="F269" s="48" t="s">
        <v>137</v>
      </c>
      <c r="G269" s="91">
        <v>3</v>
      </c>
      <c r="H269" s="241">
        <f t="shared" si="13"/>
        <v>45181</v>
      </c>
      <c r="I269" s="241">
        <f t="shared" si="14"/>
        <v>45184</v>
      </c>
      <c r="J269" s="128" t="s">
        <v>54</v>
      </c>
      <c r="K269" s="220" t="s">
        <v>148</v>
      </c>
      <c r="L269" s="55"/>
      <c r="M269" s="55"/>
      <c r="N269" s="181"/>
      <c r="O269" s="181"/>
      <c r="P269" s="181"/>
      <c r="Q269" s="182"/>
    </row>
    <row r="270" spans="2:17" ht="15.75" thickBot="1" x14ac:dyDescent="0.3">
      <c r="B270" s="32"/>
      <c r="C270" s="167" t="s">
        <v>255</v>
      </c>
      <c r="D270" s="179"/>
      <c r="E270" s="180"/>
      <c r="F270" s="48" t="s">
        <v>137</v>
      </c>
      <c r="G270" s="91">
        <v>2</v>
      </c>
      <c r="H270" s="241">
        <f t="shared" si="13"/>
        <v>45184</v>
      </c>
      <c r="I270" s="241">
        <f t="shared" si="14"/>
        <v>45186</v>
      </c>
      <c r="J270" s="128" t="s">
        <v>54</v>
      </c>
      <c r="K270" s="220" t="s">
        <v>148</v>
      </c>
      <c r="L270" s="55"/>
      <c r="M270" s="55"/>
      <c r="N270" s="181"/>
      <c r="O270" s="181"/>
      <c r="P270" s="181"/>
      <c r="Q270" s="182"/>
    </row>
    <row r="271" spans="2:17" ht="15.75" thickBot="1" x14ac:dyDescent="0.3">
      <c r="B271" s="32"/>
      <c r="C271" s="167" t="s">
        <v>229</v>
      </c>
      <c r="D271" s="179"/>
      <c r="E271" s="180"/>
      <c r="F271" s="48" t="s">
        <v>137</v>
      </c>
      <c r="G271" s="91">
        <v>2</v>
      </c>
      <c r="H271" s="241">
        <f t="shared" si="13"/>
        <v>45186</v>
      </c>
      <c r="I271" s="241">
        <f t="shared" si="14"/>
        <v>45188</v>
      </c>
      <c r="J271" s="128" t="s">
        <v>54</v>
      </c>
      <c r="K271" s="220" t="s">
        <v>148</v>
      </c>
      <c r="L271" s="55"/>
      <c r="M271" s="55"/>
      <c r="N271" s="181"/>
      <c r="O271" s="181"/>
      <c r="P271" s="181"/>
      <c r="Q271" s="182"/>
    </row>
    <row r="272" spans="2:17" ht="15.75" thickBot="1" x14ac:dyDescent="0.3">
      <c r="B272" s="32"/>
      <c r="C272" s="167" t="s">
        <v>244</v>
      </c>
      <c r="D272" s="179"/>
      <c r="E272" s="180"/>
      <c r="F272" s="48" t="s">
        <v>137</v>
      </c>
      <c r="G272" s="91">
        <v>1</v>
      </c>
      <c r="H272" s="241">
        <f t="shared" si="13"/>
        <v>45188</v>
      </c>
      <c r="I272" s="241">
        <f t="shared" si="14"/>
        <v>45189</v>
      </c>
      <c r="J272" s="128" t="s">
        <v>54</v>
      </c>
      <c r="K272" s="220" t="s">
        <v>148</v>
      </c>
      <c r="L272" s="55"/>
      <c r="M272" s="55"/>
      <c r="N272" s="181"/>
      <c r="O272" s="181"/>
      <c r="P272" s="181"/>
      <c r="Q272" s="182"/>
    </row>
    <row r="273" spans="2:17" ht="15.75" thickBot="1" x14ac:dyDescent="0.3">
      <c r="B273" s="32"/>
      <c r="C273" s="167" t="s">
        <v>333</v>
      </c>
      <c r="D273" s="179"/>
      <c r="E273" s="180"/>
      <c r="F273" s="48" t="s">
        <v>137</v>
      </c>
      <c r="G273" s="91"/>
      <c r="H273" s="241">
        <f t="shared" si="13"/>
        <v>45189</v>
      </c>
      <c r="I273" s="241">
        <f t="shared" si="14"/>
        <v>45189</v>
      </c>
      <c r="J273" s="128"/>
      <c r="K273" s="127"/>
      <c r="L273" s="55"/>
      <c r="M273" s="55"/>
      <c r="N273" s="181"/>
      <c r="O273" s="181"/>
      <c r="P273" s="181"/>
      <c r="Q273" s="182"/>
    </row>
    <row r="274" spans="2:17" ht="15.75" thickBot="1" x14ac:dyDescent="0.3">
      <c r="B274" s="32"/>
      <c r="C274" s="167" t="s">
        <v>258</v>
      </c>
      <c r="D274" s="179"/>
      <c r="E274" s="180"/>
      <c r="F274" s="48" t="s">
        <v>137</v>
      </c>
      <c r="G274" s="91">
        <v>3</v>
      </c>
      <c r="H274" s="241">
        <f t="shared" si="13"/>
        <v>45189</v>
      </c>
      <c r="I274" s="241">
        <f t="shared" si="14"/>
        <v>45192</v>
      </c>
      <c r="J274" s="128" t="s">
        <v>54</v>
      </c>
      <c r="K274" s="220" t="s">
        <v>148</v>
      </c>
      <c r="L274" s="55"/>
      <c r="M274" s="55"/>
      <c r="N274" s="181"/>
      <c r="O274" s="181"/>
      <c r="P274" s="181"/>
      <c r="Q274" s="182"/>
    </row>
    <row r="275" spans="2:17" ht="15.75" thickBot="1" x14ac:dyDescent="0.3">
      <c r="B275" s="32"/>
      <c r="C275" s="167" t="s">
        <v>259</v>
      </c>
      <c r="D275" s="179"/>
      <c r="E275" s="180"/>
      <c r="F275" s="48" t="s">
        <v>137</v>
      </c>
      <c r="G275" s="91">
        <v>2</v>
      </c>
      <c r="H275" s="241">
        <f t="shared" si="13"/>
        <v>45192</v>
      </c>
      <c r="I275" s="241">
        <f t="shared" si="14"/>
        <v>45194</v>
      </c>
      <c r="J275" s="128" t="s">
        <v>54</v>
      </c>
      <c r="K275" s="220" t="s">
        <v>148</v>
      </c>
      <c r="L275" s="55"/>
      <c r="M275" s="55"/>
      <c r="N275" s="181"/>
      <c r="O275" s="181"/>
      <c r="P275" s="181"/>
      <c r="Q275" s="182"/>
    </row>
    <row r="276" spans="2:17" ht="15.75" thickBot="1" x14ac:dyDescent="0.3">
      <c r="B276" s="32"/>
      <c r="C276" s="167" t="s">
        <v>256</v>
      </c>
      <c r="D276" s="179"/>
      <c r="E276" s="180"/>
      <c r="F276" s="48" t="s">
        <v>137</v>
      </c>
      <c r="G276" s="91">
        <v>3</v>
      </c>
      <c r="H276" s="241">
        <f t="shared" si="13"/>
        <v>45194</v>
      </c>
      <c r="I276" s="241">
        <f t="shared" si="14"/>
        <v>45197</v>
      </c>
      <c r="J276" s="128" t="s">
        <v>54</v>
      </c>
      <c r="K276" s="220" t="s">
        <v>148</v>
      </c>
      <c r="L276" s="55"/>
      <c r="M276" s="55"/>
      <c r="N276" s="181"/>
      <c r="O276" s="181"/>
      <c r="P276" s="181"/>
      <c r="Q276" s="182"/>
    </row>
    <row r="277" spans="2:17" ht="15.75" thickBot="1" x14ac:dyDescent="0.3">
      <c r="B277" s="32"/>
      <c r="C277" s="167" t="s">
        <v>252</v>
      </c>
      <c r="D277" s="179"/>
      <c r="E277" s="180"/>
      <c r="F277" s="48" t="s">
        <v>137</v>
      </c>
      <c r="G277" s="91">
        <v>3</v>
      </c>
      <c r="H277" s="241">
        <f t="shared" si="13"/>
        <v>45197</v>
      </c>
      <c r="I277" s="241">
        <f t="shared" si="14"/>
        <v>45200</v>
      </c>
      <c r="J277" s="128" t="s">
        <v>54</v>
      </c>
      <c r="K277" s="220" t="s">
        <v>148</v>
      </c>
      <c r="L277" s="55"/>
      <c r="M277" s="55"/>
      <c r="N277" s="181"/>
      <c r="O277" s="181"/>
      <c r="P277" s="181"/>
      <c r="Q277" s="182"/>
    </row>
    <row r="278" spans="2:17" ht="15.75" thickBot="1" x14ac:dyDescent="0.3">
      <c r="B278" s="32"/>
      <c r="C278" s="167" t="s">
        <v>254</v>
      </c>
      <c r="D278" s="179"/>
      <c r="E278" s="180"/>
      <c r="F278" s="48" t="s">
        <v>137</v>
      </c>
      <c r="G278" s="91">
        <v>3</v>
      </c>
      <c r="H278" s="241">
        <f t="shared" si="13"/>
        <v>45200</v>
      </c>
      <c r="I278" s="241">
        <f t="shared" si="14"/>
        <v>45203</v>
      </c>
      <c r="J278" s="128" t="s">
        <v>54</v>
      </c>
      <c r="K278" s="220" t="s">
        <v>148</v>
      </c>
      <c r="L278" s="55"/>
      <c r="M278" s="55"/>
      <c r="N278" s="181"/>
      <c r="O278" s="181"/>
      <c r="P278" s="181"/>
      <c r="Q278" s="182"/>
    </row>
    <row r="279" spans="2:17" ht="15.75" thickBot="1" x14ac:dyDescent="0.3">
      <c r="B279" s="32"/>
      <c r="C279" s="167" t="s">
        <v>255</v>
      </c>
      <c r="D279" s="179"/>
      <c r="E279" s="180"/>
      <c r="F279" s="48" t="s">
        <v>137</v>
      </c>
      <c r="G279" s="91">
        <v>2</v>
      </c>
      <c r="H279" s="241">
        <f t="shared" si="13"/>
        <v>45203</v>
      </c>
      <c r="I279" s="241">
        <f t="shared" si="14"/>
        <v>45205</v>
      </c>
      <c r="J279" s="128" t="s">
        <v>54</v>
      </c>
      <c r="K279" s="220" t="s">
        <v>148</v>
      </c>
      <c r="L279" s="55"/>
      <c r="M279" s="55"/>
      <c r="N279" s="181"/>
      <c r="O279" s="181"/>
      <c r="P279" s="181"/>
      <c r="Q279" s="182"/>
    </row>
    <row r="280" spans="2:17" ht="15.75" thickBot="1" x14ac:dyDescent="0.3">
      <c r="B280" s="32"/>
      <c r="C280" s="167" t="s">
        <v>229</v>
      </c>
      <c r="D280" s="179"/>
      <c r="E280" s="180"/>
      <c r="F280" s="48" t="s">
        <v>137</v>
      </c>
      <c r="G280" s="91">
        <v>2</v>
      </c>
      <c r="H280" s="241">
        <f t="shared" si="13"/>
        <v>45205</v>
      </c>
      <c r="I280" s="241">
        <f t="shared" si="14"/>
        <v>45207</v>
      </c>
      <c r="J280" s="128" t="s">
        <v>54</v>
      </c>
      <c r="K280" s="220" t="s">
        <v>148</v>
      </c>
      <c r="L280" s="55"/>
      <c r="M280" s="55"/>
      <c r="N280" s="181"/>
      <c r="O280" s="181"/>
      <c r="P280" s="181"/>
      <c r="Q280" s="182"/>
    </row>
    <row r="281" spans="2:17" ht="15.75" thickBot="1" x14ac:dyDescent="0.3">
      <c r="B281" s="32"/>
      <c r="C281" s="167" t="s">
        <v>244</v>
      </c>
      <c r="D281" s="179"/>
      <c r="E281" s="180"/>
      <c r="F281" s="48" t="s">
        <v>137</v>
      </c>
      <c r="G281" s="91">
        <v>1</v>
      </c>
      <c r="H281" s="241">
        <f t="shared" si="13"/>
        <v>45207</v>
      </c>
      <c r="I281" s="241">
        <f t="shared" si="14"/>
        <v>45208</v>
      </c>
      <c r="J281" s="128" t="s">
        <v>54</v>
      </c>
      <c r="K281" s="220" t="s">
        <v>148</v>
      </c>
      <c r="L281" s="55"/>
      <c r="M281" s="55"/>
      <c r="N281" s="181"/>
      <c r="O281" s="181"/>
      <c r="P281" s="181"/>
      <c r="Q281" s="182"/>
    </row>
    <row r="282" spans="2:17" ht="15.75" thickBot="1" x14ac:dyDescent="0.3">
      <c r="B282" s="32"/>
      <c r="C282" s="188" t="s">
        <v>170</v>
      </c>
      <c r="D282" s="179"/>
      <c r="E282" s="180"/>
      <c r="F282" s="48" t="s">
        <v>137</v>
      </c>
      <c r="G282" s="91"/>
      <c r="H282" s="241">
        <f t="shared" si="13"/>
        <v>45208</v>
      </c>
      <c r="I282" s="241">
        <f t="shared" si="14"/>
        <v>45208</v>
      </c>
      <c r="J282" s="128"/>
      <c r="K282" s="127"/>
      <c r="L282" s="55"/>
      <c r="M282" s="55"/>
      <c r="N282" s="181"/>
      <c r="O282" s="181"/>
      <c r="P282" s="181"/>
      <c r="Q282" s="182"/>
    </row>
    <row r="283" spans="2:17" ht="15.75" thickBot="1" x14ac:dyDescent="0.3">
      <c r="B283" s="32"/>
      <c r="C283" s="248" t="s">
        <v>261</v>
      </c>
      <c r="D283" s="179"/>
      <c r="E283" s="180"/>
      <c r="F283" s="48" t="s">
        <v>137</v>
      </c>
      <c r="G283" s="91">
        <v>3</v>
      </c>
      <c r="H283" s="241">
        <f t="shared" si="13"/>
        <v>45208</v>
      </c>
      <c r="I283" s="241">
        <f t="shared" si="14"/>
        <v>45211</v>
      </c>
      <c r="J283" s="128" t="s">
        <v>54</v>
      </c>
      <c r="K283" s="220" t="s">
        <v>148</v>
      </c>
      <c r="L283" s="55"/>
      <c r="M283" s="55"/>
      <c r="N283" s="181"/>
      <c r="O283" s="181"/>
      <c r="P283" s="181"/>
      <c r="Q283" s="182"/>
    </row>
    <row r="284" spans="2:17" ht="15.75" thickBot="1" x14ac:dyDescent="0.3">
      <c r="B284" s="32"/>
      <c r="C284" s="228" t="s">
        <v>260</v>
      </c>
      <c r="D284" s="179"/>
      <c r="E284" s="180"/>
      <c r="F284" s="48" t="s">
        <v>137</v>
      </c>
      <c r="G284" s="91">
        <v>3</v>
      </c>
      <c r="H284" s="241">
        <f t="shared" si="13"/>
        <v>45211</v>
      </c>
      <c r="I284" s="241">
        <f t="shared" si="14"/>
        <v>45214</v>
      </c>
      <c r="J284" s="128" t="s">
        <v>54</v>
      </c>
      <c r="K284" s="220" t="s">
        <v>148</v>
      </c>
      <c r="L284" s="55"/>
      <c r="M284" s="55"/>
      <c r="N284" s="181"/>
      <c r="O284" s="181"/>
      <c r="P284" s="181"/>
      <c r="Q284" s="182"/>
    </row>
    <row r="285" spans="2:17" ht="15.75" thickBot="1" x14ac:dyDescent="0.3">
      <c r="B285" s="32"/>
      <c r="C285" s="228" t="s">
        <v>254</v>
      </c>
      <c r="D285" s="179"/>
      <c r="E285" s="180"/>
      <c r="F285" s="48" t="s">
        <v>137</v>
      </c>
      <c r="G285" s="91">
        <v>3</v>
      </c>
      <c r="H285" s="241">
        <f t="shared" si="13"/>
        <v>45214</v>
      </c>
      <c r="I285" s="241">
        <f t="shared" si="14"/>
        <v>45217</v>
      </c>
      <c r="J285" s="128" t="s">
        <v>54</v>
      </c>
      <c r="K285" s="220" t="s">
        <v>148</v>
      </c>
      <c r="L285" s="55"/>
      <c r="M285" s="55"/>
      <c r="N285" s="181"/>
      <c r="O285" s="181"/>
      <c r="P285" s="181"/>
      <c r="Q285" s="182"/>
    </row>
    <row r="286" spans="2:17" ht="15.75" thickBot="1" x14ac:dyDescent="0.3">
      <c r="B286" s="32"/>
      <c r="C286" s="228" t="s">
        <v>255</v>
      </c>
      <c r="D286" s="179"/>
      <c r="E286" s="180"/>
      <c r="F286" s="48" t="s">
        <v>137</v>
      </c>
      <c r="G286" s="91">
        <v>2</v>
      </c>
      <c r="H286" s="241">
        <f t="shared" si="13"/>
        <v>45217</v>
      </c>
      <c r="I286" s="241">
        <f t="shared" si="14"/>
        <v>45219</v>
      </c>
      <c r="J286" s="128" t="s">
        <v>54</v>
      </c>
      <c r="K286" s="220" t="s">
        <v>148</v>
      </c>
      <c r="L286" s="55"/>
      <c r="M286" s="55"/>
      <c r="N286" s="181"/>
      <c r="O286" s="181"/>
      <c r="P286" s="181"/>
      <c r="Q286" s="182"/>
    </row>
    <row r="287" spans="2:17" ht="15.75" thickBot="1" x14ac:dyDescent="0.3">
      <c r="B287" s="32"/>
      <c r="C287" s="228" t="s">
        <v>229</v>
      </c>
      <c r="D287" s="179"/>
      <c r="E287" s="180"/>
      <c r="F287" s="48" t="s">
        <v>137</v>
      </c>
      <c r="G287" s="91">
        <v>2</v>
      </c>
      <c r="H287" s="241">
        <f t="shared" si="13"/>
        <v>45219</v>
      </c>
      <c r="I287" s="241">
        <f t="shared" si="14"/>
        <v>45221</v>
      </c>
      <c r="J287" s="128" t="s">
        <v>54</v>
      </c>
      <c r="K287" s="220" t="s">
        <v>148</v>
      </c>
      <c r="L287" s="55"/>
      <c r="M287" s="55"/>
      <c r="N287" s="181"/>
      <c r="O287" s="181"/>
      <c r="P287" s="181"/>
      <c r="Q287" s="182"/>
    </row>
    <row r="288" spans="2:17" ht="15.75" thickBot="1" x14ac:dyDescent="0.3">
      <c r="B288" s="32"/>
      <c r="C288" s="228" t="s">
        <v>244</v>
      </c>
      <c r="D288" s="179"/>
      <c r="E288" s="180"/>
      <c r="F288" s="48" t="s">
        <v>137</v>
      </c>
      <c r="G288" s="91">
        <v>1</v>
      </c>
      <c r="H288" s="241">
        <f t="shared" ref="H288:H347" si="15">I287</f>
        <v>45221</v>
      </c>
      <c r="I288" s="241">
        <f t="shared" ref="I288:I323" si="16">G288+H288</f>
        <v>45222</v>
      </c>
      <c r="J288" s="128" t="s">
        <v>54</v>
      </c>
      <c r="K288" s="220" t="s">
        <v>148</v>
      </c>
      <c r="L288" s="55"/>
      <c r="M288" s="55"/>
      <c r="N288" s="181"/>
      <c r="O288" s="181"/>
      <c r="P288" s="181"/>
      <c r="Q288" s="182"/>
    </row>
    <row r="289" spans="2:17" ht="15.75" thickBot="1" x14ac:dyDescent="0.3">
      <c r="B289" s="32"/>
      <c r="C289" s="228" t="s">
        <v>262</v>
      </c>
      <c r="D289" s="179"/>
      <c r="E289" s="180"/>
      <c r="F289" s="48" t="s">
        <v>137</v>
      </c>
      <c r="G289" s="91">
        <v>2</v>
      </c>
      <c r="H289" s="241">
        <f t="shared" si="15"/>
        <v>45222</v>
      </c>
      <c r="I289" s="241">
        <f t="shared" si="16"/>
        <v>45224</v>
      </c>
      <c r="J289" s="128" t="s">
        <v>54</v>
      </c>
      <c r="K289" s="220" t="s">
        <v>148</v>
      </c>
      <c r="L289" s="55"/>
      <c r="M289" s="55"/>
      <c r="N289" s="181"/>
      <c r="O289" s="181"/>
      <c r="P289" s="181"/>
      <c r="Q289" s="182"/>
    </row>
    <row r="290" spans="2:17" ht="15.75" thickBot="1" x14ac:dyDescent="0.3">
      <c r="B290" s="32"/>
      <c r="C290" s="248" t="s">
        <v>263</v>
      </c>
      <c r="D290" s="179"/>
      <c r="E290" s="180"/>
      <c r="F290" s="48" t="s">
        <v>137</v>
      </c>
      <c r="G290" s="91">
        <v>1</v>
      </c>
      <c r="H290" s="241">
        <f t="shared" si="15"/>
        <v>45224</v>
      </c>
      <c r="I290" s="241">
        <f t="shared" si="16"/>
        <v>45225</v>
      </c>
      <c r="J290" s="128"/>
      <c r="K290" s="127"/>
      <c r="L290" s="55"/>
      <c r="M290" s="55"/>
      <c r="N290" s="181"/>
      <c r="O290" s="181"/>
      <c r="P290" s="181"/>
      <c r="Q290" s="182"/>
    </row>
    <row r="291" spans="2:17" ht="15.75" thickBot="1" x14ac:dyDescent="0.3">
      <c r="B291" s="32"/>
      <c r="C291" s="228" t="s">
        <v>264</v>
      </c>
      <c r="D291" s="179"/>
      <c r="E291" s="180"/>
      <c r="F291" s="48" t="s">
        <v>137</v>
      </c>
      <c r="G291" s="91">
        <v>3</v>
      </c>
      <c r="H291" s="241">
        <f t="shared" si="15"/>
        <v>45225</v>
      </c>
      <c r="I291" s="241">
        <f t="shared" si="16"/>
        <v>45228</v>
      </c>
      <c r="J291" s="128" t="s">
        <v>54</v>
      </c>
      <c r="K291" s="220" t="s">
        <v>148</v>
      </c>
      <c r="L291" s="55"/>
      <c r="M291" s="55"/>
      <c r="N291" s="181"/>
      <c r="O291" s="181"/>
      <c r="P291" s="181"/>
      <c r="Q291" s="182"/>
    </row>
    <row r="292" spans="2:17" ht="15.75" thickBot="1" x14ac:dyDescent="0.3">
      <c r="B292" s="32"/>
      <c r="C292" s="228" t="s">
        <v>252</v>
      </c>
      <c r="D292" s="179"/>
      <c r="E292" s="180"/>
      <c r="F292" s="48" t="s">
        <v>137</v>
      </c>
      <c r="G292" s="91">
        <v>3</v>
      </c>
      <c r="H292" s="241">
        <f t="shared" si="15"/>
        <v>45228</v>
      </c>
      <c r="I292" s="241">
        <f t="shared" si="16"/>
        <v>45231</v>
      </c>
      <c r="J292" s="128" t="s">
        <v>54</v>
      </c>
      <c r="K292" s="220" t="s">
        <v>148</v>
      </c>
      <c r="L292" s="55"/>
      <c r="M292" s="55"/>
      <c r="N292" s="181"/>
      <c r="O292" s="181"/>
      <c r="P292" s="181"/>
      <c r="Q292" s="182"/>
    </row>
    <row r="293" spans="2:17" ht="15.75" thickBot="1" x14ac:dyDescent="0.3">
      <c r="B293" s="32"/>
      <c r="C293" s="228" t="s">
        <v>254</v>
      </c>
      <c r="D293" s="179"/>
      <c r="E293" s="180"/>
      <c r="F293" s="48" t="s">
        <v>137</v>
      </c>
      <c r="G293" s="91">
        <v>3</v>
      </c>
      <c r="H293" s="241">
        <f t="shared" si="15"/>
        <v>45231</v>
      </c>
      <c r="I293" s="241">
        <f t="shared" si="16"/>
        <v>45234</v>
      </c>
      <c r="J293" s="128" t="s">
        <v>54</v>
      </c>
      <c r="K293" s="220" t="s">
        <v>148</v>
      </c>
      <c r="L293" s="55"/>
      <c r="M293" s="55"/>
      <c r="N293" s="181"/>
      <c r="O293" s="181"/>
      <c r="P293" s="181"/>
      <c r="Q293" s="182"/>
    </row>
    <row r="294" spans="2:17" ht="15.75" thickBot="1" x14ac:dyDescent="0.3">
      <c r="B294" s="32"/>
      <c r="C294" s="228" t="s">
        <v>255</v>
      </c>
      <c r="D294" s="179"/>
      <c r="E294" s="180"/>
      <c r="F294" s="48" t="s">
        <v>137</v>
      </c>
      <c r="G294" s="91">
        <v>2</v>
      </c>
      <c r="H294" s="241">
        <f t="shared" si="15"/>
        <v>45234</v>
      </c>
      <c r="I294" s="241">
        <f t="shared" si="16"/>
        <v>45236</v>
      </c>
      <c r="J294" s="128" t="s">
        <v>54</v>
      </c>
      <c r="K294" s="220" t="s">
        <v>148</v>
      </c>
      <c r="L294" s="55"/>
      <c r="M294" s="55"/>
      <c r="N294" s="181"/>
      <c r="O294" s="181"/>
      <c r="P294" s="181"/>
      <c r="Q294" s="182"/>
    </row>
    <row r="295" spans="2:17" ht="15.75" thickBot="1" x14ac:dyDescent="0.3">
      <c r="B295" s="32"/>
      <c r="C295" s="228" t="s">
        <v>229</v>
      </c>
      <c r="D295" s="179"/>
      <c r="E295" s="180"/>
      <c r="F295" s="48" t="s">
        <v>137</v>
      </c>
      <c r="G295" s="91">
        <v>2</v>
      </c>
      <c r="H295" s="241">
        <f t="shared" si="15"/>
        <v>45236</v>
      </c>
      <c r="I295" s="241">
        <f t="shared" si="16"/>
        <v>45238</v>
      </c>
      <c r="J295" s="128" t="s">
        <v>54</v>
      </c>
      <c r="K295" s="220" t="s">
        <v>148</v>
      </c>
      <c r="L295" s="55"/>
      <c r="M295" s="55"/>
      <c r="N295" s="181"/>
      <c r="O295" s="181"/>
      <c r="P295" s="181"/>
      <c r="Q295" s="182"/>
    </row>
    <row r="296" spans="2:17" ht="15.75" thickBot="1" x14ac:dyDescent="0.3">
      <c r="B296" s="32"/>
      <c r="C296" s="228" t="s">
        <v>244</v>
      </c>
      <c r="D296" s="179"/>
      <c r="E296" s="180"/>
      <c r="F296" s="48" t="s">
        <v>137</v>
      </c>
      <c r="G296" s="91">
        <v>1</v>
      </c>
      <c r="H296" s="241">
        <f t="shared" si="15"/>
        <v>45238</v>
      </c>
      <c r="I296" s="241">
        <f t="shared" si="16"/>
        <v>45239</v>
      </c>
      <c r="J296" s="128" t="s">
        <v>54</v>
      </c>
      <c r="K296" s="220" t="s">
        <v>148</v>
      </c>
      <c r="L296" s="55"/>
      <c r="M296" s="55"/>
      <c r="N296" s="181"/>
      <c r="O296" s="181"/>
      <c r="P296" s="181"/>
      <c r="Q296" s="182"/>
    </row>
    <row r="297" spans="2:17" ht="15.75" thickBot="1" x14ac:dyDescent="0.3">
      <c r="B297" s="32"/>
      <c r="C297" s="248" t="s">
        <v>265</v>
      </c>
      <c r="D297" s="179"/>
      <c r="E297" s="180"/>
      <c r="F297" s="48" t="s">
        <v>137</v>
      </c>
      <c r="G297" s="91">
        <v>1</v>
      </c>
      <c r="H297" s="241">
        <f t="shared" si="15"/>
        <v>45239</v>
      </c>
      <c r="I297" s="241">
        <f t="shared" si="16"/>
        <v>45240</v>
      </c>
      <c r="J297" s="128"/>
      <c r="K297" s="127"/>
      <c r="L297" s="55"/>
      <c r="M297" s="55"/>
      <c r="N297" s="181"/>
      <c r="O297" s="181"/>
      <c r="P297" s="181"/>
      <c r="Q297" s="182"/>
    </row>
    <row r="298" spans="2:17" ht="15.75" thickBot="1" x14ac:dyDescent="0.3">
      <c r="B298" s="32"/>
      <c r="C298" s="228" t="s">
        <v>266</v>
      </c>
      <c r="D298" s="179"/>
      <c r="E298" s="180"/>
      <c r="F298" s="48" t="s">
        <v>137</v>
      </c>
      <c r="G298" s="91">
        <v>3</v>
      </c>
      <c r="H298" s="241">
        <f t="shared" si="15"/>
        <v>45240</v>
      </c>
      <c r="I298" s="241">
        <f t="shared" si="16"/>
        <v>45243</v>
      </c>
      <c r="J298" s="128" t="s">
        <v>54</v>
      </c>
      <c r="K298" s="220" t="s">
        <v>148</v>
      </c>
      <c r="L298" s="55"/>
      <c r="M298" s="55"/>
      <c r="N298" s="181"/>
      <c r="O298" s="181"/>
      <c r="P298" s="181"/>
      <c r="Q298" s="182"/>
    </row>
    <row r="299" spans="2:17" ht="15.75" thickBot="1" x14ac:dyDescent="0.3">
      <c r="B299" s="32"/>
      <c r="C299" s="228" t="s">
        <v>252</v>
      </c>
      <c r="D299" s="179"/>
      <c r="E299" s="180"/>
      <c r="F299" s="48" t="s">
        <v>137</v>
      </c>
      <c r="G299" s="91">
        <v>3</v>
      </c>
      <c r="H299" s="241">
        <f t="shared" si="15"/>
        <v>45243</v>
      </c>
      <c r="I299" s="241">
        <f t="shared" si="16"/>
        <v>45246</v>
      </c>
      <c r="J299" s="128" t="s">
        <v>54</v>
      </c>
      <c r="K299" s="220" t="s">
        <v>148</v>
      </c>
      <c r="L299" s="55"/>
      <c r="M299" s="55"/>
      <c r="N299" s="181"/>
      <c r="O299" s="181"/>
      <c r="P299" s="181"/>
      <c r="Q299" s="182"/>
    </row>
    <row r="300" spans="2:17" ht="15.75" thickBot="1" x14ac:dyDescent="0.3">
      <c r="B300" s="32"/>
      <c r="C300" s="228" t="s">
        <v>254</v>
      </c>
      <c r="D300" s="179"/>
      <c r="E300" s="180"/>
      <c r="F300" s="48" t="s">
        <v>137</v>
      </c>
      <c r="G300" s="91">
        <v>3</v>
      </c>
      <c r="H300" s="241">
        <f t="shared" si="15"/>
        <v>45246</v>
      </c>
      <c r="I300" s="241">
        <f t="shared" si="16"/>
        <v>45249</v>
      </c>
      <c r="J300" s="128" t="s">
        <v>54</v>
      </c>
      <c r="K300" s="220" t="s">
        <v>148</v>
      </c>
      <c r="L300" s="55"/>
      <c r="M300" s="55"/>
      <c r="N300" s="181"/>
      <c r="O300" s="181"/>
      <c r="P300" s="181"/>
      <c r="Q300" s="182"/>
    </row>
    <row r="301" spans="2:17" ht="15.75" thickBot="1" x14ac:dyDescent="0.3">
      <c r="B301" s="32"/>
      <c r="C301" s="228" t="s">
        <v>255</v>
      </c>
      <c r="D301" s="179"/>
      <c r="E301" s="180"/>
      <c r="F301" s="48" t="s">
        <v>137</v>
      </c>
      <c r="G301" s="91">
        <v>2</v>
      </c>
      <c r="H301" s="241">
        <f t="shared" si="15"/>
        <v>45249</v>
      </c>
      <c r="I301" s="241">
        <f t="shared" si="16"/>
        <v>45251</v>
      </c>
      <c r="J301" s="128" t="s">
        <v>54</v>
      </c>
      <c r="K301" s="220" t="s">
        <v>148</v>
      </c>
      <c r="L301" s="55"/>
      <c r="M301" s="55"/>
      <c r="N301" s="181"/>
      <c r="O301" s="181"/>
      <c r="P301" s="181"/>
      <c r="Q301" s="182"/>
    </row>
    <row r="302" spans="2:17" ht="15.75" thickBot="1" x14ac:dyDescent="0.3">
      <c r="B302" s="32"/>
      <c r="C302" s="228" t="s">
        <v>229</v>
      </c>
      <c r="D302" s="179"/>
      <c r="E302" s="180"/>
      <c r="F302" s="48" t="s">
        <v>137</v>
      </c>
      <c r="G302" s="91">
        <v>2</v>
      </c>
      <c r="H302" s="241">
        <f t="shared" si="15"/>
        <v>45251</v>
      </c>
      <c r="I302" s="241">
        <f t="shared" si="16"/>
        <v>45253</v>
      </c>
      <c r="J302" s="128" t="s">
        <v>54</v>
      </c>
      <c r="K302" s="220" t="s">
        <v>148</v>
      </c>
      <c r="L302" s="55"/>
      <c r="M302" s="55"/>
      <c r="N302" s="181"/>
      <c r="O302" s="181"/>
      <c r="P302" s="181"/>
      <c r="Q302" s="182"/>
    </row>
    <row r="303" spans="2:17" ht="15.75" thickBot="1" x14ac:dyDescent="0.3">
      <c r="B303" s="32"/>
      <c r="C303" s="228" t="s">
        <v>244</v>
      </c>
      <c r="D303" s="179"/>
      <c r="E303" s="180"/>
      <c r="F303" s="48" t="s">
        <v>137</v>
      </c>
      <c r="G303" s="91">
        <v>1</v>
      </c>
      <c r="H303" s="241">
        <f t="shared" si="15"/>
        <v>45253</v>
      </c>
      <c r="I303" s="241">
        <f t="shared" si="16"/>
        <v>45254</v>
      </c>
      <c r="J303" s="128" t="s">
        <v>54</v>
      </c>
      <c r="K303" s="220" t="s">
        <v>148</v>
      </c>
      <c r="L303" s="55"/>
      <c r="M303" s="55"/>
      <c r="N303" s="181"/>
      <c r="O303" s="181"/>
      <c r="P303" s="181"/>
      <c r="Q303" s="182"/>
    </row>
    <row r="304" spans="2:17" ht="15.75" thickBot="1" x14ac:dyDescent="0.3">
      <c r="B304" s="32"/>
      <c r="C304" s="228" t="s">
        <v>262</v>
      </c>
      <c r="D304" s="179"/>
      <c r="E304" s="180"/>
      <c r="F304" s="48" t="s">
        <v>137</v>
      </c>
      <c r="G304" s="91">
        <v>2</v>
      </c>
      <c r="H304" s="241">
        <f t="shared" si="15"/>
        <v>45254</v>
      </c>
      <c r="I304" s="241">
        <f t="shared" si="16"/>
        <v>45256</v>
      </c>
      <c r="J304" s="128" t="s">
        <v>54</v>
      </c>
      <c r="K304" s="220" t="s">
        <v>148</v>
      </c>
      <c r="L304" s="55"/>
      <c r="M304" s="55"/>
      <c r="N304" s="181"/>
      <c r="O304" s="181"/>
      <c r="P304" s="181"/>
      <c r="Q304" s="182"/>
    </row>
    <row r="305" spans="2:17" ht="15.75" thickBot="1" x14ac:dyDescent="0.3">
      <c r="B305" s="32"/>
      <c r="C305" s="188" t="s">
        <v>171</v>
      </c>
      <c r="D305" s="179"/>
      <c r="E305" s="180"/>
      <c r="F305" s="48" t="s">
        <v>137</v>
      </c>
      <c r="G305" s="91"/>
      <c r="H305" s="241">
        <f t="shared" si="15"/>
        <v>45256</v>
      </c>
      <c r="I305" s="241">
        <f t="shared" si="16"/>
        <v>45256</v>
      </c>
      <c r="J305" s="128" t="s">
        <v>54</v>
      </c>
      <c r="K305" s="220" t="s">
        <v>148</v>
      </c>
      <c r="L305" s="55"/>
      <c r="M305" s="55"/>
      <c r="N305" s="181"/>
      <c r="O305" s="181"/>
      <c r="P305" s="181"/>
      <c r="Q305" s="182"/>
    </row>
    <row r="306" spans="2:17" ht="15.75" thickBot="1" x14ac:dyDescent="0.3">
      <c r="B306" s="32"/>
      <c r="C306" s="248" t="s">
        <v>267</v>
      </c>
      <c r="D306" s="179"/>
      <c r="E306" s="180"/>
      <c r="F306" s="48" t="s">
        <v>137</v>
      </c>
      <c r="G306" s="91">
        <v>3</v>
      </c>
      <c r="H306" s="241">
        <f t="shared" si="15"/>
        <v>45256</v>
      </c>
      <c r="I306" s="241">
        <f t="shared" si="16"/>
        <v>45259</v>
      </c>
      <c r="J306" s="128" t="s">
        <v>54</v>
      </c>
      <c r="K306" s="220" t="s">
        <v>148</v>
      </c>
      <c r="L306" s="55"/>
      <c r="M306" s="55"/>
      <c r="N306" s="181"/>
      <c r="O306" s="181"/>
      <c r="P306" s="181"/>
      <c r="Q306" s="182"/>
    </row>
    <row r="307" spans="2:17" ht="15.75" thickBot="1" x14ac:dyDescent="0.3">
      <c r="B307" s="32"/>
      <c r="C307" s="228" t="s">
        <v>268</v>
      </c>
      <c r="D307" s="179"/>
      <c r="E307" s="180"/>
      <c r="F307" s="48" t="s">
        <v>137</v>
      </c>
      <c r="G307" s="91">
        <v>3</v>
      </c>
      <c r="H307" s="241">
        <f t="shared" si="15"/>
        <v>45259</v>
      </c>
      <c r="I307" s="241">
        <f t="shared" si="16"/>
        <v>45262</v>
      </c>
      <c r="J307" s="128" t="s">
        <v>54</v>
      </c>
      <c r="K307" s="220" t="s">
        <v>148</v>
      </c>
      <c r="L307" s="55"/>
      <c r="M307" s="55"/>
      <c r="N307" s="181"/>
      <c r="O307" s="181"/>
      <c r="P307" s="181"/>
      <c r="Q307" s="182"/>
    </row>
    <row r="308" spans="2:17" ht="15.75" thickBot="1" x14ac:dyDescent="0.3">
      <c r="B308" s="32"/>
      <c r="C308" s="228" t="s">
        <v>252</v>
      </c>
      <c r="D308" s="179"/>
      <c r="E308" s="180"/>
      <c r="F308" s="48" t="s">
        <v>137</v>
      </c>
      <c r="G308" s="91">
        <v>3</v>
      </c>
      <c r="H308" s="241">
        <f t="shared" si="15"/>
        <v>45262</v>
      </c>
      <c r="I308" s="241">
        <f t="shared" si="16"/>
        <v>45265</v>
      </c>
      <c r="J308" s="128" t="s">
        <v>54</v>
      </c>
      <c r="K308" s="220" t="s">
        <v>148</v>
      </c>
      <c r="L308" s="55"/>
      <c r="M308" s="55"/>
      <c r="N308" s="181"/>
      <c r="O308" s="181"/>
      <c r="P308" s="181"/>
      <c r="Q308" s="182"/>
    </row>
    <row r="309" spans="2:17" ht="15.75" thickBot="1" x14ac:dyDescent="0.3">
      <c r="B309" s="32"/>
      <c r="C309" s="228" t="s">
        <v>254</v>
      </c>
      <c r="D309" s="176"/>
      <c r="E309" s="177"/>
      <c r="F309" s="48" t="s">
        <v>137</v>
      </c>
      <c r="G309" s="91">
        <v>3</v>
      </c>
      <c r="H309" s="241">
        <f t="shared" si="15"/>
        <v>45265</v>
      </c>
      <c r="I309" s="241">
        <f t="shared" si="16"/>
        <v>45268</v>
      </c>
      <c r="J309" s="128" t="s">
        <v>54</v>
      </c>
      <c r="K309" s="220" t="s">
        <v>148</v>
      </c>
      <c r="L309" s="55"/>
      <c r="M309" s="55"/>
      <c r="N309" s="174"/>
      <c r="O309" s="174"/>
      <c r="P309" s="174"/>
      <c r="Q309" s="175"/>
    </row>
    <row r="310" spans="2:17" ht="15.75" thickBot="1" x14ac:dyDescent="0.3">
      <c r="B310" s="32"/>
      <c r="C310" s="228" t="s">
        <v>255</v>
      </c>
      <c r="D310" s="176"/>
      <c r="E310" s="177"/>
      <c r="F310" s="48" t="s">
        <v>137</v>
      </c>
      <c r="G310" s="91">
        <v>2</v>
      </c>
      <c r="H310" s="241">
        <f t="shared" si="15"/>
        <v>45268</v>
      </c>
      <c r="I310" s="241">
        <f t="shared" si="16"/>
        <v>45270</v>
      </c>
      <c r="J310" s="128" t="s">
        <v>54</v>
      </c>
      <c r="K310" s="220" t="s">
        <v>148</v>
      </c>
      <c r="L310" s="55"/>
      <c r="M310" s="55"/>
      <c r="N310" s="174"/>
      <c r="O310" s="174"/>
      <c r="P310" s="174"/>
      <c r="Q310" s="175"/>
    </row>
    <row r="311" spans="2:17" ht="15.75" thickBot="1" x14ac:dyDescent="0.3">
      <c r="B311" s="32"/>
      <c r="C311" s="228" t="s">
        <v>229</v>
      </c>
      <c r="D311" s="176"/>
      <c r="E311" s="177"/>
      <c r="F311" s="48" t="s">
        <v>137</v>
      </c>
      <c r="G311" s="91">
        <v>2</v>
      </c>
      <c r="H311" s="241">
        <f t="shared" si="15"/>
        <v>45270</v>
      </c>
      <c r="I311" s="241">
        <f t="shared" si="16"/>
        <v>45272</v>
      </c>
      <c r="J311" s="128" t="s">
        <v>54</v>
      </c>
      <c r="K311" s="220" t="s">
        <v>148</v>
      </c>
      <c r="L311" s="55"/>
      <c r="M311" s="55"/>
      <c r="N311" s="174"/>
      <c r="O311" s="174"/>
      <c r="P311" s="174"/>
      <c r="Q311" s="175"/>
    </row>
    <row r="312" spans="2:17" ht="15.75" thickBot="1" x14ac:dyDescent="0.3">
      <c r="B312" s="32"/>
      <c r="C312" s="228" t="s">
        <v>244</v>
      </c>
      <c r="D312" s="176"/>
      <c r="E312" s="177"/>
      <c r="F312" s="48" t="s">
        <v>137</v>
      </c>
      <c r="G312" s="91">
        <v>1</v>
      </c>
      <c r="H312" s="241">
        <f t="shared" si="15"/>
        <v>45272</v>
      </c>
      <c r="I312" s="241">
        <f t="shared" si="16"/>
        <v>45273</v>
      </c>
      <c r="J312" s="128" t="s">
        <v>54</v>
      </c>
      <c r="K312" s="220" t="s">
        <v>148</v>
      </c>
      <c r="L312" s="55"/>
      <c r="M312" s="55"/>
      <c r="N312" s="174"/>
      <c r="O312" s="174"/>
      <c r="P312" s="174"/>
      <c r="Q312" s="175"/>
    </row>
    <row r="313" spans="2:17" ht="15.75" thickBot="1" x14ac:dyDescent="0.3">
      <c r="B313" s="32"/>
      <c r="C313" s="228" t="s">
        <v>262</v>
      </c>
      <c r="D313" s="176"/>
      <c r="E313" s="177"/>
      <c r="F313" s="48" t="s">
        <v>137</v>
      </c>
      <c r="G313" s="91">
        <v>2</v>
      </c>
      <c r="H313" s="241">
        <f t="shared" si="15"/>
        <v>45273</v>
      </c>
      <c r="I313" s="241">
        <f t="shared" si="16"/>
        <v>45275</v>
      </c>
      <c r="J313" s="128" t="s">
        <v>54</v>
      </c>
      <c r="K313" s="220" t="s">
        <v>148</v>
      </c>
      <c r="L313" s="55"/>
      <c r="M313" s="55"/>
      <c r="N313" s="174"/>
      <c r="O313" s="174"/>
      <c r="P313" s="174"/>
      <c r="Q313" s="175"/>
    </row>
    <row r="314" spans="2:17" ht="15.75" thickBot="1" x14ac:dyDescent="0.3">
      <c r="B314" s="32"/>
      <c r="C314" s="248" t="s">
        <v>269</v>
      </c>
      <c r="D314" s="176"/>
      <c r="E314" s="177"/>
      <c r="F314" s="48" t="s">
        <v>137</v>
      </c>
      <c r="G314" s="91">
        <v>1</v>
      </c>
      <c r="H314" s="241">
        <f t="shared" si="15"/>
        <v>45275</v>
      </c>
      <c r="I314" s="241">
        <f t="shared" si="16"/>
        <v>45276</v>
      </c>
      <c r="J314" s="128" t="s">
        <v>54</v>
      </c>
      <c r="K314" s="220" t="s">
        <v>148</v>
      </c>
      <c r="L314" s="55"/>
      <c r="M314" s="55"/>
      <c r="N314" s="174"/>
      <c r="O314" s="174"/>
      <c r="P314" s="174"/>
      <c r="Q314" s="175"/>
    </row>
    <row r="315" spans="2:17" ht="15.75" thickBot="1" x14ac:dyDescent="0.3">
      <c r="B315" s="32"/>
      <c r="C315" s="228" t="s">
        <v>270</v>
      </c>
      <c r="D315" s="176"/>
      <c r="E315" s="177"/>
      <c r="F315" s="48" t="s">
        <v>137</v>
      </c>
      <c r="G315" s="91">
        <v>3</v>
      </c>
      <c r="H315" s="241">
        <f t="shared" si="15"/>
        <v>45276</v>
      </c>
      <c r="I315" s="241">
        <f t="shared" si="16"/>
        <v>45279</v>
      </c>
      <c r="J315" s="128" t="s">
        <v>54</v>
      </c>
      <c r="K315" s="220" t="s">
        <v>148</v>
      </c>
      <c r="L315" s="55"/>
      <c r="M315" s="55"/>
      <c r="N315" s="174"/>
      <c r="O315" s="174"/>
      <c r="P315" s="174"/>
      <c r="Q315" s="175"/>
    </row>
    <row r="316" spans="2:17" ht="15.75" thickBot="1" x14ac:dyDescent="0.3">
      <c r="B316" s="32"/>
      <c r="C316" s="228" t="s">
        <v>252</v>
      </c>
      <c r="D316" s="176"/>
      <c r="E316" s="177"/>
      <c r="F316" s="48" t="s">
        <v>137</v>
      </c>
      <c r="G316" s="91">
        <v>3</v>
      </c>
      <c r="H316" s="241">
        <f t="shared" si="15"/>
        <v>45279</v>
      </c>
      <c r="I316" s="241">
        <f t="shared" si="16"/>
        <v>45282</v>
      </c>
      <c r="J316" s="128" t="s">
        <v>54</v>
      </c>
      <c r="K316" s="220" t="s">
        <v>148</v>
      </c>
      <c r="L316" s="55"/>
      <c r="M316" s="55"/>
      <c r="N316" s="174"/>
      <c r="O316" s="174"/>
      <c r="P316" s="174"/>
      <c r="Q316" s="175"/>
    </row>
    <row r="317" spans="2:17" ht="15.75" thickBot="1" x14ac:dyDescent="0.3">
      <c r="B317" s="32"/>
      <c r="C317" s="228" t="s">
        <v>254</v>
      </c>
      <c r="D317" s="176"/>
      <c r="E317" s="177"/>
      <c r="F317" s="48" t="s">
        <v>137</v>
      </c>
      <c r="G317" s="91">
        <v>3</v>
      </c>
      <c r="H317" s="241">
        <f t="shared" si="15"/>
        <v>45282</v>
      </c>
      <c r="I317" s="241">
        <f t="shared" si="16"/>
        <v>45285</v>
      </c>
      <c r="J317" s="128" t="s">
        <v>54</v>
      </c>
      <c r="K317" s="220" t="s">
        <v>148</v>
      </c>
      <c r="L317" s="55"/>
      <c r="M317" s="55"/>
      <c r="N317" s="174"/>
      <c r="O317" s="174"/>
      <c r="P317" s="174"/>
      <c r="Q317" s="175"/>
    </row>
    <row r="318" spans="2:17" ht="15.75" thickBot="1" x14ac:dyDescent="0.3">
      <c r="B318" s="32"/>
      <c r="C318" s="228" t="s">
        <v>255</v>
      </c>
      <c r="D318" s="176"/>
      <c r="E318" s="177"/>
      <c r="F318" s="48" t="s">
        <v>137</v>
      </c>
      <c r="G318" s="91">
        <v>2</v>
      </c>
      <c r="H318" s="241">
        <f t="shared" si="15"/>
        <v>45285</v>
      </c>
      <c r="I318" s="241">
        <f t="shared" si="16"/>
        <v>45287</v>
      </c>
      <c r="J318" s="128" t="s">
        <v>54</v>
      </c>
      <c r="K318" s="220" t="s">
        <v>148</v>
      </c>
      <c r="L318" s="55"/>
      <c r="M318" s="55"/>
      <c r="N318" s="174"/>
      <c r="O318" s="174"/>
      <c r="P318" s="174"/>
      <c r="Q318" s="175"/>
    </row>
    <row r="319" spans="2:17" ht="15.75" thickBot="1" x14ac:dyDescent="0.3">
      <c r="B319" s="32"/>
      <c r="C319" s="228" t="s">
        <v>229</v>
      </c>
      <c r="D319" s="176"/>
      <c r="E319" s="177"/>
      <c r="F319" s="48" t="s">
        <v>137</v>
      </c>
      <c r="G319" s="91">
        <v>2</v>
      </c>
      <c r="H319" s="241">
        <f t="shared" si="15"/>
        <v>45287</v>
      </c>
      <c r="I319" s="241">
        <f t="shared" si="16"/>
        <v>45289</v>
      </c>
      <c r="J319" s="128" t="s">
        <v>54</v>
      </c>
      <c r="K319" s="220" t="s">
        <v>148</v>
      </c>
      <c r="L319" s="55"/>
      <c r="M319" s="55"/>
      <c r="N319" s="174"/>
      <c r="O319" s="174"/>
      <c r="P319" s="174"/>
      <c r="Q319" s="175"/>
    </row>
    <row r="320" spans="2:17" ht="15.75" thickBot="1" x14ac:dyDescent="0.3">
      <c r="B320" s="32"/>
      <c r="C320" s="228" t="s">
        <v>244</v>
      </c>
      <c r="D320" s="176"/>
      <c r="E320" s="177"/>
      <c r="F320" s="48" t="s">
        <v>137</v>
      </c>
      <c r="G320" s="91">
        <v>1</v>
      </c>
      <c r="H320" s="241">
        <f t="shared" si="15"/>
        <v>45289</v>
      </c>
      <c r="I320" s="241">
        <f t="shared" si="16"/>
        <v>45290</v>
      </c>
      <c r="J320" s="128" t="s">
        <v>54</v>
      </c>
      <c r="K320" s="220" t="s">
        <v>148</v>
      </c>
      <c r="L320" s="55"/>
      <c r="M320" s="55"/>
      <c r="N320" s="174"/>
      <c r="O320" s="174"/>
      <c r="P320" s="174"/>
      <c r="Q320" s="175"/>
    </row>
    <row r="321" spans="2:17" ht="15.75" thickBot="1" x14ac:dyDescent="0.3">
      <c r="B321" s="32"/>
      <c r="C321" s="228" t="s">
        <v>262</v>
      </c>
      <c r="D321" s="176"/>
      <c r="E321" s="177"/>
      <c r="F321" s="48" t="s">
        <v>137</v>
      </c>
      <c r="G321" s="91">
        <v>2</v>
      </c>
      <c r="H321" s="241">
        <f t="shared" si="15"/>
        <v>45290</v>
      </c>
      <c r="I321" s="241">
        <f t="shared" si="16"/>
        <v>45292</v>
      </c>
      <c r="J321" s="128" t="s">
        <v>54</v>
      </c>
      <c r="K321" s="220" t="s">
        <v>148</v>
      </c>
      <c r="L321" s="55"/>
      <c r="M321" s="55"/>
      <c r="N321" s="174"/>
      <c r="O321" s="174"/>
      <c r="P321" s="174"/>
      <c r="Q321" s="175"/>
    </row>
    <row r="322" spans="2:17" ht="15.75" thickBot="1" x14ac:dyDescent="0.3">
      <c r="B322" s="32"/>
      <c r="C322" s="228" t="s">
        <v>317</v>
      </c>
      <c r="D322" s="176"/>
      <c r="E322" s="177"/>
      <c r="F322" s="48" t="s">
        <v>137</v>
      </c>
      <c r="G322" s="91">
        <v>5</v>
      </c>
      <c r="H322" s="241">
        <f t="shared" si="15"/>
        <v>45292</v>
      </c>
      <c r="I322" s="241">
        <f t="shared" si="16"/>
        <v>45297</v>
      </c>
      <c r="J322" s="128" t="s">
        <v>54</v>
      </c>
      <c r="K322" s="220" t="s">
        <v>148</v>
      </c>
      <c r="L322" s="55"/>
      <c r="M322" s="55"/>
      <c r="N322" s="174"/>
      <c r="O322" s="174"/>
      <c r="P322" s="174"/>
      <c r="Q322" s="175"/>
    </row>
    <row r="323" spans="2:17" ht="15.75" thickBot="1" x14ac:dyDescent="0.3">
      <c r="B323" s="32"/>
      <c r="C323" s="228" t="s">
        <v>318</v>
      </c>
      <c r="D323" s="176"/>
      <c r="E323" s="177"/>
      <c r="F323" s="48" t="s">
        <v>137</v>
      </c>
      <c r="G323" s="91">
        <v>4</v>
      </c>
      <c r="H323" s="241">
        <f t="shared" si="15"/>
        <v>45297</v>
      </c>
      <c r="I323" s="241">
        <f t="shared" si="16"/>
        <v>45301</v>
      </c>
      <c r="J323" s="128" t="s">
        <v>54</v>
      </c>
      <c r="K323" s="220" t="s">
        <v>148</v>
      </c>
      <c r="L323" s="55"/>
      <c r="M323" s="55"/>
      <c r="N323" s="174"/>
      <c r="O323" s="174"/>
      <c r="P323" s="174"/>
      <c r="Q323" s="175"/>
    </row>
    <row r="324" spans="2:17" ht="15.75" thickBot="1" x14ac:dyDescent="0.3">
      <c r="B324" s="32"/>
      <c r="C324" s="247" t="s">
        <v>76</v>
      </c>
      <c r="D324" s="176"/>
      <c r="E324" s="177"/>
      <c r="F324" s="48" t="s">
        <v>138</v>
      </c>
      <c r="G324" s="91"/>
      <c r="H324" s="241">
        <v>44774</v>
      </c>
      <c r="I324" s="241">
        <f t="shared" ref="I324" si="17">G324+H324</f>
        <v>44774</v>
      </c>
      <c r="J324" s="128"/>
      <c r="K324" s="127"/>
      <c r="L324" s="55"/>
      <c r="M324" s="55"/>
      <c r="N324" s="174"/>
      <c r="O324" s="174"/>
      <c r="P324" s="174"/>
      <c r="Q324" s="175"/>
    </row>
    <row r="325" spans="2:17" ht="15.75" thickBot="1" x14ac:dyDescent="0.3">
      <c r="B325" s="32"/>
      <c r="C325" s="167" t="s">
        <v>104</v>
      </c>
      <c r="D325" s="201"/>
      <c r="E325" s="202"/>
      <c r="F325" s="48" t="s">
        <v>138</v>
      </c>
      <c r="G325" s="91">
        <v>4</v>
      </c>
      <c r="H325" s="241">
        <v>44775</v>
      </c>
      <c r="I325" s="241">
        <f t="shared" ref="I325:I326" si="18">G325+H325</f>
        <v>44779</v>
      </c>
      <c r="J325" s="128"/>
      <c r="K325" s="127"/>
      <c r="L325" s="55"/>
      <c r="M325" s="55"/>
      <c r="N325" s="195"/>
      <c r="O325" s="195"/>
      <c r="P325" s="195"/>
      <c r="Q325" s="196"/>
    </row>
    <row r="326" spans="2:17" ht="15.75" thickBot="1" x14ac:dyDescent="0.3">
      <c r="B326" s="32"/>
      <c r="C326" s="167" t="s">
        <v>182</v>
      </c>
      <c r="D326" s="201"/>
      <c r="E326" s="202"/>
      <c r="F326" s="48" t="s">
        <v>138</v>
      </c>
      <c r="G326" s="91">
        <v>2</v>
      </c>
      <c r="H326" s="241">
        <v>44776</v>
      </c>
      <c r="I326" s="241">
        <f t="shared" si="18"/>
        <v>44778</v>
      </c>
      <c r="J326" s="128" t="s">
        <v>54</v>
      </c>
      <c r="K326" s="220" t="s">
        <v>148</v>
      </c>
      <c r="L326" s="55"/>
      <c r="M326" s="55"/>
      <c r="N326" s="195"/>
      <c r="O326" s="195"/>
      <c r="P326" s="195"/>
      <c r="Q326" s="196"/>
    </row>
    <row r="327" spans="2:17" ht="15.75" thickBot="1" x14ac:dyDescent="0.3">
      <c r="B327" s="32"/>
      <c r="C327" s="167" t="s">
        <v>180</v>
      </c>
      <c r="D327" s="201"/>
      <c r="E327" s="202"/>
      <c r="F327" s="48" t="s">
        <v>138</v>
      </c>
      <c r="G327" s="91">
        <v>2</v>
      </c>
      <c r="H327" s="241">
        <f t="shared" si="15"/>
        <v>44778</v>
      </c>
      <c r="I327" s="241">
        <f t="shared" ref="I327:I361" si="19">G327+H327</f>
        <v>44780</v>
      </c>
      <c r="J327" s="128" t="s">
        <v>54</v>
      </c>
      <c r="K327" s="220" t="s">
        <v>148</v>
      </c>
      <c r="L327" s="55"/>
      <c r="M327" s="55"/>
      <c r="N327" s="195"/>
      <c r="O327" s="195"/>
      <c r="P327" s="195"/>
      <c r="Q327" s="196"/>
    </row>
    <row r="328" spans="2:17" ht="15.75" thickBot="1" x14ac:dyDescent="0.3">
      <c r="B328" s="32"/>
      <c r="C328" s="167" t="s">
        <v>181</v>
      </c>
      <c r="D328" s="201"/>
      <c r="E328" s="202"/>
      <c r="F328" s="48" t="s">
        <v>138</v>
      </c>
      <c r="G328" s="91">
        <v>5</v>
      </c>
      <c r="H328" s="241">
        <f t="shared" si="15"/>
        <v>44780</v>
      </c>
      <c r="I328" s="241">
        <f t="shared" si="19"/>
        <v>44785</v>
      </c>
      <c r="J328" s="128" t="s">
        <v>54</v>
      </c>
      <c r="K328" s="220" t="s">
        <v>148</v>
      </c>
      <c r="L328" s="55"/>
      <c r="M328" s="55"/>
      <c r="N328" s="195"/>
      <c r="O328" s="195"/>
      <c r="P328" s="195"/>
      <c r="Q328" s="196"/>
    </row>
    <row r="329" spans="2:17" ht="15.75" thickBot="1" x14ac:dyDescent="0.3">
      <c r="B329" s="32"/>
      <c r="C329" s="167" t="s">
        <v>189</v>
      </c>
      <c r="D329" s="193"/>
      <c r="E329" s="194"/>
      <c r="F329" s="48" t="s">
        <v>138</v>
      </c>
      <c r="G329" s="91"/>
      <c r="H329" s="241">
        <f t="shared" si="15"/>
        <v>44785</v>
      </c>
      <c r="I329" s="241">
        <f t="shared" si="19"/>
        <v>44785</v>
      </c>
      <c r="J329" s="128" t="s">
        <v>54</v>
      </c>
      <c r="K329" s="220" t="s">
        <v>148</v>
      </c>
      <c r="L329" s="55"/>
      <c r="M329" s="55"/>
      <c r="N329" s="195"/>
      <c r="O329" s="195"/>
      <c r="P329" s="195"/>
      <c r="Q329" s="196"/>
    </row>
    <row r="330" spans="2:17" ht="15.75" thickBot="1" x14ac:dyDescent="0.3">
      <c r="B330" s="32"/>
      <c r="C330" s="228" t="s">
        <v>285</v>
      </c>
      <c r="D330" s="193"/>
      <c r="E330" s="194"/>
      <c r="F330" s="48" t="s">
        <v>138</v>
      </c>
      <c r="G330" s="91">
        <v>1</v>
      </c>
      <c r="H330" s="241">
        <f t="shared" si="15"/>
        <v>44785</v>
      </c>
      <c r="I330" s="241">
        <f t="shared" si="19"/>
        <v>44786</v>
      </c>
      <c r="J330" s="128" t="s">
        <v>54</v>
      </c>
      <c r="K330" s="220" t="s">
        <v>148</v>
      </c>
      <c r="L330" s="55"/>
      <c r="M330" s="55"/>
      <c r="N330" s="195"/>
      <c r="O330" s="195"/>
      <c r="P330" s="195"/>
      <c r="Q330" s="196"/>
    </row>
    <row r="331" spans="2:17" ht="15.75" thickBot="1" x14ac:dyDescent="0.3">
      <c r="B331" s="32"/>
      <c r="C331" s="228" t="s">
        <v>286</v>
      </c>
      <c r="D331" s="193"/>
      <c r="E331" s="194"/>
      <c r="F331" s="48" t="s">
        <v>138</v>
      </c>
      <c r="G331" s="91">
        <v>2</v>
      </c>
      <c r="H331" s="241">
        <f t="shared" si="15"/>
        <v>44786</v>
      </c>
      <c r="I331" s="241">
        <f t="shared" si="19"/>
        <v>44788</v>
      </c>
      <c r="J331" s="128" t="s">
        <v>54</v>
      </c>
      <c r="K331" s="220" t="s">
        <v>148</v>
      </c>
      <c r="L331" s="55"/>
      <c r="M331" s="55"/>
      <c r="N331" s="195"/>
      <c r="O331" s="195"/>
      <c r="P331" s="195"/>
      <c r="Q331" s="196"/>
    </row>
    <row r="332" spans="2:17" ht="15.75" thickBot="1" x14ac:dyDescent="0.3">
      <c r="B332" s="32"/>
      <c r="C332" s="228" t="s">
        <v>287</v>
      </c>
      <c r="D332" s="193"/>
      <c r="E332" s="194"/>
      <c r="F332" s="48" t="s">
        <v>138</v>
      </c>
      <c r="G332" s="91">
        <v>2</v>
      </c>
      <c r="H332" s="241">
        <f t="shared" si="15"/>
        <v>44788</v>
      </c>
      <c r="I332" s="241">
        <f t="shared" si="19"/>
        <v>44790</v>
      </c>
      <c r="J332" s="128" t="s">
        <v>54</v>
      </c>
      <c r="K332" s="220" t="s">
        <v>148</v>
      </c>
      <c r="L332" s="55"/>
      <c r="M332" s="55"/>
      <c r="N332" s="195"/>
      <c r="O332" s="195"/>
      <c r="P332" s="195"/>
      <c r="Q332" s="196"/>
    </row>
    <row r="333" spans="2:17" ht="15.75" thickBot="1" x14ac:dyDescent="0.3">
      <c r="B333" s="32"/>
      <c r="C333" s="228" t="s">
        <v>184</v>
      </c>
      <c r="D333" s="193"/>
      <c r="E333" s="194"/>
      <c r="F333" s="48" t="s">
        <v>138</v>
      </c>
      <c r="G333" s="91">
        <v>3</v>
      </c>
      <c r="H333" s="241">
        <f t="shared" si="15"/>
        <v>44790</v>
      </c>
      <c r="I333" s="241">
        <f t="shared" si="19"/>
        <v>44793</v>
      </c>
      <c r="J333" s="128" t="s">
        <v>54</v>
      </c>
      <c r="K333" s="220" t="s">
        <v>148</v>
      </c>
      <c r="L333" s="55"/>
      <c r="M333" s="55"/>
      <c r="N333" s="195"/>
      <c r="O333" s="195"/>
      <c r="P333" s="195"/>
      <c r="Q333" s="196"/>
    </row>
    <row r="334" spans="2:17" ht="15.75" thickBot="1" x14ac:dyDescent="0.3">
      <c r="B334" s="32"/>
      <c r="C334" s="228" t="s">
        <v>185</v>
      </c>
      <c r="D334" s="193"/>
      <c r="E334" s="194"/>
      <c r="F334" s="48" t="s">
        <v>138</v>
      </c>
      <c r="G334" s="91">
        <v>1</v>
      </c>
      <c r="H334" s="241">
        <f t="shared" si="15"/>
        <v>44793</v>
      </c>
      <c r="I334" s="241">
        <f t="shared" si="19"/>
        <v>44794</v>
      </c>
      <c r="J334" s="128" t="s">
        <v>54</v>
      </c>
      <c r="K334" s="220" t="s">
        <v>148</v>
      </c>
      <c r="L334" s="55"/>
      <c r="M334" s="55"/>
      <c r="N334" s="195"/>
      <c r="O334" s="195"/>
      <c r="P334" s="195"/>
      <c r="Q334" s="196"/>
    </row>
    <row r="335" spans="2:17" ht="15.75" thickBot="1" x14ac:dyDescent="0.3">
      <c r="B335" s="32"/>
      <c r="C335" s="228" t="s">
        <v>186</v>
      </c>
      <c r="D335" s="193"/>
      <c r="E335" s="194"/>
      <c r="F335" s="48" t="s">
        <v>138</v>
      </c>
      <c r="G335" s="91">
        <v>1</v>
      </c>
      <c r="H335" s="241">
        <f t="shared" si="15"/>
        <v>44794</v>
      </c>
      <c r="I335" s="241">
        <f t="shared" si="19"/>
        <v>44795</v>
      </c>
      <c r="J335" s="128" t="s">
        <v>54</v>
      </c>
      <c r="K335" s="220" t="s">
        <v>148</v>
      </c>
      <c r="L335" s="55"/>
      <c r="M335" s="55"/>
      <c r="N335" s="195"/>
      <c r="O335" s="195"/>
      <c r="P335" s="195"/>
      <c r="Q335" s="196"/>
    </row>
    <row r="336" spans="2:17" ht="15.75" thickBot="1" x14ac:dyDescent="0.3">
      <c r="B336" s="32"/>
      <c r="C336" s="228" t="s">
        <v>187</v>
      </c>
      <c r="D336" s="193"/>
      <c r="E336" s="194"/>
      <c r="F336" s="48" t="s">
        <v>138</v>
      </c>
      <c r="G336" s="91">
        <v>2</v>
      </c>
      <c r="H336" s="241">
        <f t="shared" si="15"/>
        <v>44795</v>
      </c>
      <c r="I336" s="241">
        <f t="shared" si="19"/>
        <v>44797</v>
      </c>
      <c r="J336" s="128" t="s">
        <v>54</v>
      </c>
      <c r="K336" s="220" t="s">
        <v>148</v>
      </c>
      <c r="L336" s="55"/>
      <c r="M336" s="55"/>
      <c r="N336" s="195"/>
      <c r="O336" s="195"/>
      <c r="P336" s="195"/>
      <c r="Q336" s="196"/>
    </row>
    <row r="337" spans="2:17" ht="15.75" thickBot="1" x14ac:dyDescent="0.3">
      <c r="B337" s="32"/>
      <c r="C337" s="228" t="s">
        <v>188</v>
      </c>
      <c r="D337" s="193"/>
      <c r="E337" s="194"/>
      <c r="F337" s="48" t="s">
        <v>138</v>
      </c>
      <c r="G337" s="91">
        <v>1</v>
      </c>
      <c r="H337" s="241">
        <f t="shared" si="15"/>
        <v>44797</v>
      </c>
      <c r="I337" s="241">
        <f t="shared" si="19"/>
        <v>44798</v>
      </c>
      <c r="J337" s="128" t="s">
        <v>54</v>
      </c>
      <c r="K337" s="220" t="s">
        <v>148</v>
      </c>
      <c r="L337" s="55"/>
      <c r="M337" s="55"/>
      <c r="N337" s="195"/>
      <c r="O337" s="195"/>
      <c r="P337" s="195"/>
      <c r="Q337" s="196"/>
    </row>
    <row r="338" spans="2:17" ht="15.75" thickBot="1" x14ac:dyDescent="0.3">
      <c r="B338" s="32"/>
      <c r="C338" s="228" t="s">
        <v>244</v>
      </c>
      <c r="D338" s="193"/>
      <c r="E338" s="194"/>
      <c r="F338" s="48" t="s">
        <v>138</v>
      </c>
      <c r="G338" s="91">
        <v>1</v>
      </c>
      <c r="H338" s="241">
        <f t="shared" si="15"/>
        <v>44798</v>
      </c>
      <c r="I338" s="241">
        <f t="shared" si="19"/>
        <v>44799</v>
      </c>
      <c r="J338" s="128" t="s">
        <v>54</v>
      </c>
      <c r="K338" s="220" t="s">
        <v>148</v>
      </c>
      <c r="L338" s="55"/>
      <c r="M338" s="55"/>
      <c r="N338" s="195"/>
      <c r="O338" s="195"/>
      <c r="P338" s="195"/>
      <c r="Q338" s="196"/>
    </row>
    <row r="339" spans="2:17" ht="15.75" thickBot="1" x14ac:dyDescent="0.3">
      <c r="B339" s="32"/>
      <c r="C339" s="228" t="s">
        <v>288</v>
      </c>
      <c r="D339" s="193"/>
      <c r="E339" s="194"/>
      <c r="F339" s="48" t="s">
        <v>138</v>
      </c>
      <c r="G339" s="91">
        <v>1</v>
      </c>
      <c r="H339" s="241">
        <f t="shared" si="15"/>
        <v>44799</v>
      </c>
      <c r="I339" s="241">
        <f t="shared" si="19"/>
        <v>44800</v>
      </c>
      <c r="J339" s="128" t="s">
        <v>54</v>
      </c>
      <c r="K339" s="220" t="s">
        <v>148</v>
      </c>
      <c r="L339" s="55"/>
      <c r="M339" s="55"/>
      <c r="N339" s="195"/>
      <c r="O339" s="195"/>
      <c r="P339" s="195"/>
      <c r="Q339" s="196"/>
    </row>
    <row r="340" spans="2:17" ht="15.75" thickBot="1" x14ac:dyDescent="0.3">
      <c r="B340" s="32"/>
      <c r="C340" s="228" t="s">
        <v>289</v>
      </c>
      <c r="D340" s="193"/>
      <c r="E340" s="194"/>
      <c r="F340" s="48" t="s">
        <v>138</v>
      </c>
      <c r="G340" s="91">
        <v>2</v>
      </c>
      <c r="H340" s="241">
        <f t="shared" si="15"/>
        <v>44800</v>
      </c>
      <c r="I340" s="241">
        <f t="shared" si="19"/>
        <v>44802</v>
      </c>
      <c r="J340" s="128" t="s">
        <v>54</v>
      </c>
      <c r="K340" s="220" t="s">
        <v>148</v>
      </c>
      <c r="L340" s="55"/>
      <c r="M340" s="55"/>
      <c r="N340" s="195"/>
      <c r="O340" s="195"/>
      <c r="P340" s="195"/>
      <c r="Q340" s="196"/>
    </row>
    <row r="341" spans="2:17" ht="15.75" thickBot="1" x14ac:dyDescent="0.3">
      <c r="B341" s="32"/>
      <c r="C341" s="228" t="s">
        <v>290</v>
      </c>
      <c r="D341" s="193"/>
      <c r="E341" s="194"/>
      <c r="F341" s="48" t="s">
        <v>138</v>
      </c>
      <c r="G341" s="91">
        <v>1</v>
      </c>
      <c r="H341" s="241">
        <f t="shared" si="15"/>
        <v>44802</v>
      </c>
      <c r="I341" s="241">
        <f t="shared" si="19"/>
        <v>44803</v>
      </c>
      <c r="J341" s="128" t="s">
        <v>54</v>
      </c>
      <c r="K341" s="220" t="s">
        <v>148</v>
      </c>
      <c r="L341" s="55"/>
      <c r="M341" s="55"/>
      <c r="N341" s="195"/>
      <c r="O341" s="195"/>
      <c r="P341" s="195"/>
      <c r="Q341" s="196"/>
    </row>
    <row r="342" spans="2:17" ht="15.75" thickBot="1" x14ac:dyDescent="0.3">
      <c r="B342" s="32"/>
      <c r="C342" s="167" t="s">
        <v>291</v>
      </c>
      <c r="D342" s="193"/>
      <c r="E342" s="194"/>
      <c r="F342" s="48" t="s">
        <v>138</v>
      </c>
      <c r="G342" s="91"/>
      <c r="H342" s="241">
        <f t="shared" si="15"/>
        <v>44803</v>
      </c>
      <c r="I342" s="241">
        <f t="shared" ref="I342:I343" si="20">G342+H342</f>
        <v>44803</v>
      </c>
      <c r="J342" s="128" t="s">
        <v>54</v>
      </c>
      <c r="K342" s="220" t="s">
        <v>148</v>
      </c>
      <c r="L342" s="55"/>
      <c r="M342" s="55"/>
      <c r="N342" s="195"/>
      <c r="O342" s="195"/>
      <c r="P342" s="195"/>
      <c r="Q342" s="196"/>
    </row>
    <row r="343" spans="2:17" ht="15.75" thickBot="1" x14ac:dyDescent="0.3">
      <c r="B343" s="32"/>
      <c r="C343" s="228" t="s">
        <v>191</v>
      </c>
      <c r="D343" s="193"/>
      <c r="E343" s="194"/>
      <c r="F343" s="48" t="s">
        <v>138</v>
      </c>
      <c r="G343" s="91">
        <v>1</v>
      </c>
      <c r="H343" s="241">
        <f t="shared" si="15"/>
        <v>44803</v>
      </c>
      <c r="I343" s="241">
        <f t="shared" si="20"/>
        <v>44804</v>
      </c>
      <c r="J343" s="128" t="s">
        <v>54</v>
      </c>
      <c r="K343" s="220" t="s">
        <v>148</v>
      </c>
      <c r="L343" s="55"/>
      <c r="M343" s="55"/>
      <c r="N343" s="195"/>
      <c r="O343" s="195"/>
      <c r="P343" s="195"/>
      <c r="Q343" s="196"/>
    </row>
    <row r="344" spans="2:17" ht="15.75" thickBot="1" x14ac:dyDescent="0.3">
      <c r="B344" s="32"/>
      <c r="C344" s="228" t="s">
        <v>193</v>
      </c>
      <c r="D344" s="193"/>
      <c r="E344" s="194"/>
      <c r="F344" s="48" t="s">
        <v>138</v>
      </c>
      <c r="G344" s="91">
        <v>1</v>
      </c>
      <c r="H344" s="241">
        <f t="shared" si="15"/>
        <v>44804</v>
      </c>
      <c r="I344" s="241">
        <f t="shared" si="19"/>
        <v>44805</v>
      </c>
      <c r="J344" s="128" t="s">
        <v>54</v>
      </c>
      <c r="K344" s="220" t="s">
        <v>148</v>
      </c>
      <c r="L344" s="55"/>
      <c r="M344" s="55"/>
      <c r="N344" s="195"/>
      <c r="O344" s="195"/>
      <c r="P344" s="195"/>
      <c r="Q344" s="196"/>
    </row>
    <row r="345" spans="2:17" ht="15.75" thickBot="1" x14ac:dyDescent="0.3">
      <c r="B345" s="32"/>
      <c r="C345" s="228" t="s">
        <v>192</v>
      </c>
      <c r="D345" s="193"/>
      <c r="E345" s="194"/>
      <c r="F345" s="48" t="s">
        <v>138</v>
      </c>
      <c r="G345" s="91">
        <v>1</v>
      </c>
      <c r="H345" s="241">
        <f t="shared" si="15"/>
        <v>44805</v>
      </c>
      <c r="I345" s="241">
        <f t="shared" si="19"/>
        <v>44806</v>
      </c>
      <c r="J345" s="128" t="s">
        <v>54</v>
      </c>
      <c r="K345" s="220" t="s">
        <v>148</v>
      </c>
      <c r="L345" s="55"/>
      <c r="M345" s="55"/>
      <c r="N345" s="195"/>
      <c r="O345" s="195"/>
      <c r="P345" s="195"/>
      <c r="Q345" s="196"/>
    </row>
    <row r="346" spans="2:17" ht="15.75" thickBot="1" x14ac:dyDescent="0.3">
      <c r="B346" s="32"/>
      <c r="C346" s="228" t="s">
        <v>184</v>
      </c>
      <c r="D346" s="193"/>
      <c r="E346" s="194"/>
      <c r="F346" s="48" t="s">
        <v>138</v>
      </c>
      <c r="G346" s="91">
        <v>3</v>
      </c>
      <c r="H346" s="241">
        <f t="shared" si="15"/>
        <v>44806</v>
      </c>
      <c r="I346" s="241">
        <f t="shared" si="19"/>
        <v>44809</v>
      </c>
      <c r="J346" s="128" t="s">
        <v>54</v>
      </c>
      <c r="K346" s="220" t="s">
        <v>148</v>
      </c>
      <c r="L346" s="55"/>
      <c r="M346" s="55"/>
      <c r="N346" s="195"/>
      <c r="O346" s="195"/>
      <c r="P346" s="195"/>
      <c r="Q346" s="196"/>
    </row>
    <row r="347" spans="2:17" ht="15.75" thickBot="1" x14ac:dyDescent="0.3">
      <c r="B347" s="32"/>
      <c r="C347" s="228" t="s">
        <v>185</v>
      </c>
      <c r="D347" s="193"/>
      <c r="E347" s="194"/>
      <c r="F347" s="48" t="s">
        <v>138</v>
      </c>
      <c r="G347" s="91">
        <v>1</v>
      </c>
      <c r="H347" s="241">
        <f t="shared" si="15"/>
        <v>44809</v>
      </c>
      <c r="I347" s="241">
        <f t="shared" si="19"/>
        <v>44810</v>
      </c>
      <c r="J347" s="128" t="s">
        <v>54</v>
      </c>
      <c r="K347" s="220" t="s">
        <v>148</v>
      </c>
      <c r="L347" s="55"/>
      <c r="M347" s="55"/>
      <c r="N347" s="195"/>
      <c r="O347" s="195"/>
      <c r="P347" s="195"/>
      <c r="Q347" s="196"/>
    </row>
    <row r="348" spans="2:17" ht="15.75" thickBot="1" x14ac:dyDescent="0.3">
      <c r="B348" s="32"/>
      <c r="C348" s="228" t="s">
        <v>186</v>
      </c>
      <c r="D348" s="193"/>
      <c r="E348" s="194"/>
      <c r="F348" s="48" t="s">
        <v>138</v>
      </c>
      <c r="G348" s="91">
        <v>1</v>
      </c>
      <c r="H348" s="241">
        <f t="shared" ref="H348:H404" si="21">I347</f>
        <v>44810</v>
      </c>
      <c r="I348" s="241">
        <f t="shared" si="19"/>
        <v>44811</v>
      </c>
      <c r="J348" s="128" t="s">
        <v>54</v>
      </c>
      <c r="K348" s="220" t="s">
        <v>148</v>
      </c>
      <c r="L348" s="55"/>
      <c r="M348" s="55"/>
      <c r="N348" s="195"/>
      <c r="O348" s="195"/>
      <c r="P348" s="195"/>
      <c r="Q348" s="196"/>
    </row>
    <row r="349" spans="2:17" ht="15.75" thickBot="1" x14ac:dyDescent="0.3">
      <c r="B349" s="32"/>
      <c r="C349" s="228" t="s">
        <v>187</v>
      </c>
      <c r="D349" s="193"/>
      <c r="E349" s="194"/>
      <c r="F349" s="48" t="s">
        <v>138</v>
      </c>
      <c r="G349" s="91">
        <v>2</v>
      </c>
      <c r="H349" s="241">
        <f t="shared" si="21"/>
        <v>44811</v>
      </c>
      <c r="I349" s="241">
        <f t="shared" si="19"/>
        <v>44813</v>
      </c>
      <c r="J349" s="128" t="s">
        <v>54</v>
      </c>
      <c r="K349" s="220" t="s">
        <v>148</v>
      </c>
      <c r="L349" s="55"/>
      <c r="M349" s="55"/>
      <c r="N349" s="195"/>
      <c r="O349" s="195"/>
      <c r="P349" s="195"/>
      <c r="Q349" s="196"/>
    </row>
    <row r="350" spans="2:17" ht="15.75" thickBot="1" x14ac:dyDescent="0.3">
      <c r="B350" s="32"/>
      <c r="C350" s="228" t="s">
        <v>188</v>
      </c>
      <c r="D350" s="193"/>
      <c r="E350" s="194"/>
      <c r="F350" s="48" t="s">
        <v>138</v>
      </c>
      <c r="G350" s="91">
        <v>1</v>
      </c>
      <c r="H350" s="241">
        <f t="shared" si="21"/>
        <v>44813</v>
      </c>
      <c r="I350" s="241">
        <f t="shared" si="19"/>
        <v>44814</v>
      </c>
      <c r="J350" s="128" t="s">
        <v>54</v>
      </c>
      <c r="K350" s="220" t="s">
        <v>148</v>
      </c>
      <c r="L350" s="55"/>
      <c r="M350" s="55"/>
      <c r="N350" s="195"/>
      <c r="O350" s="195"/>
      <c r="P350" s="195"/>
      <c r="Q350" s="196"/>
    </row>
    <row r="351" spans="2:17" ht="15.75" thickBot="1" x14ac:dyDescent="0.3">
      <c r="B351" s="32"/>
      <c r="C351" s="228" t="s">
        <v>244</v>
      </c>
      <c r="D351" s="193"/>
      <c r="E351" s="194"/>
      <c r="F351" s="48" t="s">
        <v>138</v>
      </c>
      <c r="G351" s="91">
        <v>1</v>
      </c>
      <c r="H351" s="241">
        <f t="shared" si="21"/>
        <v>44814</v>
      </c>
      <c r="I351" s="241">
        <f t="shared" si="19"/>
        <v>44815</v>
      </c>
      <c r="J351" s="128" t="s">
        <v>54</v>
      </c>
      <c r="K351" s="220" t="s">
        <v>148</v>
      </c>
      <c r="L351" s="55"/>
      <c r="M351" s="55"/>
      <c r="N351" s="195"/>
      <c r="O351" s="195"/>
      <c r="P351" s="195"/>
      <c r="Q351" s="196"/>
    </row>
    <row r="352" spans="2:17" ht="15.75" thickBot="1" x14ac:dyDescent="0.3">
      <c r="B352" s="32"/>
      <c r="C352" s="167" t="s">
        <v>292</v>
      </c>
      <c r="D352" s="193"/>
      <c r="E352" s="194"/>
      <c r="F352" s="48" t="s">
        <v>138</v>
      </c>
      <c r="G352" s="91"/>
      <c r="H352" s="241">
        <f t="shared" si="21"/>
        <v>44815</v>
      </c>
      <c r="I352" s="241">
        <f t="shared" ref="I352" si="22">G352+H352</f>
        <v>44815</v>
      </c>
      <c r="J352" s="128" t="s">
        <v>54</v>
      </c>
      <c r="K352" s="220" t="s">
        <v>148</v>
      </c>
      <c r="L352" s="55"/>
      <c r="M352" s="55"/>
      <c r="N352" s="195"/>
      <c r="O352" s="195"/>
      <c r="P352" s="195"/>
      <c r="Q352" s="196"/>
    </row>
    <row r="353" spans="2:17" ht="15.75" thickBot="1" x14ac:dyDescent="0.3">
      <c r="B353" s="32"/>
      <c r="C353" s="228" t="s">
        <v>191</v>
      </c>
      <c r="D353" s="193"/>
      <c r="E353" s="194"/>
      <c r="F353" s="48" t="s">
        <v>138</v>
      </c>
      <c r="G353" s="91">
        <v>1</v>
      </c>
      <c r="H353" s="241">
        <f t="shared" si="21"/>
        <v>44815</v>
      </c>
      <c r="I353" s="241">
        <f t="shared" si="19"/>
        <v>44816</v>
      </c>
      <c r="J353" s="128" t="s">
        <v>54</v>
      </c>
      <c r="K353" s="220" t="s">
        <v>148</v>
      </c>
      <c r="L353" s="55"/>
      <c r="M353" s="55"/>
      <c r="N353" s="195"/>
      <c r="O353" s="195"/>
      <c r="P353" s="195"/>
      <c r="Q353" s="196"/>
    </row>
    <row r="354" spans="2:17" ht="15.75" thickBot="1" x14ac:dyDescent="0.3">
      <c r="B354" s="32"/>
      <c r="C354" s="228" t="s">
        <v>193</v>
      </c>
      <c r="D354" s="193"/>
      <c r="E354" s="194"/>
      <c r="F354" s="48" t="s">
        <v>138</v>
      </c>
      <c r="G354" s="91">
        <v>1</v>
      </c>
      <c r="H354" s="241">
        <f t="shared" si="21"/>
        <v>44816</v>
      </c>
      <c r="I354" s="241">
        <f t="shared" si="19"/>
        <v>44817</v>
      </c>
      <c r="J354" s="128" t="s">
        <v>54</v>
      </c>
      <c r="K354" s="220" t="s">
        <v>148</v>
      </c>
      <c r="L354" s="55"/>
      <c r="M354" s="55"/>
      <c r="N354" s="195"/>
      <c r="O354" s="195"/>
      <c r="P354" s="195"/>
      <c r="Q354" s="196"/>
    </row>
    <row r="355" spans="2:17" ht="15.75" thickBot="1" x14ac:dyDescent="0.3">
      <c r="B355" s="32"/>
      <c r="C355" s="228" t="s">
        <v>192</v>
      </c>
      <c r="D355" s="193"/>
      <c r="E355" s="194"/>
      <c r="F355" s="48" t="s">
        <v>138</v>
      </c>
      <c r="G355" s="91">
        <v>1</v>
      </c>
      <c r="H355" s="241">
        <f t="shared" si="21"/>
        <v>44817</v>
      </c>
      <c r="I355" s="241">
        <f t="shared" si="19"/>
        <v>44818</v>
      </c>
      <c r="J355" s="128" t="s">
        <v>54</v>
      </c>
      <c r="K355" s="220" t="s">
        <v>148</v>
      </c>
      <c r="L355" s="55"/>
      <c r="M355" s="55"/>
      <c r="N355" s="195"/>
      <c r="O355" s="195"/>
      <c r="P355" s="195"/>
      <c r="Q355" s="196"/>
    </row>
    <row r="356" spans="2:17" ht="15.75" thickBot="1" x14ac:dyDescent="0.3">
      <c r="B356" s="32"/>
      <c r="C356" s="228" t="s">
        <v>184</v>
      </c>
      <c r="D356" s="193"/>
      <c r="E356" s="194"/>
      <c r="F356" s="48" t="s">
        <v>138</v>
      </c>
      <c r="G356" s="91">
        <v>3</v>
      </c>
      <c r="H356" s="241">
        <f t="shared" si="21"/>
        <v>44818</v>
      </c>
      <c r="I356" s="241">
        <f t="shared" si="19"/>
        <v>44821</v>
      </c>
      <c r="J356" s="128" t="s">
        <v>54</v>
      </c>
      <c r="K356" s="220" t="s">
        <v>148</v>
      </c>
      <c r="L356" s="55"/>
      <c r="M356" s="55"/>
      <c r="N356" s="195"/>
      <c r="O356" s="195"/>
      <c r="P356" s="195"/>
      <c r="Q356" s="196"/>
    </row>
    <row r="357" spans="2:17" ht="15.75" thickBot="1" x14ac:dyDescent="0.3">
      <c r="B357" s="32"/>
      <c r="C357" s="228" t="s">
        <v>185</v>
      </c>
      <c r="D357" s="193"/>
      <c r="E357" s="194"/>
      <c r="F357" s="48" t="s">
        <v>138</v>
      </c>
      <c r="G357" s="91">
        <v>1</v>
      </c>
      <c r="H357" s="241">
        <f t="shared" si="21"/>
        <v>44821</v>
      </c>
      <c r="I357" s="241">
        <f t="shared" si="19"/>
        <v>44822</v>
      </c>
      <c r="J357" s="128" t="s">
        <v>54</v>
      </c>
      <c r="K357" s="220" t="s">
        <v>148</v>
      </c>
      <c r="L357" s="55"/>
      <c r="M357" s="55"/>
      <c r="N357" s="195"/>
      <c r="O357" s="195"/>
      <c r="P357" s="195"/>
      <c r="Q357" s="196"/>
    </row>
    <row r="358" spans="2:17" ht="15.75" thickBot="1" x14ac:dyDescent="0.3">
      <c r="B358" s="32"/>
      <c r="C358" s="228" t="s">
        <v>186</v>
      </c>
      <c r="D358" s="193"/>
      <c r="E358" s="194"/>
      <c r="F358" s="48" t="s">
        <v>138</v>
      </c>
      <c r="G358" s="91">
        <v>1</v>
      </c>
      <c r="H358" s="241">
        <f t="shared" si="21"/>
        <v>44822</v>
      </c>
      <c r="I358" s="241">
        <f t="shared" si="19"/>
        <v>44823</v>
      </c>
      <c r="J358" s="128" t="s">
        <v>54</v>
      </c>
      <c r="K358" s="220" t="s">
        <v>148</v>
      </c>
      <c r="L358" s="55"/>
      <c r="M358" s="55"/>
      <c r="N358" s="195"/>
      <c r="O358" s="195"/>
      <c r="P358" s="195"/>
      <c r="Q358" s="196"/>
    </row>
    <row r="359" spans="2:17" ht="15.75" thickBot="1" x14ac:dyDescent="0.3">
      <c r="B359" s="32"/>
      <c r="C359" s="228" t="s">
        <v>187</v>
      </c>
      <c r="D359" s="193"/>
      <c r="E359" s="194"/>
      <c r="F359" s="48" t="s">
        <v>138</v>
      </c>
      <c r="G359" s="91">
        <v>2</v>
      </c>
      <c r="H359" s="241">
        <f t="shared" si="21"/>
        <v>44823</v>
      </c>
      <c r="I359" s="241">
        <f t="shared" si="19"/>
        <v>44825</v>
      </c>
      <c r="J359" s="128" t="s">
        <v>54</v>
      </c>
      <c r="K359" s="220" t="s">
        <v>148</v>
      </c>
      <c r="L359" s="55"/>
      <c r="M359" s="55"/>
      <c r="N359" s="195"/>
      <c r="O359" s="195"/>
      <c r="P359" s="195"/>
      <c r="Q359" s="196"/>
    </row>
    <row r="360" spans="2:17" ht="15.75" thickBot="1" x14ac:dyDescent="0.3">
      <c r="B360" s="32"/>
      <c r="C360" s="228" t="s">
        <v>188</v>
      </c>
      <c r="D360" s="193"/>
      <c r="E360" s="194"/>
      <c r="F360" s="48" t="s">
        <v>138</v>
      </c>
      <c r="G360" s="91">
        <v>1</v>
      </c>
      <c r="H360" s="241">
        <f t="shared" si="21"/>
        <v>44825</v>
      </c>
      <c r="I360" s="241">
        <f t="shared" si="19"/>
        <v>44826</v>
      </c>
      <c r="J360" s="128" t="s">
        <v>54</v>
      </c>
      <c r="K360" s="220" t="s">
        <v>148</v>
      </c>
      <c r="L360" s="55"/>
      <c r="M360" s="55"/>
      <c r="N360" s="195"/>
      <c r="O360" s="195"/>
      <c r="P360" s="195"/>
      <c r="Q360" s="196"/>
    </row>
    <row r="361" spans="2:17" ht="15.75" thickBot="1" x14ac:dyDescent="0.3">
      <c r="B361" s="32"/>
      <c r="C361" s="228" t="s">
        <v>244</v>
      </c>
      <c r="D361" s="193"/>
      <c r="E361" s="194"/>
      <c r="F361" s="48" t="s">
        <v>138</v>
      </c>
      <c r="G361" s="91">
        <v>1</v>
      </c>
      <c r="H361" s="241">
        <f t="shared" si="21"/>
        <v>44826</v>
      </c>
      <c r="I361" s="241">
        <f t="shared" si="19"/>
        <v>44827</v>
      </c>
      <c r="J361" s="128" t="s">
        <v>54</v>
      </c>
      <c r="K361" s="220" t="s">
        <v>148</v>
      </c>
      <c r="L361" s="55"/>
      <c r="M361" s="55"/>
      <c r="N361" s="195"/>
      <c r="O361" s="195"/>
      <c r="P361" s="195"/>
      <c r="Q361" s="196"/>
    </row>
    <row r="362" spans="2:17" ht="15.75" thickBot="1" x14ac:dyDescent="0.3">
      <c r="B362" s="32"/>
      <c r="C362" s="167" t="s">
        <v>342</v>
      </c>
      <c r="D362" s="193"/>
      <c r="E362" s="194"/>
      <c r="F362" s="48" t="s">
        <v>138</v>
      </c>
      <c r="G362" s="91">
        <v>3</v>
      </c>
      <c r="H362" s="241">
        <f t="shared" si="21"/>
        <v>44827</v>
      </c>
      <c r="I362" s="241">
        <f t="shared" ref="I362:I364" si="23">G362+H362</f>
        <v>44830</v>
      </c>
      <c r="J362" s="128" t="s">
        <v>54</v>
      </c>
      <c r="K362" s="220" t="s">
        <v>148</v>
      </c>
      <c r="L362" s="55"/>
      <c r="M362" s="55"/>
      <c r="N362" s="195"/>
      <c r="O362" s="195"/>
      <c r="P362" s="195"/>
      <c r="Q362" s="196"/>
    </row>
    <row r="363" spans="2:17" ht="15.75" thickBot="1" x14ac:dyDescent="0.3">
      <c r="B363" s="32"/>
      <c r="C363" s="228" t="s">
        <v>191</v>
      </c>
      <c r="D363" s="216"/>
      <c r="E363" s="217"/>
      <c r="F363" s="48" t="s">
        <v>138</v>
      </c>
      <c r="G363" s="91">
        <v>1</v>
      </c>
      <c r="H363" s="241">
        <f t="shared" si="21"/>
        <v>44830</v>
      </c>
      <c r="I363" s="241">
        <f t="shared" si="23"/>
        <v>44831</v>
      </c>
      <c r="J363" s="128" t="s">
        <v>54</v>
      </c>
      <c r="K363" s="220" t="s">
        <v>148</v>
      </c>
      <c r="L363" s="55"/>
      <c r="M363" s="55"/>
      <c r="N363" s="218"/>
      <c r="O363" s="218"/>
      <c r="P363" s="218"/>
      <c r="Q363" s="219"/>
    </row>
    <row r="364" spans="2:17" ht="15.75" thickBot="1" x14ac:dyDescent="0.3">
      <c r="B364" s="32"/>
      <c r="C364" s="228" t="s">
        <v>193</v>
      </c>
      <c r="D364" s="216"/>
      <c r="E364" s="217"/>
      <c r="F364" s="48" t="s">
        <v>138</v>
      </c>
      <c r="G364" s="91">
        <v>1</v>
      </c>
      <c r="H364" s="241">
        <f t="shared" si="21"/>
        <v>44831</v>
      </c>
      <c r="I364" s="241">
        <f t="shared" si="23"/>
        <v>44832</v>
      </c>
      <c r="J364" s="128" t="s">
        <v>54</v>
      </c>
      <c r="K364" s="220" t="s">
        <v>148</v>
      </c>
      <c r="L364" s="55"/>
      <c r="M364" s="55"/>
      <c r="N364" s="218"/>
      <c r="O364" s="218"/>
      <c r="P364" s="218"/>
      <c r="Q364" s="219"/>
    </row>
    <row r="365" spans="2:17" ht="15.75" thickBot="1" x14ac:dyDescent="0.3">
      <c r="B365" s="32"/>
      <c r="C365" s="228" t="s">
        <v>192</v>
      </c>
      <c r="D365" s="216"/>
      <c r="E365" s="217"/>
      <c r="F365" s="48" t="s">
        <v>138</v>
      </c>
      <c r="G365" s="91">
        <v>1</v>
      </c>
      <c r="H365" s="241">
        <f t="shared" si="21"/>
        <v>44832</v>
      </c>
      <c r="I365" s="241">
        <f t="shared" ref="I365:I391" si="24">G365+H365</f>
        <v>44833</v>
      </c>
      <c r="J365" s="128" t="s">
        <v>54</v>
      </c>
      <c r="K365" s="220" t="s">
        <v>148</v>
      </c>
      <c r="L365" s="55"/>
      <c r="M365" s="55"/>
      <c r="N365" s="218"/>
      <c r="O365" s="218"/>
      <c r="P365" s="218"/>
      <c r="Q365" s="219"/>
    </row>
    <row r="366" spans="2:17" ht="15.75" thickBot="1" x14ac:dyDescent="0.3">
      <c r="B366" s="32"/>
      <c r="C366" s="167" t="s">
        <v>345</v>
      </c>
      <c r="D366" s="193"/>
      <c r="E366" s="194"/>
      <c r="F366" s="48" t="s">
        <v>138</v>
      </c>
      <c r="G366" s="91"/>
      <c r="H366" s="241">
        <f t="shared" si="21"/>
        <v>44833</v>
      </c>
      <c r="I366" s="241">
        <f t="shared" si="24"/>
        <v>44833</v>
      </c>
      <c r="J366" s="128" t="s">
        <v>54</v>
      </c>
      <c r="K366" s="220" t="s">
        <v>148</v>
      </c>
      <c r="L366" s="55"/>
      <c r="M366" s="55"/>
      <c r="N366" s="195"/>
      <c r="O366" s="195"/>
      <c r="P366" s="195"/>
      <c r="Q366" s="196"/>
    </row>
    <row r="367" spans="2:17" ht="15.75" thickBot="1" x14ac:dyDescent="0.3">
      <c r="B367" s="32"/>
      <c r="C367" s="228" t="s">
        <v>343</v>
      </c>
      <c r="D367" s="216"/>
      <c r="E367" s="217"/>
      <c r="F367" s="48" t="s">
        <v>138</v>
      </c>
      <c r="G367" s="91">
        <v>1</v>
      </c>
      <c r="H367" s="241">
        <f t="shared" si="21"/>
        <v>44833</v>
      </c>
      <c r="I367" s="241">
        <f t="shared" si="24"/>
        <v>44834</v>
      </c>
      <c r="J367" s="128" t="s">
        <v>54</v>
      </c>
      <c r="K367" s="220"/>
      <c r="L367" s="55"/>
      <c r="M367" s="55"/>
      <c r="N367" s="218"/>
      <c r="O367" s="218"/>
      <c r="P367" s="218"/>
      <c r="Q367" s="219"/>
    </row>
    <row r="368" spans="2:17" ht="15.75" thickBot="1" x14ac:dyDescent="0.3">
      <c r="B368" s="32"/>
      <c r="C368" s="228" t="s">
        <v>344</v>
      </c>
      <c r="D368" s="216"/>
      <c r="E368" s="217"/>
      <c r="F368" s="48" t="s">
        <v>138</v>
      </c>
      <c r="G368" s="91">
        <v>1</v>
      </c>
      <c r="H368" s="241">
        <f t="shared" si="21"/>
        <v>44834</v>
      </c>
      <c r="I368" s="241">
        <f t="shared" si="24"/>
        <v>44835</v>
      </c>
      <c r="J368" s="128" t="s">
        <v>54</v>
      </c>
      <c r="K368" s="220"/>
      <c r="L368" s="55"/>
      <c r="M368" s="55"/>
      <c r="N368" s="218"/>
      <c r="O368" s="218"/>
      <c r="P368" s="218"/>
      <c r="Q368" s="219"/>
    </row>
    <row r="369" spans="2:17" ht="15.75" thickBot="1" x14ac:dyDescent="0.3">
      <c r="B369" s="32"/>
      <c r="C369" s="167" t="s">
        <v>334</v>
      </c>
      <c r="D369" s="193"/>
      <c r="E369" s="194"/>
      <c r="F369" s="48" t="s">
        <v>138</v>
      </c>
      <c r="G369" s="91"/>
      <c r="H369" s="241">
        <f t="shared" si="21"/>
        <v>44835</v>
      </c>
      <c r="I369" s="241">
        <f t="shared" ref="I369:I371" si="25">G369+H369</f>
        <v>44835</v>
      </c>
      <c r="J369" s="128" t="s">
        <v>54</v>
      </c>
      <c r="K369" s="220" t="s">
        <v>148</v>
      </c>
      <c r="L369" s="55"/>
      <c r="M369" s="55"/>
      <c r="N369" s="195"/>
      <c r="O369" s="195"/>
      <c r="P369" s="195"/>
      <c r="Q369" s="196"/>
    </row>
    <row r="370" spans="2:17" ht="15.75" thickBot="1" x14ac:dyDescent="0.3">
      <c r="B370" s="32"/>
      <c r="C370" s="228" t="s">
        <v>191</v>
      </c>
      <c r="D370" s="193"/>
      <c r="E370" s="194"/>
      <c r="F370" s="48" t="s">
        <v>138</v>
      </c>
      <c r="G370" s="91">
        <v>1</v>
      </c>
      <c r="H370" s="241">
        <f t="shared" si="21"/>
        <v>44835</v>
      </c>
      <c r="I370" s="241">
        <f t="shared" si="25"/>
        <v>44836</v>
      </c>
      <c r="J370" s="128" t="s">
        <v>54</v>
      </c>
      <c r="K370" s="220" t="s">
        <v>148</v>
      </c>
      <c r="L370" s="55"/>
      <c r="M370" s="55"/>
      <c r="N370" s="195"/>
      <c r="O370" s="195"/>
      <c r="P370" s="195"/>
      <c r="Q370" s="196"/>
    </row>
    <row r="371" spans="2:17" ht="15.75" thickBot="1" x14ac:dyDescent="0.3">
      <c r="B371" s="32"/>
      <c r="C371" s="228" t="s">
        <v>193</v>
      </c>
      <c r="D371" s="193"/>
      <c r="E371" s="194"/>
      <c r="F371" s="48" t="s">
        <v>138</v>
      </c>
      <c r="G371" s="91">
        <v>1</v>
      </c>
      <c r="H371" s="241">
        <f t="shared" si="21"/>
        <v>44836</v>
      </c>
      <c r="I371" s="241">
        <f t="shared" si="25"/>
        <v>44837</v>
      </c>
      <c r="J371" s="128" t="s">
        <v>54</v>
      </c>
      <c r="K371" s="220" t="s">
        <v>148</v>
      </c>
      <c r="L371" s="55"/>
      <c r="M371" s="55"/>
      <c r="N371" s="195"/>
      <c r="O371" s="195"/>
      <c r="P371" s="195"/>
      <c r="Q371" s="196"/>
    </row>
    <row r="372" spans="2:17" ht="15.75" thickBot="1" x14ac:dyDescent="0.3">
      <c r="B372" s="32"/>
      <c r="C372" s="228" t="s">
        <v>192</v>
      </c>
      <c r="D372" s="193"/>
      <c r="E372" s="194"/>
      <c r="F372" s="48" t="s">
        <v>138</v>
      </c>
      <c r="G372" s="91">
        <v>1</v>
      </c>
      <c r="H372" s="241">
        <f t="shared" si="21"/>
        <v>44837</v>
      </c>
      <c r="I372" s="241">
        <f t="shared" si="24"/>
        <v>44838</v>
      </c>
      <c r="J372" s="128" t="s">
        <v>54</v>
      </c>
      <c r="K372" s="220" t="s">
        <v>148</v>
      </c>
      <c r="L372" s="55"/>
      <c r="M372" s="55"/>
      <c r="N372" s="195"/>
      <c r="O372" s="195"/>
      <c r="P372" s="195"/>
      <c r="Q372" s="196"/>
    </row>
    <row r="373" spans="2:17" ht="15.75" thickBot="1" x14ac:dyDescent="0.3">
      <c r="B373" s="32"/>
      <c r="C373" s="228" t="s">
        <v>184</v>
      </c>
      <c r="D373" s="193"/>
      <c r="E373" s="194"/>
      <c r="F373" s="48" t="s">
        <v>138</v>
      </c>
      <c r="G373" s="91">
        <v>3</v>
      </c>
      <c r="H373" s="241">
        <f t="shared" si="21"/>
        <v>44838</v>
      </c>
      <c r="I373" s="241">
        <f t="shared" si="24"/>
        <v>44841</v>
      </c>
      <c r="J373" s="128" t="s">
        <v>54</v>
      </c>
      <c r="K373" s="220" t="s">
        <v>148</v>
      </c>
      <c r="L373" s="55"/>
      <c r="M373" s="55"/>
      <c r="N373" s="195"/>
      <c r="O373" s="195"/>
      <c r="P373" s="195"/>
      <c r="Q373" s="196"/>
    </row>
    <row r="374" spans="2:17" ht="15.75" thickBot="1" x14ac:dyDescent="0.3">
      <c r="B374" s="32"/>
      <c r="C374" s="228" t="s">
        <v>185</v>
      </c>
      <c r="D374" s="193"/>
      <c r="E374" s="194"/>
      <c r="F374" s="48" t="s">
        <v>138</v>
      </c>
      <c r="G374" s="91">
        <v>1</v>
      </c>
      <c r="H374" s="241">
        <f t="shared" si="21"/>
        <v>44841</v>
      </c>
      <c r="I374" s="241">
        <f t="shared" si="24"/>
        <v>44842</v>
      </c>
      <c r="J374" s="128" t="s">
        <v>54</v>
      </c>
      <c r="K374" s="220" t="s">
        <v>148</v>
      </c>
      <c r="L374" s="55"/>
      <c r="M374" s="55"/>
      <c r="N374" s="195"/>
      <c r="O374" s="195"/>
      <c r="P374" s="195"/>
      <c r="Q374" s="196"/>
    </row>
    <row r="375" spans="2:17" ht="15.75" thickBot="1" x14ac:dyDescent="0.3">
      <c r="B375" s="32"/>
      <c r="C375" s="228" t="s">
        <v>186</v>
      </c>
      <c r="D375" s="193"/>
      <c r="E375" s="194"/>
      <c r="F375" s="48" t="s">
        <v>138</v>
      </c>
      <c r="G375" s="91">
        <v>1</v>
      </c>
      <c r="H375" s="241">
        <f t="shared" si="21"/>
        <v>44842</v>
      </c>
      <c r="I375" s="241">
        <f t="shared" si="24"/>
        <v>44843</v>
      </c>
      <c r="J375" s="128" t="s">
        <v>54</v>
      </c>
      <c r="K375" s="220" t="s">
        <v>148</v>
      </c>
      <c r="L375" s="55"/>
      <c r="M375" s="55"/>
      <c r="N375" s="195"/>
      <c r="O375" s="195"/>
      <c r="P375" s="195"/>
      <c r="Q375" s="196"/>
    </row>
    <row r="376" spans="2:17" ht="15.75" thickBot="1" x14ac:dyDescent="0.3">
      <c r="B376" s="32"/>
      <c r="C376" s="228" t="s">
        <v>187</v>
      </c>
      <c r="D376" s="193"/>
      <c r="E376" s="194"/>
      <c r="F376" s="48" t="s">
        <v>138</v>
      </c>
      <c r="G376" s="91">
        <v>2</v>
      </c>
      <c r="H376" s="241">
        <f t="shared" si="21"/>
        <v>44843</v>
      </c>
      <c r="I376" s="241">
        <f t="shared" si="24"/>
        <v>44845</v>
      </c>
      <c r="J376" s="128" t="s">
        <v>54</v>
      </c>
      <c r="K376" s="220" t="s">
        <v>148</v>
      </c>
      <c r="L376" s="55"/>
      <c r="M376" s="55"/>
      <c r="N376" s="195"/>
      <c r="O376" s="195"/>
      <c r="P376" s="195"/>
      <c r="Q376" s="196"/>
    </row>
    <row r="377" spans="2:17" ht="15.75" thickBot="1" x14ac:dyDescent="0.3">
      <c r="B377" s="32"/>
      <c r="C377" s="228" t="s">
        <v>188</v>
      </c>
      <c r="D377" s="193"/>
      <c r="E377" s="194"/>
      <c r="F377" s="48" t="s">
        <v>138</v>
      </c>
      <c r="G377" s="91">
        <v>1</v>
      </c>
      <c r="H377" s="241">
        <f t="shared" si="21"/>
        <v>44845</v>
      </c>
      <c r="I377" s="241">
        <f t="shared" si="24"/>
        <v>44846</v>
      </c>
      <c r="J377" s="128" t="s">
        <v>54</v>
      </c>
      <c r="K377" s="220" t="s">
        <v>148</v>
      </c>
      <c r="L377" s="55"/>
      <c r="M377" s="55"/>
      <c r="N377" s="195"/>
      <c r="O377" s="195"/>
      <c r="P377" s="195"/>
      <c r="Q377" s="196"/>
    </row>
    <row r="378" spans="2:17" ht="15.75" thickBot="1" x14ac:dyDescent="0.3">
      <c r="B378" s="32"/>
      <c r="C378" s="228" t="s">
        <v>244</v>
      </c>
      <c r="D378" s="193"/>
      <c r="E378" s="194"/>
      <c r="F378" s="48" t="s">
        <v>138</v>
      </c>
      <c r="G378" s="91">
        <v>1</v>
      </c>
      <c r="H378" s="241">
        <f t="shared" si="21"/>
        <v>44846</v>
      </c>
      <c r="I378" s="241">
        <f t="shared" si="24"/>
        <v>44847</v>
      </c>
      <c r="J378" s="128" t="s">
        <v>54</v>
      </c>
      <c r="K378" s="220" t="s">
        <v>148</v>
      </c>
      <c r="L378" s="55"/>
      <c r="M378" s="55"/>
      <c r="N378" s="195"/>
      <c r="O378" s="195"/>
      <c r="P378" s="195"/>
      <c r="Q378" s="196"/>
    </row>
    <row r="379" spans="2:17" ht="15.75" thickBot="1" x14ac:dyDescent="0.3">
      <c r="B379" s="32"/>
      <c r="C379" s="228" t="s">
        <v>293</v>
      </c>
      <c r="D379" s="193"/>
      <c r="E379" s="194"/>
      <c r="F379" s="48" t="s">
        <v>138</v>
      </c>
      <c r="G379" s="91">
        <v>2</v>
      </c>
      <c r="H379" s="241">
        <f t="shared" si="21"/>
        <v>44847</v>
      </c>
      <c r="I379" s="241">
        <f t="shared" si="24"/>
        <v>44849</v>
      </c>
      <c r="J379" s="128" t="s">
        <v>54</v>
      </c>
      <c r="K379" s="220" t="s">
        <v>148</v>
      </c>
      <c r="L379" s="55"/>
      <c r="M379" s="55"/>
      <c r="N379" s="195"/>
      <c r="O379" s="195"/>
      <c r="P379" s="195"/>
      <c r="Q379" s="196"/>
    </row>
    <row r="380" spans="2:17" ht="15.75" thickBot="1" x14ac:dyDescent="0.3">
      <c r="B380" s="32"/>
      <c r="C380" s="228" t="s">
        <v>294</v>
      </c>
      <c r="D380" s="193"/>
      <c r="E380" s="194"/>
      <c r="F380" s="48" t="s">
        <v>138</v>
      </c>
      <c r="G380" s="91">
        <v>1</v>
      </c>
      <c r="H380" s="241">
        <f t="shared" si="21"/>
        <v>44849</v>
      </c>
      <c r="I380" s="241">
        <f t="shared" si="24"/>
        <v>44850</v>
      </c>
      <c r="J380" s="128" t="s">
        <v>54</v>
      </c>
      <c r="K380" s="220" t="s">
        <v>148</v>
      </c>
      <c r="L380" s="55"/>
      <c r="M380" s="55"/>
      <c r="N380" s="195"/>
      <c r="O380" s="195"/>
      <c r="P380" s="195"/>
      <c r="Q380" s="196"/>
    </row>
    <row r="381" spans="2:17" ht="15.75" thickBot="1" x14ac:dyDescent="0.3">
      <c r="B381" s="32"/>
      <c r="C381" s="167" t="s">
        <v>295</v>
      </c>
      <c r="D381" s="193"/>
      <c r="E381" s="194"/>
      <c r="F381" s="48" t="s">
        <v>138</v>
      </c>
      <c r="G381" s="91">
        <v>3</v>
      </c>
      <c r="H381" s="241">
        <f t="shared" si="21"/>
        <v>44850</v>
      </c>
      <c r="I381" s="241">
        <f t="shared" si="24"/>
        <v>44853</v>
      </c>
      <c r="J381" s="128" t="s">
        <v>54</v>
      </c>
      <c r="K381" s="220" t="s">
        <v>148</v>
      </c>
      <c r="L381" s="55"/>
      <c r="M381" s="55"/>
      <c r="N381" s="195"/>
      <c r="O381" s="195"/>
      <c r="P381" s="195"/>
      <c r="Q381" s="196"/>
    </row>
    <row r="382" spans="2:17" ht="15.75" thickBot="1" x14ac:dyDescent="0.3">
      <c r="B382" s="32"/>
      <c r="C382" s="167" t="s">
        <v>296</v>
      </c>
      <c r="D382" s="193"/>
      <c r="E382" s="194"/>
      <c r="F382" s="48" t="s">
        <v>138</v>
      </c>
      <c r="G382" s="91">
        <v>2</v>
      </c>
      <c r="H382" s="241">
        <f>I381</f>
        <v>44853</v>
      </c>
      <c r="I382" s="241">
        <f t="shared" si="24"/>
        <v>44855</v>
      </c>
      <c r="J382" s="128" t="s">
        <v>54</v>
      </c>
      <c r="K382" s="220" t="s">
        <v>148</v>
      </c>
      <c r="L382" s="55"/>
      <c r="M382" s="55"/>
      <c r="N382" s="195"/>
      <c r="O382" s="195"/>
      <c r="P382" s="195"/>
      <c r="Q382" s="196"/>
    </row>
    <row r="383" spans="2:17" ht="15.75" thickBot="1" x14ac:dyDescent="0.3">
      <c r="B383" s="32"/>
      <c r="C383" s="167" t="s">
        <v>229</v>
      </c>
      <c r="D383" s="193"/>
      <c r="E383" s="194"/>
      <c r="F383" s="48" t="s">
        <v>138</v>
      </c>
      <c r="G383" s="91">
        <v>2</v>
      </c>
      <c r="H383" s="241">
        <f t="shared" si="21"/>
        <v>44855</v>
      </c>
      <c r="I383" s="241">
        <f t="shared" si="24"/>
        <v>44857</v>
      </c>
      <c r="J383" s="128" t="s">
        <v>54</v>
      </c>
      <c r="K383" s="220" t="s">
        <v>148</v>
      </c>
      <c r="L383" s="55"/>
      <c r="M383" s="55"/>
      <c r="N383" s="195"/>
      <c r="O383" s="195"/>
      <c r="P383" s="195"/>
      <c r="Q383" s="196"/>
    </row>
    <row r="384" spans="2:17" ht="15.75" thickBot="1" x14ac:dyDescent="0.3">
      <c r="B384" s="32"/>
      <c r="C384" s="167" t="s">
        <v>336</v>
      </c>
      <c r="D384" s="193"/>
      <c r="E384" s="194"/>
      <c r="F384" s="48" t="s">
        <v>138</v>
      </c>
      <c r="G384" s="91"/>
      <c r="H384" s="241">
        <f t="shared" si="21"/>
        <v>44857</v>
      </c>
      <c r="I384" s="241">
        <f t="shared" si="24"/>
        <v>44857</v>
      </c>
      <c r="J384" s="128" t="s">
        <v>54</v>
      </c>
      <c r="K384" s="220" t="s">
        <v>148</v>
      </c>
      <c r="L384" s="55"/>
      <c r="M384" s="55"/>
      <c r="N384" s="195"/>
      <c r="O384" s="195"/>
      <c r="P384" s="195"/>
      <c r="Q384" s="196"/>
    </row>
    <row r="385" spans="2:17" ht="15.75" thickBot="1" x14ac:dyDescent="0.3">
      <c r="B385" s="32"/>
      <c r="C385" s="228" t="s">
        <v>191</v>
      </c>
      <c r="D385" s="193"/>
      <c r="E385" s="194"/>
      <c r="F385" s="48" t="s">
        <v>138</v>
      </c>
      <c r="G385" s="91">
        <v>1</v>
      </c>
      <c r="H385" s="241">
        <f t="shared" si="21"/>
        <v>44857</v>
      </c>
      <c r="I385" s="241">
        <f t="shared" si="24"/>
        <v>44858</v>
      </c>
      <c r="J385" s="128" t="s">
        <v>54</v>
      </c>
      <c r="K385" s="220" t="s">
        <v>148</v>
      </c>
      <c r="L385" s="55"/>
      <c r="M385" s="55"/>
      <c r="N385" s="195"/>
      <c r="O385" s="195"/>
      <c r="P385" s="195"/>
      <c r="Q385" s="196"/>
    </row>
    <row r="386" spans="2:17" ht="15.75" thickBot="1" x14ac:dyDescent="0.3">
      <c r="B386" s="32"/>
      <c r="C386" s="228" t="s">
        <v>193</v>
      </c>
      <c r="D386" s="193"/>
      <c r="E386" s="194"/>
      <c r="F386" s="48" t="s">
        <v>138</v>
      </c>
      <c r="G386" s="91">
        <v>1</v>
      </c>
      <c r="H386" s="241">
        <f t="shared" si="21"/>
        <v>44858</v>
      </c>
      <c r="I386" s="241">
        <f t="shared" si="24"/>
        <v>44859</v>
      </c>
      <c r="J386" s="128" t="s">
        <v>54</v>
      </c>
      <c r="K386" s="220" t="s">
        <v>148</v>
      </c>
      <c r="L386" s="55"/>
      <c r="M386" s="55"/>
      <c r="N386" s="195"/>
      <c r="O386" s="195"/>
      <c r="P386" s="195"/>
      <c r="Q386" s="196"/>
    </row>
    <row r="387" spans="2:17" ht="15.75" thickBot="1" x14ac:dyDescent="0.3">
      <c r="B387" s="32"/>
      <c r="C387" s="228" t="s">
        <v>192</v>
      </c>
      <c r="D387" s="193"/>
      <c r="E387" s="194"/>
      <c r="F387" s="48" t="s">
        <v>138</v>
      </c>
      <c r="G387" s="91">
        <v>1</v>
      </c>
      <c r="H387" s="241">
        <f t="shared" si="21"/>
        <v>44859</v>
      </c>
      <c r="I387" s="241">
        <f t="shared" si="24"/>
        <v>44860</v>
      </c>
      <c r="J387" s="128" t="s">
        <v>54</v>
      </c>
      <c r="K387" s="220" t="s">
        <v>148</v>
      </c>
      <c r="L387" s="55"/>
      <c r="M387" s="55"/>
      <c r="N387" s="195"/>
      <c r="O387" s="195"/>
      <c r="P387" s="195"/>
      <c r="Q387" s="196"/>
    </row>
    <row r="388" spans="2:17" ht="15.75" thickBot="1" x14ac:dyDescent="0.3">
      <c r="B388" s="32"/>
      <c r="C388" s="167" t="s">
        <v>184</v>
      </c>
      <c r="D388" s="193"/>
      <c r="E388" s="194"/>
      <c r="F388" s="48" t="s">
        <v>138</v>
      </c>
      <c r="G388" s="91">
        <v>2</v>
      </c>
      <c r="H388" s="241">
        <f t="shared" si="21"/>
        <v>44860</v>
      </c>
      <c r="I388" s="241">
        <f t="shared" si="24"/>
        <v>44862</v>
      </c>
      <c r="J388" s="128" t="s">
        <v>54</v>
      </c>
      <c r="K388" s="220" t="s">
        <v>148</v>
      </c>
      <c r="L388" s="55"/>
      <c r="M388" s="55"/>
      <c r="N388" s="195"/>
      <c r="O388" s="195"/>
      <c r="P388" s="195"/>
      <c r="Q388" s="196"/>
    </row>
    <row r="389" spans="2:17" ht="15.75" thickBot="1" x14ac:dyDescent="0.3">
      <c r="B389" s="32"/>
      <c r="C389" s="167" t="s">
        <v>185</v>
      </c>
      <c r="D389" s="193"/>
      <c r="E389" s="194"/>
      <c r="F389" s="48" t="s">
        <v>138</v>
      </c>
      <c r="G389" s="91">
        <v>1</v>
      </c>
      <c r="H389" s="241">
        <f t="shared" si="21"/>
        <v>44862</v>
      </c>
      <c r="I389" s="241">
        <f t="shared" si="24"/>
        <v>44863</v>
      </c>
      <c r="J389" s="128" t="s">
        <v>54</v>
      </c>
      <c r="K389" s="220" t="s">
        <v>148</v>
      </c>
      <c r="L389" s="55"/>
      <c r="M389" s="55"/>
      <c r="N389" s="195"/>
      <c r="O389" s="195"/>
      <c r="P389" s="195"/>
      <c r="Q389" s="196"/>
    </row>
    <row r="390" spans="2:17" ht="15.75" thickBot="1" x14ac:dyDescent="0.3">
      <c r="B390" s="32"/>
      <c r="C390" s="167" t="s">
        <v>186</v>
      </c>
      <c r="D390" s="193"/>
      <c r="E390" s="194"/>
      <c r="F390" s="48" t="s">
        <v>138</v>
      </c>
      <c r="G390" s="91">
        <v>1</v>
      </c>
      <c r="H390" s="241">
        <f t="shared" si="21"/>
        <v>44863</v>
      </c>
      <c r="I390" s="241">
        <f t="shared" si="24"/>
        <v>44864</v>
      </c>
      <c r="J390" s="128" t="s">
        <v>54</v>
      </c>
      <c r="K390" s="220" t="s">
        <v>148</v>
      </c>
      <c r="L390" s="55"/>
      <c r="M390" s="55"/>
      <c r="N390" s="195"/>
      <c r="O390" s="195"/>
      <c r="P390" s="195"/>
      <c r="Q390" s="196"/>
    </row>
    <row r="391" spans="2:17" ht="15.75" thickBot="1" x14ac:dyDescent="0.3">
      <c r="B391" s="32"/>
      <c r="C391" s="167" t="s">
        <v>187</v>
      </c>
      <c r="D391" s="193"/>
      <c r="E391" s="194"/>
      <c r="F391" s="48" t="s">
        <v>138</v>
      </c>
      <c r="G391" s="91">
        <v>2</v>
      </c>
      <c r="H391" s="241">
        <f t="shared" si="21"/>
        <v>44864</v>
      </c>
      <c r="I391" s="241">
        <f t="shared" si="24"/>
        <v>44866</v>
      </c>
      <c r="J391" s="128" t="s">
        <v>54</v>
      </c>
      <c r="K391" s="220" t="s">
        <v>148</v>
      </c>
      <c r="L391" s="55"/>
      <c r="M391" s="55"/>
      <c r="N391" s="195"/>
      <c r="O391" s="195"/>
      <c r="P391" s="195"/>
      <c r="Q391" s="196"/>
    </row>
    <row r="392" spans="2:17" ht="15.75" thickBot="1" x14ac:dyDescent="0.3">
      <c r="B392" s="32"/>
      <c r="C392" s="167" t="s">
        <v>188</v>
      </c>
      <c r="D392" s="193"/>
      <c r="E392" s="194"/>
      <c r="F392" s="48" t="s">
        <v>138</v>
      </c>
      <c r="G392" s="91">
        <v>1</v>
      </c>
      <c r="H392" s="241">
        <f t="shared" si="21"/>
        <v>44866</v>
      </c>
      <c r="I392" s="241">
        <f t="shared" ref="I392:I407" si="26">G392+H392</f>
        <v>44867</v>
      </c>
      <c r="J392" s="128" t="s">
        <v>54</v>
      </c>
      <c r="K392" s="220" t="s">
        <v>148</v>
      </c>
      <c r="L392" s="55"/>
      <c r="M392" s="55"/>
      <c r="N392" s="195"/>
      <c r="O392" s="195"/>
      <c r="P392" s="195"/>
      <c r="Q392" s="196"/>
    </row>
    <row r="393" spans="2:17" ht="15.75" thickBot="1" x14ac:dyDescent="0.3">
      <c r="B393" s="32"/>
      <c r="C393" s="167" t="s">
        <v>244</v>
      </c>
      <c r="D393" s="193"/>
      <c r="E393" s="194"/>
      <c r="F393" s="48" t="s">
        <v>138</v>
      </c>
      <c r="G393" s="91">
        <v>1</v>
      </c>
      <c r="H393" s="241">
        <f t="shared" si="21"/>
        <v>44867</v>
      </c>
      <c r="I393" s="241">
        <f t="shared" si="26"/>
        <v>44868</v>
      </c>
      <c r="J393" s="128" t="s">
        <v>54</v>
      </c>
      <c r="K393" s="220" t="s">
        <v>148</v>
      </c>
      <c r="L393" s="55"/>
      <c r="M393" s="55"/>
      <c r="N393" s="195"/>
      <c r="O393" s="195"/>
      <c r="P393" s="195"/>
      <c r="Q393" s="196"/>
    </row>
    <row r="394" spans="2:17" ht="15.75" thickBot="1" x14ac:dyDescent="0.3">
      <c r="B394" s="32"/>
      <c r="C394" s="167" t="s">
        <v>297</v>
      </c>
      <c r="D394" s="193"/>
      <c r="E394" s="194"/>
      <c r="F394" s="48" t="s">
        <v>138</v>
      </c>
      <c r="G394" s="91">
        <v>1</v>
      </c>
      <c r="H394" s="241">
        <f t="shared" si="21"/>
        <v>44868</v>
      </c>
      <c r="I394" s="241">
        <f t="shared" si="26"/>
        <v>44869</v>
      </c>
      <c r="J394" s="128" t="s">
        <v>54</v>
      </c>
      <c r="K394" s="220" t="s">
        <v>148</v>
      </c>
      <c r="L394" s="55"/>
      <c r="M394" s="55"/>
      <c r="N394" s="195"/>
      <c r="O394" s="195"/>
      <c r="P394" s="195"/>
      <c r="Q394" s="196"/>
    </row>
    <row r="395" spans="2:17" ht="15.75" thickBot="1" x14ac:dyDescent="0.3">
      <c r="B395" s="32"/>
      <c r="C395" s="167" t="s">
        <v>294</v>
      </c>
      <c r="D395" s="193"/>
      <c r="E395" s="194"/>
      <c r="F395" s="48" t="s">
        <v>138</v>
      </c>
      <c r="G395" s="91">
        <v>2</v>
      </c>
      <c r="H395" s="241">
        <f t="shared" si="21"/>
        <v>44869</v>
      </c>
      <c r="I395" s="241">
        <f t="shared" si="26"/>
        <v>44871</v>
      </c>
      <c r="J395" s="128" t="s">
        <v>54</v>
      </c>
      <c r="K395" s="220" t="s">
        <v>148</v>
      </c>
      <c r="L395" s="55"/>
      <c r="M395" s="55"/>
      <c r="N395" s="195"/>
      <c r="O395" s="195"/>
      <c r="P395" s="195"/>
      <c r="Q395" s="196"/>
    </row>
    <row r="396" spans="2:17" ht="15.75" thickBot="1" x14ac:dyDescent="0.3">
      <c r="B396" s="32"/>
      <c r="C396" s="167" t="s">
        <v>298</v>
      </c>
      <c r="D396" s="193"/>
      <c r="E396" s="194"/>
      <c r="F396" s="48" t="s">
        <v>138</v>
      </c>
      <c r="G396" s="91">
        <v>2</v>
      </c>
      <c r="H396" s="241">
        <f t="shared" si="21"/>
        <v>44871</v>
      </c>
      <c r="I396" s="241">
        <f t="shared" si="26"/>
        <v>44873</v>
      </c>
      <c r="J396" s="128" t="s">
        <v>54</v>
      </c>
      <c r="K396" s="220" t="s">
        <v>148</v>
      </c>
      <c r="L396" s="55"/>
      <c r="M396" s="55"/>
      <c r="N396" s="195"/>
      <c r="O396" s="195"/>
      <c r="P396" s="195"/>
      <c r="Q396" s="196"/>
    </row>
    <row r="397" spans="2:17" ht="15.75" thickBot="1" x14ac:dyDescent="0.3">
      <c r="B397" s="32"/>
      <c r="C397" s="167" t="s">
        <v>335</v>
      </c>
      <c r="D397" s="193"/>
      <c r="E397" s="194"/>
      <c r="F397" s="48" t="s">
        <v>138</v>
      </c>
      <c r="G397" s="91">
        <v>2</v>
      </c>
      <c r="H397" s="241">
        <f t="shared" si="21"/>
        <v>44873</v>
      </c>
      <c r="I397" s="241">
        <f t="shared" si="26"/>
        <v>44875</v>
      </c>
      <c r="J397" s="128" t="s">
        <v>54</v>
      </c>
      <c r="K397" s="220" t="s">
        <v>148</v>
      </c>
      <c r="L397" s="55"/>
      <c r="M397" s="55"/>
      <c r="N397" s="195"/>
      <c r="O397" s="195"/>
      <c r="P397" s="195"/>
      <c r="Q397" s="196"/>
    </row>
    <row r="398" spans="2:17" ht="15.75" thickBot="1" x14ac:dyDescent="0.3">
      <c r="B398" s="32"/>
      <c r="C398" s="167" t="s">
        <v>229</v>
      </c>
      <c r="D398" s="193"/>
      <c r="E398" s="194"/>
      <c r="F398" s="48" t="s">
        <v>138</v>
      </c>
      <c r="G398" s="91">
        <v>2</v>
      </c>
      <c r="H398" s="241">
        <f t="shared" si="21"/>
        <v>44875</v>
      </c>
      <c r="I398" s="241">
        <f t="shared" si="26"/>
        <v>44877</v>
      </c>
      <c r="J398" s="128" t="s">
        <v>54</v>
      </c>
      <c r="K398" s="220" t="s">
        <v>148</v>
      </c>
      <c r="L398" s="55"/>
      <c r="M398" s="55"/>
      <c r="N398" s="195"/>
      <c r="O398" s="195"/>
      <c r="P398" s="195"/>
      <c r="Q398" s="196"/>
    </row>
    <row r="399" spans="2:17" ht="15.75" thickBot="1" x14ac:dyDescent="0.3">
      <c r="B399" s="32"/>
      <c r="C399" s="167" t="s">
        <v>249</v>
      </c>
      <c r="D399" s="193"/>
      <c r="E399" s="194"/>
      <c r="F399" s="48" t="s">
        <v>138</v>
      </c>
      <c r="G399" s="91">
        <v>3</v>
      </c>
      <c r="H399" s="241">
        <f t="shared" si="21"/>
        <v>44877</v>
      </c>
      <c r="I399" s="241">
        <f t="shared" ref="I399:I403" si="27">G399+H399</f>
        <v>44880</v>
      </c>
      <c r="J399" s="128" t="s">
        <v>54</v>
      </c>
      <c r="K399" s="220" t="s">
        <v>148</v>
      </c>
      <c r="L399" s="55"/>
      <c r="M399" s="55"/>
      <c r="N399" s="195"/>
      <c r="O399" s="195"/>
      <c r="P399" s="195"/>
      <c r="Q399" s="196"/>
    </row>
    <row r="400" spans="2:17" ht="15.75" thickBot="1" x14ac:dyDescent="0.3">
      <c r="B400" s="32"/>
      <c r="C400" s="167" t="s">
        <v>299</v>
      </c>
      <c r="D400" s="193"/>
      <c r="E400" s="194"/>
      <c r="F400" s="48" t="s">
        <v>138</v>
      </c>
      <c r="G400" s="91">
        <v>1</v>
      </c>
      <c r="H400" s="241">
        <f t="shared" si="21"/>
        <v>44880</v>
      </c>
      <c r="I400" s="241">
        <f t="shared" si="27"/>
        <v>44881</v>
      </c>
      <c r="J400" s="128" t="s">
        <v>54</v>
      </c>
      <c r="K400" s="220" t="s">
        <v>148</v>
      </c>
      <c r="L400" s="55"/>
      <c r="M400" s="55"/>
      <c r="N400" s="195"/>
      <c r="O400" s="195"/>
      <c r="P400" s="195"/>
      <c r="Q400" s="196"/>
    </row>
    <row r="401" spans="2:17" ht="15.75" thickBot="1" x14ac:dyDescent="0.3">
      <c r="B401" s="32"/>
      <c r="C401" s="167" t="s">
        <v>300</v>
      </c>
      <c r="D401" s="193"/>
      <c r="E401" s="194"/>
      <c r="F401" s="48" t="s">
        <v>138</v>
      </c>
      <c r="G401" s="91">
        <v>1</v>
      </c>
      <c r="H401" s="241">
        <f t="shared" si="21"/>
        <v>44881</v>
      </c>
      <c r="I401" s="241">
        <f t="shared" si="27"/>
        <v>44882</v>
      </c>
      <c r="J401" s="128" t="s">
        <v>54</v>
      </c>
      <c r="K401" s="220" t="s">
        <v>148</v>
      </c>
      <c r="L401" s="55"/>
      <c r="M401" s="55"/>
      <c r="N401" s="195"/>
      <c r="O401" s="195"/>
      <c r="P401" s="195"/>
      <c r="Q401" s="196"/>
    </row>
    <row r="402" spans="2:17" ht="15.75" thickBot="1" x14ac:dyDescent="0.3">
      <c r="B402" s="32"/>
      <c r="C402" s="167" t="s">
        <v>319</v>
      </c>
      <c r="D402" s="193"/>
      <c r="E402" s="194"/>
      <c r="F402" s="48" t="s">
        <v>138</v>
      </c>
      <c r="G402" s="91">
        <v>1</v>
      </c>
      <c r="H402" s="241">
        <f t="shared" si="21"/>
        <v>44882</v>
      </c>
      <c r="I402" s="241">
        <f t="shared" si="27"/>
        <v>44883</v>
      </c>
      <c r="J402" s="128" t="s">
        <v>54</v>
      </c>
      <c r="K402" s="220" t="s">
        <v>148</v>
      </c>
      <c r="L402" s="55"/>
      <c r="M402" s="55"/>
      <c r="N402" s="195"/>
      <c r="O402" s="195"/>
      <c r="P402" s="195"/>
      <c r="Q402" s="196"/>
    </row>
    <row r="403" spans="2:17" ht="15.75" thickBot="1" x14ac:dyDescent="0.3">
      <c r="B403" s="32"/>
      <c r="C403" s="167" t="s">
        <v>192</v>
      </c>
      <c r="D403" s="193"/>
      <c r="E403" s="194"/>
      <c r="F403" s="48" t="s">
        <v>138</v>
      </c>
      <c r="G403" s="91">
        <v>1</v>
      </c>
      <c r="H403" s="241">
        <f t="shared" si="21"/>
        <v>44883</v>
      </c>
      <c r="I403" s="241">
        <f t="shared" si="27"/>
        <v>44884</v>
      </c>
      <c r="J403" s="128" t="s">
        <v>54</v>
      </c>
      <c r="K403" s="220" t="s">
        <v>148</v>
      </c>
      <c r="L403" s="55"/>
      <c r="M403" s="55"/>
      <c r="N403" s="195"/>
      <c r="O403" s="195"/>
      <c r="P403" s="195"/>
      <c r="Q403" s="196"/>
    </row>
    <row r="404" spans="2:17" ht="15.75" thickBot="1" x14ac:dyDescent="0.3">
      <c r="B404" s="32"/>
      <c r="C404" s="167" t="s">
        <v>302</v>
      </c>
      <c r="D404" s="193"/>
      <c r="E404" s="194"/>
      <c r="F404" s="48" t="s">
        <v>138</v>
      </c>
      <c r="G404" s="91">
        <v>2</v>
      </c>
      <c r="H404" s="241">
        <f t="shared" si="21"/>
        <v>44884</v>
      </c>
      <c r="I404" s="241">
        <f t="shared" si="26"/>
        <v>44886</v>
      </c>
      <c r="J404" s="128" t="s">
        <v>54</v>
      </c>
      <c r="K404" s="220" t="s">
        <v>148</v>
      </c>
      <c r="L404" s="55"/>
      <c r="M404" s="55"/>
      <c r="N404" s="195"/>
      <c r="O404" s="195"/>
      <c r="P404" s="195"/>
      <c r="Q404" s="196"/>
    </row>
    <row r="405" spans="2:17" ht="15.75" thickBot="1" x14ac:dyDescent="0.3">
      <c r="B405" s="32"/>
      <c r="C405" s="167" t="s">
        <v>296</v>
      </c>
      <c r="D405" s="193"/>
      <c r="E405" s="194"/>
      <c r="F405" s="48" t="s">
        <v>138</v>
      </c>
      <c r="G405" s="91">
        <v>2</v>
      </c>
      <c r="H405" s="241">
        <f t="shared" ref="H405:H468" si="28">I404</f>
        <v>44886</v>
      </c>
      <c r="I405" s="241">
        <f t="shared" si="26"/>
        <v>44888</v>
      </c>
      <c r="J405" s="128" t="s">
        <v>54</v>
      </c>
      <c r="K405" s="220" t="s">
        <v>148</v>
      </c>
      <c r="L405" s="55"/>
      <c r="M405" s="55"/>
      <c r="N405" s="195"/>
      <c r="O405" s="195"/>
      <c r="P405" s="195"/>
      <c r="Q405" s="196"/>
    </row>
    <row r="406" spans="2:17" ht="15.75" thickBot="1" x14ac:dyDescent="0.3">
      <c r="B406" s="32"/>
      <c r="C406" s="167" t="s">
        <v>229</v>
      </c>
      <c r="D406" s="193"/>
      <c r="E406" s="194"/>
      <c r="F406" s="48" t="s">
        <v>138</v>
      </c>
      <c r="G406" s="91">
        <v>1</v>
      </c>
      <c r="H406" s="241">
        <f t="shared" si="28"/>
        <v>44888</v>
      </c>
      <c r="I406" s="241">
        <f t="shared" si="26"/>
        <v>44889</v>
      </c>
      <c r="J406" s="128" t="s">
        <v>54</v>
      </c>
      <c r="K406" s="220" t="s">
        <v>148</v>
      </c>
      <c r="L406" s="55"/>
      <c r="M406" s="55"/>
      <c r="N406" s="195"/>
      <c r="O406" s="195"/>
      <c r="P406" s="195"/>
      <c r="Q406" s="196"/>
    </row>
    <row r="407" spans="2:17" ht="15.75" thickBot="1" x14ac:dyDescent="0.3">
      <c r="B407" s="32"/>
      <c r="C407" s="167" t="s">
        <v>244</v>
      </c>
      <c r="D407" s="193"/>
      <c r="E407" s="194"/>
      <c r="F407" s="48" t="s">
        <v>138</v>
      </c>
      <c r="G407" s="91">
        <v>1</v>
      </c>
      <c r="H407" s="241">
        <f t="shared" si="28"/>
        <v>44889</v>
      </c>
      <c r="I407" s="241">
        <f t="shared" si="26"/>
        <v>44890</v>
      </c>
      <c r="J407" s="128" t="s">
        <v>54</v>
      </c>
      <c r="K407" s="220" t="s">
        <v>148</v>
      </c>
      <c r="L407" s="55"/>
      <c r="M407" s="55"/>
      <c r="N407" s="195"/>
      <c r="O407" s="195"/>
      <c r="P407" s="195"/>
      <c r="Q407" s="196"/>
    </row>
    <row r="408" spans="2:17" ht="15.75" thickBot="1" x14ac:dyDescent="0.3">
      <c r="B408" s="32"/>
      <c r="C408" s="167" t="s">
        <v>253</v>
      </c>
      <c r="D408" s="193"/>
      <c r="E408" s="194"/>
      <c r="F408" s="48" t="s">
        <v>138</v>
      </c>
      <c r="G408" s="91">
        <v>3</v>
      </c>
      <c r="H408" s="241">
        <f t="shared" si="28"/>
        <v>44890</v>
      </c>
      <c r="I408" s="241">
        <f t="shared" ref="I408:I422" si="29">G408+H408</f>
        <v>44893</v>
      </c>
      <c r="J408" s="128" t="s">
        <v>54</v>
      </c>
      <c r="K408" s="220" t="s">
        <v>148</v>
      </c>
      <c r="L408" s="55"/>
      <c r="M408" s="55"/>
      <c r="N408" s="195"/>
      <c r="O408" s="195"/>
      <c r="P408" s="195"/>
      <c r="Q408" s="196"/>
    </row>
    <row r="409" spans="2:17" ht="15.75" thickBot="1" x14ac:dyDescent="0.3">
      <c r="B409" s="32"/>
      <c r="C409" s="167" t="s">
        <v>299</v>
      </c>
      <c r="D409" s="193"/>
      <c r="E409" s="194"/>
      <c r="F409" s="48" t="s">
        <v>138</v>
      </c>
      <c r="G409" s="91">
        <v>1</v>
      </c>
      <c r="H409" s="241">
        <f t="shared" si="28"/>
        <v>44893</v>
      </c>
      <c r="I409" s="241">
        <f t="shared" si="29"/>
        <v>44894</v>
      </c>
      <c r="J409" s="128" t="s">
        <v>54</v>
      </c>
      <c r="K409" s="220" t="s">
        <v>148</v>
      </c>
      <c r="L409" s="55"/>
      <c r="M409" s="55"/>
      <c r="N409" s="195"/>
      <c r="O409" s="195"/>
      <c r="P409" s="195"/>
      <c r="Q409" s="196"/>
    </row>
    <row r="410" spans="2:17" ht="15.75" thickBot="1" x14ac:dyDescent="0.3">
      <c r="B410" s="32"/>
      <c r="C410" s="167" t="s">
        <v>300</v>
      </c>
      <c r="D410" s="193"/>
      <c r="E410" s="194"/>
      <c r="F410" s="48" t="s">
        <v>138</v>
      </c>
      <c r="G410" s="91">
        <v>1</v>
      </c>
      <c r="H410" s="241">
        <f t="shared" si="28"/>
        <v>44894</v>
      </c>
      <c r="I410" s="241">
        <f t="shared" si="29"/>
        <v>44895</v>
      </c>
      <c r="J410" s="128" t="s">
        <v>54</v>
      </c>
      <c r="K410" s="220" t="s">
        <v>148</v>
      </c>
      <c r="L410" s="55"/>
      <c r="M410" s="55"/>
      <c r="N410" s="195"/>
      <c r="O410" s="195"/>
      <c r="P410" s="195"/>
      <c r="Q410" s="196"/>
    </row>
    <row r="411" spans="2:17" ht="15.75" thickBot="1" x14ac:dyDescent="0.3">
      <c r="B411" s="32"/>
      <c r="C411" s="167" t="s">
        <v>301</v>
      </c>
      <c r="D411" s="193"/>
      <c r="E411" s="194"/>
      <c r="F411" s="48" t="s">
        <v>138</v>
      </c>
      <c r="G411" s="91">
        <v>1</v>
      </c>
      <c r="H411" s="241">
        <f t="shared" si="28"/>
        <v>44895</v>
      </c>
      <c r="I411" s="241">
        <f t="shared" si="29"/>
        <v>44896</v>
      </c>
      <c r="J411" s="128" t="s">
        <v>54</v>
      </c>
      <c r="K411" s="220" t="s">
        <v>148</v>
      </c>
      <c r="L411" s="55"/>
      <c r="M411" s="55"/>
      <c r="N411" s="195"/>
      <c r="O411" s="195"/>
      <c r="P411" s="195"/>
      <c r="Q411" s="196"/>
    </row>
    <row r="412" spans="2:17" ht="15.75" thickBot="1" x14ac:dyDescent="0.3">
      <c r="B412" s="32"/>
      <c r="C412" s="167" t="s">
        <v>254</v>
      </c>
      <c r="D412" s="193"/>
      <c r="E412" s="194"/>
      <c r="F412" s="48" t="s">
        <v>138</v>
      </c>
      <c r="G412" s="91">
        <v>1</v>
      </c>
      <c r="H412" s="241">
        <f t="shared" si="28"/>
        <v>44896</v>
      </c>
      <c r="I412" s="241">
        <f t="shared" si="29"/>
        <v>44897</v>
      </c>
      <c r="J412" s="128" t="s">
        <v>54</v>
      </c>
      <c r="K412" s="220" t="s">
        <v>148</v>
      </c>
      <c r="L412" s="55"/>
      <c r="M412" s="55"/>
      <c r="N412" s="195"/>
      <c r="O412" s="195"/>
      <c r="P412" s="195"/>
      <c r="Q412" s="196"/>
    </row>
    <row r="413" spans="2:17" ht="15.75" thickBot="1" x14ac:dyDescent="0.3">
      <c r="B413" s="32"/>
      <c r="C413" s="167" t="s">
        <v>255</v>
      </c>
      <c r="D413" s="193"/>
      <c r="E413" s="194"/>
      <c r="F413" s="48" t="s">
        <v>138</v>
      </c>
      <c r="G413" s="91">
        <v>2</v>
      </c>
      <c r="H413" s="241">
        <f t="shared" si="28"/>
        <v>44897</v>
      </c>
      <c r="I413" s="241">
        <f t="shared" si="29"/>
        <v>44899</v>
      </c>
      <c r="J413" s="128" t="s">
        <v>54</v>
      </c>
      <c r="K413" s="220" t="s">
        <v>148</v>
      </c>
      <c r="L413" s="55"/>
      <c r="M413" s="55"/>
      <c r="N413" s="195"/>
      <c r="O413" s="195"/>
      <c r="P413" s="195"/>
      <c r="Q413" s="196"/>
    </row>
    <row r="414" spans="2:17" ht="15.75" thickBot="1" x14ac:dyDescent="0.3">
      <c r="B414" s="32"/>
      <c r="C414" s="167" t="s">
        <v>229</v>
      </c>
      <c r="D414" s="193"/>
      <c r="E414" s="194"/>
      <c r="F414" s="48" t="s">
        <v>138</v>
      </c>
      <c r="G414" s="91">
        <v>2</v>
      </c>
      <c r="H414" s="241">
        <f t="shared" si="28"/>
        <v>44899</v>
      </c>
      <c r="I414" s="241">
        <f t="shared" si="29"/>
        <v>44901</v>
      </c>
      <c r="J414" s="128" t="s">
        <v>54</v>
      </c>
      <c r="K414" s="220" t="s">
        <v>148</v>
      </c>
      <c r="L414" s="55"/>
      <c r="M414" s="55"/>
      <c r="N414" s="195"/>
      <c r="O414" s="195"/>
      <c r="P414" s="195"/>
      <c r="Q414" s="196"/>
    </row>
    <row r="415" spans="2:17" ht="15.75" thickBot="1" x14ac:dyDescent="0.3">
      <c r="B415" s="32"/>
      <c r="C415" s="167" t="s">
        <v>244</v>
      </c>
      <c r="D415" s="193"/>
      <c r="E415" s="194"/>
      <c r="F415" s="48" t="s">
        <v>138</v>
      </c>
      <c r="G415" s="91">
        <v>1</v>
      </c>
      <c r="H415" s="241">
        <f t="shared" si="28"/>
        <v>44901</v>
      </c>
      <c r="I415" s="241">
        <f t="shared" si="29"/>
        <v>44902</v>
      </c>
      <c r="J415" s="128" t="s">
        <v>54</v>
      </c>
      <c r="K415" s="220" t="s">
        <v>148</v>
      </c>
      <c r="L415" s="55"/>
      <c r="M415" s="55"/>
      <c r="N415" s="195"/>
      <c r="O415" s="195"/>
      <c r="P415" s="195"/>
      <c r="Q415" s="196"/>
    </row>
    <row r="416" spans="2:17" ht="15.75" thickBot="1" x14ac:dyDescent="0.3">
      <c r="B416" s="32"/>
      <c r="C416" s="167" t="s">
        <v>256</v>
      </c>
      <c r="D416" s="201"/>
      <c r="E416" s="202"/>
      <c r="F416" s="48" t="s">
        <v>138</v>
      </c>
      <c r="G416" s="91">
        <v>3</v>
      </c>
      <c r="H416" s="241">
        <f t="shared" si="28"/>
        <v>44902</v>
      </c>
      <c r="I416" s="241">
        <f t="shared" si="29"/>
        <v>44905</v>
      </c>
      <c r="J416" s="128" t="s">
        <v>54</v>
      </c>
      <c r="K416" s="220" t="s">
        <v>148</v>
      </c>
      <c r="L416" s="55"/>
      <c r="M416" s="55"/>
      <c r="N416" s="203"/>
      <c r="O416" s="203"/>
      <c r="P416" s="203"/>
      <c r="Q416" s="204"/>
    </row>
    <row r="417" spans="2:17" ht="15.75" thickBot="1" x14ac:dyDescent="0.3">
      <c r="B417" s="32"/>
      <c r="C417" s="167" t="s">
        <v>299</v>
      </c>
      <c r="D417" s="193"/>
      <c r="E417" s="194"/>
      <c r="F417" s="48" t="s">
        <v>138</v>
      </c>
      <c r="G417" s="91">
        <v>1</v>
      </c>
      <c r="H417" s="241">
        <f t="shared" si="28"/>
        <v>44905</v>
      </c>
      <c r="I417" s="241">
        <f t="shared" si="29"/>
        <v>44906</v>
      </c>
      <c r="J417" s="128" t="s">
        <v>54</v>
      </c>
      <c r="K417" s="220" t="s">
        <v>148</v>
      </c>
      <c r="L417" s="55"/>
      <c r="M417" s="55"/>
      <c r="N417" s="195"/>
      <c r="O417" s="195"/>
      <c r="P417" s="195"/>
      <c r="Q417" s="196"/>
    </row>
    <row r="418" spans="2:17" ht="15.75" thickBot="1" x14ac:dyDescent="0.3">
      <c r="B418" s="32"/>
      <c r="C418" s="167" t="s">
        <v>300</v>
      </c>
      <c r="D418" s="193"/>
      <c r="E418" s="194"/>
      <c r="F418" s="48" t="s">
        <v>138</v>
      </c>
      <c r="G418" s="91">
        <v>1</v>
      </c>
      <c r="H418" s="241">
        <f t="shared" si="28"/>
        <v>44906</v>
      </c>
      <c r="I418" s="241">
        <f t="shared" si="29"/>
        <v>44907</v>
      </c>
      <c r="J418" s="128" t="s">
        <v>54</v>
      </c>
      <c r="K418" s="220" t="s">
        <v>148</v>
      </c>
      <c r="L418" s="55"/>
      <c r="M418" s="55"/>
      <c r="N418" s="195"/>
      <c r="O418" s="195"/>
      <c r="P418" s="195"/>
      <c r="Q418" s="196"/>
    </row>
    <row r="419" spans="2:17" ht="15.75" thickBot="1" x14ac:dyDescent="0.3">
      <c r="B419" s="32"/>
      <c r="C419" s="167" t="s">
        <v>301</v>
      </c>
      <c r="D419" s="193"/>
      <c r="E419" s="194"/>
      <c r="F419" s="48" t="s">
        <v>138</v>
      </c>
      <c r="G419" s="91">
        <v>1</v>
      </c>
      <c r="H419" s="241">
        <f t="shared" si="28"/>
        <v>44907</v>
      </c>
      <c r="I419" s="241">
        <f t="shared" si="29"/>
        <v>44908</v>
      </c>
      <c r="J419" s="128" t="s">
        <v>54</v>
      </c>
      <c r="K419" s="220" t="s">
        <v>148</v>
      </c>
      <c r="L419" s="55"/>
      <c r="M419" s="55"/>
      <c r="N419" s="195"/>
      <c r="O419" s="195"/>
      <c r="P419" s="195"/>
      <c r="Q419" s="196"/>
    </row>
    <row r="420" spans="2:17" ht="15.75" thickBot="1" x14ac:dyDescent="0.3">
      <c r="B420" s="32"/>
      <c r="C420" s="167" t="s">
        <v>254</v>
      </c>
      <c r="D420" s="193"/>
      <c r="E420" s="194"/>
      <c r="F420" s="48" t="s">
        <v>138</v>
      </c>
      <c r="G420" s="91">
        <v>1</v>
      </c>
      <c r="H420" s="241">
        <f t="shared" si="28"/>
        <v>44908</v>
      </c>
      <c r="I420" s="241">
        <f t="shared" si="29"/>
        <v>44909</v>
      </c>
      <c r="J420" s="128" t="s">
        <v>54</v>
      </c>
      <c r="K420" s="220" t="s">
        <v>148</v>
      </c>
      <c r="L420" s="55"/>
      <c r="M420" s="55"/>
      <c r="N420" s="195"/>
      <c r="O420" s="195"/>
      <c r="P420" s="195"/>
      <c r="Q420" s="196"/>
    </row>
    <row r="421" spans="2:17" ht="15.75" thickBot="1" x14ac:dyDescent="0.3">
      <c r="B421" s="32"/>
      <c r="C421" s="167" t="s">
        <v>255</v>
      </c>
      <c r="D421" s="193"/>
      <c r="E421" s="194"/>
      <c r="F421" s="48" t="s">
        <v>138</v>
      </c>
      <c r="G421" s="91">
        <v>2</v>
      </c>
      <c r="H421" s="241">
        <f t="shared" si="28"/>
        <v>44909</v>
      </c>
      <c r="I421" s="241">
        <f t="shared" si="29"/>
        <v>44911</v>
      </c>
      <c r="J421" s="128" t="s">
        <v>54</v>
      </c>
      <c r="K421" s="220" t="s">
        <v>148</v>
      </c>
      <c r="L421" s="55"/>
      <c r="M421" s="55"/>
      <c r="N421" s="195"/>
      <c r="O421" s="195"/>
      <c r="P421" s="195"/>
      <c r="Q421" s="196"/>
    </row>
    <row r="422" spans="2:17" ht="15.75" thickBot="1" x14ac:dyDescent="0.3">
      <c r="B422" s="32"/>
      <c r="C422" s="167" t="s">
        <v>229</v>
      </c>
      <c r="D422" s="193"/>
      <c r="E422" s="194"/>
      <c r="F422" s="48" t="s">
        <v>138</v>
      </c>
      <c r="G422" s="91">
        <v>2</v>
      </c>
      <c r="H422" s="241">
        <f t="shared" si="28"/>
        <v>44911</v>
      </c>
      <c r="I422" s="241">
        <f t="shared" si="29"/>
        <v>44913</v>
      </c>
      <c r="J422" s="128" t="s">
        <v>54</v>
      </c>
      <c r="K422" s="220" t="s">
        <v>148</v>
      </c>
      <c r="L422" s="55"/>
      <c r="M422" s="55"/>
      <c r="N422" s="195"/>
      <c r="O422" s="195"/>
      <c r="P422" s="195"/>
      <c r="Q422" s="196"/>
    </row>
    <row r="423" spans="2:17" ht="15.75" thickBot="1" x14ac:dyDescent="0.3">
      <c r="B423" s="32"/>
      <c r="C423" s="167" t="s">
        <v>244</v>
      </c>
      <c r="D423" s="193"/>
      <c r="E423" s="194"/>
      <c r="F423" s="48" t="s">
        <v>138</v>
      </c>
      <c r="G423" s="91">
        <v>1</v>
      </c>
      <c r="H423" s="241">
        <f t="shared" si="28"/>
        <v>44913</v>
      </c>
      <c r="I423" s="241">
        <f t="shared" ref="I423:I486" si="30">G423+H423</f>
        <v>44914</v>
      </c>
      <c r="J423" s="128" t="s">
        <v>54</v>
      </c>
      <c r="K423" s="220" t="s">
        <v>148</v>
      </c>
      <c r="L423" s="55"/>
      <c r="M423" s="55"/>
      <c r="N423" s="195"/>
      <c r="O423" s="195"/>
      <c r="P423" s="195"/>
      <c r="Q423" s="196"/>
    </row>
    <row r="424" spans="2:17" ht="15.75" thickBot="1" x14ac:dyDescent="0.3">
      <c r="B424" s="32"/>
      <c r="C424" s="167" t="s">
        <v>171</v>
      </c>
      <c r="D424" s="193"/>
      <c r="E424" s="194"/>
      <c r="F424" s="48" t="s">
        <v>138</v>
      </c>
      <c r="G424" s="91"/>
      <c r="H424" s="241">
        <f t="shared" si="28"/>
        <v>44914</v>
      </c>
      <c r="I424" s="241">
        <f t="shared" si="30"/>
        <v>44914</v>
      </c>
      <c r="J424" s="128" t="s">
        <v>54</v>
      </c>
      <c r="K424" s="220" t="s">
        <v>148</v>
      </c>
      <c r="L424" s="55"/>
      <c r="M424" s="55"/>
      <c r="N424" s="195"/>
      <c r="O424" s="195"/>
      <c r="P424" s="195"/>
      <c r="Q424" s="196"/>
    </row>
    <row r="425" spans="2:17" ht="15.75" thickBot="1" x14ac:dyDescent="0.3">
      <c r="B425" s="32"/>
      <c r="C425" s="183" t="s">
        <v>267</v>
      </c>
      <c r="D425" s="193"/>
      <c r="E425" s="194"/>
      <c r="F425" s="48" t="s">
        <v>138</v>
      </c>
      <c r="G425" s="91">
        <v>3</v>
      </c>
      <c r="H425" s="241">
        <f t="shared" si="28"/>
        <v>44914</v>
      </c>
      <c r="I425" s="241">
        <f t="shared" si="30"/>
        <v>44917</v>
      </c>
      <c r="J425" s="128" t="s">
        <v>54</v>
      </c>
      <c r="K425" s="220" t="s">
        <v>148</v>
      </c>
      <c r="L425" s="55"/>
      <c r="M425" s="55"/>
      <c r="N425" s="195"/>
      <c r="O425" s="195"/>
      <c r="P425" s="195"/>
      <c r="Q425" s="196"/>
    </row>
    <row r="426" spans="2:17" ht="15.75" thickBot="1" x14ac:dyDescent="0.3">
      <c r="B426" s="32"/>
      <c r="C426" s="167" t="s">
        <v>299</v>
      </c>
      <c r="D426" s="193"/>
      <c r="E426" s="194"/>
      <c r="F426" s="48" t="s">
        <v>138</v>
      </c>
      <c r="G426" s="91">
        <v>1</v>
      </c>
      <c r="H426" s="241">
        <f t="shared" si="28"/>
        <v>44917</v>
      </c>
      <c r="I426" s="241">
        <f t="shared" si="30"/>
        <v>44918</v>
      </c>
      <c r="J426" s="128" t="s">
        <v>54</v>
      </c>
      <c r="K426" s="220" t="s">
        <v>148</v>
      </c>
      <c r="L426" s="55"/>
      <c r="M426" s="55"/>
      <c r="N426" s="195"/>
      <c r="O426" s="195"/>
      <c r="P426" s="195"/>
      <c r="Q426" s="196"/>
    </row>
    <row r="427" spans="2:17" ht="15.75" thickBot="1" x14ac:dyDescent="0.3">
      <c r="B427" s="32"/>
      <c r="C427" s="167" t="s">
        <v>300</v>
      </c>
      <c r="D427" s="193"/>
      <c r="E427" s="194"/>
      <c r="F427" s="48" t="s">
        <v>138</v>
      </c>
      <c r="G427" s="91">
        <v>1</v>
      </c>
      <c r="H427" s="241">
        <f t="shared" si="28"/>
        <v>44918</v>
      </c>
      <c r="I427" s="241">
        <f t="shared" si="30"/>
        <v>44919</v>
      </c>
      <c r="J427" s="128" t="s">
        <v>54</v>
      </c>
      <c r="K427" s="220" t="s">
        <v>148</v>
      </c>
      <c r="L427" s="55"/>
      <c r="M427" s="55"/>
      <c r="N427" s="195"/>
      <c r="O427" s="195"/>
      <c r="P427" s="195"/>
      <c r="Q427" s="196"/>
    </row>
    <row r="428" spans="2:17" ht="15.75" thickBot="1" x14ac:dyDescent="0.3">
      <c r="B428" s="32"/>
      <c r="C428" s="167" t="s">
        <v>301</v>
      </c>
      <c r="D428" s="193"/>
      <c r="E428" s="194"/>
      <c r="F428" s="48" t="s">
        <v>138</v>
      </c>
      <c r="G428" s="91">
        <v>1</v>
      </c>
      <c r="H428" s="241">
        <f t="shared" si="28"/>
        <v>44919</v>
      </c>
      <c r="I428" s="241">
        <f t="shared" si="30"/>
        <v>44920</v>
      </c>
      <c r="J428" s="128" t="s">
        <v>54</v>
      </c>
      <c r="K428" s="220" t="s">
        <v>148</v>
      </c>
      <c r="L428" s="55"/>
      <c r="M428" s="55"/>
      <c r="N428" s="195"/>
      <c r="O428" s="195"/>
      <c r="P428" s="195"/>
      <c r="Q428" s="196"/>
    </row>
    <row r="429" spans="2:17" ht="15.75" thickBot="1" x14ac:dyDescent="0.3">
      <c r="B429" s="32"/>
      <c r="C429" s="167" t="s">
        <v>254</v>
      </c>
      <c r="D429" s="193"/>
      <c r="E429" s="194"/>
      <c r="F429" s="48" t="s">
        <v>138</v>
      </c>
      <c r="G429" s="91">
        <v>1</v>
      </c>
      <c r="H429" s="241">
        <f t="shared" si="28"/>
        <v>44920</v>
      </c>
      <c r="I429" s="241">
        <f t="shared" si="30"/>
        <v>44921</v>
      </c>
      <c r="J429" s="128" t="s">
        <v>54</v>
      </c>
      <c r="K429" s="220" t="s">
        <v>148</v>
      </c>
      <c r="L429" s="55"/>
      <c r="M429" s="55"/>
      <c r="N429" s="195"/>
      <c r="O429" s="195"/>
      <c r="P429" s="195"/>
      <c r="Q429" s="196"/>
    </row>
    <row r="430" spans="2:17" ht="15.75" thickBot="1" x14ac:dyDescent="0.3">
      <c r="B430" s="32"/>
      <c r="C430" s="167" t="s">
        <v>255</v>
      </c>
      <c r="D430" s="193"/>
      <c r="E430" s="194"/>
      <c r="F430" s="48" t="s">
        <v>138</v>
      </c>
      <c r="G430" s="91">
        <v>2</v>
      </c>
      <c r="H430" s="241">
        <f t="shared" si="28"/>
        <v>44921</v>
      </c>
      <c r="I430" s="241">
        <f t="shared" si="30"/>
        <v>44923</v>
      </c>
      <c r="J430" s="128" t="s">
        <v>54</v>
      </c>
      <c r="K430" s="220" t="s">
        <v>148</v>
      </c>
      <c r="L430" s="55"/>
      <c r="M430" s="55"/>
      <c r="N430" s="195"/>
      <c r="O430" s="195"/>
      <c r="P430" s="195"/>
      <c r="Q430" s="196"/>
    </row>
    <row r="431" spans="2:17" ht="15.75" thickBot="1" x14ac:dyDescent="0.3">
      <c r="B431" s="32"/>
      <c r="C431" s="167" t="s">
        <v>229</v>
      </c>
      <c r="D431" s="193"/>
      <c r="E431" s="194"/>
      <c r="F431" s="48" t="s">
        <v>138</v>
      </c>
      <c r="G431" s="91">
        <v>2</v>
      </c>
      <c r="H431" s="241">
        <f t="shared" si="28"/>
        <v>44923</v>
      </c>
      <c r="I431" s="241">
        <f t="shared" si="30"/>
        <v>44925</v>
      </c>
      <c r="J431" s="128" t="s">
        <v>54</v>
      </c>
      <c r="K431" s="220" t="s">
        <v>148</v>
      </c>
      <c r="L431" s="55"/>
      <c r="M431" s="55"/>
      <c r="N431" s="195"/>
      <c r="O431" s="195"/>
      <c r="P431" s="195"/>
      <c r="Q431" s="196"/>
    </row>
    <row r="432" spans="2:17" ht="15.75" thickBot="1" x14ac:dyDescent="0.3">
      <c r="B432" s="32"/>
      <c r="C432" s="167" t="s">
        <v>244</v>
      </c>
      <c r="D432" s="193"/>
      <c r="E432" s="194"/>
      <c r="F432" s="48" t="s">
        <v>138</v>
      </c>
      <c r="G432" s="91">
        <v>1</v>
      </c>
      <c r="H432" s="241">
        <f t="shared" si="28"/>
        <v>44925</v>
      </c>
      <c r="I432" s="241">
        <f t="shared" si="30"/>
        <v>44926</v>
      </c>
      <c r="J432" s="128" t="s">
        <v>54</v>
      </c>
      <c r="K432" s="220" t="s">
        <v>148</v>
      </c>
      <c r="L432" s="55"/>
      <c r="M432" s="55"/>
      <c r="N432" s="195"/>
      <c r="O432" s="195"/>
      <c r="P432" s="195"/>
      <c r="Q432" s="196"/>
    </row>
    <row r="433" spans="2:17" ht="15.75" thickBot="1" x14ac:dyDescent="0.3">
      <c r="B433" s="32"/>
      <c r="C433" s="183" t="s">
        <v>269</v>
      </c>
      <c r="D433" s="193"/>
      <c r="E433" s="194"/>
      <c r="F433" s="48" t="s">
        <v>138</v>
      </c>
      <c r="G433" s="91">
        <v>3</v>
      </c>
      <c r="H433" s="241">
        <f t="shared" si="28"/>
        <v>44926</v>
      </c>
      <c r="I433" s="241">
        <f t="shared" si="30"/>
        <v>44929</v>
      </c>
      <c r="J433" s="128" t="s">
        <v>54</v>
      </c>
      <c r="K433" s="220" t="s">
        <v>148</v>
      </c>
      <c r="L433" s="55"/>
      <c r="M433" s="55"/>
      <c r="N433" s="195"/>
      <c r="O433" s="195"/>
      <c r="P433" s="195"/>
      <c r="Q433" s="196"/>
    </row>
    <row r="434" spans="2:17" ht="15.75" thickBot="1" x14ac:dyDescent="0.3">
      <c r="B434" s="32"/>
      <c r="C434" s="167" t="s">
        <v>299</v>
      </c>
      <c r="D434" s="193"/>
      <c r="E434" s="194"/>
      <c r="F434" s="48" t="s">
        <v>138</v>
      </c>
      <c r="G434" s="91">
        <v>1</v>
      </c>
      <c r="H434" s="241">
        <f t="shared" si="28"/>
        <v>44929</v>
      </c>
      <c r="I434" s="241">
        <f t="shared" si="30"/>
        <v>44930</v>
      </c>
      <c r="J434" s="128" t="s">
        <v>54</v>
      </c>
      <c r="K434" s="220" t="s">
        <v>148</v>
      </c>
      <c r="L434" s="55"/>
      <c r="M434" s="55"/>
      <c r="N434" s="195"/>
      <c r="O434" s="195"/>
      <c r="P434" s="195"/>
      <c r="Q434" s="196"/>
    </row>
    <row r="435" spans="2:17" ht="15.75" thickBot="1" x14ac:dyDescent="0.3">
      <c r="B435" s="32"/>
      <c r="C435" s="167" t="s">
        <v>300</v>
      </c>
      <c r="D435" s="193"/>
      <c r="E435" s="194"/>
      <c r="F435" s="48" t="s">
        <v>138</v>
      </c>
      <c r="G435" s="91">
        <v>1</v>
      </c>
      <c r="H435" s="241">
        <f t="shared" si="28"/>
        <v>44930</v>
      </c>
      <c r="I435" s="241">
        <f t="shared" si="30"/>
        <v>44931</v>
      </c>
      <c r="J435" s="128" t="s">
        <v>54</v>
      </c>
      <c r="K435" s="220" t="s">
        <v>148</v>
      </c>
      <c r="L435" s="55"/>
      <c r="M435" s="55"/>
      <c r="N435" s="195"/>
      <c r="O435" s="195"/>
      <c r="P435" s="195"/>
      <c r="Q435" s="196"/>
    </row>
    <row r="436" spans="2:17" ht="15.75" thickBot="1" x14ac:dyDescent="0.3">
      <c r="B436" s="32"/>
      <c r="C436" s="167" t="s">
        <v>301</v>
      </c>
      <c r="D436" s="193"/>
      <c r="E436" s="194"/>
      <c r="F436" s="48" t="s">
        <v>138</v>
      </c>
      <c r="G436" s="91">
        <v>1</v>
      </c>
      <c r="H436" s="241">
        <f t="shared" si="28"/>
        <v>44931</v>
      </c>
      <c r="I436" s="241">
        <f t="shared" si="30"/>
        <v>44932</v>
      </c>
      <c r="J436" s="128" t="s">
        <v>54</v>
      </c>
      <c r="K436" s="220" t="s">
        <v>148</v>
      </c>
      <c r="L436" s="55"/>
      <c r="M436" s="55"/>
      <c r="N436" s="195"/>
      <c r="O436" s="195"/>
      <c r="P436" s="195"/>
      <c r="Q436" s="196"/>
    </row>
    <row r="437" spans="2:17" ht="15.75" thickBot="1" x14ac:dyDescent="0.3">
      <c r="B437" s="32"/>
      <c r="C437" s="167" t="s">
        <v>254</v>
      </c>
      <c r="D437" s="193"/>
      <c r="E437" s="194"/>
      <c r="F437" s="48" t="s">
        <v>138</v>
      </c>
      <c r="G437" s="91">
        <v>1</v>
      </c>
      <c r="H437" s="241">
        <f t="shared" si="28"/>
        <v>44932</v>
      </c>
      <c r="I437" s="241">
        <f t="shared" si="30"/>
        <v>44933</v>
      </c>
      <c r="J437" s="128" t="s">
        <v>54</v>
      </c>
      <c r="K437" s="220" t="s">
        <v>148</v>
      </c>
      <c r="L437" s="55"/>
      <c r="M437" s="55"/>
      <c r="N437" s="195"/>
      <c r="O437" s="195"/>
      <c r="P437" s="195"/>
      <c r="Q437" s="196"/>
    </row>
    <row r="438" spans="2:17" ht="15.75" thickBot="1" x14ac:dyDescent="0.3">
      <c r="B438" s="32"/>
      <c r="C438" s="167" t="s">
        <v>255</v>
      </c>
      <c r="D438" s="193"/>
      <c r="E438" s="194"/>
      <c r="F438" s="48" t="s">
        <v>138</v>
      </c>
      <c r="G438" s="91">
        <v>2</v>
      </c>
      <c r="H438" s="241">
        <f t="shared" si="28"/>
        <v>44933</v>
      </c>
      <c r="I438" s="241">
        <f t="shared" si="30"/>
        <v>44935</v>
      </c>
      <c r="J438" s="128" t="s">
        <v>54</v>
      </c>
      <c r="K438" s="220" t="s">
        <v>148</v>
      </c>
      <c r="L438" s="55"/>
      <c r="M438" s="55"/>
      <c r="N438" s="195"/>
      <c r="O438" s="195"/>
      <c r="P438" s="195"/>
      <c r="Q438" s="196"/>
    </row>
    <row r="439" spans="2:17" ht="15.75" thickBot="1" x14ac:dyDescent="0.3">
      <c r="B439" s="32"/>
      <c r="C439" s="167" t="s">
        <v>229</v>
      </c>
      <c r="D439" s="193"/>
      <c r="E439" s="194"/>
      <c r="F439" s="48" t="s">
        <v>138</v>
      </c>
      <c r="G439" s="91">
        <v>2</v>
      </c>
      <c r="H439" s="241">
        <f t="shared" si="28"/>
        <v>44935</v>
      </c>
      <c r="I439" s="241">
        <f t="shared" si="30"/>
        <v>44937</v>
      </c>
      <c r="J439" s="128" t="s">
        <v>54</v>
      </c>
      <c r="K439" s="220" t="s">
        <v>148</v>
      </c>
      <c r="L439" s="55"/>
      <c r="M439" s="55"/>
      <c r="N439" s="195"/>
      <c r="O439" s="195"/>
      <c r="P439" s="195"/>
      <c r="Q439" s="196"/>
    </row>
    <row r="440" spans="2:17" ht="15.75" thickBot="1" x14ac:dyDescent="0.3">
      <c r="B440" s="32"/>
      <c r="C440" s="167" t="s">
        <v>244</v>
      </c>
      <c r="D440" s="193"/>
      <c r="E440" s="194"/>
      <c r="F440" s="48" t="s">
        <v>138</v>
      </c>
      <c r="G440" s="91">
        <v>1</v>
      </c>
      <c r="H440" s="241">
        <f t="shared" si="28"/>
        <v>44937</v>
      </c>
      <c r="I440" s="241">
        <f t="shared" si="30"/>
        <v>44938</v>
      </c>
      <c r="J440" s="128" t="s">
        <v>54</v>
      </c>
      <c r="K440" s="220" t="s">
        <v>148</v>
      </c>
      <c r="L440" s="55"/>
      <c r="M440" s="55"/>
      <c r="N440" s="195"/>
      <c r="O440" s="195"/>
      <c r="P440" s="195"/>
      <c r="Q440" s="196"/>
    </row>
    <row r="441" spans="2:17" ht="15.75" thickBot="1" x14ac:dyDescent="0.3">
      <c r="B441" s="32"/>
      <c r="C441" s="167" t="s">
        <v>320</v>
      </c>
      <c r="D441" s="193"/>
      <c r="E441" s="194"/>
      <c r="F441" s="48" t="s">
        <v>138</v>
      </c>
      <c r="G441" s="91"/>
      <c r="H441" s="241">
        <f t="shared" si="28"/>
        <v>44938</v>
      </c>
      <c r="I441" s="241">
        <f t="shared" si="30"/>
        <v>44938</v>
      </c>
      <c r="J441" s="128" t="s">
        <v>54</v>
      </c>
      <c r="K441" s="220" t="s">
        <v>148</v>
      </c>
      <c r="L441" s="55"/>
      <c r="M441" s="55"/>
      <c r="N441" s="195"/>
      <c r="O441" s="195"/>
      <c r="P441" s="195"/>
      <c r="Q441" s="196"/>
    </row>
    <row r="442" spans="2:17" ht="15.75" thickBot="1" x14ac:dyDescent="0.3">
      <c r="B442" s="32"/>
      <c r="C442" s="167" t="s">
        <v>303</v>
      </c>
      <c r="D442" s="193"/>
      <c r="E442" s="194"/>
      <c r="F442" s="48" t="s">
        <v>138</v>
      </c>
      <c r="G442" s="91">
        <v>1</v>
      </c>
      <c r="H442" s="241">
        <f t="shared" si="28"/>
        <v>44938</v>
      </c>
      <c r="I442" s="241">
        <f t="shared" si="30"/>
        <v>44939</v>
      </c>
      <c r="J442" s="128" t="s">
        <v>54</v>
      </c>
      <c r="K442" s="220" t="s">
        <v>148</v>
      </c>
      <c r="L442" s="55"/>
      <c r="M442" s="55"/>
      <c r="N442" s="195"/>
      <c r="O442" s="195"/>
      <c r="P442" s="195"/>
      <c r="Q442" s="196"/>
    </row>
    <row r="443" spans="2:17" ht="15.75" thickBot="1" x14ac:dyDescent="0.3">
      <c r="B443" s="32"/>
      <c r="C443" s="167" t="s">
        <v>304</v>
      </c>
      <c r="D443" s="193"/>
      <c r="E443" s="194"/>
      <c r="F443" s="48" t="s">
        <v>138</v>
      </c>
      <c r="G443" s="91">
        <v>1</v>
      </c>
      <c r="H443" s="241">
        <f t="shared" si="28"/>
        <v>44939</v>
      </c>
      <c r="I443" s="241">
        <f t="shared" si="30"/>
        <v>44940</v>
      </c>
      <c r="J443" s="128" t="s">
        <v>54</v>
      </c>
      <c r="K443" s="220" t="s">
        <v>148</v>
      </c>
      <c r="L443" s="55"/>
      <c r="M443" s="55"/>
      <c r="N443" s="195"/>
      <c r="O443" s="195"/>
      <c r="P443" s="195"/>
      <c r="Q443" s="196"/>
    </row>
    <row r="444" spans="2:17" ht="15.75" thickBot="1" x14ac:dyDescent="0.3">
      <c r="B444" s="32"/>
      <c r="C444" s="167" t="s">
        <v>305</v>
      </c>
      <c r="D444" s="193"/>
      <c r="E444" s="194"/>
      <c r="F444" s="48" t="s">
        <v>138</v>
      </c>
      <c r="G444" s="91">
        <v>1</v>
      </c>
      <c r="H444" s="241">
        <f t="shared" si="28"/>
        <v>44940</v>
      </c>
      <c r="I444" s="241">
        <f t="shared" si="30"/>
        <v>44941</v>
      </c>
      <c r="J444" s="128" t="s">
        <v>54</v>
      </c>
      <c r="K444" s="220" t="s">
        <v>148</v>
      </c>
      <c r="L444" s="55"/>
      <c r="M444" s="55"/>
      <c r="N444" s="195"/>
      <c r="O444" s="195"/>
      <c r="P444" s="195"/>
      <c r="Q444" s="196"/>
    </row>
    <row r="445" spans="2:17" ht="15.75" thickBot="1" x14ac:dyDescent="0.3">
      <c r="B445" s="32"/>
      <c r="C445" s="167" t="s">
        <v>184</v>
      </c>
      <c r="D445" s="193"/>
      <c r="E445" s="194"/>
      <c r="F445" s="48" t="s">
        <v>138</v>
      </c>
      <c r="G445" s="91">
        <v>3</v>
      </c>
      <c r="H445" s="241">
        <f t="shared" si="28"/>
        <v>44941</v>
      </c>
      <c r="I445" s="241">
        <f t="shared" si="30"/>
        <v>44944</v>
      </c>
      <c r="J445" s="128" t="s">
        <v>54</v>
      </c>
      <c r="K445" s="220" t="s">
        <v>148</v>
      </c>
      <c r="L445" s="55"/>
      <c r="M445" s="55"/>
      <c r="N445" s="195"/>
      <c r="O445" s="195"/>
      <c r="P445" s="195"/>
      <c r="Q445" s="196"/>
    </row>
    <row r="446" spans="2:17" ht="15.75" thickBot="1" x14ac:dyDescent="0.3">
      <c r="B446" s="32"/>
      <c r="C446" s="167" t="s">
        <v>185</v>
      </c>
      <c r="D446" s="193"/>
      <c r="E446" s="194"/>
      <c r="F446" s="48" t="s">
        <v>138</v>
      </c>
      <c r="G446" s="91">
        <v>1</v>
      </c>
      <c r="H446" s="241">
        <f t="shared" si="28"/>
        <v>44944</v>
      </c>
      <c r="I446" s="241">
        <f t="shared" si="30"/>
        <v>44945</v>
      </c>
      <c r="J446" s="128" t="s">
        <v>54</v>
      </c>
      <c r="K446" s="220" t="s">
        <v>148</v>
      </c>
      <c r="L446" s="55"/>
      <c r="M446" s="55"/>
      <c r="N446" s="195"/>
      <c r="O446" s="195"/>
      <c r="P446" s="195"/>
      <c r="Q446" s="196"/>
    </row>
    <row r="447" spans="2:17" ht="15.75" thickBot="1" x14ac:dyDescent="0.3">
      <c r="B447" s="32"/>
      <c r="C447" s="167" t="s">
        <v>186</v>
      </c>
      <c r="D447" s="193"/>
      <c r="E447" s="194"/>
      <c r="F447" s="48" t="s">
        <v>138</v>
      </c>
      <c r="G447" s="91">
        <v>1</v>
      </c>
      <c r="H447" s="241">
        <f t="shared" si="28"/>
        <v>44945</v>
      </c>
      <c r="I447" s="241">
        <f t="shared" si="30"/>
        <v>44946</v>
      </c>
      <c r="J447" s="128" t="s">
        <v>54</v>
      </c>
      <c r="K447" s="220" t="s">
        <v>148</v>
      </c>
      <c r="L447" s="55"/>
      <c r="M447" s="55"/>
      <c r="N447" s="195"/>
      <c r="O447" s="195"/>
      <c r="P447" s="195"/>
      <c r="Q447" s="196"/>
    </row>
    <row r="448" spans="2:17" ht="15.75" thickBot="1" x14ac:dyDescent="0.3">
      <c r="B448" s="32"/>
      <c r="C448" s="167" t="s">
        <v>187</v>
      </c>
      <c r="D448" s="193"/>
      <c r="E448" s="194"/>
      <c r="F448" s="48" t="s">
        <v>138</v>
      </c>
      <c r="G448" s="91">
        <v>2</v>
      </c>
      <c r="H448" s="241">
        <f t="shared" si="28"/>
        <v>44946</v>
      </c>
      <c r="I448" s="241">
        <f t="shared" si="30"/>
        <v>44948</v>
      </c>
      <c r="J448" s="128" t="s">
        <v>54</v>
      </c>
      <c r="K448" s="220" t="s">
        <v>148</v>
      </c>
      <c r="L448" s="55"/>
      <c r="M448" s="55"/>
      <c r="N448" s="195"/>
      <c r="O448" s="195"/>
      <c r="P448" s="195"/>
      <c r="Q448" s="196"/>
    </row>
    <row r="449" spans="2:17" ht="15.75" thickBot="1" x14ac:dyDescent="0.3">
      <c r="B449" s="32"/>
      <c r="C449" s="167" t="s">
        <v>188</v>
      </c>
      <c r="D449" s="193"/>
      <c r="E449" s="194"/>
      <c r="F449" s="48" t="s">
        <v>138</v>
      </c>
      <c r="G449" s="91">
        <v>1</v>
      </c>
      <c r="H449" s="241">
        <f t="shared" si="28"/>
        <v>44948</v>
      </c>
      <c r="I449" s="241">
        <f t="shared" si="30"/>
        <v>44949</v>
      </c>
      <c r="J449" s="128" t="s">
        <v>54</v>
      </c>
      <c r="K449" s="220" t="s">
        <v>148</v>
      </c>
      <c r="L449" s="55"/>
      <c r="M449" s="55"/>
      <c r="N449" s="195"/>
      <c r="O449" s="195"/>
      <c r="P449" s="195"/>
      <c r="Q449" s="196"/>
    </row>
    <row r="450" spans="2:17" ht="15.75" thickBot="1" x14ac:dyDescent="0.3">
      <c r="B450" s="32"/>
      <c r="C450" s="167" t="s">
        <v>306</v>
      </c>
      <c r="D450" s="193"/>
      <c r="E450" s="194"/>
      <c r="F450" s="48" t="s">
        <v>138</v>
      </c>
      <c r="G450" s="91">
        <v>1</v>
      </c>
      <c r="H450" s="241">
        <f t="shared" si="28"/>
        <v>44949</v>
      </c>
      <c r="I450" s="241">
        <f t="shared" si="30"/>
        <v>44950</v>
      </c>
      <c r="J450" s="128" t="s">
        <v>54</v>
      </c>
      <c r="K450" s="220" t="s">
        <v>148</v>
      </c>
      <c r="L450" s="55"/>
      <c r="M450" s="55"/>
      <c r="N450" s="195"/>
      <c r="O450" s="195"/>
      <c r="P450" s="195"/>
      <c r="Q450" s="196"/>
    </row>
    <row r="451" spans="2:17" ht="15.75" thickBot="1" x14ac:dyDescent="0.3">
      <c r="B451" s="32"/>
      <c r="C451" s="167" t="s">
        <v>307</v>
      </c>
      <c r="D451" s="193"/>
      <c r="E451" s="194"/>
      <c r="F451" s="48" t="s">
        <v>138</v>
      </c>
      <c r="G451" s="91">
        <v>1</v>
      </c>
      <c r="H451" s="241">
        <f t="shared" si="28"/>
        <v>44950</v>
      </c>
      <c r="I451" s="241">
        <f t="shared" si="30"/>
        <v>44951</v>
      </c>
      <c r="J451" s="128" t="s">
        <v>54</v>
      </c>
      <c r="K451" s="220" t="s">
        <v>148</v>
      </c>
      <c r="L451" s="55"/>
      <c r="M451" s="55"/>
      <c r="N451" s="195"/>
      <c r="O451" s="195"/>
      <c r="P451" s="195"/>
      <c r="Q451" s="196"/>
    </row>
    <row r="452" spans="2:17" ht="15.75" thickBot="1" x14ac:dyDescent="0.3">
      <c r="B452" s="32"/>
      <c r="C452" s="167" t="s">
        <v>308</v>
      </c>
      <c r="D452" s="193"/>
      <c r="E452" s="194"/>
      <c r="F452" s="48" t="s">
        <v>138</v>
      </c>
      <c r="G452" s="91">
        <v>1</v>
      </c>
      <c r="H452" s="241">
        <f t="shared" si="28"/>
        <v>44951</v>
      </c>
      <c r="I452" s="241">
        <f t="shared" si="30"/>
        <v>44952</v>
      </c>
      <c r="J452" s="128" t="s">
        <v>54</v>
      </c>
      <c r="K452" s="220" t="s">
        <v>148</v>
      </c>
      <c r="L452" s="55"/>
      <c r="M452" s="55"/>
      <c r="N452" s="195"/>
      <c r="O452" s="195"/>
      <c r="P452" s="195"/>
      <c r="Q452" s="196"/>
    </row>
    <row r="453" spans="2:17" ht="15.75" thickBot="1" x14ac:dyDescent="0.3">
      <c r="B453" s="32"/>
      <c r="C453" s="167" t="s">
        <v>309</v>
      </c>
      <c r="D453" s="193"/>
      <c r="E453" s="194"/>
      <c r="F453" s="48" t="s">
        <v>138</v>
      </c>
      <c r="G453" s="91">
        <v>1</v>
      </c>
      <c r="H453" s="241">
        <f t="shared" si="28"/>
        <v>44952</v>
      </c>
      <c r="I453" s="241">
        <f t="shared" si="30"/>
        <v>44953</v>
      </c>
      <c r="J453" s="128" t="s">
        <v>54</v>
      </c>
      <c r="K453" s="220" t="s">
        <v>148</v>
      </c>
      <c r="L453" s="55"/>
      <c r="M453" s="55"/>
      <c r="N453" s="195"/>
      <c r="O453" s="195"/>
      <c r="P453" s="195"/>
      <c r="Q453" s="196"/>
    </row>
    <row r="454" spans="2:17" ht="15.75" thickBot="1" x14ac:dyDescent="0.3">
      <c r="B454" s="32"/>
      <c r="C454" s="183" t="s">
        <v>310</v>
      </c>
      <c r="D454" s="193"/>
      <c r="E454" s="194"/>
      <c r="F454" s="48" t="s">
        <v>138</v>
      </c>
      <c r="G454" s="91">
        <v>1</v>
      </c>
      <c r="H454" s="241">
        <f t="shared" si="28"/>
        <v>44953</v>
      </c>
      <c r="I454" s="241">
        <f t="shared" si="30"/>
        <v>44954</v>
      </c>
      <c r="J454" s="128" t="s">
        <v>54</v>
      </c>
      <c r="K454" s="220" t="s">
        <v>148</v>
      </c>
      <c r="L454" s="55"/>
      <c r="M454" s="55"/>
      <c r="N454" s="195"/>
      <c r="O454" s="195"/>
      <c r="P454" s="195"/>
      <c r="Q454" s="196"/>
    </row>
    <row r="455" spans="2:17" ht="15.75" thickBot="1" x14ac:dyDescent="0.3">
      <c r="B455" s="32"/>
      <c r="C455" s="167" t="s">
        <v>311</v>
      </c>
      <c r="D455" s="193"/>
      <c r="E455" s="194"/>
      <c r="F455" s="48" t="s">
        <v>138</v>
      </c>
      <c r="G455" s="91">
        <v>1</v>
      </c>
      <c r="H455" s="241">
        <f t="shared" si="28"/>
        <v>44954</v>
      </c>
      <c r="I455" s="241">
        <f t="shared" si="30"/>
        <v>44955</v>
      </c>
      <c r="J455" s="128" t="s">
        <v>54</v>
      </c>
      <c r="K455" s="220" t="s">
        <v>148</v>
      </c>
      <c r="L455" s="55"/>
      <c r="M455" s="55"/>
      <c r="N455" s="195"/>
      <c r="O455" s="195"/>
      <c r="P455" s="195"/>
      <c r="Q455" s="196"/>
    </row>
    <row r="456" spans="2:17" ht="15.75" thickBot="1" x14ac:dyDescent="0.3">
      <c r="B456" s="32"/>
      <c r="C456" s="167" t="s">
        <v>312</v>
      </c>
      <c r="D456" s="193"/>
      <c r="E456" s="194"/>
      <c r="F456" s="48" t="s">
        <v>138</v>
      </c>
      <c r="G456" s="91">
        <v>1</v>
      </c>
      <c r="H456" s="241">
        <f t="shared" si="28"/>
        <v>44955</v>
      </c>
      <c r="I456" s="241">
        <f t="shared" si="30"/>
        <v>44956</v>
      </c>
      <c r="J456" s="128" t="s">
        <v>54</v>
      </c>
      <c r="K456" s="220" t="s">
        <v>148</v>
      </c>
      <c r="L456" s="55"/>
      <c r="M456" s="55"/>
      <c r="N456" s="195"/>
      <c r="O456" s="195"/>
      <c r="P456" s="195"/>
      <c r="Q456" s="196"/>
    </row>
    <row r="457" spans="2:17" ht="15.75" thickBot="1" x14ac:dyDescent="0.3">
      <c r="B457" s="32"/>
      <c r="C457" s="167" t="s">
        <v>321</v>
      </c>
      <c r="D457" s="193"/>
      <c r="E457" s="194"/>
      <c r="F457" s="48" t="s">
        <v>138</v>
      </c>
      <c r="G457" s="91"/>
      <c r="H457" s="241">
        <f t="shared" si="28"/>
        <v>44956</v>
      </c>
      <c r="I457" s="241">
        <f t="shared" si="30"/>
        <v>44956</v>
      </c>
      <c r="J457" s="128" t="s">
        <v>54</v>
      </c>
      <c r="K457" s="220" t="s">
        <v>148</v>
      </c>
      <c r="L457" s="55"/>
      <c r="M457" s="55"/>
      <c r="N457" s="195"/>
      <c r="O457" s="195"/>
      <c r="P457" s="195"/>
      <c r="Q457" s="196"/>
    </row>
    <row r="458" spans="2:17" ht="15.75" thickBot="1" x14ac:dyDescent="0.3">
      <c r="B458" s="32"/>
      <c r="C458" s="167" t="s">
        <v>303</v>
      </c>
      <c r="D458" s="193"/>
      <c r="E458" s="194"/>
      <c r="F458" s="48" t="s">
        <v>138</v>
      </c>
      <c r="G458" s="91">
        <v>1</v>
      </c>
      <c r="H458" s="241">
        <f t="shared" si="28"/>
        <v>44956</v>
      </c>
      <c r="I458" s="241">
        <f t="shared" si="30"/>
        <v>44957</v>
      </c>
      <c r="J458" s="128" t="s">
        <v>54</v>
      </c>
      <c r="K458" s="220" t="s">
        <v>148</v>
      </c>
      <c r="L458" s="55"/>
      <c r="M458" s="55"/>
      <c r="N458" s="195"/>
      <c r="O458" s="195"/>
      <c r="P458" s="195"/>
      <c r="Q458" s="196"/>
    </row>
    <row r="459" spans="2:17" ht="15.75" thickBot="1" x14ac:dyDescent="0.3">
      <c r="B459" s="32"/>
      <c r="C459" s="167" t="s">
        <v>304</v>
      </c>
      <c r="D459" s="193"/>
      <c r="E459" s="194"/>
      <c r="F459" s="48" t="s">
        <v>138</v>
      </c>
      <c r="G459" s="91">
        <v>1</v>
      </c>
      <c r="H459" s="241">
        <f t="shared" si="28"/>
        <v>44957</v>
      </c>
      <c r="I459" s="241">
        <f t="shared" si="30"/>
        <v>44958</v>
      </c>
      <c r="J459" s="128" t="s">
        <v>54</v>
      </c>
      <c r="K459" s="220" t="s">
        <v>148</v>
      </c>
      <c r="L459" s="55"/>
      <c r="M459" s="55"/>
      <c r="N459" s="195"/>
      <c r="O459" s="195"/>
      <c r="P459" s="195"/>
      <c r="Q459" s="196"/>
    </row>
    <row r="460" spans="2:17" ht="15.75" thickBot="1" x14ac:dyDescent="0.3">
      <c r="B460" s="32"/>
      <c r="C460" s="167" t="s">
        <v>305</v>
      </c>
      <c r="D460" s="193"/>
      <c r="E460" s="194"/>
      <c r="F460" s="48" t="s">
        <v>138</v>
      </c>
      <c r="G460" s="91">
        <v>1</v>
      </c>
      <c r="H460" s="241">
        <f t="shared" si="28"/>
        <v>44958</v>
      </c>
      <c r="I460" s="241">
        <f t="shared" si="30"/>
        <v>44959</v>
      </c>
      <c r="J460" s="128" t="s">
        <v>54</v>
      </c>
      <c r="K460" s="220" t="s">
        <v>148</v>
      </c>
      <c r="L460" s="55"/>
      <c r="M460" s="55"/>
      <c r="N460" s="195"/>
      <c r="O460" s="195"/>
      <c r="P460" s="195"/>
      <c r="Q460" s="196"/>
    </row>
    <row r="461" spans="2:17" ht="15.75" thickBot="1" x14ac:dyDescent="0.3">
      <c r="B461" s="32"/>
      <c r="C461" s="167" t="s">
        <v>184</v>
      </c>
      <c r="D461" s="193"/>
      <c r="E461" s="194"/>
      <c r="F461" s="48" t="s">
        <v>138</v>
      </c>
      <c r="G461" s="91">
        <v>3</v>
      </c>
      <c r="H461" s="241">
        <f t="shared" si="28"/>
        <v>44959</v>
      </c>
      <c r="I461" s="241">
        <f t="shared" si="30"/>
        <v>44962</v>
      </c>
      <c r="J461" s="128" t="s">
        <v>54</v>
      </c>
      <c r="K461" s="220" t="s">
        <v>148</v>
      </c>
      <c r="L461" s="55"/>
      <c r="M461" s="55"/>
      <c r="N461" s="195"/>
      <c r="O461" s="195"/>
      <c r="P461" s="195"/>
      <c r="Q461" s="196"/>
    </row>
    <row r="462" spans="2:17" ht="15.75" thickBot="1" x14ac:dyDescent="0.3">
      <c r="B462" s="32"/>
      <c r="C462" s="167" t="s">
        <v>185</v>
      </c>
      <c r="D462" s="193"/>
      <c r="E462" s="194"/>
      <c r="F462" s="48" t="s">
        <v>138</v>
      </c>
      <c r="G462" s="91">
        <v>1</v>
      </c>
      <c r="H462" s="241">
        <f t="shared" si="28"/>
        <v>44962</v>
      </c>
      <c r="I462" s="241">
        <f t="shared" si="30"/>
        <v>44963</v>
      </c>
      <c r="J462" s="128" t="s">
        <v>54</v>
      </c>
      <c r="K462" s="220" t="s">
        <v>148</v>
      </c>
      <c r="L462" s="55"/>
      <c r="M462" s="55"/>
      <c r="N462" s="195"/>
      <c r="O462" s="195"/>
      <c r="P462" s="195"/>
      <c r="Q462" s="196"/>
    </row>
    <row r="463" spans="2:17" ht="15.75" thickBot="1" x14ac:dyDescent="0.3">
      <c r="B463" s="32"/>
      <c r="C463" s="167" t="s">
        <v>186</v>
      </c>
      <c r="D463" s="193"/>
      <c r="E463" s="194"/>
      <c r="F463" s="48" t="s">
        <v>138</v>
      </c>
      <c r="G463" s="91">
        <v>1</v>
      </c>
      <c r="H463" s="241">
        <f t="shared" si="28"/>
        <v>44963</v>
      </c>
      <c r="I463" s="241">
        <f t="shared" si="30"/>
        <v>44964</v>
      </c>
      <c r="J463" s="128" t="s">
        <v>54</v>
      </c>
      <c r="K463" s="220" t="s">
        <v>148</v>
      </c>
      <c r="L463" s="55"/>
      <c r="M463" s="55"/>
      <c r="N463" s="195"/>
      <c r="O463" s="195"/>
      <c r="P463" s="195"/>
      <c r="Q463" s="196"/>
    </row>
    <row r="464" spans="2:17" ht="15.75" thickBot="1" x14ac:dyDescent="0.3">
      <c r="B464" s="32"/>
      <c r="C464" s="167" t="s">
        <v>187</v>
      </c>
      <c r="D464" s="193"/>
      <c r="E464" s="194"/>
      <c r="F464" s="48" t="s">
        <v>138</v>
      </c>
      <c r="G464" s="91">
        <v>2</v>
      </c>
      <c r="H464" s="241">
        <f t="shared" si="28"/>
        <v>44964</v>
      </c>
      <c r="I464" s="241">
        <f t="shared" si="30"/>
        <v>44966</v>
      </c>
      <c r="J464" s="128" t="s">
        <v>54</v>
      </c>
      <c r="K464" s="220" t="s">
        <v>148</v>
      </c>
      <c r="L464" s="55"/>
      <c r="M464" s="55"/>
      <c r="N464" s="195"/>
      <c r="O464" s="195"/>
      <c r="P464" s="195"/>
      <c r="Q464" s="196"/>
    </row>
    <row r="465" spans="2:17" ht="15.75" thickBot="1" x14ac:dyDescent="0.3">
      <c r="B465" s="32"/>
      <c r="C465" s="167" t="s">
        <v>188</v>
      </c>
      <c r="D465" s="193"/>
      <c r="E465" s="194"/>
      <c r="F465" s="48" t="s">
        <v>138</v>
      </c>
      <c r="G465" s="91">
        <v>1</v>
      </c>
      <c r="H465" s="241">
        <f t="shared" si="28"/>
        <v>44966</v>
      </c>
      <c r="I465" s="241">
        <f t="shared" si="30"/>
        <v>44967</v>
      </c>
      <c r="J465" s="128" t="s">
        <v>54</v>
      </c>
      <c r="K465" s="220" t="s">
        <v>148</v>
      </c>
      <c r="L465" s="55"/>
      <c r="M465" s="55"/>
      <c r="N465" s="195"/>
      <c r="O465" s="195"/>
      <c r="P465" s="195"/>
      <c r="Q465" s="196"/>
    </row>
    <row r="466" spans="2:17" ht="15.75" thickBot="1" x14ac:dyDescent="0.3">
      <c r="B466" s="32"/>
      <c r="C466" s="167" t="s">
        <v>306</v>
      </c>
      <c r="D466" s="193"/>
      <c r="E466" s="194"/>
      <c r="F466" s="48" t="s">
        <v>138</v>
      </c>
      <c r="G466" s="91">
        <v>1</v>
      </c>
      <c r="H466" s="241">
        <f t="shared" si="28"/>
        <v>44967</v>
      </c>
      <c r="I466" s="241">
        <f t="shared" si="30"/>
        <v>44968</v>
      </c>
      <c r="J466" s="128" t="s">
        <v>54</v>
      </c>
      <c r="K466" s="220" t="s">
        <v>148</v>
      </c>
      <c r="L466" s="55"/>
      <c r="M466" s="55"/>
      <c r="N466" s="195"/>
      <c r="O466" s="195"/>
      <c r="P466" s="195"/>
      <c r="Q466" s="196"/>
    </row>
    <row r="467" spans="2:17" ht="15.75" thickBot="1" x14ac:dyDescent="0.3">
      <c r="B467" s="32"/>
      <c r="C467" s="167" t="s">
        <v>307</v>
      </c>
      <c r="D467" s="193"/>
      <c r="E467" s="194"/>
      <c r="F467" s="48" t="s">
        <v>138</v>
      </c>
      <c r="G467" s="91">
        <v>1</v>
      </c>
      <c r="H467" s="241">
        <f t="shared" si="28"/>
        <v>44968</v>
      </c>
      <c r="I467" s="241">
        <f t="shared" si="30"/>
        <v>44969</v>
      </c>
      <c r="J467" s="128" t="s">
        <v>54</v>
      </c>
      <c r="K467" s="220" t="s">
        <v>148</v>
      </c>
      <c r="L467" s="55"/>
      <c r="M467" s="55"/>
      <c r="N467" s="195"/>
      <c r="O467" s="195"/>
      <c r="P467" s="195"/>
      <c r="Q467" s="196"/>
    </row>
    <row r="468" spans="2:17" ht="15.75" thickBot="1" x14ac:dyDescent="0.3">
      <c r="B468" s="32"/>
      <c r="C468" s="167" t="s">
        <v>308</v>
      </c>
      <c r="D468" s="193"/>
      <c r="E468" s="194"/>
      <c r="F468" s="48" t="s">
        <v>138</v>
      </c>
      <c r="G468" s="91">
        <v>1</v>
      </c>
      <c r="H468" s="241">
        <f t="shared" si="28"/>
        <v>44969</v>
      </c>
      <c r="I468" s="241">
        <f t="shared" si="30"/>
        <v>44970</v>
      </c>
      <c r="J468" s="128" t="s">
        <v>54</v>
      </c>
      <c r="K468" s="220" t="s">
        <v>148</v>
      </c>
      <c r="L468" s="55"/>
      <c r="M468" s="55"/>
      <c r="N468" s="195"/>
      <c r="O468" s="195"/>
      <c r="P468" s="195"/>
      <c r="Q468" s="196"/>
    </row>
    <row r="469" spans="2:17" ht="15.75" thickBot="1" x14ac:dyDescent="0.3">
      <c r="B469" s="32"/>
      <c r="C469" s="167" t="s">
        <v>309</v>
      </c>
      <c r="D469" s="193"/>
      <c r="E469" s="194"/>
      <c r="F469" s="48" t="s">
        <v>138</v>
      </c>
      <c r="G469" s="91">
        <v>1</v>
      </c>
      <c r="H469" s="241">
        <f t="shared" ref="H469:H493" si="31">I468</f>
        <v>44970</v>
      </c>
      <c r="I469" s="241">
        <f t="shared" si="30"/>
        <v>44971</v>
      </c>
      <c r="J469" s="128" t="s">
        <v>54</v>
      </c>
      <c r="K469" s="220" t="s">
        <v>148</v>
      </c>
      <c r="L469" s="55"/>
      <c r="M469" s="55"/>
      <c r="N469" s="195"/>
      <c r="O469" s="195"/>
      <c r="P469" s="195"/>
      <c r="Q469" s="196"/>
    </row>
    <row r="470" spans="2:17" ht="15.75" thickBot="1" x14ac:dyDescent="0.3">
      <c r="B470" s="32"/>
      <c r="C470" s="183" t="s">
        <v>310</v>
      </c>
      <c r="D470" s="193"/>
      <c r="E470" s="194"/>
      <c r="F470" s="48" t="s">
        <v>138</v>
      </c>
      <c r="G470" s="91">
        <v>1</v>
      </c>
      <c r="H470" s="241">
        <f t="shared" si="31"/>
        <v>44971</v>
      </c>
      <c r="I470" s="241">
        <f t="shared" si="30"/>
        <v>44972</v>
      </c>
      <c r="J470" s="128" t="s">
        <v>54</v>
      </c>
      <c r="K470" s="220" t="s">
        <v>148</v>
      </c>
      <c r="L470" s="55"/>
      <c r="M470" s="55"/>
      <c r="N470" s="195"/>
      <c r="O470" s="195"/>
      <c r="P470" s="195"/>
      <c r="Q470" s="196"/>
    </row>
    <row r="471" spans="2:17" ht="15.75" thickBot="1" x14ac:dyDescent="0.3">
      <c r="B471" s="32"/>
      <c r="C471" s="167" t="s">
        <v>311</v>
      </c>
      <c r="D471" s="193"/>
      <c r="E471" s="194"/>
      <c r="F471" s="48" t="s">
        <v>138</v>
      </c>
      <c r="G471" s="91">
        <v>1</v>
      </c>
      <c r="H471" s="241">
        <f t="shared" si="31"/>
        <v>44972</v>
      </c>
      <c r="I471" s="241">
        <f t="shared" si="30"/>
        <v>44973</v>
      </c>
      <c r="J471" s="128" t="s">
        <v>54</v>
      </c>
      <c r="K471" s="220" t="s">
        <v>148</v>
      </c>
      <c r="L471" s="55"/>
      <c r="M471" s="55"/>
      <c r="N471" s="195"/>
      <c r="O471" s="195"/>
      <c r="P471" s="195"/>
      <c r="Q471" s="196"/>
    </row>
    <row r="472" spans="2:17" ht="15.75" thickBot="1" x14ac:dyDescent="0.3">
      <c r="B472" s="32"/>
      <c r="C472" s="167" t="s">
        <v>312</v>
      </c>
      <c r="D472" s="193"/>
      <c r="E472" s="194"/>
      <c r="F472" s="48" t="s">
        <v>138</v>
      </c>
      <c r="G472" s="91">
        <v>1</v>
      </c>
      <c r="H472" s="241">
        <f t="shared" si="31"/>
        <v>44973</v>
      </c>
      <c r="I472" s="241">
        <f t="shared" si="30"/>
        <v>44974</v>
      </c>
      <c r="J472" s="128" t="s">
        <v>54</v>
      </c>
      <c r="K472" s="220" t="s">
        <v>148</v>
      </c>
      <c r="L472" s="55"/>
      <c r="M472" s="55"/>
      <c r="N472" s="195"/>
      <c r="O472" s="195"/>
      <c r="P472" s="195"/>
      <c r="Q472" s="196"/>
    </row>
    <row r="473" spans="2:17" ht="15.75" thickBot="1" x14ac:dyDescent="0.3">
      <c r="B473" s="32"/>
      <c r="C473" s="167" t="s">
        <v>322</v>
      </c>
      <c r="D473" s="199"/>
      <c r="E473" s="200"/>
      <c r="F473" s="48" t="s">
        <v>138</v>
      </c>
      <c r="G473" s="91"/>
      <c r="H473" s="241">
        <f t="shared" si="31"/>
        <v>44974</v>
      </c>
      <c r="I473" s="241">
        <f t="shared" si="30"/>
        <v>44974</v>
      </c>
      <c r="J473" s="128" t="s">
        <v>54</v>
      </c>
      <c r="K473" s="220" t="s">
        <v>148</v>
      </c>
      <c r="L473" s="55"/>
      <c r="M473" s="55"/>
      <c r="N473" s="197"/>
      <c r="O473" s="197"/>
      <c r="P473" s="197"/>
      <c r="Q473" s="198"/>
    </row>
    <row r="474" spans="2:17" ht="15.75" thickBot="1" x14ac:dyDescent="0.3">
      <c r="B474" s="32"/>
      <c r="C474" s="167" t="s">
        <v>303</v>
      </c>
      <c r="D474" s="199"/>
      <c r="E474" s="200"/>
      <c r="F474" s="48" t="s">
        <v>138</v>
      </c>
      <c r="G474" s="91">
        <v>1</v>
      </c>
      <c r="H474" s="241">
        <f t="shared" si="31"/>
        <v>44974</v>
      </c>
      <c r="I474" s="241">
        <f t="shared" si="30"/>
        <v>44975</v>
      </c>
      <c r="J474" s="128" t="s">
        <v>54</v>
      </c>
      <c r="K474" s="220" t="s">
        <v>148</v>
      </c>
      <c r="L474" s="55"/>
      <c r="M474" s="55"/>
      <c r="N474" s="197"/>
      <c r="O474" s="197"/>
      <c r="P474" s="197"/>
      <c r="Q474" s="198"/>
    </row>
    <row r="475" spans="2:17" ht="15.75" thickBot="1" x14ac:dyDescent="0.3">
      <c r="B475" s="32"/>
      <c r="C475" s="167" t="s">
        <v>304</v>
      </c>
      <c r="D475" s="199"/>
      <c r="E475" s="200"/>
      <c r="F475" s="48" t="s">
        <v>138</v>
      </c>
      <c r="G475" s="91">
        <v>1</v>
      </c>
      <c r="H475" s="241">
        <f t="shared" si="31"/>
        <v>44975</v>
      </c>
      <c r="I475" s="241">
        <f t="shared" si="30"/>
        <v>44976</v>
      </c>
      <c r="J475" s="128" t="s">
        <v>54</v>
      </c>
      <c r="K475" s="220" t="s">
        <v>148</v>
      </c>
      <c r="L475" s="55"/>
      <c r="M475" s="55"/>
      <c r="N475" s="197"/>
      <c r="O475" s="197"/>
      <c r="P475" s="197"/>
      <c r="Q475" s="198"/>
    </row>
    <row r="476" spans="2:17" ht="15.75" thickBot="1" x14ac:dyDescent="0.3">
      <c r="B476" s="32"/>
      <c r="C476" s="167" t="s">
        <v>305</v>
      </c>
      <c r="D476" s="199"/>
      <c r="E476" s="200"/>
      <c r="F476" s="48" t="s">
        <v>138</v>
      </c>
      <c r="G476" s="91">
        <v>1</v>
      </c>
      <c r="H476" s="241">
        <f t="shared" si="31"/>
        <v>44976</v>
      </c>
      <c r="I476" s="241">
        <f t="shared" si="30"/>
        <v>44977</v>
      </c>
      <c r="J476" s="128" t="s">
        <v>54</v>
      </c>
      <c r="K476" s="220" t="s">
        <v>148</v>
      </c>
      <c r="L476" s="55"/>
      <c r="M476" s="55"/>
      <c r="N476" s="197"/>
      <c r="O476" s="197"/>
      <c r="P476" s="197"/>
      <c r="Q476" s="198"/>
    </row>
    <row r="477" spans="2:17" ht="15.75" thickBot="1" x14ac:dyDescent="0.3">
      <c r="B477" s="32"/>
      <c r="C477" s="167" t="s">
        <v>184</v>
      </c>
      <c r="D477" s="199"/>
      <c r="E477" s="200"/>
      <c r="F477" s="48" t="s">
        <v>138</v>
      </c>
      <c r="G477" s="91">
        <v>3</v>
      </c>
      <c r="H477" s="241">
        <f t="shared" si="31"/>
        <v>44977</v>
      </c>
      <c r="I477" s="241">
        <f t="shared" si="30"/>
        <v>44980</v>
      </c>
      <c r="J477" s="128" t="s">
        <v>54</v>
      </c>
      <c r="K477" s="220" t="s">
        <v>148</v>
      </c>
      <c r="L477" s="55"/>
      <c r="M477" s="55"/>
      <c r="N477" s="197"/>
      <c r="O477" s="197"/>
      <c r="P477" s="197"/>
      <c r="Q477" s="198"/>
    </row>
    <row r="478" spans="2:17" ht="15.75" thickBot="1" x14ac:dyDescent="0.3">
      <c r="B478" s="32"/>
      <c r="C478" s="167" t="s">
        <v>185</v>
      </c>
      <c r="D478" s="199"/>
      <c r="E478" s="200"/>
      <c r="F478" s="48" t="s">
        <v>138</v>
      </c>
      <c r="G478" s="91">
        <v>1</v>
      </c>
      <c r="H478" s="241">
        <f t="shared" si="31"/>
        <v>44980</v>
      </c>
      <c r="I478" s="241">
        <f t="shared" si="30"/>
        <v>44981</v>
      </c>
      <c r="J478" s="128" t="s">
        <v>54</v>
      </c>
      <c r="K478" s="220" t="s">
        <v>148</v>
      </c>
      <c r="L478" s="55"/>
      <c r="M478" s="55"/>
      <c r="N478" s="197"/>
      <c r="O478" s="197"/>
      <c r="P478" s="197"/>
      <c r="Q478" s="198"/>
    </row>
    <row r="479" spans="2:17" ht="15.75" thickBot="1" x14ac:dyDescent="0.3">
      <c r="B479" s="32"/>
      <c r="C479" s="167" t="s">
        <v>186</v>
      </c>
      <c r="D479" s="199"/>
      <c r="E479" s="200"/>
      <c r="F479" s="48" t="s">
        <v>138</v>
      </c>
      <c r="G479" s="91">
        <v>1</v>
      </c>
      <c r="H479" s="241">
        <f t="shared" si="31"/>
        <v>44981</v>
      </c>
      <c r="I479" s="241">
        <f t="shared" si="30"/>
        <v>44982</v>
      </c>
      <c r="J479" s="128" t="s">
        <v>54</v>
      </c>
      <c r="K479" s="220" t="s">
        <v>148</v>
      </c>
      <c r="L479" s="55"/>
      <c r="M479" s="55"/>
      <c r="N479" s="197"/>
      <c r="O479" s="197"/>
      <c r="P479" s="197"/>
      <c r="Q479" s="198"/>
    </row>
    <row r="480" spans="2:17" ht="15.75" thickBot="1" x14ac:dyDescent="0.3">
      <c r="B480" s="32"/>
      <c r="C480" s="167" t="s">
        <v>187</v>
      </c>
      <c r="D480" s="199"/>
      <c r="E480" s="200"/>
      <c r="F480" s="48" t="s">
        <v>138</v>
      </c>
      <c r="G480" s="91">
        <v>2</v>
      </c>
      <c r="H480" s="241">
        <f t="shared" si="31"/>
        <v>44982</v>
      </c>
      <c r="I480" s="241">
        <f t="shared" si="30"/>
        <v>44984</v>
      </c>
      <c r="J480" s="128" t="s">
        <v>54</v>
      </c>
      <c r="K480" s="220" t="s">
        <v>148</v>
      </c>
      <c r="L480" s="55"/>
      <c r="M480" s="55"/>
      <c r="N480" s="197"/>
      <c r="O480" s="197"/>
      <c r="P480" s="197"/>
      <c r="Q480" s="198"/>
    </row>
    <row r="481" spans="2:17" ht="15.75" thickBot="1" x14ac:dyDescent="0.3">
      <c r="B481" s="32"/>
      <c r="C481" s="167" t="s">
        <v>188</v>
      </c>
      <c r="D481" s="199"/>
      <c r="E481" s="200"/>
      <c r="F481" s="48" t="s">
        <v>138</v>
      </c>
      <c r="G481" s="91">
        <v>1</v>
      </c>
      <c r="H481" s="241">
        <f t="shared" si="31"/>
        <v>44984</v>
      </c>
      <c r="I481" s="241">
        <f t="shared" si="30"/>
        <v>44985</v>
      </c>
      <c r="J481" s="128" t="s">
        <v>54</v>
      </c>
      <c r="K481" s="220" t="s">
        <v>148</v>
      </c>
      <c r="L481" s="55"/>
      <c r="M481" s="55"/>
      <c r="N481" s="197"/>
      <c r="O481" s="197"/>
      <c r="P481" s="197"/>
      <c r="Q481" s="198"/>
    </row>
    <row r="482" spans="2:17" ht="15.75" thickBot="1" x14ac:dyDescent="0.3">
      <c r="B482" s="32"/>
      <c r="C482" s="167" t="s">
        <v>313</v>
      </c>
      <c r="D482" s="199"/>
      <c r="E482" s="200"/>
      <c r="F482" s="48" t="s">
        <v>138</v>
      </c>
      <c r="G482" s="91">
        <v>1</v>
      </c>
      <c r="H482" s="241">
        <f t="shared" si="31"/>
        <v>44985</v>
      </c>
      <c r="I482" s="241">
        <f t="shared" si="30"/>
        <v>44986</v>
      </c>
      <c r="J482" s="128" t="s">
        <v>54</v>
      </c>
      <c r="K482" s="220" t="s">
        <v>148</v>
      </c>
      <c r="L482" s="55"/>
      <c r="M482" s="55"/>
      <c r="N482" s="197"/>
      <c r="O482" s="197"/>
      <c r="P482" s="197"/>
      <c r="Q482" s="198"/>
    </row>
    <row r="483" spans="2:17" ht="15.75" thickBot="1" x14ac:dyDescent="0.3">
      <c r="B483" s="32"/>
      <c r="C483" s="167" t="s">
        <v>314</v>
      </c>
      <c r="D483" s="199"/>
      <c r="E483" s="200"/>
      <c r="F483" s="48" t="s">
        <v>138</v>
      </c>
      <c r="G483" s="91">
        <v>1</v>
      </c>
      <c r="H483" s="241">
        <f t="shared" si="31"/>
        <v>44986</v>
      </c>
      <c r="I483" s="241">
        <f t="shared" si="30"/>
        <v>44987</v>
      </c>
      <c r="J483" s="128" t="s">
        <v>54</v>
      </c>
      <c r="K483" s="220" t="s">
        <v>148</v>
      </c>
      <c r="L483" s="55"/>
      <c r="M483" s="55"/>
      <c r="N483" s="197"/>
      <c r="O483" s="197"/>
      <c r="P483" s="197"/>
      <c r="Q483" s="198"/>
    </row>
    <row r="484" spans="2:17" ht="15.75" thickBot="1" x14ac:dyDescent="0.3">
      <c r="B484" s="32"/>
      <c r="C484" s="167" t="s">
        <v>315</v>
      </c>
      <c r="D484" s="199"/>
      <c r="E484" s="200"/>
      <c r="F484" s="48" t="s">
        <v>138</v>
      </c>
      <c r="G484" s="91">
        <v>1</v>
      </c>
      <c r="H484" s="241">
        <f t="shared" si="31"/>
        <v>44987</v>
      </c>
      <c r="I484" s="241">
        <f t="shared" si="30"/>
        <v>44988</v>
      </c>
      <c r="J484" s="128" t="s">
        <v>54</v>
      </c>
      <c r="K484" s="220" t="s">
        <v>148</v>
      </c>
      <c r="L484" s="55"/>
      <c r="M484" s="55"/>
      <c r="N484" s="197"/>
      <c r="O484" s="197"/>
      <c r="P484" s="197"/>
      <c r="Q484" s="198"/>
    </row>
    <row r="485" spans="2:17" ht="15.75" thickBot="1" x14ac:dyDescent="0.3">
      <c r="B485" s="32"/>
      <c r="C485" s="167" t="s">
        <v>323</v>
      </c>
      <c r="D485" s="199"/>
      <c r="E485" s="200"/>
      <c r="F485" s="48" t="s">
        <v>138</v>
      </c>
      <c r="G485" s="91">
        <v>2</v>
      </c>
      <c r="H485" s="241">
        <f t="shared" si="31"/>
        <v>44988</v>
      </c>
      <c r="I485" s="241">
        <f t="shared" si="30"/>
        <v>44990</v>
      </c>
      <c r="J485" s="128" t="s">
        <v>54</v>
      </c>
      <c r="K485" s="220" t="s">
        <v>148</v>
      </c>
      <c r="L485" s="55"/>
      <c r="M485" s="55"/>
      <c r="N485" s="197"/>
      <c r="O485" s="197"/>
      <c r="P485" s="197"/>
      <c r="Q485" s="198"/>
    </row>
    <row r="486" spans="2:17" ht="15.75" thickBot="1" x14ac:dyDescent="0.3">
      <c r="B486" s="32"/>
      <c r="C486" s="167" t="s">
        <v>303</v>
      </c>
      <c r="D486" s="199"/>
      <c r="E486" s="200"/>
      <c r="F486" s="48" t="s">
        <v>138</v>
      </c>
      <c r="G486" s="91">
        <v>1</v>
      </c>
      <c r="H486" s="241">
        <f t="shared" si="31"/>
        <v>44990</v>
      </c>
      <c r="I486" s="241">
        <f t="shared" si="30"/>
        <v>44991</v>
      </c>
      <c r="J486" s="128" t="s">
        <v>54</v>
      </c>
      <c r="K486" s="220" t="s">
        <v>148</v>
      </c>
      <c r="L486" s="55"/>
      <c r="M486" s="55"/>
      <c r="N486" s="197"/>
      <c r="O486" s="197"/>
      <c r="P486" s="197"/>
      <c r="Q486" s="198"/>
    </row>
    <row r="487" spans="2:17" ht="15.75" thickBot="1" x14ac:dyDescent="0.3">
      <c r="B487" s="32"/>
      <c r="C487" s="167" t="s">
        <v>304</v>
      </c>
      <c r="D487" s="199"/>
      <c r="E487" s="200"/>
      <c r="F487" s="48" t="s">
        <v>138</v>
      </c>
      <c r="G487" s="91">
        <v>1</v>
      </c>
      <c r="H487" s="241">
        <f t="shared" si="31"/>
        <v>44991</v>
      </c>
      <c r="I487" s="241">
        <f t="shared" ref="I487:I493" si="32">G487+H487</f>
        <v>44992</v>
      </c>
      <c r="J487" s="128" t="s">
        <v>54</v>
      </c>
      <c r="K487" s="220" t="s">
        <v>148</v>
      </c>
      <c r="L487" s="55"/>
      <c r="M487" s="55"/>
      <c r="N487" s="197"/>
      <c r="O487" s="197"/>
      <c r="P487" s="197"/>
      <c r="Q487" s="198"/>
    </row>
    <row r="488" spans="2:17" ht="15.75" thickBot="1" x14ac:dyDescent="0.3">
      <c r="B488" s="32"/>
      <c r="C488" s="167" t="s">
        <v>305</v>
      </c>
      <c r="D488" s="199"/>
      <c r="E488" s="200"/>
      <c r="F488" s="48" t="s">
        <v>138</v>
      </c>
      <c r="G488" s="91">
        <v>1</v>
      </c>
      <c r="H488" s="241">
        <f t="shared" si="31"/>
        <v>44992</v>
      </c>
      <c r="I488" s="241">
        <f t="shared" si="32"/>
        <v>44993</v>
      </c>
      <c r="J488" s="128" t="s">
        <v>54</v>
      </c>
      <c r="K488" s="220" t="s">
        <v>148</v>
      </c>
      <c r="L488" s="55"/>
      <c r="M488" s="55"/>
      <c r="N488" s="197"/>
      <c r="O488" s="197"/>
      <c r="P488" s="197"/>
      <c r="Q488" s="198"/>
    </row>
    <row r="489" spans="2:17" ht="15.75" thickBot="1" x14ac:dyDescent="0.3">
      <c r="B489" s="32"/>
      <c r="C489" s="167" t="s">
        <v>184</v>
      </c>
      <c r="D489" s="199"/>
      <c r="E489" s="200"/>
      <c r="F489" s="48" t="s">
        <v>138</v>
      </c>
      <c r="G489" s="91">
        <v>3</v>
      </c>
      <c r="H489" s="241">
        <f t="shared" si="31"/>
        <v>44993</v>
      </c>
      <c r="I489" s="241">
        <f t="shared" si="32"/>
        <v>44996</v>
      </c>
      <c r="J489" s="128" t="s">
        <v>54</v>
      </c>
      <c r="K489" s="220" t="s">
        <v>148</v>
      </c>
      <c r="L489" s="55"/>
      <c r="M489" s="55"/>
      <c r="N489" s="197"/>
      <c r="O489" s="197"/>
      <c r="P489" s="197"/>
      <c r="Q489" s="198"/>
    </row>
    <row r="490" spans="2:17" ht="15.75" thickBot="1" x14ac:dyDescent="0.3">
      <c r="B490" s="32"/>
      <c r="C490" s="167" t="s">
        <v>185</v>
      </c>
      <c r="D490" s="199"/>
      <c r="E490" s="200"/>
      <c r="F490" s="48" t="s">
        <v>138</v>
      </c>
      <c r="G490" s="91">
        <v>1</v>
      </c>
      <c r="H490" s="241">
        <f t="shared" si="31"/>
        <v>44996</v>
      </c>
      <c r="I490" s="241">
        <f t="shared" si="32"/>
        <v>44997</v>
      </c>
      <c r="J490" s="128" t="s">
        <v>54</v>
      </c>
      <c r="K490" s="220" t="s">
        <v>148</v>
      </c>
      <c r="L490" s="55"/>
      <c r="M490" s="55"/>
      <c r="N490" s="197"/>
      <c r="O490" s="197"/>
      <c r="P490" s="197"/>
      <c r="Q490" s="198"/>
    </row>
    <row r="491" spans="2:17" ht="15.75" thickBot="1" x14ac:dyDescent="0.3">
      <c r="B491" s="32"/>
      <c r="C491" s="167" t="s">
        <v>186</v>
      </c>
      <c r="D491" s="199"/>
      <c r="E491" s="200"/>
      <c r="F491" s="48" t="s">
        <v>138</v>
      </c>
      <c r="G491" s="91">
        <v>1</v>
      </c>
      <c r="H491" s="241">
        <f t="shared" si="31"/>
        <v>44997</v>
      </c>
      <c r="I491" s="241">
        <f t="shared" si="32"/>
        <v>44998</v>
      </c>
      <c r="J491" s="128" t="s">
        <v>54</v>
      </c>
      <c r="K491" s="220" t="s">
        <v>148</v>
      </c>
      <c r="L491" s="55"/>
      <c r="M491" s="55"/>
      <c r="N491" s="197"/>
      <c r="O491" s="197"/>
      <c r="P491" s="197"/>
      <c r="Q491" s="198"/>
    </row>
    <row r="492" spans="2:17" ht="15.75" thickBot="1" x14ac:dyDescent="0.3">
      <c r="B492" s="32"/>
      <c r="C492" s="167" t="s">
        <v>187</v>
      </c>
      <c r="D492" s="199"/>
      <c r="E492" s="200"/>
      <c r="F492" s="48" t="s">
        <v>138</v>
      </c>
      <c r="G492" s="91">
        <v>1</v>
      </c>
      <c r="H492" s="241">
        <f t="shared" si="31"/>
        <v>44998</v>
      </c>
      <c r="I492" s="241">
        <f t="shared" si="32"/>
        <v>44999</v>
      </c>
      <c r="J492" s="128" t="s">
        <v>54</v>
      </c>
      <c r="K492" s="220" t="s">
        <v>148</v>
      </c>
      <c r="L492" s="55"/>
      <c r="M492" s="55"/>
      <c r="N492" s="197"/>
      <c r="O492" s="197"/>
      <c r="P492" s="197"/>
      <c r="Q492" s="198"/>
    </row>
    <row r="493" spans="2:17" ht="15.75" thickBot="1" x14ac:dyDescent="0.3">
      <c r="B493" s="32"/>
      <c r="C493" s="167" t="s">
        <v>188</v>
      </c>
      <c r="D493" s="199"/>
      <c r="E493" s="200"/>
      <c r="F493" s="48" t="s">
        <v>138</v>
      </c>
      <c r="G493" s="91">
        <v>1</v>
      </c>
      <c r="H493" s="241">
        <f t="shared" si="31"/>
        <v>44999</v>
      </c>
      <c r="I493" s="241">
        <f t="shared" si="32"/>
        <v>45000</v>
      </c>
      <c r="J493" s="128" t="s">
        <v>54</v>
      </c>
      <c r="K493" s="220" t="s">
        <v>148</v>
      </c>
      <c r="L493" s="55"/>
      <c r="M493" s="55"/>
      <c r="N493" s="197"/>
      <c r="O493" s="197"/>
      <c r="P493" s="197"/>
      <c r="Q493" s="198"/>
    </row>
    <row r="494" spans="2:17" ht="15.75" thickBot="1" x14ac:dyDescent="0.3">
      <c r="B494" s="32"/>
      <c r="C494" s="167" t="s">
        <v>313</v>
      </c>
      <c r="D494" s="199"/>
      <c r="E494" s="200"/>
      <c r="F494" s="48" t="s">
        <v>138</v>
      </c>
      <c r="G494" s="91">
        <v>1</v>
      </c>
      <c r="H494" s="241">
        <f t="shared" ref="H494:H500" si="33">I493</f>
        <v>45000</v>
      </c>
      <c r="I494" s="241">
        <f t="shared" ref="I494:I500" si="34">G494+H494</f>
        <v>45001</v>
      </c>
      <c r="J494" s="128" t="s">
        <v>54</v>
      </c>
      <c r="K494" s="220" t="s">
        <v>148</v>
      </c>
      <c r="L494" s="55"/>
      <c r="M494" s="55"/>
      <c r="N494" s="197"/>
      <c r="O494" s="197"/>
      <c r="P494" s="197"/>
      <c r="Q494" s="198"/>
    </row>
    <row r="495" spans="2:17" ht="15.75" thickBot="1" x14ac:dyDescent="0.3">
      <c r="B495" s="32"/>
      <c r="C495" s="167" t="s">
        <v>314</v>
      </c>
      <c r="D495" s="199"/>
      <c r="E495" s="200"/>
      <c r="F495" s="48" t="s">
        <v>138</v>
      </c>
      <c r="G495" s="91">
        <v>2</v>
      </c>
      <c r="H495" s="241">
        <f t="shared" si="33"/>
        <v>45001</v>
      </c>
      <c r="I495" s="241">
        <f t="shared" si="34"/>
        <v>45003</v>
      </c>
      <c r="J495" s="128" t="s">
        <v>54</v>
      </c>
      <c r="K495" s="220" t="s">
        <v>148</v>
      </c>
      <c r="L495" s="55"/>
      <c r="M495" s="55"/>
      <c r="N495" s="197"/>
      <c r="O495" s="197"/>
      <c r="P495" s="197"/>
      <c r="Q495" s="198"/>
    </row>
    <row r="496" spans="2:17" ht="15.75" thickBot="1" x14ac:dyDescent="0.3">
      <c r="B496" s="32"/>
      <c r="C496" s="167" t="s">
        <v>315</v>
      </c>
      <c r="D496" s="199"/>
      <c r="E496" s="200"/>
      <c r="F496" s="48" t="s">
        <v>138</v>
      </c>
      <c r="G496" s="91">
        <v>2</v>
      </c>
      <c r="H496" s="241">
        <f t="shared" si="33"/>
        <v>45003</v>
      </c>
      <c r="I496" s="241">
        <f t="shared" si="34"/>
        <v>45005</v>
      </c>
      <c r="J496" s="128" t="s">
        <v>54</v>
      </c>
      <c r="K496" s="220" t="s">
        <v>148</v>
      </c>
      <c r="L496" s="55"/>
      <c r="M496" s="55"/>
      <c r="N496" s="197"/>
      <c r="O496" s="197"/>
      <c r="P496" s="197"/>
      <c r="Q496" s="198"/>
    </row>
    <row r="497" spans="2:17" ht="15.75" thickBot="1" x14ac:dyDescent="0.3">
      <c r="B497" s="32"/>
      <c r="C497" s="167" t="s">
        <v>324</v>
      </c>
      <c r="D497" s="199"/>
      <c r="E497" s="200"/>
      <c r="F497" s="48" t="s">
        <v>138</v>
      </c>
      <c r="G497" s="91">
        <v>3</v>
      </c>
      <c r="H497" s="241">
        <f t="shared" si="33"/>
        <v>45005</v>
      </c>
      <c r="I497" s="241">
        <f t="shared" si="34"/>
        <v>45008</v>
      </c>
      <c r="J497" s="128" t="s">
        <v>54</v>
      </c>
      <c r="K497" s="220" t="s">
        <v>148</v>
      </c>
      <c r="L497" s="55"/>
      <c r="M497" s="55"/>
      <c r="N497" s="197"/>
      <c r="O497" s="197"/>
      <c r="P497" s="197"/>
      <c r="Q497" s="198"/>
    </row>
    <row r="498" spans="2:17" ht="15.75" thickBot="1" x14ac:dyDescent="0.3">
      <c r="B498" s="32"/>
      <c r="C498" s="167" t="s">
        <v>318</v>
      </c>
      <c r="D498" s="199"/>
      <c r="E498" s="200"/>
      <c r="F498" s="48" t="s">
        <v>138</v>
      </c>
      <c r="G498" s="91">
        <v>3</v>
      </c>
      <c r="H498" s="241">
        <f t="shared" si="33"/>
        <v>45008</v>
      </c>
      <c r="I498" s="241">
        <f t="shared" si="34"/>
        <v>45011</v>
      </c>
      <c r="J498" s="128" t="s">
        <v>54</v>
      </c>
      <c r="K498" s="220" t="s">
        <v>148</v>
      </c>
      <c r="L498" s="55"/>
      <c r="M498" s="55"/>
      <c r="N498" s="197"/>
      <c r="O498" s="197"/>
      <c r="P498" s="197"/>
      <c r="Q498" s="198"/>
    </row>
    <row r="499" spans="2:17" ht="15.75" thickBot="1" x14ac:dyDescent="0.3">
      <c r="B499" s="32"/>
      <c r="C499" s="167" t="s">
        <v>325</v>
      </c>
      <c r="D499" s="199"/>
      <c r="E499" s="200"/>
      <c r="F499" s="48" t="s">
        <v>138</v>
      </c>
      <c r="G499" s="91">
        <v>6</v>
      </c>
      <c r="H499" s="241">
        <f t="shared" si="33"/>
        <v>45011</v>
      </c>
      <c r="I499" s="241">
        <f t="shared" si="34"/>
        <v>45017</v>
      </c>
      <c r="J499" s="128" t="s">
        <v>54</v>
      </c>
      <c r="K499" s="220" t="s">
        <v>148</v>
      </c>
      <c r="L499" s="55"/>
      <c r="M499" s="55"/>
      <c r="N499" s="197"/>
      <c r="O499" s="197"/>
      <c r="P499" s="197"/>
      <c r="Q499" s="198"/>
    </row>
    <row r="500" spans="2:17" ht="15.75" thickBot="1" x14ac:dyDescent="0.3">
      <c r="B500" s="32"/>
      <c r="C500" s="167" t="s">
        <v>316</v>
      </c>
      <c r="D500" s="199"/>
      <c r="E500" s="200"/>
      <c r="F500" s="48" t="s">
        <v>138</v>
      </c>
      <c r="G500" s="91">
        <v>5</v>
      </c>
      <c r="H500" s="241">
        <f t="shared" si="33"/>
        <v>45017</v>
      </c>
      <c r="I500" s="241">
        <f t="shared" si="34"/>
        <v>45022</v>
      </c>
      <c r="J500" s="128" t="s">
        <v>54</v>
      </c>
      <c r="K500" s="220" t="s">
        <v>148</v>
      </c>
      <c r="L500" s="55"/>
      <c r="M500" s="55"/>
      <c r="N500" s="197"/>
      <c r="O500" s="197"/>
      <c r="P500" s="197"/>
      <c r="Q500" s="198"/>
    </row>
    <row r="501" spans="2:17" ht="15.75" thickBot="1" x14ac:dyDescent="0.3">
      <c r="B501" s="32"/>
      <c r="C501" s="188"/>
      <c r="D501" s="199"/>
      <c r="E501" s="200"/>
      <c r="F501" s="48"/>
      <c r="G501" s="91"/>
      <c r="H501" s="241"/>
      <c r="I501" s="241"/>
      <c r="J501" s="128"/>
      <c r="K501" s="127"/>
      <c r="L501" s="55"/>
      <c r="M501" s="55"/>
      <c r="N501" s="197"/>
      <c r="O501" s="197"/>
      <c r="P501" s="197"/>
      <c r="Q501" s="198"/>
    </row>
    <row r="502" spans="2:17" ht="15.75" thickBot="1" x14ac:dyDescent="0.3">
      <c r="B502" s="32"/>
      <c r="C502" s="188" t="s">
        <v>80</v>
      </c>
      <c r="D502" s="184"/>
      <c r="E502" s="185"/>
      <c r="F502" s="48"/>
      <c r="H502" s="241">
        <v>44802</v>
      </c>
      <c r="I502" s="241">
        <f t="shared" ref="I502" si="35">G502+H502</f>
        <v>44802</v>
      </c>
      <c r="L502" s="55"/>
      <c r="M502" s="55"/>
      <c r="N502" s="186"/>
      <c r="O502" s="186"/>
      <c r="P502" s="186"/>
      <c r="Q502" s="187"/>
    </row>
    <row r="503" spans="2:17" ht="15.75" thickBot="1" x14ac:dyDescent="0.3">
      <c r="B503" s="32"/>
      <c r="C503" s="167" t="s">
        <v>104</v>
      </c>
      <c r="D503" s="201"/>
      <c r="E503" s="202"/>
      <c r="F503" s="48" t="s">
        <v>136</v>
      </c>
      <c r="G503" s="91">
        <v>4</v>
      </c>
      <c r="H503" s="241">
        <v>44803</v>
      </c>
      <c r="I503" s="241">
        <f t="shared" ref="I503" si="36">G503+H503</f>
        <v>44807</v>
      </c>
      <c r="J503" s="128"/>
      <c r="K503" s="127"/>
      <c r="L503" s="55"/>
      <c r="M503" s="55"/>
      <c r="N503" s="186"/>
      <c r="O503" s="186"/>
      <c r="P503" s="186"/>
      <c r="Q503" s="187"/>
    </row>
    <row r="504" spans="2:17" ht="15.75" thickBot="1" x14ac:dyDescent="0.3">
      <c r="B504" s="32"/>
      <c r="C504" s="167" t="s">
        <v>182</v>
      </c>
      <c r="D504" s="201"/>
      <c r="E504" s="202"/>
      <c r="F504" s="48" t="s">
        <v>136</v>
      </c>
      <c r="G504" s="91">
        <v>2</v>
      </c>
      <c r="H504" s="241">
        <f t="shared" ref="H504:H516" si="37">I503</f>
        <v>44807</v>
      </c>
      <c r="I504" s="241">
        <f t="shared" ref="I504:I516" si="38">G504+H504</f>
        <v>44809</v>
      </c>
      <c r="J504" s="128" t="s">
        <v>54</v>
      </c>
      <c r="K504" s="220" t="s">
        <v>148</v>
      </c>
      <c r="L504" s="55"/>
      <c r="M504" s="55"/>
      <c r="N504" s="186"/>
      <c r="O504" s="186"/>
      <c r="P504" s="186"/>
      <c r="Q504" s="187"/>
    </row>
    <row r="505" spans="2:17" ht="15.75" thickBot="1" x14ac:dyDescent="0.3">
      <c r="B505" s="32"/>
      <c r="C505" s="167" t="s">
        <v>180</v>
      </c>
      <c r="D505" s="201"/>
      <c r="E505" s="202"/>
      <c r="F505" s="48" t="s">
        <v>136</v>
      </c>
      <c r="G505" s="91">
        <v>2</v>
      </c>
      <c r="H505" s="241">
        <f t="shared" si="37"/>
        <v>44809</v>
      </c>
      <c r="I505" s="241">
        <f t="shared" si="38"/>
        <v>44811</v>
      </c>
      <c r="J505" s="128" t="s">
        <v>54</v>
      </c>
      <c r="K505" s="220" t="s">
        <v>148</v>
      </c>
      <c r="L505" s="55"/>
      <c r="M505" s="55"/>
      <c r="N505" s="186"/>
      <c r="O505" s="186"/>
      <c r="P505" s="186"/>
      <c r="Q505" s="187"/>
    </row>
    <row r="506" spans="2:17" ht="15.75" thickBot="1" x14ac:dyDescent="0.3">
      <c r="B506" s="32"/>
      <c r="C506" s="167" t="s">
        <v>181</v>
      </c>
      <c r="D506" s="201"/>
      <c r="E506" s="202"/>
      <c r="F506" s="48" t="s">
        <v>136</v>
      </c>
      <c r="G506" s="91">
        <v>5</v>
      </c>
      <c r="H506" s="241">
        <f t="shared" si="37"/>
        <v>44811</v>
      </c>
      <c r="I506" s="241">
        <f t="shared" si="38"/>
        <v>44816</v>
      </c>
      <c r="J506" s="128" t="s">
        <v>54</v>
      </c>
      <c r="K506" s="220" t="s">
        <v>148</v>
      </c>
      <c r="L506" s="55"/>
      <c r="M506" s="55"/>
      <c r="N506" s="186"/>
      <c r="O506" s="186"/>
      <c r="P506" s="186"/>
      <c r="Q506" s="187"/>
    </row>
    <row r="507" spans="2:17" ht="15.75" thickBot="1" x14ac:dyDescent="0.3">
      <c r="B507" s="32"/>
      <c r="C507" s="167" t="s">
        <v>340</v>
      </c>
      <c r="D507" s="223"/>
      <c r="E507" s="224"/>
      <c r="F507" s="48" t="s">
        <v>136</v>
      </c>
      <c r="G507" s="91">
        <v>5</v>
      </c>
      <c r="H507" s="241">
        <f t="shared" si="37"/>
        <v>44816</v>
      </c>
      <c r="I507" s="241">
        <f t="shared" si="38"/>
        <v>44821</v>
      </c>
      <c r="J507" s="128"/>
      <c r="K507" s="220"/>
      <c r="L507" s="55"/>
      <c r="M507" s="55"/>
      <c r="N507" s="221"/>
      <c r="O507" s="221"/>
      <c r="P507" s="221"/>
      <c r="Q507" s="222"/>
    </row>
    <row r="508" spans="2:17" ht="15.75" thickBot="1" x14ac:dyDescent="0.3">
      <c r="B508" s="32"/>
      <c r="C508" s="167" t="s">
        <v>271</v>
      </c>
      <c r="D508" s="184"/>
      <c r="E508" s="185"/>
      <c r="F508" s="48" t="s">
        <v>136</v>
      </c>
      <c r="G508" s="91">
        <v>5</v>
      </c>
      <c r="H508" s="241">
        <f t="shared" si="37"/>
        <v>44821</v>
      </c>
      <c r="I508" s="241">
        <f t="shared" si="38"/>
        <v>44826</v>
      </c>
      <c r="J508" s="128" t="s">
        <v>54</v>
      </c>
      <c r="K508" s="220" t="s">
        <v>148</v>
      </c>
      <c r="L508" s="55"/>
      <c r="M508" s="55"/>
      <c r="N508" s="186"/>
      <c r="O508" s="186"/>
      <c r="P508" s="186"/>
      <c r="Q508" s="187"/>
    </row>
    <row r="509" spans="2:17" ht="15.75" thickBot="1" x14ac:dyDescent="0.3">
      <c r="B509" s="32"/>
      <c r="C509" s="167" t="s">
        <v>272</v>
      </c>
      <c r="D509" s="184"/>
      <c r="E509" s="185"/>
      <c r="F509" s="48" t="s">
        <v>136</v>
      </c>
      <c r="G509" s="91">
        <v>5</v>
      </c>
      <c r="H509" s="241">
        <f t="shared" si="37"/>
        <v>44826</v>
      </c>
      <c r="I509" s="241">
        <f t="shared" si="38"/>
        <v>44831</v>
      </c>
      <c r="J509" s="128" t="s">
        <v>54</v>
      </c>
      <c r="K509" s="220" t="s">
        <v>148</v>
      </c>
      <c r="L509" s="55"/>
      <c r="M509" s="55"/>
      <c r="N509" s="186"/>
      <c r="O509" s="186"/>
      <c r="P509" s="186"/>
      <c r="Q509" s="187"/>
    </row>
    <row r="510" spans="2:17" ht="15.75" thickBot="1" x14ac:dyDescent="0.3">
      <c r="B510" s="32"/>
      <c r="C510" s="188" t="s">
        <v>77</v>
      </c>
      <c r="D510" s="184"/>
      <c r="E510" s="185"/>
      <c r="F510" s="48" t="s">
        <v>136</v>
      </c>
      <c r="H510" s="241">
        <f t="shared" si="37"/>
        <v>44831</v>
      </c>
      <c r="I510" s="241">
        <f t="shared" si="38"/>
        <v>44831</v>
      </c>
      <c r="L510" s="55"/>
      <c r="M510" s="55"/>
      <c r="N510" s="186"/>
      <c r="O510" s="186"/>
      <c r="P510" s="186"/>
      <c r="Q510" s="187"/>
    </row>
    <row r="511" spans="2:17" ht="15.75" thickBot="1" x14ac:dyDescent="0.3">
      <c r="B511" s="32"/>
      <c r="C511" s="167" t="s">
        <v>183</v>
      </c>
      <c r="D511" s="184"/>
      <c r="E511" s="185"/>
      <c r="F511" s="48" t="s">
        <v>136</v>
      </c>
      <c r="G511" s="91">
        <v>2</v>
      </c>
      <c r="H511" s="241">
        <f t="shared" si="37"/>
        <v>44831</v>
      </c>
      <c r="I511" s="241">
        <f t="shared" ref="I511:I512" si="39">G511+H511</f>
        <v>44833</v>
      </c>
      <c r="J511" s="128" t="s">
        <v>15</v>
      </c>
      <c r="K511" s="127" t="s">
        <v>24</v>
      </c>
      <c r="L511" s="55"/>
      <c r="M511" s="55"/>
      <c r="N511" s="186"/>
      <c r="O511" s="186"/>
      <c r="P511" s="186"/>
      <c r="Q511" s="187"/>
    </row>
    <row r="512" spans="2:17" ht="15.75" thickBot="1" x14ac:dyDescent="0.3">
      <c r="B512" s="32"/>
      <c r="C512" s="167" t="s">
        <v>104</v>
      </c>
      <c r="D512" s="201"/>
      <c r="E512" s="202"/>
      <c r="F512" s="48" t="s">
        <v>136</v>
      </c>
      <c r="G512" s="91">
        <v>4</v>
      </c>
      <c r="H512" s="241">
        <f t="shared" si="37"/>
        <v>44833</v>
      </c>
      <c r="I512" s="241">
        <f t="shared" si="39"/>
        <v>44837</v>
      </c>
      <c r="J512" s="128"/>
      <c r="K512" s="127"/>
      <c r="L512" s="55"/>
      <c r="M512" s="55"/>
      <c r="N512" s="186"/>
      <c r="O512" s="186"/>
      <c r="P512" s="186"/>
      <c r="Q512" s="187"/>
    </row>
    <row r="513" spans="2:17" ht="15.75" thickBot="1" x14ac:dyDescent="0.3">
      <c r="B513" s="32"/>
      <c r="C513" s="167" t="s">
        <v>182</v>
      </c>
      <c r="D513" s="201"/>
      <c r="E513" s="202"/>
      <c r="F513" s="48" t="s">
        <v>136</v>
      </c>
      <c r="G513" s="91">
        <v>2</v>
      </c>
      <c r="H513" s="241">
        <f t="shared" si="37"/>
        <v>44837</v>
      </c>
      <c r="I513" s="241">
        <f t="shared" si="38"/>
        <v>44839</v>
      </c>
      <c r="J513" s="128" t="s">
        <v>54</v>
      </c>
      <c r="K513" s="220" t="s">
        <v>148</v>
      </c>
      <c r="L513" s="55"/>
      <c r="M513" s="55"/>
      <c r="N513" s="186"/>
      <c r="O513" s="186"/>
      <c r="P513" s="186"/>
      <c r="Q513" s="187"/>
    </row>
    <row r="514" spans="2:17" ht="15.75" thickBot="1" x14ac:dyDescent="0.3">
      <c r="B514" s="32"/>
      <c r="C514" s="167" t="s">
        <v>180</v>
      </c>
      <c r="D514" s="201"/>
      <c r="E514" s="202"/>
      <c r="F514" s="48" t="s">
        <v>136</v>
      </c>
      <c r="G514" s="91">
        <v>2</v>
      </c>
      <c r="H514" s="241">
        <f t="shared" si="37"/>
        <v>44839</v>
      </c>
      <c r="I514" s="241">
        <f t="shared" si="38"/>
        <v>44841</v>
      </c>
      <c r="J514" s="128" t="s">
        <v>54</v>
      </c>
      <c r="K514" s="220" t="s">
        <v>148</v>
      </c>
      <c r="L514" s="55"/>
      <c r="M514" s="55"/>
      <c r="N514" s="186"/>
      <c r="O514" s="186"/>
      <c r="P514" s="186"/>
      <c r="Q514" s="187"/>
    </row>
    <row r="515" spans="2:17" ht="15.75" thickBot="1" x14ac:dyDescent="0.3">
      <c r="B515" s="32"/>
      <c r="C515" s="167" t="s">
        <v>181</v>
      </c>
      <c r="D515" s="201"/>
      <c r="E515" s="202"/>
      <c r="F515" s="48" t="s">
        <v>136</v>
      </c>
      <c r="G515" s="91">
        <v>5</v>
      </c>
      <c r="H515" s="241">
        <f t="shared" si="37"/>
        <v>44841</v>
      </c>
      <c r="I515" s="241">
        <f t="shared" si="38"/>
        <v>44846</v>
      </c>
      <c r="J515" s="128" t="s">
        <v>54</v>
      </c>
      <c r="K515" s="220" t="s">
        <v>148</v>
      </c>
      <c r="L515" s="55"/>
      <c r="M515" s="55"/>
      <c r="N515" s="186"/>
      <c r="O515" s="186"/>
      <c r="P515" s="186"/>
      <c r="Q515" s="187"/>
    </row>
    <row r="516" spans="2:17" ht="15.75" thickBot="1" x14ac:dyDescent="0.3">
      <c r="B516" s="32"/>
      <c r="C516" s="167" t="s">
        <v>339</v>
      </c>
      <c r="D516" s="223"/>
      <c r="E516" s="224"/>
      <c r="F516" s="48" t="s">
        <v>136</v>
      </c>
      <c r="G516" s="91">
        <v>5</v>
      </c>
      <c r="H516" s="241">
        <f t="shared" si="37"/>
        <v>44846</v>
      </c>
      <c r="I516" s="241">
        <f t="shared" si="38"/>
        <v>44851</v>
      </c>
      <c r="J516" s="128"/>
      <c r="K516" s="220"/>
      <c r="L516" s="55"/>
      <c r="M516" s="55"/>
      <c r="N516" s="221"/>
      <c r="O516" s="221"/>
      <c r="P516" s="221"/>
      <c r="Q516" s="222"/>
    </row>
    <row r="517" spans="2:17" ht="15.75" thickBot="1" x14ac:dyDescent="0.3">
      <c r="B517" s="32"/>
      <c r="C517" s="188" t="s">
        <v>79</v>
      </c>
      <c r="D517" s="191"/>
      <c r="E517" s="192"/>
      <c r="F517" s="48" t="s">
        <v>137</v>
      </c>
      <c r="G517" s="91"/>
      <c r="H517" s="241">
        <f>I323</f>
        <v>45301</v>
      </c>
      <c r="I517" s="241">
        <f t="shared" ref="I517:I525" si="40">G517+H517</f>
        <v>45301</v>
      </c>
      <c r="J517" s="128"/>
      <c r="K517" s="127"/>
      <c r="L517" s="55"/>
      <c r="M517" s="55"/>
      <c r="N517" s="189"/>
      <c r="O517" s="189"/>
      <c r="P517" s="189"/>
      <c r="Q517" s="190"/>
    </row>
    <row r="518" spans="2:17" ht="15.75" thickBot="1" x14ac:dyDescent="0.3">
      <c r="B518" s="32"/>
      <c r="C518" s="167" t="s">
        <v>104</v>
      </c>
      <c r="D518" s="201"/>
      <c r="E518" s="202"/>
      <c r="F518" s="48" t="s">
        <v>137</v>
      </c>
      <c r="G518" s="91">
        <v>4</v>
      </c>
      <c r="H518" s="241">
        <f>I324</f>
        <v>44774</v>
      </c>
      <c r="I518" s="241">
        <f t="shared" ref="I518" si="41">G518+H518</f>
        <v>44778</v>
      </c>
      <c r="J518" s="128"/>
      <c r="K518" s="127"/>
      <c r="L518" s="55"/>
      <c r="M518" s="55"/>
      <c r="N518" s="189"/>
      <c r="O518" s="189"/>
      <c r="P518" s="189"/>
      <c r="Q518" s="190"/>
    </row>
    <row r="519" spans="2:17" ht="15.75" thickBot="1" x14ac:dyDescent="0.3">
      <c r="B519" s="32"/>
      <c r="C519" s="167" t="s">
        <v>182</v>
      </c>
      <c r="D519" s="201"/>
      <c r="E519" s="202"/>
      <c r="F519" s="48" t="s">
        <v>137</v>
      </c>
      <c r="G519" s="91">
        <v>2</v>
      </c>
      <c r="H519" s="241">
        <f t="shared" ref="H519:H564" si="42">I518</f>
        <v>44778</v>
      </c>
      <c r="I519" s="241">
        <f t="shared" si="40"/>
        <v>44780</v>
      </c>
      <c r="J519" s="128" t="s">
        <v>54</v>
      </c>
      <c r="K519" s="220" t="s">
        <v>148</v>
      </c>
      <c r="L519" s="55"/>
      <c r="M519" s="55"/>
      <c r="N519" s="189"/>
      <c r="O519" s="189"/>
      <c r="P519" s="189"/>
      <c r="Q519" s="190"/>
    </row>
    <row r="520" spans="2:17" ht="15.75" thickBot="1" x14ac:dyDescent="0.3">
      <c r="B520" s="32"/>
      <c r="C520" s="167" t="s">
        <v>180</v>
      </c>
      <c r="D520" s="201"/>
      <c r="E520" s="202"/>
      <c r="F520" s="48" t="s">
        <v>137</v>
      </c>
      <c r="G520" s="91">
        <v>2</v>
      </c>
      <c r="H520" s="241">
        <f t="shared" si="42"/>
        <v>44780</v>
      </c>
      <c r="I520" s="241">
        <f t="shared" si="40"/>
        <v>44782</v>
      </c>
      <c r="J520" s="128" t="s">
        <v>54</v>
      </c>
      <c r="K520" s="220" t="s">
        <v>148</v>
      </c>
      <c r="L520" s="55"/>
      <c r="M520" s="55"/>
      <c r="N520" s="189"/>
      <c r="O520" s="189"/>
      <c r="P520" s="189"/>
      <c r="Q520" s="190"/>
    </row>
    <row r="521" spans="2:17" ht="15.75" thickBot="1" x14ac:dyDescent="0.3">
      <c r="B521" s="32"/>
      <c r="C521" s="167" t="s">
        <v>181</v>
      </c>
      <c r="D521" s="201"/>
      <c r="E521" s="202"/>
      <c r="F521" s="48" t="s">
        <v>137</v>
      </c>
      <c r="G521" s="91">
        <v>1</v>
      </c>
      <c r="H521" s="241">
        <f t="shared" si="42"/>
        <v>44782</v>
      </c>
      <c r="I521" s="241">
        <f t="shared" si="40"/>
        <v>44783</v>
      </c>
      <c r="J521" s="128" t="s">
        <v>54</v>
      </c>
      <c r="K521" s="220" t="s">
        <v>148</v>
      </c>
      <c r="L521" s="55"/>
      <c r="M521" s="55"/>
      <c r="N521" s="189"/>
      <c r="O521" s="189"/>
      <c r="P521" s="189"/>
      <c r="Q521" s="190"/>
    </row>
    <row r="522" spans="2:17" ht="15.75" thickBot="1" x14ac:dyDescent="0.3">
      <c r="B522" s="32"/>
      <c r="C522" s="167" t="s">
        <v>341</v>
      </c>
      <c r="D522" s="191"/>
      <c r="E522" s="192"/>
      <c r="F522" s="48" t="s">
        <v>137</v>
      </c>
      <c r="G522" s="91">
        <v>5</v>
      </c>
      <c r="H522" s="241">
        <f t="shared" si="42"/>
        <v>44783</v>
      </c>
      <c r="I522" s="241">
        <f t="shared" si="40"/>
        <v>44788</v>
      </c>
      <c r="J522" s="128" t="s">
        <v>54</v>
      </c>
      <c r="K522" s="220" t="s">
        <v>148</v>
      </c>
      <c r="L522" s="55"/>
      <c r="M522" s="55"/>
      <c r="N522" s="189"/>
      <c r="O522" s="189"/>
      <c r="P522" s="189"/>
      <c r="Q522" s="190"/>
    </row>
    <row r="523" spans="2:17" ht="15.75" thickBot="1" x14ac:dyDescent="0.3">
      <c r="B523" s="32"/>
      <c r="C523" s="167" t="s">
        <v>271</v>
      </c>
      <c r="D523" s="191"/>
      <c r="E523" s="192"/>
      <c r="F523" s="48" t="s">
        <v>137</v>
      </c>
      <c r="G523" s="91">
        <v>5</v>
      </c>
      <c r="H523" s="241">
        <f t="shared" si="42"/>
        <v>44788</v>
      </c>
      <c r="I523" s="241">
        <f t="shared" si="40"/>
        <v>44793</v>
      </c>
      <c r="J523" s="128" t="s">
        <v>54</v>
      </c>
      <c r="K523" s="220" t="s">
        <v>148</v>
      </c>
      <c r="L523" s="55"/>
      <c r="M523" s="55"/>
      <c r="N523" s="189"/>
      <c r="O523" s="189"/>
      <c r="P523" s="189"/>
      <c r="Q523" s="190"/>
    </row>
    <row r="524" spans="2:17" ht="15.75" thickBot="1" x14ac:dyDescent="0.3">
      <c r="B524" s="32"/>
      <c r="C524" s="167" t="s">
        <v>275</v>
      </c>
      <c r="D524" s="191"/>
      <c r="E524" s="192"/>
      <c r="F524" s="48" t="s">
        <v>137</v>
      </c>
      <c r="G524" s="91">
        <v>5</v>
      </c>
      <c r="H524" s="241">
        <f t="shared" si="42"/>
        <v>44793</v>
      </c>
      <c r="I524" s="241">
        <f t="shared" si="40"/>
        <v>44798</v>
      </c>
      <c r="J524" s="128" t="s">
        <v>54</v>
      </c>
      <c r="K524" s="220" t="s">
        <v>148</v>
      </c>
      <c r="L524" s="55"/>
      <c r="M524" s="55"/>
      <c r="N524" s="189"/>
      <c r="O524" s="189"/>
      <c r="P524" s="189"/>
      <c r="Q524" s="190"/>
    </row>
    <row r="525" spans="2:17" ht="15.75" thickBot="1" x14ac:dyDescent="0.3">
      <c r="B525" s="32"/>
      <c r="C525" s="188" t="s">
        <v>276</v>
      </c>
      <c r="D525" s="191"/>
      <c r="E525" s="192"/>
      <c r="F525" s="48" t="s">
        <v>136</v>
      </c>
      <c r="G525" s="91"/>
      <c r="H525" s="241">
        <v>44864</v>
      </c>
      <c r="I525" s="241">
        <f t="shared" si="40"/>
        <v>44864</v>
      </c>
      <c r="J525" s="128"/>
      <c r="K525" s="127"/>
      <c r="L525" s="55"/>
      <c r="M525" s="55"/>
      <c r="N525" s="189"/>
      <c r="O525" s="189"/>
      <c r="P525" s="189"/>
      <c r="Q525" s="190"/>
    </row>
    <row r="526" spans="2:17" ht="15.75" thickBot="1" x14ac:dyDescent="0.3">
      <c r="B526" s="32"/>
      <c r="C526" s="167" t="s">
        <v>104</v>
      </c>
      <c r="D526" s="201"/>
      <c r="E526" s="202"/>
      <c r="F526" s="48" t="s">
        <v>136</v>
      </c>
      <c r="G526" s="91">
        <v>4</v>
      </c>
      <c r="H526" s="241">
        <v>44865</v>
      </c>
      <c r="I526" s="241">
        <f t="shared" ref="I526" si="43">G526+H526</f>
        <v>44869</v>
      </c>
      <c r="J526" s="128"/>
      <c r="K526" s="127"/>
      <c r="L526" s="55"/>
      <c r="M526" s="55"/>
      <c r="N526" s="189"/>
      <c r="O526" s="189"/>
      <c r="P526" s="189"/>
      <c r="Q526" s="190"/>
    </row>
    <row r="527" spans="2:17" ht="15.75" thickBot="1" x14ac:dyDescent="0.3">
      <c r="B527" s="32"/>
      <c r="C527" s="167" t="s">
        <v>182</v>
      </c>
      <c r="D527" s="201"/>
      <c r="E527" s="202"/>
      <c r="F527" s="48" t="s">
        <v>136</v>
      </c>
      <c r="G527" s="91">
        <v>2</v>
      </c>
      <c r="H527" s="241">
        <f t="shared" si="42"/>
        <v>44869</v>
      </c>
      <c r="I527" s="241">
        <f t="shared" ref="I527:I564" si="44">G527+H527</f>
        <v>44871</v>
      </c>
      <c r="J527" s="128" t="s">
        <v>54</v>
      </c>
      <c r="K527" s="220" t="s">
        <v>148</v>
      </c>
      <c r="L527" s="55"/>
      <c r="M527" s="55"/>
      <c r="N527" s="189"/>
      <c r="O527" s="189"/>
      <c r="P527" s="189"/>
      <c r="Q527" s="190"/>
    </row>
    <row r="528" spans="2:17" ht="15.75" thickBot="1" x14ac:dyDescent="0.3">
      <c r="B528" s="32"/>
      <c r="C528" s="167" t="s">
        <v>180</v>
      </c>
      <c r="D528" s="201"/>
      <c r="E528" s="202"/>
      <c r="F528" s="48" t="s">
        <v>136</v>
      </c>
      <c r="G528" s="91">
        <v>2</v>
      </c>
      <c r="H528" s="241">
        <f t="shared" si="42"/>
        <v>44871</v>
      </c>
      <c r="I528" s="241">
        <f t="shared" si="44"/>
        <v>44873</v>
      </c>
      <c r="J528" s="128" t="s">
        <v>54</v>
      </c>
      <c r="K528" s="220" t="s">
        <v>148</v>
      </c>
      <c r="L528" s="55"/>
      <c r="M528" s="55"/>
      <c r="N528" s="189"/>
      <c r="O528" s="189"/>
      <c r="P528" s="189"/>
      <c r="Q528" s="190"/>
    </row>
    <row r="529" spans="2:17" ht="15.75" thickBot="1" x14ac:dyDescent="0.3">
      <c r="B529" s="32"/>
      <c r="C529" s="167" t="s">
        <v>181</v>
      </c>
      <c r="D529" s="201"/>
      <c r="E529" s="202"/>
      <c r="F529" s="48" t="s">
        <v>136</v>
      </c>
      <c r="G529" s="91">
        <v>5</v>
      </c>
      <c r="H529" s="241">
        <f t="shared" si="42"/>
        <v>44873</v>
      </c>
      <c r="I529" s="241">
        <f t="shared" si="44"/>
        <v>44878</v>
      </c>
      <c r="J529" s="128" t="s">
        <v>54</v>
      </c>
      <c r="K529" s="220" t="s">
        <v>148</v>
      </c>
      <c r="L529" s="55"/>
      <c r="M529" s="55"/>
      <c r="N529" s="189"/>
      <c r="O529" s="189"/>
      <c r="P529" s="189"/>
      <c r="Q529" s="190"/>
    </row>
    <row r="530" spans="2:17" ht="15.75" thickBot="1" x14ac:dyDescent="0.3">
      <c r="B530" s="32"/>
      <c r="C530" s="167" t="s">
        <v>277</v>
      </c>
      <c r="D530" s="191"/>
      <c r="E530" s="192"/>
      <c r="F530" s="48" t="s">
        <v>136</v>
      </c>
      <c r="G530" s="91">
        <v>10</v>
      </c>
      <c r="H530" s="241">
        <f t="shared" si="42"/>
        <v>44878</v>
      </c>
      <c r="I530" s="241">
        <f t="shared" si="44"/>
        <v>44888</v>
      </c>
      <c r="J530" s="128" t="s">
        <v>54</v>
      </c>
      <c r="K530" s="220" t="s">
        <v>148</v>
      </c>
      <c r="L530" s="55"/>
      <c r="M530" s="55"/>
      <c r="N530" s="189"/>
      <c r="O530" s="189"/>
      <c r="P530" s="189"/>
      <c r="Q530" s="190"/>
    </row>
    <row r="531" spans="2:17" ht="15.75" thickBot="1" x14ac:dyDescent="0.3">
      <c r="B531" s="32"/>
      <c r="C531" s="167" t="s">
        <v>184</v>
      </c>
      <c r="D531" s="191"/>
      <c r="E531" s="192"/>
      <c r="F531" s="48" t="s">
        <v>136</v>
      </c>
      <c r="G531" s="91">
        <v>1</v>
      </c>
      <c r="H531" s="241">
        <f t="shared" si="42"/>
        <v>44888</v>
      </c>
      <c r="I531" s="241">
        <f t="shared" si="44"/>
        <v>44889</v>
      </c>
      <c r="J531" s="128" t="s">
        <v>54</v>
      </c>
      <c r="K531" s="220" t="s">
        <v>148</v>
      </c>
      <c r="L531" s="55"/>
      <c r="M531" s="55"/>
      <c r="N531" s="189"/>
      <c r="O531" s="189"/>
      <c r="P531" s="189"/>
      <c r="Q531" s="190"/>
    </row>
    <row r="532" spans="2:17" ht="15.75" thickBot="1" x14ac:dyDescent="0.3">
      <c r="B532" s="32"/>
      <c r="C532" s="167" t="s">
        <v>185</v>
      </c>
      <c r="D532" s="191"/>
      <c r="E532" s="192"/>
      <c r="F532" s="48" t="s">
        <v>136</v>
      </c>
      <c r="G532" s="91">
        <v>1</v>
      </c>
      <c r="H532" s="241">
        <f t="shared" si="42"/>
        <v>44889</v>
      </c>
      <c r="I532" s="241">
        <f t="shared" si="44"/>
        <v>44890</v>
      </c>
      <c r="J532" s="128" t="s">
        <v>54</v>
      </c>
      <c r="K532" s="220" t="s">
        <v>148</v>
      </c>
      <c r="L532" s="55"/>
      <c r="M532" s="55"/>
      <c r="N532" s="189"/>
      <c r="O532" s="189"/>
      <c r="P532" s="189"/>
      <c r="Q532" s="190"/>
    </row>
    <row r="533" spans="2:17" ht="15.75" thickBot="1" x14ac:dyDescent="0.3">
      <c r="B533" s="32"/>
      <c r="C533" s="167" t="s">
        <v>186</v>
      </c>
      <c r="D533" s="191"/>
      <c r="E533" s="192"/>
      <c r="F533" s="48" t="s">
        <v>136</v>
      </c>
      <c r="G533" s="91">
        <v>1</v>
      </c>
      <c r="H533" s="241">
        <f t="shared" si="42"/>
        <v>44890</v>
      </c>
      <c r="I533" s="241">
        <f t="shared" si="44"/>
        <v>44891</v>
      </c>
      <c r="J533" s="128" t="s">
        <v>54</v>
      </c>
      <c r="K533" s="220" t="s">
        <v>148</v>
      </c>
      <c r="L533" s="55"/>
      <c r="M533" s="55"/>
      <c r="N533" s="189"/>
      <c r="O533" s="189"/>
      <c r="P533" s="189"/>
      <c r="Q533" s="190"/>
    </row>
    <row r="534" spans="2:17" ht="15.75" thickBot="1" x14ac:dyDescent="0.3">
      <c r="B534" s="32"/>
      <c r="C534" s="167" t="s">
        <v>187</v>
      </c>
      <c r="D534" s="191"/>
      <c r="E534" s="192"/>
      <c r="F534" s="48" t="s">
        <v>136</v>
      </c>
      <c r="G534" s="91">
        <v>1</v>
      </c>
      <c r="H534" s="241">
        <f t="shared" si="42"/>
        <v>44891</v>
      </c>
      <c r="I534" s="241">
        <f t="shared" si="44"/>
        <v>44892</v>
      </c>
      <c r="J534" s="128" t="s">
        <v>54</v>
      </c>
      <c r="K534" s="220" t="s">
        <v>148</v>
      </c>
      <c r="L534" s="55"/>
      <c r="M534" s="55"/>
      <c r="N534" s="189"/>
      <c r="O534" s="189"/>
      <c r="P534" s="189"/>
      <c r="Q534" s="190"/>
    </row>
    <row r="535" spans="2:17" ht="15.75" thickBot="1" x14ac:dyDescent="0.3">
      <c r="B535" s="32"/>
      <c r="C535" s="167" t="s">
        <v>273</v>
      </c>
      <c r="D535" s="191"/>
      <c r="E535" s="192"/>
      <c r="F535" s="48" t="s">
        <v>136</v>
      </c>
      <c r="G535" s="91">
        <v>1</v>
      </c>
      <c r="H535" s="241">
        <f t="shared" si="42"/>
        <v>44892</v>
      </c>
      <c r="I535" s="241">
        <f t="shared" si="44"/>
        <v>44893</v>
      </c>
      <c r="J535" s="128" t="s">
        <v>54</v>
      </c>
      <c r="K535" s="220" t="s">
        <v>148</v>
      </c>
      <c r="L535" s="55"/>
      <c r="M535" s="55"/>
      <c r="N535" s="189"/>
      <c r="O535" s="189"/>
      <c r="P535" s="189"/>
      <c r="Q535" s="190"/>
    </row>
    <row r="536" spans="2:17" ht="15.75" thickBot="1" x14ac:dyDescent="0.3">
      <c r="B536" s="32"/>
      <c r="C536" s="167" t="s">
        <v>278</v>
      </c>
      <c r="D536" s="191"/>
      <c r="E536" s="192"/>
      <c r="F536" s="48" t="s">
        <v>136</v>
      </c>
      <c r="G536" s="91">
        <v>1</v>
      </c>
      <c r="H536" s="241">
        <f t="shared" si="42"/>
        <v>44893</v>
      </c>
      <c r="I536" s="241">
        <f t="shared" si="44"/>
        <v>44894</v>
      </c>
      <c r="J536" s="128" t="s">
        <v>54</v>
      </c>
      <c r="K536" s="220" t="s">
        <v>148</v>
      </c>
      <c r="L536" s="55"/>
      <c r="M536" s="55"/>
      <c r="N536" s="189"/>
      <c r="O536" s="189"/>
      <c r="P536" s="189"/>
      <c r="Q536" s="190"/>
    </row>
    <row r="537" spans="2:17" ht="15.75" thickBot="1" x14ac:dyDescent="0.3">
      <c r="B537" s="32"/>
      <c r="C537" s="167" t="s">
        <v>192</v>
      </c>
      <c r="D537" s="191"/>
      <c r="E537" s="192"/>
      <c r="F537" s="48" t="s">
        <v>136</v>
      </c>
      <c r="G537" s="91">
        <v>1</v>
      </c>
      <c r="H537" s="241">
        <f t="shared" si="42"/>
        <v>44894</v>
      </c>
      <c r="I537" s="241">
        <f t="shared" si="44"/>
        <v>44895</v>
      </c>
      <c r="J537" s="128" t="s">
        <v>54</v>
      </c>
      <c r="K537" s="220" t="s">
        <v>148</v>
      </c>
      <c r="L537" s="55"/>
      <c r="M537" s="55"/>
      <c r="N537" s="189"/>
      <c r="O537" s="189"/>
      <c r="P537" s="189"/>
      <c r="Q537" s="190"/>
    </row>
    <row r="538" spans="2:17" ht="15.75" thickBot="1" x14ac:dyDescent="0.3">
      <c r="B538" s="32"/>
      <c r="C538" s="167" t="s">
        <v>193</v>
      </c>
      <c r="D538" s="191"/>
      <c r="E538" s="192"/>
      <c r="F538" s="48" t="s">
        <v>136</v>
      </c>
      <c r="G538" s="91">
        <v>1</v>
      </c>
      <c r="H538" s="241">
        <f t="shared" si="42"/>
        <v>44895</v>
      </c>
      <c r="I538" s="241">
        <f t="shared" si="44"/>
        <v>44896</v>
      </c>
      <c r="J538" s="128" t="s">
        <v>54</v>
      </c>
      <c r="K538" s="220" t="s">
        <v>148</v>
      </c>
      <c r="L538" s="55"/>
      <c r="M538" s="55"/>
      <c r="N538" s="189"/>
      <c r="O538" s="189"/>
      <c r="P538" s="189"/>
      <c r="Q538" s="190"/>
    </row>
    <row r="539" spans="2:17" ht="15.75" thickBot="1" x14ac:dyDescent="0.3">
      <c r="B539" s="32"/>
      <c r="C539" s="167" t="s">
        <v>244</v>
      </c>
      <c r="D539" s="191"/>
      <c r="E539" s="192"/>
      <c r="F539" s="48" t="s">
        <v>136</v>
      </c>
      <c r="G539" s="91">
        <v>1</v>
      </c>
      <c r="H539" s="241">
        <f t="shared" si="42"/>
        <v>44896</v>
      </c>
      <c r="I539" s="241">
        <f t="shared" si="44"/>
        <v>44897</v>
      </c>
      <c r="J539" s="128" t="s">
        <v>54</v>
      </c>
      <c r="K539" s="220" t="s">
        <v>148</v>
      </c>
      <c r="L539" s="55"/>
      <c r="M539" s="55"/>
      <c r="N539" s="189"/>
      <c r="O539" s="189"/>
      <c r="P539" s="189"/>
      <c r="Q539" s="190"/>
    </row>
    <row r="540" spans="2:17" ht="15.75" thickBot="1" x14ac:dyDescent="0.3">
      <c r="B540" s="32"/>
      <c r="C540" s="167" t="s">
        <v>281</v>
      </c>
      <c r="D540" s="191"/>
      <c r="E540" s="192"/>
      <c r="F540" s="48" t="s">
        <v>136</v>
      </c>
      <c r="G540" s="91">
        <v>1</v>
      </c>
      <c r="H540" s="241">
        <f t="shared" si="42"/>
        <v>44897</v>
      </c>
      <c r="I540" s="241">
        <f t="shared" si="44"/>
        <v>44898</v>
      </c>
      <c r="J540" s="128" t="s">
        <v>54</v>
      </c>
      <c r="K540" s="220" t="s">
        <v>148</v>
      </c>
      <c r="L540" s="55"/>
      <c r="M540" s="55"/>
      <c r="N540" s="189"/>
      <c r="O540" s="189"/>
      <c r="P540" s="189"/>
      <c r="Q540" s="190"/>
    </row>
    <row r="541" spans="2:17" ht="15.75" thickBot="1" x14ac:dyDescent="0.3">
      <c r="B541" s="32"/>
      <c r="C541" s="167" t="s">
        <v>184</v>
      </c>
      <c r="D541" s="191"/>
      <c r="E541" s="192"/>
      <c r="F541" s="48" t="s">
        <v>136</v>
      </c>
      <c r="G541" s="91">
        <v>1</v>
      </c>
      <c r="H541" s="241">
        <f t="shared" si="42"/>
        <v>44898</v>
      </c>
      <c r="I541" s="241">
        <f t="shared" si="44"/>
        <v>44899</v>
      </c>
      <c r="J541" s="128" t="s">
        <v>54</v>
      </c>
      <c r="K541" s="220" t="s">
        <v>148</v>
      </c>
      <c r="L541" s="55"/>
      <c r="M541" s="55"/>
      <c r="N541" s="189"/>
      <c r="O541" s="189"/>
      <c r="P541" s="189"/>
      <c r="Q541" s="190"/>
    </row>
    <row r="542" spans="2:17" ht="15.75" thickBot="1" x14ac:dyDescent="0.3">
      <c r="B542" s="32"/>
      <c r="C542" s="167" t="s">
        <v>185</v>
      </c>
      <c r="D542" s="191"/>
      <c r="E542" s="192"/>
      <c r="F542" s="48" t="s">
        <v>136</v>
      </c>
      <c r="G542" s="91">
        <v>1</v>
      </c>
      <c r="H542" s="241">
        <f t="shared" si="42"/>
        <v>44899</v>
      </c>
      <c r="I542" s="241">
        <f t="shared" si="44"/>
        <v>44900</v>
      </c>
      <c r="J542" s="128" t="s">
        <v>54</v>
      </c>
      <c r="K542" s="220" t="s">
        <v>148</v>
      </c>
      <c r="L542" s="55"/>
      <c r="M542" s="55"/>
      <c r="N542" s="189"/>
      <c r="O542" s="189"/>
      <c r="P542" s="189"/>
      <c r="Q542" s="190"/>
    </row>
    <row r="543" spans="2:17" ht="15.75" thickBot="1" x14ac:dyDescent="0.3">
      <c r="B543" s="32"/>
      <c r="C543" s="167" t="s">
        <v>186</v>
      </c>
      <c r="D543" s="191"/>
      <c r="E543" s="192"/>
      <c r="F543" s="48" t="s">
        <v>136</v>
      </c>
      <c r="G543" s="91">
        <v>1</v>
      </c>
      <c r="H543" s="241">
        <f t="shared" si="42"/>
        <v>44900</v>
      </c>
      <c r="I543" s="241">
        <f t="shared" si="44"/>
        <v>44901</v>
      </c>
      <c r="J543" s="128" t="s">
        <v>54</v>
      </c>
      <c r="K543" s="220" t="s">
        <v>148</v>
      </c>
      <c r="L543" s="55"/>
      <c r="M543" s="55"/>
      <c r="N543" s="189"/>
      <c r="O543" s="189"/>
      <c r="P543" s="189"/>
      <c r="Q543" s="190"/>
    </row>
    <row r="544" spans="2:17" ht="15.75" thickBot="1" x14ac:dyDescent="0.3">
      <c r="B544" s="32"/>
      <c r="C544" s="167" t="s">
        <v>187</v>
      </c>
      <c r="D544" s="191"/>
      <c r="E544" s="192"/>
      <c r="F544" s="48" t="s">
        <v>136</v>
      </c>
      <c r="G544" s="91">
        <v>1</v>
      </c>
      <c r="H544" s="241">
        <f t="shared" si="42"/>
        <v>44901</v>
      </c>
      <c r="I544" s="241">
        <f t="shared" si="44"/>
        <v>44902</v>
      </c>
      <c r="J544" s="128" t="s">
        <v>54</v>
      </c>
      <c r="K544" s="220" t="s">
        <v>148</v>
      </c>
      <c r="L544" s="55"/>
      <c r="M544" s="55"/>
      <c r="N544" s="189"/>
      <c r="O544" s="189"/>
      <c r="P544" s="189"/>
      <c r="Q544" s="190"/>
    </row>
    <row r="545" spans="2:17" ht="15.75" thickBot="1" x14ac:dyDescent="0.3">
      <c r="B545" s="32"/>
      <c r="C545" s="167" t="s">
        <v>273</v>
      </c>
      <c r="D545" s="191"/>
      <c r="E545" s="192"/>
      <c r="F545" s="48" t="s">
        <v>136</v>
      </c>
      <c r="G545" s="91">
        <v>1</v>
      </c>
      <c r="H545" s="241">
        <f t="shared" si="42"/>
        <v>44902</v>
      </c>
      <c r="I545" s="241">
        <f t="shared" si="44"/>
        <v>44903</v>
      </c>
      <c r="J545" s="128" t="s">
        <v>54</v>
      </c>
      <c r="K545" s="220" t="s">
        <v>148</v>
      </c>
      <c r="L545" s="55"/>
      <c r="M545" s="55"/>
      <c r="N545" s="189"/>
      <c r="O545" s="189"/>
      <c r="P545" s="189"/>
      <c r="Q545" s="190"/>
    </row>
    <row r="546" spans="2:17" ht="15.75" thickBot="1" x14ac:dyDescent="0.3">
      <c r="B546" s="32"/>
      <c r="C546" s="167" t="s">
        <v>278</v>
      </c>
      <c r="D546" s="191"/>
      <c r="E546" s="192"/>
      <c r="F546" s="48" t="s">
        <v>136</v>
      </c>
      <c r="G546" s="91">
        <v>1</v>
      </c>
      <c r="H546" s="241">
        <f t="shared" si="42"/>
        <v>44903</v>
      </c>
      <c r="I546" s="241">
        <f t="shared" si="44"/>
        <v>44904</v>
      </c>
      <c r="J546" s="128" t="s">
        <v>54</v>
      </c>
      <c r="K546" s="220" t="s">
        <v>148</v>
      </c>
      <c r="L546" s="55"/>
      <c r="M546" s="55"/>
      <c r="N546" s="189"/>
      <c r="O546" s="189"/>
      <c r="P546" s="189"/>
      <c r="Q546" s="190"/>
    </row>
    <row r="547" spans="2:17" ht="15.75" thickBot="1" x14ac:dyDescent="0.3">
      <c r="B547" s="32"/>
      <c r="C547" s="167" t="s">
        <v>192</v>
      </c>
      <c r="D547" s="191"/>
      <c r="E547" s="192"/>
      <c r="F547" s="48" t="s">
        <v>136</v>
      </c>
      <c r="G547" s="91">
        <v>1</v>
      </c>
      <c r="H547" s="241">
        <f t="shared" si="42"/>
        <v>44904</v>
      </c>
      <c r="I547" s="241">
        <f t="shared" si="44"/>
        <v>44905</v>
      </c>
      <c r="J547" s="128" t="s">
        <v>54</v>
      </c>
      <c r="K547" s="220" t="s">
        <v>148</v>
      </c>
      <c r="L547" s="55"/>
      <c r="M547" s="55"/>
      <c r="N547" s="189"/>
      <c r="O547" s="189"/>
      <c r="P547" s="189"/>
      <c r="Q547" s="190"/>
    </row>
    <row r="548" spans="2:17" ht="15.75" thickBot="1" x14ac:dyDescent="0.3">
      <c r="B548" s="32"/>
      <c r="C548" s="167" t="s">
        <v>193</v>
      </c>
      <c r="D548" s="191"/>
      <c r="E548" s="192"/>
      <c r="F548" s="48" t="s">
        <v>136</v>
      </c>
      <c r="G548" s="91">
        <v>1</v>
      </c>
      <c r="H548" s="241">
        <f t="shared" si="42"/>
        <v>44905</v>
      </c>
      <c r="I548" s="241">
        <f t="shared" si="44"/>
        <v>44906</v>
      </c>
      <c r="J548" s="128" t="s">
        <v>54</v>
      </c>
      <c r="K548" s="220" t="s">
        <v>148</v>
      </c>
      <c r="L548" s="55"/>
      <c r="M548" s="55"/>
      <c r="N548" s="189"/>
      <c r="O548" s="189"/>
      <c r="P548" s="189"/>
      <c r="Q548" s="190"/>
    </row>
    <row r="549" spans="2:17" ht="15.75" thickBot="1" x14ac:dyDescent="0.3">
      <c r="B549" s="32"/>
      <c r="C549" s="167" t="s">
        <v>244</v>
      </c>
      <c r="D549" s="191"/>
      <c r="E549" s="192"/>
      <c r="F549" s="48" t="s">
        <v>136</v>
      </c>
      <c r="G549" s="91">
        <v>1</v>
      </c>
      <c r="H549" s="241">
        <f t="shared" si="42"/>
        <v>44906</v>
      </c>
      <c r="I549" s="241">
        <f t="shared" si="44"/>
        <v>44907</v>
      </c>
      <c r="J549" s="128" t="s">
        <v>54</v>
      </c>
      <c r="K549" s="220" t="s">
        <v>148</v>
      </c>
      <c r="L549" s="55"/>
      <c r="M549" s="55"/>
      <c r="N549" s="189"/>
      <c r="O549" s="189"/>
      <c r="P549" s="189"/>
      <c r="Q549" s="190"/>
    </row>
    <row r="550" spans="2:17" ht="15.75" thickBot="1" x14ac:dyDescent="0.3">
      <c r="B550" s="32"/>
      <c r="C550" s="167" t="s">
        <v>274</v>
      </c>
      <c r="D550" s="191"/>
      <c r="E550" s="192"/>
      <c r="F550" s="48" t="s">
        <v>136</v>
      </c>
      <c r="G550" s="91">
        <v>1</v>
      </c>
      <c r="H550" s="241">
        <f t="shared" si="42"/>
        <v>44907</v>
      </c>
      <c r="I550" s="241">
        <f t="shared" si="44"/>
        <v>44908</v>
      </c>
      <c r="J550" s="128" t="s">
        <v>54</v>
      </c>
      <c r="K550" s="220" t="s">
        <v>148</v>
      </c>
      <c r="L550" s="55"/>
      <c r="M550" s="55"/>
      <c r="N550" s="189"/>
      <c r="O550" s="189"/>
      <c r="P550" s="189"/>
      <c r="Q550" s="190"/>
    </row>
    <row r="551" spans="2:17" ht="15.75" thickBot="1" x14ac:dyDescent="0.3">
      <c r="B551" s="32"/>
      <c r="C551" s="167" t="s">
        <v>282</v>
      </c>
      <c r="D551" s="191"/>
      <c r="E551" s="192"/>
      <c r="F551" s="48" t="s">
        <v>136</v>
      </c>
      <c r="G551" s="91">
        <v>1</v>
      </c>
      <c r="H551" s="241">
        <f t="shared" si="42"/>
        <v>44908</v>
      </c>
      <c r="I551" s="241">
        <f t="shared" si="44"/>
        <v>44909</v>
      </c>
      <c r="J551" s="128" t="s">
        <v>54</v>
      </c>
      <c r="K551" s="220" t="s">
        <v>148</v>
      </c>
      <c r="L551" s="55"/>
      <c r="M551" s="55"/>
      <c r="N551" s="189"/>
      <c r="O551" s="189"/>
      <c r="P551" s="189"/>
      <c r="Q551" s="190"/>
    </row>
    <row r="552" spans="2:17" ht="15.75" thickBot="1" x14ac:dyDescent="0.3">
      <c r="B552" s="32"/>
      <c r="C552" s="167" t="s">
        <v>283</v>
      </c>
      <c r="D552" s="191"/>
      <c r="E552" s="192"/>
      <c r="F552" s="48" t="s">
        <v>136</v>
      </c>
      <c r="G552" s="91">
        <v>1</v>
      </c>
      <c r="H552" s="241">
        <f t="shared" si="42"/>
        <v>44909</v>
      </c>
      <c r="I552" s="241">
        <f t="shared" si="44"/>
        <v>44910</v>
      </c>
      <c r="J552" s="128" t="s">
        <v>54</v>
      </c>
      <c r="K552" s="220" t="s">
        <v>148</v>
      </c>
      <c r="L552" s="55"/>
      <c r="M552" s="55"/>
      <c r="N552" s="189"/>
      <c r="O552" s="189"/>
      <c r="P552" s="189"/>
      <c r="Q552" s="190"/>
    </row>
    <row r="553" spans="2:17" ht="15.75" thickBot="1" x14ac:dyDescent="0.3">
      <c r="B553" s="32"/>
      <c r="C553" s="167" t="s">
        <v>284</v>
      </c>
      <c r="D553" s="191"/>
      <c r="E553" s="192"/>
      <c r="F553" s="48" t="s">
        <v>136</v>
      </c>
      <c r="G553" s="91">
        <v>1</v>
      </c>
      <c r="H553" s="241">
        <f t="shared" si="42"/>
        <v>44910</v>
      </c>
      <c r="I553" s="241">
        <f t="shared" si="44"/>
        <v>44911</v>
      </c>
      <c r="J553" s="128" t="s">
        <v>54</v>
      </c>
      <c r="K553" s="220" t="s">
        <v>148</v>
      </c>
      <c r="L553" s="55"/>
      <c r="M553" s="55"/>
      <c r="N553" s="189"/>
      <c r="O553" s="189"/>
      <c r="P553" s="189"/>
      <c r="Q553" s="190"/>
    </row>
    <row r="554" spans="2:17" s="214" customFormat="1" ht="15.75" thickBot="1" x14ac:dyDescent="0.3">
      <c r="B554" s="205"/>
      <c r="C554" s="206" t="s">
        <v>327</v>
      </c>
      <c r="D554" s="207"/>
      <c r="E554" s="208"/>
      <c r="F554" s="48" t="s">
        <v>136</v>
      </c>
      <c r="G554" s="209">
        <v>1</v>
      </c>
      <c r="H554" s="241">
        <f t="shared" si="42"/>
        <v>44911</v>
      </c>
      <c r="I554" s="241">
        <f t="shared" si="44"/>
        <v>44912</v>
      </c>
      <c r="J554" s="128" t="s">
        <v>54</v>
      </c>
      <c r="K554" s="220" t="s">
        <v>148</v>
      </c>
      <c r="L554" s="211"/>
      <c r="M554" s="211"/>
      <c r="N554" s="212"/>
      <c r="O554" s="212"/>
      <c r="P554" s="212"/>
      <c r="Q554" s="213"/>
    </row>
    <row r="555" spans="2:17" s="214" customFormat="1" ht="15.75" thickBot="1" x14ac:dyDescent="0.3">
      <c r="B555" s="205"/>
      <c r="C555" s="206" t="s">
        <v>184</v>
      </c>
      <c r="D555" s="207"/>
      <c r="E555" s="208"/>
      <c r="F555" s="48" t="s">
        <v>136</v>
      </c>
      <c r="G555" s="209">
        <v>1</v>
      </c>
      <c r="H555" s="241">
        <f t="shared" si="42"/>
        <v>44912</v>
      </c>
      <c r="I555" s="241">
        <f t="shared" si="44"/>
        <v>44913</v>
      </c>
      <c r="J555" s="128" t="s">
        <v>54</v>
      </c>
      <c r="K555" s="220" t="s">
        <v>148</v>
      </c>
      <c r="L555" s="211"/>
      <c r="M555" s="211"/>
      <c r="N555" s="212"/>
      <c r="O555" s="212"/>
      <c r="P555" s="212"/>
      <c r="Q555" s="213"/>
    </row>
    <row r="556" spans="2:17" s="214" customFormat="1" ht="15.75" thickBot="1" x14ac:dyDescent="0.3">
      <c r="B556" s="205"/>
      <c r="C556" s="206" t="s">
        <v>185</v>
      </c>
      <c r="D556" s="207"/>
      <c r="E556" s="208"/>
      <c r="F556" s="48" t="s">
        <v>136</v>
      </c>
      <c r="G556" s="209">
        <v>1</v>
      </c>
      <c r="H556" s="241">
        <f t="shared" si="42"/>
        <v>44913</v>
      </c>
      <c r="I556" s="241">
        <f t="shared" si="44"/>
        <v>44914</v>
      </c>
      <c r="J556" s="128" t="s">
        <v>54</v>
      </c>
      <c r="K556" s="220" t="s">
        <v>148</v>
      </c>
      <c r="L556" s="211"/>
      <c r="M556" s="211"/>
      <c r="N556" s="212"/>
      <c r="O556" s="212"/>
      <c r="P556" s="212"/>
      <c r="Q556" s="213"/>
    </row>
    <row r="557" spans="2:17" s="214" customFormat="1" ht="15.75" thickBot="1" x14ac:dyDescent="0.3">
      <c r="B557" s="205"/>
      <c r="C557" s="206" t="s">
        <v>186</v>
      </c>
      <c r="D557" s="207"/>
      <c r="E557" s="208"/>
      <c r="F557" s="48" t="s">
        <v>136</v>
      </c>
      <c r="G557" s="209">
        <v>1</v>
      </c>
      <c r="H557" s="241">
        <f t="shared" si="42"/>
        <v>44914</v>
      </c>
      <c r="I557" s="241">
        <f t="shared" si="44"/>
        <v>44915</v>
      </c>
      <c r="J557" s="128" t="s">
        <v>54</v>
      </c>
      <c r="K557" s="220" t="s">
        <v>148</v>
      </c>
      <c r="L557" s="211"/>
      <c r="M557" s="211"/>
      <c r="N557" s="212"/>
      <c r="O557" s="212"/>
      <c r="P557" s="212"/>
      <c r="Q557" s="213"/>
    </row>
    <row r="558" spans="2:17" s="214" customFormat="1" ht="15.75" thickBot="1" x14ac:dyDescent="0.3">
      <c r="B558" s="205"/>
      <c r="C558" s="206" t="s">
        <v>187</v>
      </c>
      <c r="D558" s="207"/>
      <c r="E558" s="208"/>
      <c r="F558" s="48" t="s">
        <v>136</v>
      </c>
      <c r="G558" s="209">
        <v>1</v>
      </c>
      <c r="H558" s="241">
        <f t="shared" si="42"/>
        <v>44915</v>
      </c>
      <c r="I558" s="241">
        <f t="shared" si="44"/>
        <v>44916</v>
      </c>
      <c r="J558" s="128" t="s">
        <v>54</v>
      </c>
      <c r="K558" s="220" t="s">
        <v>148</v>
      </c>
      <c r="L558" s="211"/>
      <c r="M558" s="211"/>
      <c r="N558" s="212"/>
      <c r="O558" s="212"/>
      <c r="P558" s="212"/>
      <c r="Q558" s="213"/>
    </row>
    <row r="559" spans="2:17" s="214" customFormat="1" ht="15.75" thickBot="1" x14ac:dyDescent="0.3">
      <c r="B559" s="205"/>
      <c r="C559" s="206" t="s">
        <v>273</v>
      </c>
      <c r="D559" s="207"/>
      <c r="E559" s="208"/>
      <c r="F559" s="48" t="s">
        <v>136</v>
      </c>
      <c r="G559" s="209">
        <v>1</v>
      </c>
      <c r="H559" s="241">
        <f t="shared" si="42"/>
        <v>44916</v>
      </c>
      <c r="I559" s="241">
        <f t="shared" si="44"/>
        <v>44917</v>
      </c>
      <c r="J559" s="128" t="s">
        <v>54</v>
      </c>
      <c r="K559" s="220" t="s">
        <v>148</v>
      </c>
      <c r="L559" s="211"/>
      <c r="M559" s="211"/>
      <c r="N559" s="212"/>
      <c r="O559" s="212"/>
      <c r="P559" s="212"/>
      <c r="Q559" s="213"/>
    </row>
    <row r="560" spans="2:17" s="214" customFormat="1" ht="15.75" thickBot="1" x14ac:dyDescent="0.3">
      <c r="B560" s="205"/>
      <c r="C560" s="206" t="s">
        <v>328</v>
      </c>
      <c r="D560" s="207"/>
      <c r="E560" s="208"/>
      <c r="F560" s="48" t="s">
        <v>136</v>
      </c>
      <c r="G560" s="209">
        <v>1</v>
      </c>
      <c r="H560" s="241">
        <f t="shared" si="42"/>
        <v>44917</v>
      </c>
      <c r="I560" s="241">
        <f t="shared" si="44"/>
        <v>44918</v>
      </c>
      <c r="J560" s="128" t="s">
        <v>54</v>
      </c>
      <c r="K560" s="220" t="s">
        <v>148</v>
      </c>
      <c r="L560" s="211"/>
      <c r="M560" s="211"/>
      <c r="N560" s="212"/>
      <c r="O560" s="212"/>
      <c r="P560" s="212"/>
      <c r="Q560" s="213"/>
    </row>
    <row r="561" spans="2:17" s="214" customFormat="1" ht="15.75" thickBot="1" x14ac:dyDescent="0.3">
      <c r="B561" s="205"/>
      <c r="C561" s="206" t="s">
        <v>329</v>
      </c>
      <c r="D561" s="207"/>
      <c r="E561" s="208"/>
      <c r="F561" s="48" t="s">
        <v>136</v>
      </c>
      <c r="G561" s="209">
        <v>1</v>
      </c>
      <c r="H561" s="241">
        <f t="shared" si="42"/>
        <v>44918</v>
      </c>
      <c r="I561" s="241">
        <f t="shared" si="44"/>
        <v>44919</v>
      </c>
      <c r="J561" s="128" t="s">
        <v>54</v>
      </c>
      <c r="K561" s="220" t="s">
        <v>148</v>
      </c>
      <c r="L561" s="211"/>
      <c r="M561" s="211"/>
      <c r="N561" s="212"/>
      <c r="O561" s="212"/>
      <c r="P561" s="212"/>
      <c r="Q561" s="213"/>
    </row>
    <row r="562" spans="2:17" s="214" customFormat="1" ht="15.75" thickBot="1" x14ac:dyDescent="0.3">
      <c r="B562" s="205"/>
      <c r="C562" s="206" t="s">
        <v>330</v>
      </c>
      <c r="D562" s="207"/>
      <c r="E562" s="208"/>
      <c r="F562" s="48" t="s">
        <v>136</v>
      </c>
      <c r="G562" s="209">
        <v>1</v>
      </c>
      <c r="H562" s="241">
        <f t="shared" si="42"/>
        <v>44919</v>
      </c>
      <c r="I562" s="241">
        <f t="shared" si="44"/>
        <v>44920</v>
      </c>
      <c r="J562" s="128" t="s">
        <v>54</v>
      </c>
      <c r="K562" s="220" t="s">
        <v>148</v>
      </c>
      <c r="L562" s="211"/>
      <c r="M562" s="211"/>
      <c r="N562" s="212"/>
      <c r="O562" s="212"/>
      <c r="P562" s="212"/>
      <c r="Q562" s="213"/>
    </row>
    <row r="563" spans="2:17" s="214" customFormat="1" ht="15.75" thickBot="1" x14ac:dyDescent="0.3">
      <c r="B563" s="205"/>
      <c r="C563" s="206" t="s">
        <v>331</v>
      </c>
      <c r="D563" s="207"/>
      <c r="E563" s="208"/>
      <c r="F563" s="48" t="s">
        <v>136</v>
      </c>
      <c r="G563" s="209">
        <v>5</v>
      </c>
      <c r="H563" s="241">
        <f t="shared" si="42"/>
        <v>44920</v>
      </c>
      <c r="I563" s="241">
        <f t="shared" si="44"/>
        <v>44925</v>
      </c>
      <c r="J563" s="128" t="s">
        <v>54</v>
      </c>
      <c r="K563" s="220" t="s">
        <v>148</v>
      </c>
      <c r="L563" s="211"/>
      <c r="M563" s="211"/>
      <c r="N563" s="212"/>
      <c r="O563" s="212"/>
      <c r="P563" s="212"/>
      <c r="Q563" s="213"/>
    </row>
    <row r="564" spans="2:17" s="214" customFormat="1" ht="15.75" thickBot="1" x14ac:dyDescent="0.3">
      <c r="B564" s="205"/>
      <c r="C564" s="206" t="s">
        <v>284</v>
      </c>
      <c r="D564" s="207"/>
      <c r="E564" s="208"/>
      <c r="F564" s="48" t="s">
        <v>136</v>
      </c>
      <c r="G564" s="209">
        <v>5</v>
      </c>
      <c r="H564" s="241">
        <f t="shared" si="42"/>
        <v>44925</v>
      </c>
      <c r="I564" s="241">
        <f t="shared" si="44"/>
        <v>44930</v>
      </c>
      <c r="J564" s="128" t="s">
        <v>54</v>
      </c>
      <c r="K564" s="220" t="s">
        <v>148</v>
      </c>
      <c r="L564" s="211"/>
      <c r="M564" s="211"/>
      <c r="N564" s="212"/>
      <c r="O564" s="212"/>
      <c r="P564" s="212"/>
      <c r="Q564" s="213"/>
    </row>
    <row r="565" spans="2:17" s="214" customFormat="1" ht="15.75" thickBot="1" x14ac:dyDescent="0.3">
      <c r="B565" s="205"/>
      <c r="C565" s="215" t="s">
        <v>332</v>
      </c>
      <c r="D565" s="207"/>
      <c r="E565" s="208"/>
      <c r="F565" s="48" t="s">
        <v>137</v>
      </c>
      <c r="G565" s="209"/>
      <c r="H565" s="241">
        <f>I524</f>
        <v>44798</v>
      </c>
      <c r="I565" s="241">
        <f t="shared" ref="I565:I611" si="45">G565+H565</f>
        <v>44798</v>
      </c>
      <c r="J565" s="210"/>
      <c r="K565" s="127"/>
      <c r="L565" s="211"/>
      <c r="M565" s="211"/>
      <c r="N565" s="212"/>
      <c r="O565" s="212"/>
      <c r="P565" s="212"/>
      <c r="Q565" s="213"/>
    </row>
    <row r="566" spans="2:17" s="214" customFormat="1" ht="15.75" thickBot="1" x14ac:dyDescent="0.3">
      <c r="B566" s="32"/>
      <c r="C566" s="167" t="s">
        <v>104</v>
      </c>
      <c r="D566" s="201"/>
      <c r="E566" s="202"/>
      <c r="F566" s="48" t="s">
        <v>137</v>
      </c>
      <c r="G566" s="91">
        <v>4</v>
      </c>
      <c r="H566" s="241">
        <f>I525</f>
        <v>44864</v>
      </c>
      <c r="I566" s="241">
        <f t="shared" ref="I566" si="46">G566+H566</f>
        <v>44868</v>
      </c>
      <c r="J566" s="128"/>
      <c r="K566" s="127"/>
      <c r="L566" s="211"/>
      <c r="M566" s="211"/>
      <c r="N566" s="212"/>
      <c r="O566" s="212"/>
      <c r="P566" s="212"/>
      <c r="Q566" s="213"/>
    </row>
    <row r="567" spans="2:17" s="214" customFormat="1" ht="15.75" thickBot="1" x14ac:dyDescent="0.3">
      <c r="B567" s="32"/>
      <c r="C567" s="167" t="s">
        <v>182</v>
      </c>
      <c r="D567" s="201"/>
      <c r="E567" s="202"/>
      <c r="F567" s="48" t="s">
        <v>137</v>
      </c>
      <c r="G567" s="91">
        <v>2</v>
      </c>
      <c r="H567" s="241">
        <f t="shared" ref="H567:H611" si="47">I566</f>
        <v>44868</v>
      </c>
      <c r="I567" s="241">
        <f t="shared" si="45"/>
        <v>44870</v>
      </c>
      <c r="J567" s="128" t="s">
        <v>54</v>
      </c>
      <c r="K567" s="220" t="s">
        <v>148</v>
      </c>
      <c r="L567" s="211"/>
      <c r="M567" s="211"/>
      <c r="N567" s="212"/>
      <c r="O567" s="212"/>
      <c r="P567" s="212"/>
      <c r="Q567" s="213"/>
    </row>
    <row r="568" spans="2:17" s="214" customFormat="1" ht="15.75" thickBot="1" x14ac:dyDescent="0.3">
      <c r="B568" s="32"/>
      <c r="C568" s="167" t="s">
        <v>180</v>
      </c>
      <c r="D568" s="201"/>
      <c r="E568" s="202"/>
      <c r="F568" s="48" t="s">
        <v>137</v>
      </c>
      <c r="G568" s="91">
        <v>2</v>
      </c>
      <c r="H568" s="241">
        <f t="shared" si="47"/>
        <v>44870</v>
      </c>
      <c r="I568" s="241">
        <f t="shared" si="45"/>
        <v>44872</v>
      </c>
      <c r="J568" s="128" t="s">
        <v>54</v>
      </c>
      <c r="K568" s="220" t="s">
        <v>148</v>
      </c>
      <c r="L568" s="211"/>
      <c r="M568" s="211"/>
      <c r="N568" s="212"/>
      <c r="O568" s="212"/>
      <c r="P568" s="212"/>
      <c r="Q568" s="213"/>
    </row>
    <row r="569" spans="2:17" s="214" customFormat="1" ht="15.75" thickBot="1" x14ac:dyDescent="0.3">
      <c r="B569" s="32"/>
      <c r="C569" s="167" t="s">
        <v>181</v>
      </c>
      <c r="D569" s="201"/>
      <c r="E569" s="202"/>
      <c r="F569" s="48" t="s">
        <v>137</v>
      </c>
      <c r="G569" s="91">
        <v>5</v>
      </c>
      <c r="H569" s="241">
        <f t="shared" si="47"/>
        <v>44872</v>
      </c>
      <c r="I569" s="241">
        <f t="shared" si="45"/>
        <v>44877</v>
      </c>
      <c r="J569" s="128" t="s">
        <v>54</v>
      </c>
      <c r="K569" s="220" t="s">
        <v>148</v>
      </c>
      <c r="L569" s="211"/>
      <c r="M569" s="211"/>
      <c r="N569" s="212"/>
      <c r="O569" s="212"/>
      <c r="P569" s="212"/>
      <c r="Q569" s="213"/>
    </row>
    <row r="570" spans="2:17" s="214" customFormat="1" ht="15.75" thickBot="1" x14ac:dyDescent="0.3">
      <c r="B570" s="205"/>
      <c r="C570" s="206" t="s">
        <v>277</v>
      </c>
      <c r="D570" s="207"/>
      <c r="E570" s="208"/>
      <c r="F570" s="48" t="s">
        <v>137</v>
      </c>
      <c r="G570" s="209">
        <v>1</v>
      </c>
      <c r="H570" s="241">
        <f t="shared" si="47"/>
        <v>44877</v>
      </c>
      <c r="I570" s="241">
        <f t="shared" si="45"/>
        <v>44878</v>
      </c>
      <c r="J570" s="128" t="s">
        <v>54</v>
      </c>
      <c r="K570" s="220" t="s">
        <v>148</v>
      </c>
      <c r="L570" s="211"/>
      <c r="M570" s="211"/>
      <c r="N570" s="212"/>
      <c r="O570" s="212"/>
      <c r="P570" s="212"/>
      <c r="Q570" s="213"/>
    </row>
    <row r="571" spans="2:17" s="214" customFormat="1" ht="15.75" thickBot="1" x14ac:dyDescent="0.3">
      <c r="B571" s="205"/>
      <c r="C571" s="206" t="s">
        <v>184</v>
      </c>
      <c r="D571" s="207"/>
      <c r="E571" s="208"/>
      <c r="F571" s="48" t="s">
        <v>137</v>
      </c>
      <c r="G571" s="209">
        <v>1</v>
      </c>
      <c r="H571" s="241">
        <f t="shared" si="47"/>
        <v>44878</v>
      </c>
      <c r="I571" s="241">
        <f t="shared" si="45"/>
        <v>44879</v>
      </c>
      <c r="J571" s="128" t="s">
        <v>54</v>
      </c>
      <c r="K571" s="220" t="s">
        <v>148</v>
      </c>
      <c r="L571" s="211"/>
      <c r="M571" s="211"/>
      <c r="N571" s="212"/>
      <c r="O571" s="212"/>
      <c r="P571" s="212"/>
      <c r="Q571" s="213"/>
    </row>
    <row r="572" spans="2:17" s="214" customFormat="1" ht="15.75" thickBot="1" x14ac:dyDescent="0.3">
      <c r="B572" s="205"/>
      <c r="C572" s="206" t="s">
        <v>185</v>
      </c>
      <c r="D572" s="207"/>
      <c r="E572" s="208"/>
      <c r="F572" s="48" t="s">
        <v>137</v>
      </c>
      <c r="G572" s="209">
        <v>1</v>
      </c>
      <c r="H572" s="241">
        <f t="shared" si="47"/>
        <v>44879</v>
      </c>
      <c r="I572" s="241">
        <f t="shared" si="45"/>
        <v>44880</v>
      </c>
      <c r="J572" s="128" t="s">
        <v>54</v>
      </c>
      <c r="K572" s="220" t="s">
        <v>148</v>
      </c>
      <c r="L572" s="211"/>
      <c r="M572" s="211"/>
      <c r="N572" s="212"/>
      <c r="O572" s="212"/>
      <c r="P572" s="212"/>
      <c r="Q572" s="213"/>
    </row>
    <row r="573" spans="2:17" s="214" customFormat="1" ht="15.75" thickBot="1" x14ac:dyDescent="0.3">
      <c r="B573" s="205"/>
      <c r="C573" s="206" t="s">
        <v>186</v>
      </c>
      <c r="D573" s="207"/>
      <c r="E573" s="208"/>
      <c r="F573" s="48" t="s">
        <v>137</v>
      </c>
      <c r="G573" s="209">
        <v>1</v>
      </c>
      <c r="H573" s="241">
        <f t="shared" si="47"/>
        <v>44880</v>
      </c>
      <c r="I573" s="241">
        <f t="shared" si="45"/>
        <v>44881</v>
      </c>
      <c r="J573" s="128" t="s">
        <v>54</v>
      </c>
      <c r="K573" s="220" t="s">
        <v>148</v>
      </c>
      <c r="L573" s="211"/>
      <c r="M573" s="211"/>
      <c r="N573" s="212"/>
      <c r="O573" s="212"/>
      <c r="P573" s="212"/>
      <c r="Q573" s="213"/>
    </row>
    <row r="574" spans="2:17" s="214" customFormat="1" ht="15.75" thickBot="1" x14ac:dyDescent="0.3">
      <c r="B574" s="205"/>
      <c r="C574" s="206" t="s">
        <v>187</v>
      </c>
      <c r="D574" s="207"/>
      <c r="E574" s="208"/>
      <c r="F574" s="48" t="s">
        <v>137</v>
      </c>
      <c r="G574" s="209">
        <v>1</v>
      </c>
      <c r="H574" s="241">
        <f t="shared" si="47"/>
        <v>44881</v>
      </c>
      <c r="I574" s="241">
        <f t="shared" si="45"/>
        <v>44882</v>
      </c>
      <c r="J574" s="128" t="s">
        <v>54</v>
      </c>
      <c r="K574" s="220" t="s">
        <v>148</v>
      </c>
      <c r="L574" s="211"/>
      <c r="M574" s="211"/>
      <c r="N574" s="212"/>
      <c r="O574" s="212"/>
      <c r="P574" s="212"/>
      <c r="Q574" s="213"/>
    </row>
    <row r="575" spans="2:17" s="214" customFormat="1" ht="15.75" thickBot="1" x14ac:dyDescent="0.3">
      <c r="B575" s="205"/>
      <c r="C575" s="206" t="s">
        <v>273</v>
      </c>
      <c r="D575" s="207"/>
      <c r="E575" s="208"/>
      <c r="F575" s="48" t="s">
        <v>137</v>
      </c>
      <c r="G575" s="209">
        <v>1</v>
      </c>
      <c r="H575" s="241">
        <f t="shared" si="47"/>
        <v>44882</v>
      </c>
      <c r="I575" s="241">
        <f t="shared" si="45"/>
        <v>44883</v>
      </c>
      <c r="J575" s="128" t="s">
        <v>54</v>
      </c>
      <c r="K575" s="220" t="s">
        <v>148</v>
      </c>
      <c r="L575" s="211"/>
      <c r="M575" s="211"/>
      <c r="N575" s="212"/>
      <c r="O575" s="212"/>
      <c r="P575" s="212"/>
      <c r="Q575" s="213"/>
    </row>
    <row r="576" spans="2:17" s="214" customFormat="1" ht="15.75" thickBot="1" x14ac:dyDescent="0.3">
      <c r="B576" s="205"/>
      <c r="C576" s="206" t="s">
        <v>278</v>
      </c>
      <c r="D576" s="207"/>
      <c r="E576" s="208"/>
      <c r="F576" s="48" t="s">
        <v>137</v>
      </c>
      <c r="G576" s="209">
        <v>1</v>
      </c>
      <c r="H576" s="241">
        <f t="shared" si="47"/>
        <v>44883</v>
      </c>
      <c r="I576" s="241">
        <f t="shared" si="45"/>
        <v>44884</v>
      </c>
      <c r="J576" s="128" t="s">
        <v>54</v>
      </c>
      <c r="K576" s="220" t="s">
        <v>148</v>
      </c>
      <c r="L576" s="211"/>
      <c r="M576" s="211"/>
      <c r="N576" s="212"/>
      <c r="O576" s="212"/>
      <c r="P576" s="212"/>
      <c r="Q576" s="213"/>
    </row>
    <row r="577" spans="2:17" s="214" customFormat="1" ht="15.75" thickBot="1" x14ac:dyDescent="0.3">
      <c r="B577" s="205"/>
      <c r="C577" s="206" t="s">
        <v>192</v>
      </c>
      <c r="D577" s="207"/>
      <c r="E577" s="208"/>
      <c r="F577" s="48" t="s">
        <v>137</v>
      </c>
      <c r="G577" s="209">
        <v>1</v>
      </c>
      <c r="H577" s="241">
        <f t="shared" si="47"/>
        <v>44884</v>
      </c>
      <c r="I577" s="241">
        <f t="shared" si="45"/>
        <v>44885</v>
      </c>
      <c r="J577" s="128" t="s">
        <v>54</v>
      </c>
      <c r="K577" s="220" t="s">
        <v>148</v>
      </c>
      <c r="L577" s="211"/>
      <c r="M577" s="211"/>
      <c r="N577" s="212"/>
      <c r="O577" s="212"/>
      <c r="P577" s="212"/>
      <c r="Q577" s="213"/>
    </row>
    <row r="578" spans="2:17" s="214" customFormat="1" ht="15.75" thickBot="1" x14ac:dyDescent="0.3">
      <c r="B578" s="205"/>
      <c r="C578" s="206" t="s">
        <v>193</v>
      </c>
      <c r="D578" s="207"/>
      <c r="E578" s="208"/>
      <c r="F578" s="48" t="s">
        <v>137</v>
      </c>
      <c r="G578" s="209">
        <v>1</v>
      </c>
      <c r="H578" s="241">
        <f t="shared" si="47"/>
        <v>44885</v>
      </c>
      <c r="I578" s="241">
        <f t="shared" si="45"/>
        <v>44886</v>
      </c>
      <c r="J578" s="128" t="s">
        <v>54</v>
      </c>
      <c r="K578" s="220" t="s">
        <v>148</v>
      </c>
      <c r="L578" s="211"/>
      <c r="M578" s="211"/>
      <c r="N578" s="212"/>
      <c r="O578" s="212"/>
      <c r="P578" s="212"/>
      <c r="Q578" s="213"/>
    </row>
    <row r="579" spans="2:17" s="214" customFormat="1" ht="15.75" thickBot="1" x14ac:dyDescent="0.3">
      <c r="B579" s="205"/>
      <c r="C579" s="206" t="s">
        <v>244</v>
      </c>
      <c r="D579" s="207"/>
      <c r="E579" s="208"/>
      <c r="F579" s="48" t="s">
        <v>137</v>
      </c>
      <c r="G579" s="209">
        <v>1</v>
      </c>
      <c r="H579" s="241">
        <f t="shared" si="47"/>
        <v>44886</v>
      </c>
      <c r="I579" s="241">
        <f t="shared" si="45"/>
        <v>44887</v>
      </c>
      <c r="J579" s="128" t="s">
        <v>54</v>
      </c>
      <c r="K579" s="220" t="s">
        <v>148</v>
      </c>
      <c r="L579" s="211"/>
      <c r="M579" s="211"/>
      <c r="N579" s="212"/>
      <c r="O579" s="212"/>
      <c r="P579" s="212"/>
      <c r="Q579" s="213"/>
    </row>
    <row r="580" spans="2:17" s="214" customFormat="1" ht="15.75" thickBot="1" x14ac:dyDescent="0.3">
      <c r="B580" s="205"/>
      <c r="C580" s="206" t="s">
        <v>279</v>
      </c>
      <c r="D580" s="207"/>
      <c r="E580" s="208"/>
      <c r="F580" s="48" t="s">
        <v>137</v>
      </c>
      <c r="G580" s="209">
        <v>1</v>
      </c>
      <c r="H580" s="241">
        <f t="shared" si="47"/>
        <v>44887</v>
      </c>
      <c r="I580" s="241">
        <f t="shared" si="45"/>
        <v>44888</v>
      </c>
      <c r="J580" s="128" t="s">
        <v>54</v>
      </c>
      <c r="K580" s="220" t="s">
        <v>148</v>
      </c>
      <c r="L580" s="211"/>
      <c r="M580" s="211"/>
      <c r="N580" s="212"/>
      <c r="O580" s="212"/>
      <c r="P580" s="212"/>
      <c r="Q580" s="213"/>
    </row>
    <row r="581" spans="2:17" s="214" customFormat="1" ht="15.75" thickBot="1" x14ac:dyDescent="0.3">
      <c r="B581" s="205"/>
      <c r="C581" s="206" t="s">
        <v>184</v>
      </c>
      <c r="D581" s="207"/>
      <c r="E581" s="208"/>
      <c r="F581" s="48" t="s">
        <v>137</v>
      </c>
      <c r="G581" s="209">
        <v>1</v>
      </c>
      <c r="H581" s="241">
        <f t="shared" si="47"/>
        <v>44888</v>
      </c>
      <c r="I581" s="241">
        <f t="shared" si="45"/>
        <v>44889</v>
      </c>
      <c r="J581" s="128" t="s">
        <v>54</v>
      </c>
      <c r="K581" s="220" t="s">
        <v>148</v>
      </c>
      <c r="L581" s="211"/>
      <c r="M581" s="211"/>
      <c r="N581" s="212"/>
      <c r="O581" s="212"/>
      <c r="P581" s="212"/>
      <c r="Q581" s="213"/>
    </row>
    <row r="582" spans="2:17" s="214" customFormat="1" ht="15.75" thickBot="1" x14ac:dyDescent="0.3">
      <c r="B582" s="205"/>
      <c r="C582" s="206" t="s">
        <v>185</v>
      </c>
      <c r="D582" s="207"/>
      <c r="E582" s="208"/>
      <c r="F582" s="48" t="s">
        <v>137</v>
      </c>
      <c r="G582" s="209">
        <v>1</v>
      </c>
      <c r="H582" s="241">
        <f t="shared" si="47"/>
        <v>44889</v>
      </c>
      <c r="I582" s="241">
        <f t="shared" si="45"/>
        <v>44890</v>
      </c>
      <c r="J582" s="128" t="s">
        <v>54</v>
      </c>
      <c r="K582" s="220" t="s">
        <v>148</v>
      </c>
      <c r="L582" s="211"/>
      <c r="M582" s="211"/>
      <c r="N582" s="212"/>
      <c r="O582" s="212"/>
      <c r="P582" s="212"/>
      <c r="Q582" s="213"/>
    </row>
    <row r="583" spans="2:17" s="214" customFormat="1" ht="15.75" thickBot="1" x14ac:dyDescent="0.3">
      <c r="B583" s="205"/>
      <c r="C583" s="206" t="s">
        <v>186</v>
      </c>
      <c r="D583" s="207"/>
      <c r="E583" s="208"/>
      <c r="F583" s="48" t="s">
        <v>137</v>
      </c>
      <c r="G583" s="209">
        <v>1</v>
      </c>
      <c r="H583" s="241">
        <f t="shared" si="47"/>
        <v>44890</v>
      </c>
      <c r="I583" s="241">
        <f t="shared" si="45"/>
        <v>44891</v>
      </c>
      <c r="J583" s="128" t="s">
        <v>54</v>
      </c>
      <c r="K583" s="220" t="s">
        <v>148</v>
      </c>
      <c r="L583" s="211"/>
      <c r="M583" s="211"/>
      <c r="N583" s="212"/>
      <c r="O583" s="212"/>
      <c r="P583" s="212"/>
      <c r="Q583" s="213"/>
    </row>
    <row r="584" spans="2:17" s="214" customFormat="1" ht="15.75" thickBot="1" x14ac:dyDescent="0.3">
      <c r="B584" s="205"/>
      <c r="C584" s="206" t="s">
        <v>187</v>
      </c>
      <c r="D584" s="207"/>
      <c r="E584" s="208"/>
      <c r="F584" s="48" t="s">
        <v>137</v>
      </c>
      <c r="G584" s="209">
        <v>1</v>
      </c>
      <c r="H584" s="241">
        <f t="shared" si="47"/>
        <v>44891</v>
      </c>
      <c r="I584" s="241">
        <f t="shared" si="45"/>
        <v>44892</v>
      </c>
      <c r="J584" s="128" t="s">
        <v>54</v>
      </c>
      <c r="K584" s="220" t="s">
        <v>148</v>
      </c>
      <c r="L584" s="211"/>
      <c r="M584" s="211"/>
      <c r="N584" s="212"/>
      <c r="O584" s="212"/>
      <c r="P584" s="212"/>
      <c r="Q584" s="213"/>
    </row>
    <row r="585" spans="2:17" s="214" customFormat="1" ht="15.75" thickBot="1" x14ac:dyDescent="0.3">
      <c r="B585" s="205"/>
      <c r="C585" s="206" t="s">
        <v>273</v>
      </c>
      <c r="D585" s="207"/>
      <c r="E585" s="208"/>
      <c r="F585" s="48" t="s">
        <v>137</v>
      </c>
      <c r="G585" s="209">
        <v>1</v>
      </c>
      <c r="H585" s="241">
        <f t="shared" si="47"/>
        <v>44892</v>
      </c>
      <c r="I585" s="241">
        <f t="shared" si="45"/>
        <v>44893</v>
      </c>
      <c r="J585" s="128" t="s">
        <v>54</v>
      </c>
      <c r="K585" s="220" t="s">
        <v>148</v>
      </c>
      <c r="L585" s="211"/>
      <c r="M585" s="211"/>
      <c r="N585" s="212"/>
      <c r="O585" s="212"/>
      <c r="P585" s="212"/>
      <c r="Q585" s="213"/>
    </row>
    <row r="586" spans="2:17" s="214" customFormat="1" ht="15.75" thickBot="1" x14ac:dyDescent="0.3">
      <c r="B586" s="205"/>
      <c r="C586" s="206" t="s">
        <v>280</v>
      </c>
      <c r="D586" s="207"/>
      <c r="E586" s="208"/>
      <c r="F586" s="48" t="s">
        <v>137</v>
      </c>
      <c r="G586" s="209">
        <v>1</v>
      </c>
      <c r="H586" s="241">
        <f t="shared" si="47"/>
        <v>44893</v>
      </c>
      <c r="I586" s="241">
        <f t="shared" si="45"/>
        <v>44894</v>
      </c>
      <c r="J586" s="128" t="s">
        <v>54</v>
      </c>
      <c r="K586" s="220" t="s">
        <v>148</v>
      </c>
      <c r="L586" s="211"/>
      <c r="M586" s="211"/>
      <c r="N586" s="212"/>
      <c r="O586" s="212"/>
      <c r="P586" s="212"/>
      <c r="Q586" s="213"/>
    </row>
    <row r="587" spans="2:17" s="214" customFormat="1" ht="15.75" thickBot="1" x14ac:dyDescent="0.3">
      <c r="B587" s="205"/>
      <c r="C587" s="206" t="s">
        <v>274</v>
      </c>
      <c r="D587" s="207"/>
      <c r="E587" s="208"/>
      <c r="F587" s="48" t="s">
        <v>137</v>
      </c>
      <c r="G587" s="209">
        <v>1</v>
      </c>
      <c r="H587" s="241">
        <f t="shared" si="47"/>
        <v>44894</v>
      </c>
      <c r="I587" s="241">
        <f t="shared" si="45"/>
        <v>44895</v>
      </c>
      <c r="J587" s="128" t="s">
        <v>54</v>
      </c>
      <c r="K587" s="220" t="s">
        <v>148</v>
      </c>
      <c r="L587" s="211"/>
      <c r="M587" s="211"/>
      <c r="N587" s="212"/>
      <c r="O587" s="212"/>
      <c r="P587" s="212"/>
      <c r="Q587" s="213"/>
    </row>
    <row r="588" spans="2:17" s="214" customFormat="1" ht="15.75" thickBot="1" x14ac:dyDescent="0.3">
      <c r="B588" s="205"/>
      <c r="C588" s="206" t="s">
        <v>281</v>
      </c>
      <c r="D588" s="207"/>
      <c r="E588" s="208"/>
      <c r="F588" s="48" t="s">
        <v>137</v>
      </c>
      <c r="G588" s="209">
        <v>1</v>
      </c>
      <c r="H588" s="241">
        <f t="shared" si="47"/>
        <v>44895</v>
      </c>
      <c r="I588" s="241">
        <f t="shared" si="45"/>
        <v>44896</v>
      </c>
      <c r="J588" s="128" t="s">
        <v>54</v>
      </c>
      <c r="K588" s="220" t="s">
        <v>148</v>
      </c>
      <c r="L588" s="211"/>
      <c r="M588" s="211"/>
      <c r="N588" s="212"/>
      <c r="O588" s="212"/>
      <c r="P588" s="212"/>
      <c r="Q588" s="213"/>
    </row>
    <row r="589" spans="2:17" s="214" customFormat="1" ht="15.75" thickBot="1" x14ac:dyDescent="0.3">
      <c r="B589" s="205"/>
      <c r="C589" s="206" t="s">
        <v>184</v>
      </c>
      <c r="D589" s="207"/>
      <c r="E589" s="208"/>
      <c r="F589" s="48" t="s">
        <v>137</v>
      </c>
      <c r="G589" s="209">
        <v>1</v>
      </c>
      <c r="H589" s="241">
        <f t="shared" si="47"/>
        <v>44896</v>
      </c>
      <c r="I589" s="241">
        <f t="shared" si="45"/>
        <v>44897</v>
      </c>
      <c r="J589" s="128" t="s">
        <v>54</v>
      </c>
      <c r="K589" s="220" t="s">
        <v>148</v>
      </c>
      <c r="L589" s="211"/>
      <c r="M589" s="211"/>
      <c r="N589" s="212"/>
      <c r="O589" s="212"/>
      <c r="P589" s="212"/>
      <c r="Q589" s="213"/>
    </row>
    <row r="590" spans="2:17" s="214" customFormat="1" ht="15.75" thickBot="1" x14ac:dyDescent="0.3">
      <c r="B590" s="205"/>
      <c r="C590" s="206" t="s">
        <v>185</v>
      </c>
      <c r="D590" s="207"/>
      <c r="E590" s="208"/>
      <c r="F590" s="48" t="s">
        <v>137</v>
      </c>
      <c r="G590" s="209">
        <v>1</v>
      </c>
      <c r="H590" s="241">
        <f t="shared" si="47"/>
        <v>44897</v>
      </c>
      <c r="I590" s="241">
        <f t="shared" si="45"/>
        <v>44898</v>
      </c>
      <c r="J590" s="128" t="s">
        <v>54</v>
      </c>
      <c r="K590" s="220" t="s">
        <v>148</v>
      </c>
      <c r="L590" s="211"/>
      <c r="M590" s="211"/>
      <c r="N590" s="212"/>
      <c r="O590" s="212"/>
      <c r="P590" s="212"/>
      <c r="Q590" s="213"/>
    </row>
    <row r="591" spans="2:17" s="214" customFormat="1" ht="15.75" thickBot="1" x14ac:dyDescent="0.3">
      <c r="B591" s="205"/>
      <c r="C591" s="206" t="s">
        <v>186</v>
      </c>
      <c r="D591" s="207"/>
      <c r="E591" s="208"/>
      <c r="F591" s="48" t="s">
        <v>137</v>
      </c>
      <c r="G591" s="209">
        <v>1</v>
      </c>
      <c r="H591" s="241">
        <f t="shared" si="47"/>
        <v>44898</v>
      </c>
      <c r="I591" s="241">
        <f t="shared" si="45"/>
        <v>44899</v>
      </c>
      <c r="J591" s="128" t="s">
        <v>54</v>
      </c>
      <c r="K591" s="220" t="s">
        <v>148</v>
      </c>
      <c r="L591" s="211"/>
      <c r="M591" s="211"/>
      <c r="N591" s="212"/>
      <c r="O591" s="212"/>
      <c r="P591" s="212"/>
      <c r="Q591" s="213"/>
    </row>
    <row r="592" spans="2:17" s="214" customFormat="1" ht="15.75" thickBot="1" x14ac:dyDescent="0.3">
      <c r="B592" s="205"/>
      <c r="C592" s="206" t="s">
        <v>187</v>
      </c>
      <c r="D592" s="207"/>
      <c r="E592" s="208"/>
      <c r="F592" s="48" t="s">
        <v>137</v>
      </c>
      <c r="G592" s="209">
        <v>1</v>
      </c>
      <c r="H592" s="241">
        <f t="shared" si="47"/>
        <v>44899</v>
      </c>
      <c r="I592" s="241">
        <f t="shared" si="45"/>
        <v>44900</v>
      </c>
      <c r="J592" s="128" t="s">
        <v>54</v>
      </c>
      <c r="K592" s="220" t="s">
        <v>148</v>
      </c>
      <c r="L592" s="211"/>
      <c r="M592" s="211"/>
      <c r="N592" s="212"/>
      <c r="O592" s="212"/>
      <c r="P592" s="212"/>
      <c r="Q592" s="213"/>
    </row>
    <row r="593" spans="2:17" s="214" customFormat="1" ht="15.75" thickBot="1" x14ac:dyDescent="0.3">
      <c r="B593" s="205"/>
      <c r="C593" s="206" t="s">
        <v>273</v>
      </c>
      <c r="D593" s="207"/>
      <c r="E593" s="208"/>
      <c r="F593" s="48" t="s">
        <v>137</v>
      </c>
      <c r="G593" s="209">
        <v>1</v>
      </c>
      <c r="H593" s="241">
        <f t="shared" si="47"/>
        <v>44900</v>
      </c>
      <c r="I593" s="241">
        <f t="shared" si="45"/>
        <v>44901</v>
      </c>
      <c r="J593" s="128" t="s">
        <v>54</v>
      </c>
      <c r="K593" s="220" t="s">
        <v>148</v>
      </c>
      <c r="L593" s="211"/>
      <c r="M593" s="211"/>
      <c r="N593" s="212"/>
      <c r="O593" s="212"/>
      <c r="P593" s="212"/>
      <c r="Q593" s="213"/>
    </row>
    <row r="594" spans="2:17" s="214" customFormat="1" ht="15.75" thickBot="1" x14ac:dyDescent="0.3">
      <c r="B594" s="205"/>
      <c r="C594" s="206" t="s">
        <v>278</v>
      </c>
      <c r="D594" s="207"/>
      <c r="E594" s="208"/>
      <c r="F594" s="48" t="s">
        <v>137</v>
      </c>
      <c r="G594" s="209">
        <v>1</v>
      </c>
      <c r="H594" s="241">
        <f t="shared" si="47"/>
        <v>44901</v>
      </c>
      <c r="I594" s="241">
        <f t="shared" si="45"/>
        <v>44902</v>
      </c>
      <c r="J594" s="128" t="s">
        <v>54</v>
      </c>
      <c r="K594" s="220" t="s">
        <v>148</v>
      </c>
      <c r="L594" s="211"/>
      <c r="M594" s="211"/>
      <c r="N594" s="212"/>
      <c r="O594" s="212"/>
      <c r="P594" s="212"/>
      <c r="Q594" s="213"/>
    </row>
    <row r="595" spans="2:17" s="214" customFormat="1" ht="15.75" thickBot="1" x14ac:dyDescent="0.3">
      <c r="B595" s="205"/>
      <c r="C595" s="206" t="s">
        <v>192</v>
      </c>
      <c r="D595" s="207"/>
      <c r="E595" s="208"/>
      <c r="F595" s="48" t="s">
        <v>137</v>
      </c>
      <c r="G595" s="209">
        <v>1</v>
      </c>
      <c r="H595" s="241">
        <f t="shared" si="47"/>
        <v>44902</v>
      </c>
      <c r="I595" s="241">
        <f t="shared" si="45"/>
        <v>44903</v>
      </c>
      <c r="J595" s="128" t="s">
        <v>54</v>
      </c>
      <c r="K595" s="220" t="s">
        <v>148</v>
      </c>
      <c r="L595" s="211"/>
      <c r="M595" s="211"/>
      <c r="N595" s="212"/>
      <c r="O595" s="212"/>
      <c r="P595" s="212"/>
      <c r="Q595" s="213"/>
    </row>
    <row r="596" spans="2:17" s="214" customFormat="1" ht="15.75" thickBot="1" x14ac:dyDescent="0.3">
      <c r="B596" s="205"/>
      <c r="C596" s="206" t="s">
        <v>193</v>
      </c>
      <c r="D596" s="207"/>
      <c r="E596" s="208"/>
      <c r="F596" s="48" t="s">
        <v>137</v>
      </c>
      <c r="G596" s="209">
        <v>1</v>
      </c>
      <c r="H596" s="241">
        <f t="shared" si="47"/>
        <v>44903</v>
      </c>
      <c r="I596" s="241">
        <f t="shared" si="45"/>
        <v>44904</v>
      </c>
      <c r="J596" s="128" t="s">
        <v>54</v>
      </c>
      <c r="K596" s="220" t="s">
        <v>148</v>
      </c>
      <c r="L596" s="211"/>
      <c r="M596" s="211"/>
      <c r="N596" s="212"/>
      <c r="O596" s="212"/>
      <c r="P596" s="212"/>
      <c r="Q596" s="213"/>
    </row>
    <row r="597" spans="2:17" s="214" customFormat="1" ht="15.75" thickBot="1" x14ac:dyDescent="0.3">
      <c r="B597" s="205"/>
      <c r="C597" s="206" t="s">
        <v>244</v>
      </c>
      <c r="D597" s="207"/>
      <c r="E597" s="208"/>
      <c r="F597" s="48" t="s">
        <v>137</v>
      </c>
      <c r="G597" s="209">
        <v>1</v>
      </c>
      <c r="H597" s="241">
        <f t="shared" si="47"/>
        <v>44904</v>
      </c>
      <c r="I597" s="241">
        <f t="shared" si="45"/>
        <v>44905</v>
      </c>
      <c r="J597" s="128" t="s">
        <v>54</v>
      </c>
      <c r="K597" s="220" t="s">
        <v>148</v>
      </c>
      <c r="L597" s="211"/>
      <c r="M597" s="211"/>
      <c r="N597" s="212"/>
      <c r="O597" s="212"/>
      <c r="P597" s="212"/>
      <c r="Q597" s="213"/>
    </row>
    <row r="598" spans="2:17" s="214" customFormat="1" ht="15.75" thickBot="1" x14ac:dyDescent="0.3">
      <c r="B598" s="205"/>
      <c r="C598" s="206" t="s">
        <v>274</v>
      </c>
      <c r="D598" s="207"/>
      <c r="E598" s="208"/>
      <c r="F598" s="48" t="s">
        <v>137</v>
      </c>
      <c r="G598" s="209">
        <v>1</v>
      </c>
      <c r="H598" s="241">
        <f t="shared" si="47"/>
        <v>44905</v>
      </c>
      <c r="I598" s="241">
        <f t="shared" si="45"/>
        <v>44906</v>
      </c>
      <c r="J598" s="128" t="s">
        <v>54</v>
      </c>
      <c r="K598" s="220" t="s">
        <v>148</v>
      </c>
      <c r="L598" s="211"/>
      <c r="M598" s="211"/>
      <c r="N598" s="212"/>
      <c r="O598" s="212"/>
      <c r="P598" s="212"/>
      <c r="Q598" s="213"/>
    </row>
    <row r="599" spans="2:17" s="214" customFormat="1" ht="15.75" thickBot="1" x14ac:dyDescent="0.3">
      <c r="B599" s="205"/>
      <c r="C599" s="206" t="s">
        <v>282</v>
      </c>
      <c r="D599" s="207"/>
      <c r="E599" s="208"/>
      <c r="F599" s="48" t="s">
        <v>137</v>
      </c>
      <c r="G599" s="209">
        <v>1</v>
      </c>
      <c r="H599" s="241">
        <f t="shared" si="47"/>
        <v>44906</v>
      </c>
      <c r="I599" s="241">
        <f t="shared" si="45"/>
        <v>44907</v>
      </c>
      <c r="J599" s="128" t="s">
        <v>54</v>
      </c>
      <c r="K599" s="220" t="s">
        <v>148</v>
      </c>
      <c r="L599" s="211"/>
      <c r="M599" s="211"/>
      <c r="N599" s="212"/>
      <c r="O599" s="212"/>
      <c r="P599" s="212"/>
      <c r="Q599" s="213"/>
    </row>
    <row r="600" spans="2:17" s="214" customFormat="1" ht="15.75" thickBot="1" x14ac:dyDescent="0.3">
      <c r="B600" s="205"/>
      <c r="C600" s="206" t="s">
        <v>283</v>
      </c>
      <c r="D600" s="207"/>
      <c r="E600" s="208"/>
      <c r="F600" s="48" t="s">
        <v>137</v>
      </c>
      <c r="G600" s="209">
        <v>1</v>
      </c>
      <c r="H600" s="241">
        <f t="shared" si="47"/>
        <v>44907</v>
      </c>
      <c r="I600" s="241">
        <f t="shared" si="45"/>
        <v>44908</v>
      </c>
      <c r="J600" s="128" t="s">
        <v>54</v>
      </c>
      <c r="K600" s="220" t="s">
        <v>148</v>
      </c>
      <c r="L600" s="211"/>
      <c r="M600" s="211"/>
      <c r="N600" s="212"/>
      <c r="O600" s="212"/>
      <c r="P600" s="212"/>
      <c r="Q600" s="213"/>
    </row>
    <row r="601" spans="2:17" s="214" customFormat="1" ht="15.75" thickBot="1" x14ac:dyDescent="0.3">
      <c r="B601" s="205"/>
      <c r="C601" s="206" t="s">
        <v>284</v>
      </c>
      <c r="D601" s="207"/>
      <c r="E601" s="208"/>
      <c r="F601" s="48" t="s">
        <v>137</v>
      </c>
      <c r="G601" s="209">
        <v>1</v>
      </c>
      <c r="H601" s="241">
        <f t="shared" si="47"/>
        <v>44908</v>
      </c>
      <c r="I601" s="241">
        <f t="shared" si="45"/>
        <v>44909</v>
      </c>
      <c r="J601" s="128" t="s">
        <v>54</v>
      </c>
      <c r="K601" s="220" t="s">
        <v>148</v>
      </c>
      <c r="L601" s="211"/>
      <c r="M601" s="211"/>
      <c r="N601" s="212"/>
      <c r="O601" s="212"/>
      <c r="P601" s="212"/>
      <c r="Q601" s="213"/>
    </row>
    <row r="602" spans="2:17" s="214" customFormat="1" ht="15.75" thickBot="1" x14ac:dyDescent="0.3">
      <c r="B602" s="205"/>
      <c r="C602" s="206" t="s">
        <v>327</v>
      </c>
      <c r="D602" s="207"/>
      <c r="E602" s="208"/>
      <c r="F602" s="48" t="s">
        <v>137</v>
      </c>
      <c r="G602" s="209">
        <v>1</v>
      </c>
      <c r="H602" s="241">
        <f t="shared" si="47"/>
        <v>44909</v>
      </c>
      <c r="I602" s="241">
        <f t="shared" si="45"/>
        <v>44910</v>
      </c>
      <c r="J602" s="128" t="s">
        <v>54</v>
      </c>
      <c r="K602" s="220" t="s">
        <v>148</v>
      </c>
      <c r="L602" s="211"/>
      <c r="M602" s="211"/>
      <c r="N602" s="212"/>
      <c r="O602" s="212"/>
      <c r="P602" s="212"/>
      <c r="Q602" s="213"/>
    </row>
    <row r="603" spans="2:17" s="214" customFormat="1" ht="15.75" thickBot="1" x14ac:dyDescent="0.3">
      <c r="B603" s="205"/>
      <c r="C603" s="206" t="s">
        <v>184</v>
      </c>
      <c r="D603" s="207"/>
      <c r="E603" s="208"/>
      <c r="F603" s="48" t="s">
        <v>137</v>
      </c>
      <c r="G603" s="209">
        <v>1</v>
      </c>
      <c r="H603" s="241">
        <f t="shared" si="47"/>
        <v>44910</v>
      </c>
      <c r="I603" s="241">
        <f t="shared" si="45"/>
        <v>44911</v>
      </c>
      <c r="J603" s="128" t="s">
        <v>54</v>
      </c>
      <c r="K603" s="220" t="s">
        <v>148</v>
      </c>
      <c r="L603" s="211"/>
      <c r="M603" s="211"/>
      <c r="N603" s="212"/>
      <c r="O603" s="212"/>
      <c r="P603" s="212"/>
      <c r="Q603" s="213"/>
    </row>
    <row r="604" spans="2:17" s="214" customFormat="1" ht="15.75" thickBot="1" x14ac:dyDescent="0.3">
      <c r="B604" s="205"/>
      <c r="C604" s="206" t="s">
        <v>185</v>
      </c>
      <c r="D604" s="207"/>
      <c r="E604" s="208"/>
      <c r="F604" s="48" t="s">
        <v>137</v>
      </c>
      <c r="G604" s="209">
        <v>1</v>
      </c>
      <c r="H604" s="241">
        <f t="shared" si="47"/>
        <v>44911</v>
      </c>
      <c r="I604" s="241">
        <f t="shared" si="45"/>
        <v>44912</v>
      </c>
      <c r="J604" s="128" t="s">
        <v>54</v>
      </c>
      <c r="K604" s="220" t="s">
        <v>148</v>
      </c>
      <c r="L604" s="211"/>
      <c r="M604" s="211"/>
      <c r="N604" s="212"/>
      <c r="O604" s="212"/>
      <c r="P604" s="212"/>
      <c r="Q604" s="213"/>
    </row>
    <row r="605" spans="2:17" s="214" customFormat="1" ht="15.75" thickBot="1" x14ac:dyDescent="0.3">
      <c r="B605" s="205"/>
      <c r="C605" s="206" t="s">
        <v>186</v>
      </c>
      <c r="D605" s="207"/>
      <c r="E605" s="208"/>
      <c r="F605" s="48" t="s">
        <v>137</v>
      </c>
      <c r="G605" s="209">
        <v>1</v>
      </c>
      <c r="H605" s="241">
        <f t="shared" si="47"/>
        <v>44912</v>
      </c>
      <c r="I605" s="241">
        <f t="shared" si="45"/>
        <v>44913</v>
      </c>
      <c r="J605" s="128" t="s">
        <v>54</v>
      </c>
      <c r="K605" s="220" t="s">
        <v>148</v>
      </c>
      <c r="L605" s="211"/>
      <c r="M605" s="211"/>
      <c r="N605" s="212"/>
      <c r="O605" s="212"/>
      <c r="P605" s="212"/>
      <c r="Q605" s="213"/>
    </row>
    <row r="606" spans="2:17" s="214" customFormat="1" ht="15.75" thickBot="1" x14ac:dyDescent="0.3">
      <c r="B606" s="205"/>
      <c r="C606" s="206" t="s">
        <v>187</v>
      </c>
      <c r="D606" s="207"/>
      <c r="E606" s="208"/>
      <c r="F606" s="48" t="s">
        <v>137</v>
      </c>
      <c r="G606" s="209">
        <v>1</v>
      </c>
      <c r="H606" s="241">
        <f t="shared" si="47"/>
        <v>44913</v>
      </c>
      <c r="I606" s="241">
        <f t="shared" si="45"/>
        <v>44914</v>
      </c>
      <c r="J606" s="128" t="s">
        <v>54</v>
      </c>
      <c r="K606" s="220" t="s">
        <v>148</v>
      </c>
      <c r="L606" s="211"/>
      <c r="M606" s="211"/>
      <c r="N606" s="212"/>
      <c r="O606" s="212"/>
      <c r="P606" s="212"/>
      <c r="Q606" s="213"/>
    </row>
    <row r="607" spans="2:17" s="214" customFormat="1" ht="15.75" thickBot="1" x14ac:dyDescent="0.3">
      <c r="B607" s="205"/>
      <c r="C607" s="206" t="s">
        <v>273</v>
      </c>
      <c r="D607" s="207"/>
      <c r="E607" s="208"/>
      <c r="F607" s="48" t="s">
        <v>137</v>
      </c>
      <c r="G607" s="209">
        <v>1</v>
      </c>
      <c r="H607" s="241">
        <f t="shared" si="47"/>
        <v>44914</v>
      </c>
      <c r="I607" s="241">
        <f t="shared" si="45"/>
        <v>44915</v>
      </c>
      <c r="J607" s="128" t="s">
        <v>54</v>
      </c>
      <c r="K607" s="220" t="s">
        <v>148</v>
      </c>
      <c r="L607" s="211"/>
      <c r="M607" s="211"/>
      <c r="N607" s="212"/>
      <c r="O607" s="212"/>
      <c r="P607" s="212"/>
      <c r="Q607" s="213"/>
    </row>
    <row r="608" spans="2:17" s="214" customFormat="1" ht="15.75" thickBot="1" x14ac:dyDescent="0.3">
      <c r="B608" s="205"/>
      <c r="C608" s="206" t="s">
        <v>328</v>
      </c>
      <c r="D608" s="207"/>
      <c r="E608" s="208"/>
      <c r="F608" s="48" t="s">
        <v>137</v>
      </c>
      <c r="G608" s="209">
        <v>1</v>
      </c>
      <c r="H608" s="241">
        <f t="shared" si="47"/>
        <v>44915</v>
      </c>
      <c r="I608" s="241">
        <f t="shared" si="45"/>
        <v>44916</v>
      </c>
      <c r="J608" s="128" t="s">
        <v>54</v>
      </c>
      <c r="K608" s="220" t="s">
        <v>148</v>
      </c>
      <c r="L608" s="211"/>
      <c r="M608" s="211"/>
      <c r="N608" s="212"/>
      <c r="O608" s="212"/>
      <c r="P608" s="212"/>
      <c r="Q608" s="213"/>
    </row>
    <row r="609" spans="2:17" s="214" customFormat="1" ht="15.75" thickBot="1" x14ac:dyDescent="0.3">
      <c r="B609" s="205"/>
      <c r="C609" s="206" t="s">
        <v>329</v>
      </c>
      <c r="D609" s="207"/>
      <c r="E609" s="208"/>
      <c r="F609" s="48" t="s">
        <v>137</v>
      </c>
      <c r="G609" s="209">
        <v>1</v>
      </c>
      <c r="H609" s="241">
        <f t="shared" si="47"/>
        <v>44916</v>
      </c>
      <c r="I609" s="241">
        <f t="shared" si="45"/>
        <v>44917</v>
      </c>
      <c r="J609" s="128" t="s">
        <v>54</v>
      </c>
      <c r="K609" s="220" t="s">
        <v>148</v>
      </c>
      <c r="L609" s="211"/>
      <c r="M609" s="211"/>
      <c r="N609" s="212"/>
      <c r="O609" s="212"/>
      <c r="P609" s="212"/>
      <c r="Q609" s="213"/>
    </row>
    <row r="610" spans="2:17" s="214" customFormat="1" ht="15.75" thickBot="1" x14ac:dyDescent="0.3">
      <c r="B610" s="205"/>
      <c r="C610" s="206" t="s">
        <v>330</v>
      </c>
      <c r="D610" s="207"/>
      <c r="E610" s="208"/>
      <c r="F610" s="48" t="s">
        <v>137</v>
      </c>
      <c r="G610" s="209">
        <v>1</v>
      </c>
      <c r="H610" s="241">
        <f t="shared" si="47"/>
        <v>44917</v>
      </c>
      <c r="I610" s="241">
        <f t="shared" si="45"/>
        <v>44918</v>
      </c>
      <c r="J610" s="128" t="s">
        <v>54</v>
      </c>
      <c r="K610" s="220" t="s">
        <v>148</v>
      </c>
      <c r="L610" s="211"/>
      <c r="M610" s="211"/>
      <c r="N610" s="212"/>
      <c r="O610" s="212"/>
      <c r="P610" s="212"/>
      <c r="Q610" s="213"/>
    </row>
    <row r="611" spans="2:17" s="214" customFormat="1" ht="15.75" thickBot="1" x14ac:dyDescent="0.3">
      <c r="B611" s="205"/>
      <c r="C611" s="206" t="s">
        <v>331</v>
      </c>
      <c r="D611" s="207"/>
      <c r="E611" s="208"/>
      <c r="F611" s="48" t="s">
        <v>137</v>
      </c>
      <c r="G611" s="209">
        <v>1</v>
      </c>
      <c r="H611" s="241">
        <f t="shared" si="47"/>
        <v>44918</v>
      </c>
      <c r="I611" s="241">
        <f t="shared" si="45"/>
        <v>44919</v>
      </c>
      <c r="J611" s="128" t="s">
        <v>54</v>
      </c>
      <c r="K611" s="220" t="s">
        <v>148</v>
      </c>
      <c r="L611" s="211"/>
      <c r="M611" s="211"/>
      <c r="N611" s="212"/>
      <c r="O611" s="212"/>
      <c r="P611" s="212"/>
      <c r="Q611" s="213"/>
    </row>
    <row r="612" spans="2:17" ht="15.75" customHeight="1" thickBot="1" x14ac:dyDescent="0.3">
      <c r="B612" s="32"/>
      <c r="C612" s="322" t="s">
        <v>145</v>
      </c>
      <c r="D612" s="323"/>
      <c r="E612" s="324"/>
      <c r="F612" s="48" t="s">
        <v>149</v>
      </c>
      <c r="G612" s="91"/>
      <c r="H612" s="239"/>
      <c r="I612" s="240"/>
      <c r="J612" s="128"/>
      <c r="K612" s="127"/>
      <c r="L612" s="55"/>
      <c r="M612" s="55"/>
      <c r="N612" s="149"/>
      <c r="O612" s="149"/>
      <c r="P612" s="149"/>
      <c r="Q612" s="150"/>
    </row>
    <row r="613" spans="2:17" ht="15.75" customHeight="1" thickBot="1" x14ac:dyDescent="0.3">
      <c r="B613" s="32"/>
      <c r="C613" s="168" t="s">
        <v>152</v>
      </c>
      <c r="D613" s="165"/>
      <c r="E613" s="166"/>
      <c r="F613" s="48" t="s">
        <v>149</v>
      </c>
      <c r="G613" s="91">
        <v>2</v>
      </c>
      <c r="H613" s="239"/>
      <c r="I613" s="240"/>
      <c r="J613" s="128" t="s">
        <v>110</v>
      </c>
      <c r="K613" s="153" t="s">
        <v>26</v>
      </c>
      <c r="L613" s="55"/>
      <c r="M613" s="55"/>
      <c r="N613" s="149"/>
      <c r="O613" s="149"/>
      <c r="P613" s="149"/>
      <c r="Q613" s="150"/>
    </row>
    <row r="614" spans="2:17" ht="15.75" customHeight="1" thickBot="1" x14ac:dyDescent="0.3">
      <c r="B614" s="32"/>
      <c r="C614" s="168" t="s">
        <v>153</v>
      </c>
      <c r="D614" s="165"/>
      <c r="E614" s="166"/>
      <c r="F614" s="48" t="s">
        <v>149</v>
      </c>
      <c r="G614" s="91">
        <v>2</v>
      </c>
      <c r="H614" s="239"/>
      <c r="I614" s="240"/>
      <c r="J614" s="128" t="s">
        <v>54</v>
      </c>
      <c r="K614" s="153" t="s">
        <v>148</v>
      </c>
      <c r="L614" s="55">
        <v>0</v>
      </c>
      <c r="M614" s="55">
        <v>0</v>
      </c>
      <c r="N614" s="149"/>
      <c r="O614" s="149"/>
      <c r="P614" s="149"/>
      <c r="Q614" s="150"/>
    </row>
    <row r="615" spans="2:17" ht="15.75" customHeight="1" thickBot="1" x14ac:dyDescent="0.3">
      <c r="B615" s="32"/>
      <c r="C615" s="168" t="s">
        <v>154</v>
      </c>
      <c r="D615" s="165"/>
      <c r="E615" s="166"/>
      <c r="F615" s="48" t="s">
        <v>149</v>
      </c>
      <c r="G615" s="91">
        <v>4</v>
      </c>
      <c r="H615" s="239"/>
      <c r="I615" s="240"/>
      <c r="J615" s="128" t="s">
        <v>54</v>
      </c>
      <c r="K615" s="153" t="s">
        <v>148</v>
      </c>
      <c r="L615" s="55">
        <v>0</v>
      </c>
      <c r="M615" s="55">
        <v>0</v>
      </c>
      <c r="N615" s="149"/>
      <c r="O615" s="149"/>
      <c r="P615" s="149"/>
      <c r="Q615" s="150"/>
    </row>
    <row r="616" spans="2:17" ht="15.75" customHeight="1" thickBot="1" x14ac:dyDescent="0.3">
      <c r="B616" s="32"/>
      <c r="C616" s="168" t="s">
        <v>146</v>
      </c>
      <c r="D616" s="165"/>
      <c r="E616" s="166"/>
      <c r="F616" s="48" t="s">
        <v>149</v>
      </c>
      <c r="G616" s="91">
        <v>5</v>
      </c>
      <c r="H616" s="239"/>
      <c r="I616" s="240"/>
      <c r="J616" s="128" t="s">
        <v>54</v>
      </c>
      <c r="K616" s="153" t="s">
        <v>148</v>
      </c>
      <c r="L616" s="55">
        <v>0</v>
      </c>
      <c r="M616" s="55">
        <v>0</v>
      </c>
      <c r="N616" s="149"/>
      <c r="O616" s="149"/>
      <c r="P616" s="149"/>
      <c r="Q616" s="150"/>
    </row>
    <row r="617" spans="2:17" ht="15.75" customHeight="1" thickBot="1" x14ac:dyDescent="0.3">
      <c r="B617" s="32"/>
      <c r="C617" s="168" t="s">
        <v>147</v>
      </c>
      <c r="D617" s="165"/>
      <c r="E617" s="166"/>
      <c r="F617" s="48" t="s">
        <v>149</v>
      </c>
      <c r="G617" s="91">
        <v>8</v>
      </c>
      <c r="H617" s="239"/>
      <c r="I617" s="240"/>
      <c r="J617" s="128" t="s">
        <v>54</v>
      </c>
      <c r="K617" s="153" t="s">
        <v>148</v>
      </c>
      <c r="L617" s="55">
        <v>0</v>
      </c>
      <c r="M617" s="55">
        <v>0</v>
      </c>
      <c r="N617" s="149"/>
      <c r="O617" s="149"/>
      <c r="P617" s="149"/>
      <c r="Q617" s="150"/>
    </row>
    <row r="618" spans="2:17" ht="15.75" customHeight="1" thickBot="1" x14ac:dyDescent="0.3">
      <c r="B618" s="32"/>
      <c r="C618" s="168" t="s">
        <v>135</v>
      </c>
      <c r="D618" s="165"/>
      <c r="E618" s="166"/>
      <c r="F618" s="48" t="s">
        <v>149</v>
      </c>
      <c r="G618" s="91">
        <v>4</v>
      </c>
      <c r="H618" s="239"/>
      <c r="I618" s="240"/>
      <c r="J618" s="128" t="s">
        <v>54</v>
      </c>
      <c r="K618" s="153" t="s">
        <v>148</v>
      </c>
      <c r="L618" s="55">
        <v>0</v>
      </c>
      <c r="M618" s="55">
        <v>0</v>
      </c>
      <c r="N618" s="149"/>
      <c r="O618" s="149"/>
      <c r="P618" s="149"/>
      <c r="Q618" s="150"/>
    </row>
    <row r="619" spans="2:17" ht="15.75" customHeight="1" thickBot="1" x14ac:dyDescent="0.3">
      <c r="B619" s="32"/>
      <c r="C619" s="168" t="s">
        <v>165</v>
      </c>
      <c r="D619" s="165"/>
      <c r="E619" s="166"/>
      <c r="F619" s="48" t="s">
        <v>149</v>
      </c>
      <c r="G619" s="91">
        <v>5</v>
      </c>
      <c r="H619" s="239"/>
      <c r="I619" s="240"/>
      <c r="J619" s="128" t="s">
        <v>54</v>
      </c>
      <c r="K619" s="153" t="s">
        <v>148</v>
      </c>
      <c r="L619" s="55">
        <v>0</v>
      </c>
      <c r="M619" s="55">
        <v>0</v>
      </c>
      <c r="N619" s="149"/>
      <c r="O619" s="149"/>
      <c r="P619" s="149"/>
      <c r="Q619" s="150"/>
    </row>
    <row r="620" spans="2:17" ht="15.75" customHeight="1" thickBot="1" x14ac:dyDescent="0.3">
      <c r="B620" s="32"/>
      <c r="C620" s="168" t="s">
        <v>176</v>
      </c>
      <c r="D620" s="165"/>
      <c r="E620" s="166"/>
      <c r="F620" s="48" t="s">
        <v>149</v>
      </c>
      <c r="G620" s="160">
        <v>5</v>
      </c>
      <c r="H620" s="242"/>
      <c r="I620" s="243"/>
      <c r="J620" s="128" t="s">
        <v>54</v>
      </c>
      <c r="K620" s="153" t="s">
        <v>148</v>
      </c>
      <c r="L620" s="158">
        <v>0</v>
      </c>
      <c r="M620" s="158">
        <v>0</v>
      </c>
      <c r="N620" s="149"/>
      <c r="O620" s="149"/>
      <c r="P620" s="149"/>
      <c r="Q620" s="150"/>
    </row>
    <row r="621" spans="2:17" ht="15.75" thickBot="1" x14ac:dyDescent="0.3">
      <c r="B621" s="32"/>
      <c r="C621" s="152" t="s">
        <v>161</v>
      </c>
      <c r="D621" s="165"/>
      <c r="E621" s="166"/>
      <c r="F621" s="48" t="s">
        <v>149</v>
      </c>
      <c r="G621" s="92"/>
      <c r="H621" s="244"/>
      <c r="I621" s="245"/>
      <c r="J621" s="128"/>
      <c r="K621" s="127"/>
      <c r="L621" s="55"/>
      <c r="M621" s="55"/>
      <c r="N621" s="149"/>
      <c r="O621" s="149"/>
      <c r="P621" s="149"/>
      <c r="Q621" s="150"/>
    </row>
    <row r="622" spans="2:17" ht="15.75" customHeight="1" thickBot="1" x14ac:dyDescent="0.3">
      <c r="B622" s="32"/>
      <c r="C622" s="348" t="s">
        <v>162</v>
      </c>
      <c r="D622" s="348"/>
      <c r="E622" s="348"/>
      <c r="F622" s="48" t="s">
        <v>149</v>
      </c>
      <c r="G622" s="92">
        <v>5</v>
      </c>
      <c r="H622" s="244"/>
      <c r="I622" s="245"/>
      <c r="J622" s="128" t="s">
        <v>54</v>
      </c>
      <c r="K622" s="153" t="s">
        <v>148</v>
      </c>
      <c r="L622" s="55">
        <v>0</v>
      </c>
      <c r="M622" s="55">
        <v>0</v>
      </c>
      <c r="N622" s="149"/>
      <c r="O622" s="149"/>
      <c r="P622" s="149"/>
      <c r="Q622" s="150"/>
    </row>
    <row r="623" spans="2:17" ht="15.75" customHeight="1" thickBot="1" x14ac:dyDescent="0.3">
      <c r="B623" s="32"/>
      <c r="C623" s="164" t="s">
        <v>68</v>
      </c>
      <c r="D623" s="165"/>
      <c r="E623" s="166"/>
      <c r="F623" s="48" t="s">
        <v>139</v>
      </c>
      <c r="G623" s="92"/>
      <c r="H623" s="241">
        <v>44774</v>
      </c>
      <c r="I623" s="241">
        <f>H623+G623</f>
        <v>44774</v>
      </c>
      <c r="J623" s="128"/>
      <c r="K623" s="128"/>
      <c r="L623" s="55"/>
      <c r="M623" s="55"/>
      <c r="N623" s="149"/>
      <c r="O623" s="149"/>
      <c r="P623" s="149"/>
      <c r="Q623" s="150"/>
    </row>
    <row r="624" spans="2:17" ht="15.75" customHeight="1" thickBot="1" x14ac:dyDescent="0.3">
      <c r="B624" s="32"/>
      <c r="C624" s="315" t="s">
        <v>32</v>
      </c>
      <c r="D624" s="316"/>
      <c r="E624" s="317"/>
      <c r="F624" s="48" t="s">
        <v>139</v>
      </c>
      <c r="G624" s="92">
        <v>10</v>
      </c>
      <c r="H624" s="241">
        <f>I623</f>
        <v>44774</v>
      </c>
      <c r="I624" s="241">
        <f>H624+G624</f>
        <v>44784</v>
      </c>
      <c r="J624" s="128" t="s">
        <v>54</v>
      </c>
      <c r="K624" s="153" t="s">
        <v>148</v>
      </c>
      <c r="L624" s="55">
        <v>0</v>
      </c>
      <c r="M624" s="55">
        <v>0</v>
      </c>
      <c r="N624" s="149"/>
      <c r="O624" s="149"/>
      <c r="P624" s="149"/>
      <c r="Q624" s="150"/>
    </row>
    <row r="625" spans="2:17" ht="15.75" thickBot="1" x14ac:dyDescent="0.3">
      <c r="B625" s="32"/>
      <c r="C625" s="315" t="s">
        <v>69</v>
      </c>
      <c r="D625" s="316"/>
      <c r="E625" s="317"/>
      <c r="F625" s="48" t="s">
        <v>139</v>
      </c>
      <c r="G625" s="92">
        <v>20</v>
      </c>
      <c r="H625" s="241">
        <f t="shared" ref="H625:H626" si="48">I624</f>
        <v>44784</v>
      </c>
      <c r="I625" s="241">
        <f t="shared" ref="I625:I626" si="49">H625+G625</f>
        <v>44804</v>
      </c>
      <c r="J625" s="128" t="s">
        <v>54</v>
      </c>
      <c r="K625" s="153" t="s">
        <v>148</v>
      </c>
      <c r="L625" s="55">
        <v>0</v>
      </c>
      <c r="M625" s="55">
        <v>0</v>
      </c>
      <c r="N625" s="149"/>
      <c r="O625" s="149"/>
      <c r="P625" s="149"/>
      <c r="Q625" s="150"/>
    </row>
    <row r="626" spans="2:17" ht="15.75" customHeight="1" thickBot="1" x14ac:dyDescent="0.3">
      <c r="B626" s="32"/>
      <c r="C626" s="315" t="s">
        <v>33</v>
      </c>
      <c r="D626" s="316"/>
      <c r="E626" s="317"/>
      <c r="F626" s="48" t="s">
        <v>139</v>
      </c>
      <c r="G626" s="92">
        <v>20</v>
      </c>
      <c r="H626" s="241">
        <f t="shared" si="48"/>
        <v>44804</v>
      </c>
      <c r="I626" s="241">
        <f t="shared" si="49"/>
        <v>44824</v>
      </c>
      <c r="J626" s="128" t="s">
        <v>54</v>
      </c>
      <c r="K626" s="153" t="s">
        <v>148</v>
      </c>
      <c r="L626" s="55">
        <v>0</v>
      </c>
      <c r="M626" s="55">
        <v>0</v>
      </c>
      <c r="N626" s="149"/>
      <c r="O626" s="149"/>
      <c r="P626" s="149"/>
      <c r="Q626" s="150"/>
    </row>
    <row r="627" spans="2:17" ht="15.75" customHeight="1" thickBot="1" x14ac:dyDescent="0.3">
      <c r="B627" s="32"/>
      <c r="C627" s="322" t="s">
        <v>30</v>
      </c>
      <c r="D627" s="323"/>
      <c r="E627" s="324"/>
      <c r="F627" s="48"/>
      <c r="G627" s="92"/>
      <c r="H627" s="244"/>
      <c r="I627" s="245"/>
      <c r="J627" s="128"/>
      <c r="K627" s="128"/>
      <c r="L627" s="55"/>
      <c r="M627" s="55"/>
      <c r="N627" s="149"/>
      <c r="O627" s="149"/>
      <c r="P627" s="149"/>
      <c r="Q627" s="150"/>
    </row>
    <row r="628" spans="2:17" ht="15.75" customHeight="1" thickBot="1" x14ac:dyDescent="0.3">
      <c r="B628" s="32"/>
      <c r="C628" s="293" t="s">
        <v>31</v>
      </c>
      <c r="D628" s="294"/>
      <c r="E628" s="295"/>
      <c r="F628" s="48" t="s">
        <v>139</v>
      </c>
      <c r="G628" s="91">
        <v>12</v>
      </c>
      <c r="H628" s="241">
        <f>I626</f>
        <v>44824</v>
      </c>
      <c r="I628" s="241">
        <f>H628+G628</f>
        <v>44836</v>
      </c>
      <c r="J628" s="128"/>
      <c r="K628" s="153"/>
      <c r="L628" s="55"/>
      <c r="M628" s="55"/>
      <c r="N628" s="149"/>
      <c r="O628" s="149"/>
      <c r="P628" s="149"/>
      <c r="Q628" s="150"/>
    </row>
    <row r="629" spans="2:17" ht="15.75" customHeight="1" thickBot="1" x14ac:dyDescent="0.3">
      <c r="B629" s="32"/>
      <c r="C629" s="293" t="s">
        <v>67</v>
      </c>
      <c r="D629" s="294"/>
      <c r="E629" s="295"/>
      <c r="F629" s="48" t="s">
        <v>139</v>
      </c>
      <c r="G629" s="92">
        <v>12</v>
      </c>
      <c r="H629" s="241">
        <f>I628</f>
        <v>44836</v>
      </c>
      <c r="I629" s="241">
        <f>H629+G629</f>
        <v>44848</v>
      </c>
      <c r="J629" s="128"/>
      <c r="K629" s="153"/>
      <c r="L629" s="55"/>
      <c r="M629" s="55"/>
      <c r="N629" s="149"/>
      <c r="O629" s="149"/>
      <c r="P629" s="149"/>
      <c r="Q629" s="150"/>
    </row>
    <row r="630" spans="2:17" ht="15.75" customHeight="1" thickBot="1" x14ac:dyDescent="0.3">
      <c r="B630" s="32"/>
      <c r="C630" s="293" t="s">
        <v>55</v>
      </c>
      <c r="D630" s="294"/>
      <c r="E630" s="295"/>
      <c r="F630" s="48" t="s">
        <v>139</v>
      </c>
      <c r="G630" s="96">
        <v>12</v>
      </c>
      <c r="H630" s="241">
        <f t="shared" ref="H630:H632" si="50">I629</f>
        <v>44848</v>
      </c>
      <c r="I630" s="241">
        <f t="shared" ref="I630:I632" si="51">H630+G630</f>
        <v>44860</v>
      </c>
      <c r="J630" s="128"/>
      <c r="K630" s="153"/>
      <c r="L630" s="55"/>
      <c r="M630" s="55"/>
      <c r="N630" s="149"/>
      <c r="O630" s="149"/>
      <c r="P630" s="149"/>
      <c r="Q630" s="150"/>
    </row>
    <row r="631" spans="2:17" ht="15.75" customHeight="1" thickBot="1" x14ac:dyDescent="0.3">
      <c r="B631" s="32"/>
      <c r="C631" s="293" t="s">
        <v>163</v>
      </c>
      <c r="D631" s="294"/>
      <c r="E631" s="295"/>
      <c r="F631" s="48" t="s">
        <v>139</v>
      </c>
      <c r="G631" s="96">
        <v>12</v>
      </c>
      <c r="H631" s="241">
        <f t="shared" si="50"/>
        <v>44860</v>
      </c>
      <c r="I631" s="241">
        <f t="shared" si="51"/>
        <v>44872</v>
      </c>
      <c r="J631" s="128"/>
      <c r="K631" s="153"/>
      <c r="L631" s="55"/>
      <c r="M631" s="55"/>
      <c r="N631" s="149"/>
      <c r="O631" s="149"/>
      <c r="P631" s="149"/>
      <c r="Q631" s="150"/>
    </row>
    <row r="632" spans="2:17" ht="15.75" customHeight="1" thickBot="1" x14ac:dyDescent="0.3">
      <c r="B632" s="32"/>
      <c r="C632" s="325" t="s">
        <v>164</v>
      </c>
      <c r="D632" s="326"/>
      <c r="E632" s="327"/>
      <c r="F632" s="48" t="s">
        <v>139</v>
      </c>
      <c r="G632" s="96">
        <v>12</v>
      </c>
      <c r="H632" s="241">
        <f t="shared" si="50"/>
        <v>44872</v>
      </c>
      <c r="I632" s="241">
        <f t="shared" si="51"/>
        <v>44884</v>
      </c>
      <c r="J632" s="128"/>
      <c r="K632" s="153"/>
      <c r="L632" s="55"/>
      <c r="M632" s="55"/>
      <c r="N632" s="149"/>
      <c r="O632" s="149"/>
      <c r="P632" s="149"/>
      <c r="Q632" s="150"/>
    </row>
    <row r="633" spans="2:17" ht="15.75" customHeight="1" thickBot="1" x14ac:dyDescent="0.3">
      <c r="B633" s="32"/>
      <c r="C633" s="313"/>
      <c r="D633" s="313"/>
      <c r="E633" s="313"/>
      <c r="F633" s="48"/>
      <c r="G633" s="92"/>
      <c r="H633" s="244"/>
      <c r="I633" s="245"/>
      <c r="J633" s="128"/>
      <c r="K633" s="128"/>
      <c r="L633" s="55"/>
      <c r="M633" s="55"/>
      <c r="N633" s="149"/>
      <c r="O633" s="149"/>
      <c r="P633" s="149"/>
      <c r="Q633" s="150"/>
    </row>
    <row r="634" spans="2:17" ht="15.75" customHeight="1" thickBot="1" x14ac:dyDescent="0.3">
      <c r="B634" s="32"/>
      <c r="C634" s="146"/>
      <c r="D634" s="147"/>
      <c r="E634" s="148"/>
      <c r="F634" s="48"/>
      <c r="G634" s="92"/>
      <c r="H634" s="244"/>
      <c r="I634" s="245"/>
      <c r="J634" s="128"/>
      <c r="K634" s="163"/>
      <c r="L634" s="55"/>
      <c r="M634" s="55"/>
      <c r="N634" s="149"/>
      <c r="O634" s="149"/>
      <c r="P634" s="149"/>
      <c r="Q634" s="150"/>
    </row>
    <row r="635" spans="2:17" ht="15.75" customHeight="1" thickBot="1" x14ac:dyDescent="0.3">
      <c r="B635" s="32"/>
      <c r="C635" s="322"/>
      <c r="D635" s="323"/>
      <c r="E635" s="324"/>
      <c r="F635" s="48"/>
      <c r="G635" s="92"/>
      <c r="H635" s="244"/>
      <c r="I635" s="245"/>
      <c r="J635" s="128"/>
      <c r="K635" s="163"/>
      <c r="L635" s="55"/>
      <c r="M635" s="55"/>
      <c r="N635" s="149"/>
      <c r="O635" s="149"/>
      <c r="P635" s="149"/>
      <c r="Q635" s="150"/>
    </row>
    <row r="636" spans="2:17" ht="15.75" customHeight="1" thickBot="1" x14ac:dyDescent="0.3">
      <c r="B636" s="32"/>
      <c r="C636" s="293"/>
      <c r="D636" s="294"/>
      <c r="E636" s="295"/>
      <c r="F636" s="48"/>
      <c r="G636" s="92"/>
      <c r="H636" s="244"/>
      <c r="I636" s="245"/>
      <c r="J636" s="128"/>
      <c r="K636" s="128"/>
      <c r="L636" s="55"/>
      <c r="M636" s="55"/>
      <c r="N636" s="149"/>
      <c r="O636" s="149"/>
      <c r="P636" s="149"/>
      <c r="Q636" s="150"/>
    </row>
    <row r="637" spans="2:17" ht="15.75" thickBot="1" x14ac:dyDescent="0.3">
      <c r="B637" s="32"/>
      <c r="C637" s="293"/>
      <c r="D637" s="294"/>
      <c r="E637" s="295"/>
      <c r="F637" s="48"/>
      <c r="G637" s="92"/>
      <c r="H637" s="244"/>
      <c r="I637" s="245"/>
      <c r="J637" s="128"/>
      <c r="K637" s="128"/>
      <c r="L637" s="55"/>
      <c r="M637" s="55"/>
      <c r="N637" s="149"/>
      <c r="O637" s="149"/>
      <c r="P637" s="149"/>
      <c r="Q637" s="150"/>
    </row>
    <row r="638" spans="2:17" ht="15.75" customHeight="1" thickBot="1" x14ac:dyDescent="0.3">
      <c r="B638" s="32"/>
      <c r="C638" s="293"/>
      <c r="D638" s="294"/>
      <c r="E638" s="295"/>
      <c r="F638" s="48"/>
      <c r="G638" s="96"/>
      <c r="H638" s="246"/>
      <c r="I638" s="246"/>
      <c r="J638" s="128"/>
      <c r="K638" s="128"/>
      <c r="L638" s="55"/>
      <c r="M638" s="55"/>
      <c r="N638" s="149"/>
      <c r="O638" s="149"/>
      <c r="P638" s="149"/>
      <c r="Q638" s="150"/>
    </row>
    <row r="639" spans="2:17" ht="15.75" thickBot="1" x14ac:dyDescent="0.3">
      <c r="B639" s="32"/>
      <c r="C639" s="293"/>
      <c r="D639" s="294"/>
      <c r="E639" s="295"/>
      <c r="F639" s="48"/>
      <c r="G639" s="96"/>
      <c r="H639" s="246"/>
      <c r="I639" s="246"/>
      <c r="J639" s="128"/>
      <c r="K639" s="128"/>
      <c r="L639" s="55"/>
      <c r="M639" s="55"/>
      <c r="N639" s="149"/>
      <c r="O639" s="149"/>
      <c r="P639" s="149"/>
      <c r="Q639" s="150"/>
    </row>
    <row r="640" spans="2:17" ht="15.75" customHeight="1" thickBot="1" x14ac:dyDescent="0.3">
      <c r="B640" s="32"/>
      <c r="C640" s="293"/>
      <c r="D640" s="294"/>
      <c r="E640" s="295"/>
      <c r="F640" s="48"/>
      <c r="G640" s="96"/>
      <c r="H640" s="246"/>
      <c r="I640" s="246"/>
      <c r="J640" s="128"/>
      <c r="K640" s="128"/>
      <c r="L640" s="55"/>
      <c r="M640" s="55"/>
      <c r="N640" s="56"/>
      <c r="O640" s="56"/>
      <c r="P640" s="56"/>
      <c r="Q640" s="57"/>
    </row>
    <row r="641" spans="2:17" ht="15.75" thickBot="1" x14ac:dyDescent="0.3">
      <c r="B641" s="32"/>
      <c r="C641" s="293"/>
      <c r="D641" s="294"/>
      <c r="E641" s="295"/>
      <c r="F641" s="48"/>
      <c r="G641" s="96"/>
      <c r="H641" s="246"/>
      <c r="I641" s="246"/>
      <c r="J641" s="78"/>
      <c r="K641" s="78"/>
      <c r="L641" s="55"/>
      <c r="M641" s="55"/>
      <c r="N641" s="56"/>
      <c r="O641" s="56"/>
      <c r="P641" s="56"/>
      <c r="Q641" s="57"/>
    </row>
    <row r="642" spans="2:17" ht="15.75" thickBot="1" x14ac:dyDescent="0.3">
      <c r="B642" s="65"/>
      <c r="C642" s="325"/>
      <c r="D642" s="326"/>
      <c r="E642" s="327"/>
      <c r="F642" s="48"/>
      <c r="G642" s="96"/>
      <c r="H642" s="246"/>
      <c r="I642" s="246"/>
      <c r="J642" s="78"/>
      <c r="K642" s="78"/>
      <c r="L642" s="55"/>
      <c r="M642" s="55"/>
      <c r="N642" s="56"/>
      <c r="O642" s="56"/>
      <c r="P642" s="56"/>
      <c r="Q642" s="57"/>
    </row>
    <row r="643" spans="2:17" ht="15.75" thickBot="1" x14ac:dyDescent="0.3">
      <c r="B643" s="65"/>
      <c r="C643" s="302"/>
      <c r="D643" s="302"/>
      <c r="E643" s="302"/>
      <c r="F643" s="53"/>
      <c r="G643" s="96"/>
      <c r="H643" s="246"/>
      <c r="I643" s="246"/>
      <c r="J643" s="72"/>
      <c r="K643" s="50"/>
      <c r="L643" s="51"/>
      <c r="M643" s="51"/>
      <c r="N643" s="56"/>
      <c r="O643" s="56"/>
      <c r="P643" s="56"/>
      <c r="Q643" s="57"/>
    </row>
    <row r="644" spans="2:17" ht="18.75" customHeight="1" x14ac:dyDescent="0.25"/>
    <row r="646" spans="2:17" x14ac:dyDescent="0.25">
      <c r="L646" s="15">
        <v>1</v>
      </c>
      <c r="M646" s="15">
        <v>1</v>
      </c>
    </row>
    <row r="647" spans="2:17" x14ac:dyDescent="0.25">
      <c r="L647" s="13">
        <v>0.5</v>
      </c>
      <c r="M647" s="14">
        <v>0.75</v>
      </c>
    </row>
    <row r="648" spans="2:17" x14ac:dyDescent="0.25">
      <c r="L648" s="12">
        <v>0</v>
      </c>
      <c r="M648" s="16">
        <v>0.5</v>
      </c>
    </row>
    <row r="649" spans="2:17" x14ac:dyDescent="0.25">
      <c r="L649" s="11"/>
      <c r="M649" s="13">
        <v>0.25</v>
      </c>
    </row>
    <row r="650" spans="2:17" x14ac:dyDescent="0.25">
      <c r="L650" s="11"/>
      <c r="M650" s="12">
        <v>0</v>
      </c>
    </row>
    <row r="668" spans="10:11" ht="15.75" x14ac:dyDescent="0.25">
      <c r="J668" s="10"/>
      <c r="K668" s="27"/>
    </row>
  </sheetData>
  <autoFilter ref="B8:M632">
    <filterColumn colId="1" showButton="0"/>
    <filterColumn colId="2" showButton="0"/>
  </autoFilter>
  <dataConsolidate/>
  <mergeCells count="32">
    <mergeCell ref="B9:E9"/>
    <mergeCell ref="C10:E10"/>
    <mergeCell ref="C612:E612"/>
    <mergeCell ref="C627:E627"/>
    <mergeCell ref="C643:E643"/>
    <mergeCell ref="C639:E639"/>
    <mergeCell ref="C640:E640"/>
    <mergeCell ref="C641:E641"/>
    <mergeCell ref="C642:E642"/>
    <mergeCell ref="C637:E637"/>
    <mergeCell ref="C638:E638"/>
    <mergeCell ref="N10:Q10"/>
    <mergeCell ref="C632:E632"/>
    <mergeCell ref="C636:E636"/>
    <mergeCell ref="C629:E629"/>
    <mergeCell ref="C631:E631"/>
    <mergeCell ref="C633:E633"/>
    <mergeCell ref="C11:E11"/>
    <mergeCell ref="C36:E36"/>
    <mergeCell ref="C635:E635"/>
    <mergeCell ref="C628:E628"/>
    <mergeCell ref="C624:E624"/>
    <mergeCell ref="C625:E625"/>
    <mergeCell ref="C630:E630"/>
    <mergeCell ref="C622:E622"/>
    <mergeCell ref="C626:E626"/>
    <mergeCell ref="O1:Q1"/>
    <mergeCell ref="H2:M2"/>
    <mergeCell ref="B6:C6"/>
    <mergeCell ref="C8:E8"/>
    <mergeCell ref="N8:Q8"/>
    <mergeCell ref="E5:I5"/>
  </mergeCells>
  <conditionalFormatting sqref="J668 J9 J643 L9:L11 L15:L16 L61:L79 L81:L89 L91:L99 L101:L109 L111:L119 L121:L129 L131:L139 L141:L149 L151:L161 L163:L174 L176:L187 L209:L215 L217:L223 L225:L231 L233:L239 L241:L247 L621:L632 L189:L207 L249:L362 L36:L59 L366:L515 L517:L619">
    <cfRule type="cellIs" dxfId="578" priority="2040" operator="equal">
      <formula>"No comenzado"</formula>
    </cfRule>
    <cfRule type="cellIs" dxfId="577" priority="2041" operator="equal">
      <formula>"En progreso"</formula>
    </cfRule>
    <cfRule type="cellIs" dxfId="576" priority="2042" operator="equal">
      <formula>"Retrasado"</formula>
    </cfRule>
    <cfRule type="cellIs" dxfId="575" priority="2043" operator="equal">
      <formula>"Completado"</formula>
    </cfRule>
  </conditionalFormatting>
  <conditionalFormatting sqref="L643">
    <cfRule type="cellIs" dxfId="574" priority="2008" operator="equal">
      <formula>"No comenzado"</formula>
    </cfRule>
    <cfRule type="cellIs" dxfId="573" priority="2009" operator="equal">
      <formula>"En progreso"</formula>
    </cfRule>
    <cfRule type="cellIs" dxfId="572" priority="2010" operator="equal">
      <formula>"Retrasado"</formula>
    </cfRule>
    <cfRule type="cellIs" dxfId="571" priority="2011" operator="equal">
      <formula>"Completado"</formula>
    </cfRule>
  </conditionalFormatting>
  <conditionalFormatting sqref="L641:L642">
    <cfRule type="cellIs" dxfId="570" priority="1658" operator="equal">
      <formula>"No comenzado"</formula>
    </cfRule>
    <cfRule type="cellIs" dxfId="569" priority="1659" operator="equal">
      <formula>"En progreso"</formula>
    </cfRule>
    <cfRule type="cellIs" dxfId="568" priority="1660" operator="equal">
      <formula>"Retrasado"</formula>
    </cfRule>
    <cfRule type="cellIs" dxfId="567" priority="1661" operator="equal">
      <formula>"Completado"</formula>
    </cfRule>
  </conditionalFormatting>
  <conditionalFormatting sqref="L633:L640">
    <cfRule type="cellIs" dxfId="566" priority="1554" operator="equal">
      <formula>"No comenzado"</formula>
    </cfRule>
    <cfRule type="cellIs" dxfId="565" priority="1555" operator="equal">
      <formula>"En progreso"</formula>
    </cfRule>
    <cfRule type="cellIs" dxfId="564" priority="1556" operator="equal">
      <formula>"Retrasado"</formula>
    </cfRule>
    <cfRule type="cellIs" dxfId="563" priority="1557" operator="equal">
      <formula>"Completado"</formula>
    </cfRule>
  </conditionalFormatting>
  <conditionalFormatting sqref="J635:J637 J640 J612:J618 J501 J41:J51 J61 K52:K61 J71 J81 J91 J101 J111 J121 J131 J141 J151 J163 K152:K163 J176 J189 J201 J209 J217 J225 J233 J241 J249 J257 J265 J273 J282 J290 J297 J298:K323 J504:K509 J503 J512 J519:K524 J527:K564 J567:K611 J324:J325 J517:J518 J525:J526 J565:J566 J621 J623:K623 K627 J190:K200 J326:K362 J366:K500 J36:J37">
    <cfRule type="containsText" dxfId="562" priority="1545" operator="containsText" text="No comenzado">
      <formula>NOT(ISERROR(SEARCH("No comenzado",J36)))</formula>
    </cfRule>
    <cfRule type="containsText" dxfId="561" priority="1546" operator="containsText" text="En progreso">
      <formula>NOT(ISERROR(SEARCH("En progreso",J36)))</formula>
    </cfRule>
    <cfRule type="containsText" dxfId="560" priority="1547" operator="containsText" text="Retrasado">
      <formula>NOT(ISERROR(SEARCH("Retrasado",J36)))</formula>
    </cfRule>
    <cfRule type="containsText" dxfId="559" priority="1548" operator="containsText" text="Completado">
      <formula>NOT(ISERROR(SEARCH("Completado",J36)))</formula>
    </cfRule>
  </conditionalFormatting>
  <conditionalFormatting sqref="J634">
    <cfRule type="containsText" dxfId="558" priority="1532" operator="containsText" text="No comenzado">
      <formula>NOT(ISERROR(SEARCH("No comenzado",J634)))</formula>
    </cfRule>
    <cfRule type="containsText" dxfId="557" priority="1533" operator="containsText" text="En progreso">
      <formula>NOT(ISERROR(SEARCH("En progreso",J634)))</formula>
    </cfRule>
    <cfRule type="containsText" dxfId="556" priority="1534" operator="containsText" text="Retrasado">
      <formula>NOT(ISERROR(SEARCH("Retrasado",J634)))</formula>
    </cfRule>
    <cfRule type="containsText" dxfId="555" priority="1535" operator="containsText" text="Completado">
      <formula>NOT(ISERROR(SEARCH("Completado",J634)))</formula>
    </cfRule>
  </conditionalFormatting>
  <conditionalFormatting sqref="J633">
    <cfRule type="containsText" dxfId="554" priority="1524" operator="containsText" text="No comenzado">
      <formula>NOT(ISERROR(SEARCH("No comenzado",J633)))</formula>
    </cfRule>
    <cfRule type="containsText" dxfId="553" priority="1525" operator="containsText" text="En progreso">
      <formula>NOT(ISERROR(SEARCH("En progreso",J633)))</formula>
    </cfRule>
    <cfRule type="containsText" dxfId="552" priority="1526" operator="containsText" text="Retrasado">
      <formula>NOT(ISERROR(SEARCH("Retrasado",J633)))</formula>
    </cfRule>
    <cfRule type="containsText" dxfId="551" priority="1527" operator="containsText" text="Completado">
      <formula>NOT(ISERROR(SEARCH("Completado",J633)))</formula>
    </cfRule>
  </conditionalFormatting>
  <conditionalFormatting sqref="K634:K635 K11 K612:K618 K15 K501 K41 K51 K61 K71 K81 K91 K101 K111 K121 K131 K141 K151 K163 K176 K189 K201 K209 K217 K225 K233 K241 K249 K257 K265 K273 K282 K290 K297 K503 K512 K324:K325 K517:K518 K525:K526 K565:K566 K621 K36:K37">
    <cfRule type="containsText" dxfId="550" priority="1447" operator="containsText" text="Actividad terminada/ en revisión">
      <formula>NOT(ISERROR(SEARCH("Actividad terminada/ en revisión",K11)))</formula>
    </cfRule>
    <cfRule type="containsText" dxfId="549" priority="1448" operator="containsText" text="Actividad terminada/Validada">
      <formula>NOT(ISERROR(SEARCH("Actividad terminada/Validada",K11)))</formula>
    </cfRule>
    <cfRule type="containsText" dxfId="548" priority="1449" operator="containsText" text="Actividad iniciada">
      <formula>NOT(ISERROR(SEARCH("Actividad iniciada",K11)))</formula>
    </cfRule>
    <cfRule type="containsText" dxfId="547" priority="1450" operator="containsText" text="Actividad en proceso">
      <formula>NOT(ISERROR(SEARCH("Actividad en proceso",K11)))</formula>
    </cfRule>
    <cfRule type="containsText" dxfId="546" priority="1451" operator="containsText" text="Actividad terminada/ en revisión ">
      <formula>NOT(ISERROR(SEARCH("Actividad terminada/ en revisión ",K11)))</formula>
    </cfRule>
  </conditionalFormatting>
  <conditionalFormatting sqref="J638">
    <cfRule type="containsText" dxfId="545" priority="1443" operator="containsText" text="No comenzado">
      <formula>NOT(ISERROR(SEARCH("No comenzado",J638)))</formula>
    </cfRule>
    <cfRule type="containsText" dxfId="544" priority="1444" operator="containsText" text="En progreso">
      <formula>NOT(ISERROR(SEARCH("En progreso",J638)))</formula>
    </cfRule>
    <cfRule type="containsText" dxfId="543" priority="1445" operator="containsText" text="Retrasado">
      <formula>NOT(ISERROR(SEARCH("Retrasado",J638)))</formula>
    </cfRule>
    <cfRule type="containsText" dxfId="542" priority="1446" operator="containsText" text="Completado">
      <formula>NOT(ISERROR(SEARCH("Completado",J638)))</formula>
    </cfRule>
  </conditionalFormatting>
  <conditionalFormatting sqref="J639">
    <cfRule type="containsText" dxfId="541" priority="1434" operator="containsText" text="No comenzado">
      <formula>NOT(ISERROR(SEARCH("No comenzado",J639)))</formula>
    </cfRule>
    <cfRule type="containsText" dxfId="540" priority="1435" operator="containsText" text="En progreso">
      <formula>NOT(ISERROR(SEARCH("En progreso",J639)))</formula>
    </cfRule>
    <cfRule type="containsText" dxfId="539" priority="1436" operator="containsText" text="Retrasado">
      <formula>NOT(ISERROR(SEARCH("Retrasado",J639)))</formula>
    </cfRule>
    <cfRule type="containsText" dxfId="538" priority="1437" operator="containsText" text="Completado">
      <formula>NOT(ISERROR(SEARCH("Completado",J639)))</formula>
    </cfRule>
  </conditionalFormatting>
  <conditionalFormatting sqref="J627:J629 J632">
    <cfRule type="containsText" dxfId="537" priority="1205" operator="containsText" text="No comenzado">
      <formula>NOT(ISERROR(SEARCH("No comenzado",J627)))</formula>
    </cfRule>
    <cfRule type="containsText" dxfId="536" priority="1206" operator="containsText" text="En progreso">
      <formula>NOT(ISERROR(SEARCH("En progreso",J627)))</formula>
    </cfRule>
    <cfRule type="containsText" dxfId="535" priority="1207" operator="containsText" text="Retrasado">
      <formula>NOT(ISERROR(SEARCH("Retrasado",J627)))</formula>
    </cfRule>
    <cfRule type="containsText" dxfId="534" priority="1208" operator="containsText" text="Completado">
      <formula>NOT(ISERROR(SEARCH("Completado",J627)))</formula>
    </cfRule>
  </conditionalFormatting>
  <conditionalFormatting sqref="K10">
    <cfRule type="containsText" dxfId="533" priority="1200" operator="containsText" text="Actividad terminada/ en revisión">
      <formula>NOT(ISERROR(SEARCH("Actividad terminada/ en revisión",K10)))</formula>
    </cfRule>
    <cfRule type="containsText" dxfId="532" priority="1201" operator="containsText" text="Actividad terminada/Validada">
      <formula>NOT(ISERROR(SEARCH("Actividad terminada/Validada",K10)))</formula>
    </cfRule>
    <cfRule type="containsText" dxfId="531" priority="1202" operator="containsText" text="Actividad iniciada">
      <formula>NOT(ISERROR(SEARCH("Actividad iniciada",K10)))</formula>
    </cfRule>
    <cfRule type="containsText" dxfId="530" priority="1203" operator="containsText" text="Actividad en proceso">
      <formula>NOT(ISERROR(SEARCH("Actividad en proceso",K10)))</formula>
    </cfRule>
    <cfRule type="containsText" dxfId="529" priority="1204" operator="containsText" text="Actividad terminada/ en revisión ">
      <formula>NOT(ISERROR(SEARCH("Actividad terminada/ en revisión ",K10)))</formula>
    </cfRule>
  </conditionalFormatting>
  <conditionalFormatting sqref="J10:J11 J15">
    <cfRule type="containsText" dxfId="528" priority="1196" operator="containsText" text="No comenzado">
      <formula>NOT(ISERROR(SEARCH("No comenzado",J10)))</formula>
    </cfRule>
    <cfRule type="containsText" dxfId="527" priority="1197" operator="containsText" text="En progreso">
      <formula>NOT(ISERROR(SEARCH("En progreso",J10)))</formula>
    </cfRule>
    <cfRule type="containsText" dxfId="526" priority="1198" operator="containsText" text="Retrasado">
      <formula>NOT(ISERROR(SEARCH("Retrasado",J10)))</formula>
    </cfRule>
    <cfRule type="containsText" dxfId="525" priority="1199" operator="containsText" text="Completado">
      <formula>NOT(ISERROR(SEARCH("Completado",J10)))</formula>
    </cfRule>
  </conditionalFormatting>
  <conditionalFormatting sqref="J624">
    <cfRule type="containsText" dxfId="524" priority="1188" operator="containsText" text="No comenzado">
      <formula>NOT(ISERROR(SEARCH("No comenzado",J624)))</formula>
    </cfRule>
    <cfRule type="containsText" dxfId="523" priority="1189" operator="containsText" text="En progreso">
      <formula>NOT(ISERROR(SEARCH("En progreso",J624)))</formula>
    </cfRule>
    <cfRule type="containsText" dxfId="522" priority="1190" operator="containsText" text="Retrasado">
      <formula>NOT(ISERROR(SEARCH("Retrasado",J624)))</formula>
    </cfRule>
    <cfRule type="containsText" dxfId="521" priority="1191" operator="containsText" text="Completado">
      <formula>NOT(ISERROR(SEARCH("Completado",J624)))</formula>
    </cfRule>
  </conditionalFormatting>
  <conditionalFormatting sqref="J625:J626">
    <cfRule type="containsText" dxfId="520" priority="1184" operator="containsText" text="No comenzado">
      <formula>NOT(ISERROR(SEARCH("No comenzado",J625)))</formula>
    </cfRule>
    <cfRule type="containsText" dxfId="519" priority="1185" operator="containsText" text="En progreso">
      <formula>NOT(ISERROR(SEARCH("En progreso",J625)))</formula>
    </cfRule>
    <cfRule type="containsText" dxfId="518" priority="1186" operator="containsText" text="Retrasado">
      <formula>NOT(ISERROR(SEARCH("Retrasado",J625)))</formula>
    </cfRule>
    <cfRule type="containsText" dxfId="517" priority="1187" operator="containsText" text="Completado">
      <formula>NOT(ISERROR(SEARCH("Completado",J625)))</formula>
    </cfRule>
  </conditionalFormatting>
  <conditionalFormatting sqref="K619">
    <cfRule type="containsText" dxfId="516" priority="1084" operator="containsText" text="Actividad terminada/ en revisión">
      <formula>NOT(ISERROR(SEARCH("Actividad terminada/ en revisión",K619)))</formula>
    </cfRule>
    <cfRule type="containsText" dxfId="515" priority="1085" operator="containsText" text="Actividad terminada/Validada">
      <formula>NOT(ISERROR(SEARCH("Actividad terminada/Validada",K619)))</formula>
    </cfRule>
    <cfRule type="containsText" dxfId="514" priority="1086" operator="containsText" text="Actividad iniciada">
      <formula>NOT(ISERROR(SEARCH("Actividad iniciada",K619)))</formula>
    </cfRule>
    <cfRule type="containsText" dxfId="513" priority="1087" operator="containsText" text="Actividad en proceso">
      <formula>NOT(ISERROR(SEARCH("Actividad en proceso",K619)))</formula>
    </cfRule>
    <cfRule type="containsText" dxfId="512" priority="1088" operator="containsText" text="Actividad terminada/ en revisión ">
      <formula>NOT(ISERROR(SEARCH("Actividad terminada/ en revisión ",K619)))</formula>
    </cfRule>
  </conditionalFormatting>
  <conditionalFormatting sqref="J622">
    <cfRule type="containsText" dxfId="511" priority="1117" operator="containsText" text="No comenzado">
      <formula>NOT(ISERROR(SEARCH("No comenzado",J622)))</formula>
    </cfRule>
    <cfRule type="containsText" dxfId="510" priority="1118" operator="containsText" text="En progreso">
      <formula>NOT(ISERROR(SEARCH("En progreso",J622)))</formula>
    </cfRule>
    <cfRule type="containsText" dxfId="509" priority="1119" operator="containsText" text="Retrasado">
      <formula>NOT(ISERROR(SEARCH("Retrasado",J622)))</formula>
    </cfRule>
    <cfRule type="containsText" dxfId="508" priority="1120" operator="containsText" text="Completado">
      <formula>NOT(ISERROR(SEARCH("Completado",J622)))</formula>
    </cfRule>
  </conditionalFormatting>
  <conditionalFormatting sqref="K622">
    <cfRule type="containsText" dxfId="507" priority="1112" operator="containsText" text="Actividad terminada/ en revisión">
      <formula>NOT(ISERROR(SEARCH("Actividad terminada/ en revisión",K622)))</formula>
    </cfRule>
    <cfRule type="containsText" dxfId="506" priority="1113" operator="containsText" text="Actividad terminada/Validada">
      <formula>NOT(ISERROR(SEARCH("Actividad terminada/Validada",K622)))</formula>
    </cfRule>
    <cfRule type="containsText" dxfId="505" priority="1114" operator="containsText" text="Actividad iniciada">
      <formula>NOT(ISERROR(SEARCH("Actividad iniciada",K622)))</formula>
    </cfRule>
    <cfRule type="containsText" dxfId="504" priority="1115" operator="containsText" text="Actividad en proceso">
      <formula>NOT(ISERROR(SEARCH("Actividad en proceso",K622)))</formula>
    </cfRule>
    <cfRule type="containsText" dxfId="503" priority="1116" operator="containsText" text="Actividad terminada/ en revisión ">
      <formula>NOT(ISERROR(SEARCH("Actividad terminada/ en revisión ",K622)))</formula>
    </cfRule>
  </conditionalFormatting>
  <conditionalFormatting sqref="K624:K626 K632 K628:K629">
    <cfRule type="containsText" dxfId="502" priority="1107" operator="containsText" text="Actividad terminada/ en revisión">
      <formula>NOT(ISERROR(SEARCH("Actividad terminada/ en revisión",K624)))</formula>
    </cfRule>
    <cfRule type="containsText" dxfId="501" priority="1108" operator="containsText" text="Actividad terminada/Validada">
      <formula>NOT(ISERROR(SEARCH("Actividad terminada/Validada",K624)))</formula>
    </cfRule>
    <cfRule type="containsText" dxfId="500" priority="1109" operator="containsText" text="Actividad iniciada">
      <formula>NOT(ISERROR(SEARCH("Actividad iniciada",K624)))</formula>
    </cfRule>
    <cfRule type="containsText" dxfId="499" priority="1110" operator="containsText" text="Actividad en proceso">
      <formula>NOT(ISERROR(SEARCH("Actividad en proceso",K624)))</formula>
    </cfRule>
    <cfRule type="containsText" dxfId="498" priority="1111" operator="containsText" text="Actividad terminada/ en revisión ">
      <formula>NOT(ISERROR(SEARCH("Actividad terminada/ en revisión ",K624)))</formula>
    </cfRule>
  </conditionalFormatting>
  <conditionalFormatting sqref="J630">
    <cfRule type="containsText" dxfId="497" priority="1103" operator="containsText" text="No comenzado">
      <formula>NOT(ISERROR(SEARCH("No comenzado",J630)))</formula>
    </cfRule>
    <cfRule type="containsText" dxfId="496" priority="1104" operator="containsText" text="En progreso">
      <formula>NOT(ISERROR(SEARCH("En progreso",J630)))</formula>
    </cfRule>
    <cfRule type="containsText" dxfId="495" priority="1105" operator="containsText" text="Retrasado">
      <formula>NOT(ISERROR(SEARCH("Retrasado",J630)))</formula>
    </cfRule>
    <cfRule type="containsText" dxfId="494" priority="1106" operator="containsText" text="Completado">
      <formula>NOT(ISERROR(SEARCH("Completado",J630)))</formula>
    </cfRule>
  </conditionalFormatting>
  <conditionalFormatting sqref="K630">
    <cfRule type="containsText" dxfId="493" priority="1098" operator="containsText" text="Actividad terminada/ en revisión">
      <formula>NOT(ISERROR(SEARCH("Actividad terminada/ en revisión",K630)))</formula>
    </cfRule>
    <cfRule type="containsText" dxfId="492" priority="1099" operator="containsText" text="Actividad terminada/Validada">
      <formula>NOT(ISERROR(SEARCH("Actividad terminada/Validada",K630)))</formula>
    </cfRule>
    <cfRule type="containsText" dxfId="491" priority="1100" operator="containsText" text="Actividad iniciada">
      <formula>NOT(ISERROR(SEARCH("Actividad iniciada",K630)))</formula>
    </cfRule>
    <cfRule type="containsText" dxfId="490" priority="1101" operator="containsText" text="Actividad en proceso">
      <formula>NOT(ISERROR(SEARCH("Actividad en proceso",K630)))</formula>
    </cfRule>
    <cfRule type="containsText" dxfId="489" priority="1102" operator="containsText" text="Actividad terminada/ en revisión ">
      <formula>NOT(ISERROR(SEARCH("Actividad terminada/ en revisión ",K630)))</formula>
    </cfRule>
  </conditionalFormatting>
  <conditionalFormatting sqref="J631">
    <cfRule type="containsText" dxfId="488" priority="1094" operator="containsText" text="No comenzado">
      <formula>NOT(ISERROR(SEARCH("No comenzado",J631)))</formula>
    </cfRule>
    <cfRule type="containsText" dxfId="487" priority="1095" operator="containsText" text="En progreso">
      <formula>NOT(ISERROR(SEARCH("En progreso",J631)))</formula>
    </cfRule>
    <cfRule type="containsText" dxfId="486" priority="1096" operator="containsText" text="Retrasado">
      <formula>NOT(ISERROR(SEARCH("Retrasado",J631)))</formula>
    </cfRule>
    <cfRule type="containsText" dxfId="485" priority="1097" operator="containsText" text="Completado">
      <formula>NOT(ISERROR(SEARCH("Completado",J631)))</formula>
    </cfRule>
  </conditionalFormatting>
  <conditionalFormatting sqref="K631">
    <cfRule type="containsText" dxfId="484" priority="1089" operator="containsText" text="Actividad terminada/ en revisión">
      <formula>NOT(ISERROR(SEARCH("Actividad terminada/ en revisión",K631)))</formula>
    </cfRule>
    <cfRule type="containsText" dxfId="483" priority="1090" operator="containsText" text="Actividad terminada/Validada">
      <formula>NOT(ISERROR(SEARCH("Actividad terminada/Validada",K631)))</formula>
    </cfRule>
    <cfRule type="containsText" dxfId="482" priority="1091" operator="containsText" text="Actividad iniciada">
      <formula>NOT(ISERROR(SEARCH("Actividad iniciada",K631)))</formula>
    </cfRule>
    <cfRule type="containsText" dxfId="481" priority="1092" operator="containsText" text="Actividad en proceso">
      <formula>NOT(ISERROR(SEARCH("Actividad en proceso",K631)))</formula>
    </cfRule>
    <cfRule type="containsText" dxfId="480" priority="1093" operator="containsText" text="Actividad terminada/ en revisión ">
      <formula>NOT(ISERROR(SEARCH("Actividad terminada/ en revisión ",K631)))</formula>
    </cfRule>
  </conditionalFormatting>
  <conditionalFormatting sqref="J619">
    <cfRule type="containsText" dxfId="479" priority="1080" operator="containsText" text="No comenzado">
      <formula>NOT(ISERROR(SEARCH("No comenzado",J619)))</formula>
    </cfRule>
    <cfRule type="containsText" dxfId="478" priority="1081" operator="containsText" text="En progreso">
      <formula>NOT(ISERROR(SEARCH("En progreso",J619)))</formula>
    </cfRule>
    <cfRule type="containsText" dxfId="477" priority="1082" operator="containsText" text="Retrasado">
      <formula>NOT(ISERROR(SEARCH("Retrasado",J619)))</formula>
    </cfRule>
    <cfRule type="containsText" dxfId="476" priority="1083" operator="containsText" text="Completado">
      <formula>NOT(ISERROR(SEARCH("Completado",J619)))</formula>
    </cfRule>
  </conditionalFormatting>
  <conditionalFormatting sqref="L620">
    <cfRule type="cellIs" dxfId="475" priority="918" operator="equal">
      <formula>"No comenzado"</formula>
    </cfRule>
    <cfRule type="cellIs" dxfId="474" priority="919" operator="equal">
      <formula>"En progreso"</formula>
    </cfRule>
    <cfRule type="cellIs" dxfId="473" priority="920" operator="equal">
      <formula>"Retrasado"</formula>
    </cfRule>
    <cfRule type="cellIs" dxfId="472" priority="921" operator="equal">
      <formula>"Completado"</formula>
    </cfRule>
  </conditionalFormatting>
  <conditionalFormatting sqref="K620">
    <cfRule type="containsText" dxfId="471" priority="913" operator="containsText" text="Actividad terminada/ en revisión">
      <formula>NOT(ISERROR(SEARCH("Actividad terminada/ en revisión",K620)))</formula>
    </cfRule>
    <cfRule type="containsText" dxfId="470" priority="914" operator="containsText" text="Actividad terminada/Validada">
      <formula>NOT(ISERROR(SEARCH("Actividad terminada/Validada",K620)))</formula>
    </cfRule>
    <cfRule type="containsText" dxfId="469" priority="915" operator="containsText" text="Actividad iniciada">
      <formula>NOT(ISERROR(SEARCH("Actividad iniciada",K620)))</formula>
    </cfRule>
    <cfRule type="containsText" dxfId="468" priority="916" operator="containsText" text="Actividad en proceso">
      <formula>NOT(ISERROR(SEARCH("Actividad en proceso",K620)))</formula>
    </cfRule>
    <cfRule type="containsText" dxfId="467" priority="917" operator="containsText" text="Actividad terminada/ en revisión ">
      <formula>NOT(ISERROR(SEARCH("Actividad terminada/ en revisión ",K620)))</formula>
    </cfRule>
  </conditionalFormatting>
  <conditionalFormatting sqref="J620">
    <cfRule type="containsText" dxfId="466" priority="909" operator="containsText" text="No comenzado">
      <formula>NOT(ISERROR(SEARCH("No comenzado",J620)))</formula>
    </cfRule>
    <cfRule type="containsText" dxfId="465" priority="910" operator="containsText" text="En progreso">
      <formula>NOT(ISERROR(SEARCH("En progreso",J620)))</formula>
    </cfRule>
    <cfRule type="containsText" dxfId="464" priority="911" operator="containsText" text="Retrasado">
      <formula>NOT(ISERROR(SEARCH("Retrasado",J620)))</formula>
    </cfRule>
    <cfRule type="containsText" dxfId="463" priority="912" operator="containsText" text="Completado">
      <formula>NOT(ISERROR(SEARCH("Completado",J620)))</formula>
    </cfRule>
  </conditionalFormatting>
  <conditionalFormatting sqref="K636:K640">
    <cfRule type="containsText" dxfId="462" priority="872" operator="containsText" text="No comenzado">
      <formula>NOT(ISERROR(SEARCH("No comenzado",K636)))</formula>
    </cfRule>
    <cfRule type="containsText" dxfId="461" priority="873" operator="containsText" text="En progreso">
      <formula>NOT(ISERROR(SEARCH("En progreso",K636)))</formula>
    </cfRule>
    <cfRule type="containsText" dxfId="460" priority="874" operator="containsText" text="Retrasado">
      <formula>NOT(ISERROR(SEARCH("Retrasado",K636)))</formula>
    </cfRule>
    <cfRule type="containsText" dxfId="459" priority="875" operator="containsText" text="Completado">
      <formula>NOT(ISERROR(SEARCH("Completado",K636)))</formula>
    </cfRule>
  </conditionalFormatting>
  <conditionalFormatting sqref="K633">
    <cfRule type="containsText" dxfId="458" priority="868" operator="containsText" text="No comenzado">
      <formula>NOT(ISERROR(SEARCH("No comenzado",K633)))</formula>
    </cfRule>
    <cfRule type="containsText" dxfId="457" priority="869" operator="containsText" text="En progreso">
      <formula>NOT(ISERROR(SEARCH("En progreso",K633)))</formula>
    </cfRule>
    <cfRule type="containsText" dxfId="456" priority="870" operator="containsText" text="Retrasado">
      <formula>NOT(ISERROR(SEARCH("Retrasado",K633)))</formula>
    </cfRule>
    <cfRule type="containsText" dxfId="455" priority="871" operator="containsText" text="Completado">
      <formula>NOT(ISERROR(SEARCH("Completado",K633)))</formula>
    </cfRule>
  </conditionalFormatting>
  <conditionalFormatting sqref="L60">
    <cfRule type="cellIs" dxfId="454" priority="860" operator="equal">
      <formula>"No comenzado"</formula>
    </cfRule>
    <cfRule type="cellIs" dxfId="453" priority="861" operator="equal">
      <formula>"En progreso"</formula>
    </cfRule>
    <cfRule type="cellIs" dxfId="452" priority="862" operator="equal">
      <formula>"Retrasado"</formula>
    </cfRule>
    <cfRule type="cellIs" dxfId="451" priority="863" operator="equal">
      <formula>"Completado"</formula>
    </cfRule>
  </conditionalFormatting>
  <conditionalFormatting sqref="L80">
    <cfRule type="cellIs" dxfId="450" priority="847" operator="equal">
      <formula>"No comenzado"</formula>
    </cfRule>
    <cfRule type="cellIs" dxfId="449" priority="848" operator="equal">
      <formula>"En progreso"</formula>
    </cfRule>
    <cfRule type="cellIs" dxfId="448" priority="849" operator="equal">
      <formula>"Retrasado"</formula>
    </cfRule>
    <cfRule type="cellIs" dxfId="447" priority="850" operator="equal">
      <formula>"Completado"</formula>
    </cfRule>
  </conditionalFormatting>
  <conditionalFormatting sqref="L90">
    <cfRule type="cellIs" dxfId="446" priority="834" operator="equal">
      <formula>"No comenzado"</formula>
    </cfRule>
    <cfRule type="cellIs" dxfId="445" priority="835" operator="equal">
      <formula>"En progreso"</formula>
    </cfRule>
    <cfRule type="cellIs" dxfId="444" priority="836" operator="equal">
      <formula>"Retrasado"</formula>
    </cfRule>
    <cfRule type="cellIs" dxfId="443" priority="837" operator="equal">
      <formula>"Completado"</formula>
    </cfRule>
  </conditionalFormatting>
  <conditionalFormatting sqref="L100">
    <cfRule type="cellIs" dxfId="442" priority="821" operator="equal">
      <formula>"No comenzado"</formula>
    </cfRule>
    <cfRule type="cellIs" dxfId="441" priority="822" operator="equal">
      <formula>"En progreso"</formula>
    </cfRule>
    <cfRule type="cellIs" dxfId="440" priority="823" operator="equal">
      <formula>"Retrasado"</formula>
    </cfRule>
    <cfRule type="cellIs" dxfId="439" priority="824" operator="equal">
      <formula>"Completado"</formula>
    </cfRule>
  </conditionalFormatting>
  <conditionalFormatting sqref="L110">
    <cfRule type="cellIs" dxfId="438" priority="808" operator="equal">
      <formula>"No comenzado"</formula>
    </cfRule>
    <cfRule type="cellIs" dxfId="437" priority="809" operator="equal">
      <formula>"En progreso"</formula>
    </cfRule>
    <cfRule type="cellIs" dxfId="436" priority="810" operator="equal">
      <formula>"Retrasado"</formula>
    </cfRule>
    <cfRule type="cellIs" dxfId="435" priority="811" operator="equal">
      <formula>"Completado"</formula>
    </cfRule>
  </conditionalFormatting>
  <conditionalFormatting sqref="L120">
    <cfRule type="cellIs" dxfId="434" priority="795" operator="equal">
      <formula>"No comenzado"</formula>
    </cfRule>
    <cfRule type="cellIs" dxfId="433" priority="796" operator="equal">
      <formula>"En progreso"</formula>
    </cfRule>
    <cfRule type="cellIs" dxfId="432" priority="797" operator="equal">
      <formula>"Retrasado"</formula>
    </cfRule>
    <cfRule type="cellIs" dxfId="431" priority="798" operator="equal">
      <formula>"Completado"</formula>
    </cfRule>
  </conditionalFormatting>
  <conditionalFormatting sqref="L130">
    <cfRule type="cellIs" dxfId="430" priority="782" operator="equal">
      <formula>"No comenzado"</formula>
    </cfRule>
    <cfRule type="cellIs" dxfId="429" priority="783" operator="equal">
      <formula>"En progreso"</formula>
    </cfRule>
    <cfRule type="cellIs" dxfId="428" priority="784" operator="equal">
      <formula>"Retrasado"</formula>
    </cfRule>
    <cfRule type="cellIs" dxfId="427" priority="785" operator="equal">
      <formula>"Completado"</formula>
    </cfRule>
  </conditionalFormatting>
  <conditionalFormatting sqref="L140">
    <cfRule type="cellIs" dxfId="426" priority="769" operator="equal">
      <formula>"No comenzado"</formula>
    </cfRule>
    <cfRule type="cellIs" dxfId="425" priority="770" operator="equal">
      <formula>"En progreso"</formula>
    </cfRule>
    <cfRule type="cellIs" dxfId="424" priority="771" operator="equal">
      <formula>"Retrasado"</formula>
    </cfRule>
    <cfRule type="cellIs" dxfId="423" priority="772" operator="equal">
      <formula>"Completado"</formula>
    </cfRule>
  </conditionalFormatting>
  <conditionalFormatting sqref="L150">
    <cfRule type="cellIs" dxfId="422" priority="756" operator="equal">
      <formula>"No comenzado"</formula>
    </cfRule>
    <cfRule type="cellIs" dxfId="421" priority="757" operator="equal">
      <formula>"En progreso"</formula>
    </cfRule>
    <cfRule type="cellIs" dxfId="420" priority="758" operator="equal">
      <formula>"Retrasado"</formula>
    </cfRule>
    <cfRule type="cellIs" dxfId="419" priority="759" operator="equal">
      <formula>"Completado"</formula>
    </cfRule>
  </conditionalFormatting>
  <conditionalFormatting sqref="L162">
    <cfRule type="cellIs" dxfId="418" priority="743" operator="equal">
      <formula>"No comenzado"</formula>
    </cfRule>
    <cfRule type="cellIs" dxfId="417" priority="744" operator="equal">
      <formula>"En progreso"</formula>
    </cfRule>
    <cfRule type="cellIs" dxfId="416" priority="745" operator="equal">
      <formula>"Retrasado"</formula>
    </cfRule>
    <cfRule type="cellIs" dxfId="415" priority="746" operator="equal">
      <formula>"Completado"</formula>
    </cfRule>
  </conditionalFormatting>
  <conditionalFormatting sqref="L175">
    <cfRule type="cellIs" dxfId="414" priority="730" operator="equal">
      <formula>"No comenzado"</formula>
    </cfRule>
    <cfRule type="cellIs" dxfId="413" priority="731" operator="equal">
      <formula>"En progreso"</formula>
    </cfRule>
    <cfRule type="cellIs" dxfId="412" priority="732" operator="equal">
      <formula>"Retrasado"</formula>
    </cfRule>
    <cfRule type="cellIs" dxfId="411" priority="733" operator="equal">
      <formula>"Completado"</formula>
    </cfRule>
  </conditionalFormatting>
  <conditionalFormatting sqref="L188">
    <cfRule type="cellIs" dxfId="410" priority="717" operator="equal">
      <formula>"No comenzado"</formula>
    </cfRule>
    <cfRule type="cellIs" dxfId="409" priority="718" operator="equal">
      <formula>"En progreso"</formula>
    </cfRule>
    <cfRule type="cellIs" dxfId="408" priority="719" operator="equal">
      <formula>"Retrasado"</formula>
    </cfRule>
    <cfRule type="cellIs" dxfId="407" priority="720" operator="equal">
      <formula>"Completado"</formula>
    </cfRule>
  </conditionalFormatting>
  <conditionalFormatting sqref="L208">
    <cfRule type="cellIs" dxfId="406" priority="704" operator="equal">
      <formula>"No comenzado"</formula>
    </cfRule>
    <cfRule type="cellIs" dxfId="405" priority="705" operator="equal">
      <formula>"En progreso"</formula>
    </cfRule>
    <cfRule type="cellIs" dxfId="404" priority="706" operator="equal">
      <formula>"Retrasado"</formula>
    </cfRule>
    <cfRule type="cellIs" dxfId="403" priority="707" operator="equal">
      <formula>"Completado"</formula>
    </cfRule>
  </conditionalFormatting>
  <conditionalFormatting sqref="L216">
    <cfRule type="cellIs" dxfId="402" priority="691" operator="equal">
      <formula>"No comenzado"</formula>
    </cfRule>
    <cfRule type="cellIs" dxfId="401" priority="692" operator="equal">
      <formula>"En progreso"</formula>
    </cfRule>
    <cfRule type="cellIs" dxfId="400" priority="693" operator="equal">
      <formula>"Retrasado"</formula>
    </cfRule>
    <cfRule type="cellIs" dxfId="399" priority="694" operator="equal">
      <formula>"Completado"</formula>
    </cfRule>
  </conditionalFormatting>
  <conditionalFormatting sqref="L224">
    <cfRule type="cellIs" dxfId="398" priority="678" operator="equal">
      <formula>"No comenzado"</formula>
    </cfRule>
    <cfRule type="cellIs" dxfId="397" priority="679" operator="equal">
      <formula>"En progreso"</formula>
    </cfRule>
    <cfRule type="cellIs" dxfId="396" priority="680" operator="equal">
      <formula>"Retrasado"</formula>
    </cfRule>
    <cfRule type="cellIs" dxfId="395" priority="681" operator="equal">
      <formula>"Completado"</formula>
    </cfRule>
  </conditionalFormatting>
  <conditionalFormatting sqref="L232">
    <cfRule type="cellIs" dxfId="394" priority="665" operator="equal">
      <formula>"No comenzado"</formula>
    </cfRule>
    <cfRule type="cellIs" dxfId="393" priority="666" operator="equal">
      <formula>"En progreso"</formula>
    </cfRule>
    <cfRule type="cellIs" dxfId="392" priority="667" operator="equal">
      <formula>"Retrasado"</formula>
    </cfRule>
    <cfRule type="cellIs" dxfId="391" priority="668" operator="equal">
      <formula>"Completado"</formula>
    </cfRule>
  </conditionalFormatting>
  <conditionalFormatting sqref="L240">
    <cfRule type="cellIs" dxfId="390" priority="652" operator="equal">
      <formula>"No comenzado"</formula>
    </cfRule>
    <cfRule type="cellIs" dxfId="389" priority="653" operator="equal">
      <formula>"En progreso"</formula>
    </cfRule>
    <cfRule type="cellIs" dxfId="388" priority="654" operator="equal">
      <formula>"Retrasado"</formula>
    </cfRule>
    <cfRule type="cellIs" dxfId="387" priority="655" operator="equal">
      <formula>"Completado"</formula>
    </cfRule>
  </conditionalFormatting>
  <conditionalFormatting sqref="L248">
    <cfRule type="cellIs" dxfId="386" priority="639" operator="equal">
      <formula>"No comenzado"</formula>
    </cfRule>
    <cfRule type="cellIs" dxfId="385" priority="640" operator="equal">
      <formula>"En progreso"</formula>
    </cfRule>
    <cfRule type="cellIs" dxfId="384" priority="641" operator="equal">
      <formula>"Retrasado"</formula>
    </cfRule>
    <cfRule type="cellIs" dxfId="383" priority="642" operator="equal">
      <formula>"Completado"</formula>
    </cfRule>
  </conditionalFormatting>
  <conditionalFormatting sqref="L12 L14">
    <cfRule type="cellIs" dxfId="382" priority="626" operator="equal">
      <formula>"No comenzado"</formula>
    </cfRule>
    <cfRule type="cellIs" dxfId="381" priority="627" operator="equal">
      <formula>"En progreso"</formula>
    </cfRule>
    <cfRule type="cellIs" dxfId="380" priority="628" operator="equal">
      <formula>"Retrasado"</formula>
    </cfRule>
    <cfRule type="cellIs" dxfId="379" priority="629" operator="equal">
      <formula>"Completado"</formula>
    </cfRule>
  </conditionalFormatting>
  <conditionalFormatting sqref="J12 J14">
    <cfRule type="containsText" dxfId="378" priority="622" operator="containsText" text="No comenzado">
      <formula>NOT(ISERROR(SEARCH("No comenzado",J12)))</formula>
    </cfRule>
    <cfRule type="containsText" dxfId="377" priority="623" operator="containsText" text="En progreso">
      <formula>NOT(ISERROR(SEARCH("En progreso",J12)))</formula>
    </cfRule>
    <cfRule type="containsText" dxfId="376" priority="624" operator="containsText" text="Retrasado">
      <formula>NOT(ISERROR(SEARCH("Retrasado",J12)))</formula>
    </cfRule>
    <cfRule type="containsText" dxfId="375" priority="625" operator="containsText" text="Completado">
      <formula>NOT(ISERROR(SEARCH("Completado",J12)))</formula>
    </cfRule>
  </conditionalFormatting>
  <conditionalFormatting sqref="K12 K14">
    <cfRule type="containsText" dxfId="374" priority="617" operator="containsText" text="Actividad terminada/ en revisión">
      <formula>NOT(ISERROR(SEARCH("Actividad terminada/ en revisión",K12)))</formula>
    </cfRule>
    <cfRule type="containsText" dxfId="373" priority="618" operator="containsText" text="Actividad terminada/Validada">
      <formula>NOT(ISERROR(SEARCH("Actividad terminada/Validada",K12)))</formula>
    </cfRule>
    <cfRule type="containsText" dxfId="372" priority="619" operator="containsText" text="Actividad iniciada">
      <formula>NOT(ISERROR(SEARCH("Actividad iniciada",K12)))</formula>
    </cfRule>
    <cfRule type="containsText" dxfId="371" priority="620" operator="containsText" text="Actividad en proceso">
      <formula>NOT(ISERROR(SEARCH("Actividad en proceso",K12)))</formula>
    </cfRule>
    <cfRule type="containsText" dxfId="370" priority="621" operator="containsText" text="Actividad terminada/ en revisión ">
      <formula>NOT(ISERROR(SEARCH("Actividad terminada/ en revisión ",K12)))</formula>
    </cfRule>
  </conditionalFormatting>
  <conditionalFormatting sqref="L13">
    <cfRule type="cellIs" dxfId="369" priority="568" operator="equal">
      <formula>"No comenzado"</formula>
    </cfRule>
    <cfRule type="cellIs" dxfId="368" priority="569" operator="equal">
      <formula>"En progreso"</formula>
    </cfRule>
    <cfRule type="cellIs" dxfId="367" priority="570" operator="equal">
      <formula>"Retrasado"</formula>
    </cfRule>
    <cfRule type="cellIs" dxfId="366" priority="571" operator="equal">
      <formula>"Completado"</formula>
    </cfRule>
  </conditionalFormatting>
  <conditionalFormatting sqref="J13">
    <cfRule type="containsText" dxfId="365" priority="564" operator="containsText" text="No comenzado">
      <formula>NOT(ISERROR(SEARCH("No comenzado",J13)))</formula>
    </cfRule>
    <cfRule type="containsText" dxfId="364" priority="565" operator="containsText" text="En progreso">
      <formula>NOT(ISERROR(SEARCH("En progreso",J13)))</formula>
    </cfRule>
    <cfRule type="containsText" dxfId="363" priority="566" operator="containsText" text="Retrasado">
      <formula>NOT(ISERROR(SEARCH("Retrasado",J13)))</formula>
    </cfRule>
    <cfRule type="containsText" dxfId="362" priority="567" operator="containsText" text="Completado">
      <formula>NOT(ISERROR(SEARCH("Completado",J13)))</formula>
    </cfRule>
  </conditionalFormatting>
  <conditionalFormatting sqref="K13">
    <cfRule type="containsText" dxfId="361" priority="559" operator="containsText" text="Actividad terminada/ en revisión">
      <formula>NOT(ISERROR(SEARCH("Actividad terminada/ en revisión",K13)))</formula>
    </cfRule>
    <cfRule type="containsText" dxfId="360" priority="560" operator="containsText" text="Actividad terminada/Validada">
      <formula>NOT(ISERROR(SEARCH("Actividad terminada/Validada",K13)))</formula>
    </cfRule>
    <cfRule type="containsText" dxfId="359" priority="561" operator="containsText" text="Actividad iniciada">
      <formula>NOT(ISERROR(SEARCH("Actividad iniciada",K13)))</formula>
    </cfRule>
    <cfRule type="containsText" dxfId="358" priority="562" operator="containsText" text="Actividad en proceso">
      <formula>NOT(ISERROR(SEARCH("Actividad en proceso",K13)))</formula>
    </cfRule>
    <cfRule type="containsText" dxfId="357" priority="563" operator="containsText" text="Actividad terminada/ en revisión ">
      <formula>NOT(ISERROR(SEARCH("Actividad terminada/ en revisión ",K13)))</formula>
    </cfRule>
  </conditionalFormatting>
  <conditionalFormatting sqref="J511">
    <cfRule type="containsText" dxfId="356" priority="459" operator="containsText" text="No comenzado">
      <formula>NOT(ISERROR(SEARCH("No comenzado",J511)))</formula>
    </cfRule>
    <cfRule type="containsText" dxfId="355" priority="460" operator="containsText" text="En progreso">
      <formula>NOT(ISERROR(SEARCH("En progreso",J511)))</formula>
    </cfRule>
    <cfRule type="containsText" dxfId="354" priority="461" operator="containsText" text="Retrasado">
      <formula>NOT(ISERROR(SEARCH("Retrasado",J511)))</formula>
    </cfRule>
    <cfRule type="containsText" dxfId="353" priority="462" operator="containsText" text="Completado">
      <formula>NOT(ISERROR(SEARCH("Completado",J511)))</formula>
    </cfRule>
  </conditionalFormatting>
  <conditionalFormatting sqref="K511">
    <cfRule type="containsText" dxfId="352" priority="454" operator="containsText" text="Actividad terminada/ en revisión">
      <formula>NOT(ISERROR(SEARCH("Actividad terminada/ en revisión",K511)))</formula>
    </cfRule>
    <cfRule type="containsText" dxfId="351" priority="455" operator="containsText" text="Actividad terminada/Validada">
      <formula>NOT(ISERROR(SEARCH("Actividad terminada/Validada",K511)))</formula>
    </cfRule>
    <cfRule type="containsText" dxfId="350" priority="456" operator="containsText" text="Actividad iniciada">
      <formula>NOT(ISERROR(SEARCH("Actividad iniciada",K511)))</formula>
    </cfRule>
    <cfRule type="containsText" dxfId="349" priority="457" operator="containsText" text="Actividad en proceso">
      <formula>NOT(ISERROR(SEARCH("Actividad en proceso",K511)))</formula>
    </cfRule>
    <cfRule type="containsText" dxfId="348" priority="458" operator="containsText" text="Actividad terminada/ en revisión ">
      <formula>NOT(ISERROR(SEARCH("Actividad terminada/ en revisión ",K511)))</formula>
    </cfRule>
  </conditionalFormatting>
  <conditionalFormatting sqref="K42:K50">
    <cfRule type="containsText" dxfId="347" priority="383" operator="containsText" text="No comenzado">
      <formula>NOT(ISERROR(SEARCH("No comenzado",K42)))</formula>
    </cfRule>
    <cfRule type="containsText" dxfId="346" priority="384" operator="containsText" text="En progreso">
      <formula>NOT(ISERROR(SEARCH("En progreso",K42)))</formula>
    </cfRule>
    <cfRule type="containsText" dxfId="345" priority="385" operator="containsText" text="Retrasado">
      <formula>NOT(ISERROR(SEARCH("Retrasado",K42)))</formula>
    </cfRule>
    <cfRule type="containsText" dxfId="344" priority="386" operator="containsText" text="Completado">
      <formula>NOT(ISERROR(SEARCH("Completado",K42)))</formula>
    </cfRule>
  </conditionalFormatting>
  <conditionalFormatting sqref="J40">
    <cfRule type="containsText" dxfId="343" priority="379" operator="containsText" text="No comenzado">
      <formula>NOT(ISERROR(SEARCH("No comenzado",J40)))</formula>
    </cfRule>
    <cfRule type="containsText" dxfId="342" priority="380" operator="containsText" text="En progreso">
      <formula>NOT(ISERROR(SEARCH("En progreso",J40)))</formula>
    </cfRule>
    <cfRule type="containsText" dxfId="341" priority="381" operator="containsText" text="Retrasado">
      <formula>NOT(ISERROR(SEARCH("Retrasado",J40)))</formula>
    </cfRule>
    <cfRule type="containsText" dxfId="340" priority="382" operator="containsText" text="Completado">
      <formula>NOT(ISERROR(SEARCH("Completado",J40)))</formula>
    </cfRule>
  </conditionalFormatting>
  <conditionalFormatting sqref="K40">
    <cfRule type="containsText" dxfId="339" priority="375" operator="containsText" text="No comenzado">
      <formula>NOT(ISERROR(SEARCH("No comenzado",K40)))</formula>
    </cfRule>
    <cfRule type="containsText" dxfId="338" priority="376" operator="containsText" text="En progreso">
      <formula>NOT(ISERROR(SEARCH("En progreso",K40)))</formula>
    </cfRule>
    <cfRule type="containsText" dxfId="337" priority="377" operator="containsText" text="Retrasado">
      <formula>NOT(ISERROR(SEARCH("Retrasado",K40)))</formula>
    </cfRule>
    <cfRule type="containsText" dxfId="336" priority="378" operator="containsText" text="Completado">
      <formula>NOT(ISERROR(SEARCH("Completado",K40)))</formula>
    </cfRule>
  </conditionalFormatting>
  <conditionalFormatting sqref="J39">
    <cfRule type="containsText" dxfId="335" priority="371" operator="containsText" text="No comenzado">
      <formula>NOT(ISERROR(SEARCH("No comenzado",J39)))</formula>
    </cfRule>
    <cfRule type="containsText" dxfId="334" priority="372" operator="containsText" text="En progreso">
      <formula>NOT(ISERROR(SEARCH("En progreso",J39)))</formula>
    </cfRule>
    <cfRule type="containsText" dxfId="333" priority="373" operator="containsText" text="Retrasado">
      <formula>NOT(ISERROR(SEARCH("Retrasado",J39)))</formula>
    </cfRule>
    <cfRule type="containsText" dxfId="332" priority="374" operator="containsText" text="Completado">
      <formula>NOT(ISERROR(SEARCH("Completado",J39)))</formula>
    </cfRule>
  </conditionalFormatting>
  <conditionalFormatting sqref="K39">
    <cfRule type="containsText" dxfId="331" priority="367" operator="containsText" text="No comenzado">
      <formula>NOT(ISERROR(SEARCH("No comenzado",K39)))</formula>
    </cfRule>
    <cfRule type="containsText" dxfId="330" priority="368" operator="containsText" text="En progreso">
      <formula>NOT(ISERROR(SEARCH("En progreso",K39)))</formula>
    </cfRule>
    <cfRule type="containsText" dxfId="329" priority="369" operator="containsText" text="Retrasado">
      <formula>NOT(ISERROR(SEARCH("Retrasado",K39)))</formula>
    </cfRule>
    <cfRule type="containsText" dxfId="328" priority="370" operator="containsText" text="Completado">
      <formula>NOT(ISERROR(SEARCH("Completado",K39)))</formula>
    </cfRule>
  </conditionalFormatting>
  <conditionalFormatting sqref="J38">
    <cfRule type="containsText" dxfId="327" priority="363" operator="containsText" text="No comenzado">
      <formula>NOT(ISERROR(SEARCH("No comenzado",J38)))</formula>
    </cfRule>
    <cfRule type="containsText" dxfId="326" priority="364" operator="containsText" text="En progreso">
      <formula>NOT(ISERROR(SEARCH("En progreso",J38)))</formula>
    </cfRule>
    <cfRule type="containsText" dxfId="325" priority="365" operator="containsText" text="Retrasado">
      <formula>NOT(ISERROR(SEARCH("Retrasado",J38)))</formula>
    </cfRule>
    <cfRule type="containsText" dxfId="324" priority="366" operator="containsText" text="Completado">
      <formula>NOT(ISERROR(SEARCH("Completado",J38)))</formula>
    </cfRule>
  </conditionalFormatting>
  <conditionalFormatting sqref="K38">
    <cfRule type="containsText" dxfId="323" priority="359" operator="containsText" text="No comenzado">
      <formula>NOT(ISERROR(SEARCH("No comenzado",K38)))</formula>
    </cfRule>
    <cfRule type="containsText" dxfId="322" priority="360" operator="containsText" text="En progreso">
      <formula>NOT(ISERROR(SEARCH("En progreso",K38)))</formula>
    </cfRule>
    <cfRule type="containsText" dxfId="321" priority="361" operator="containsText" text="Retrasado">
      <formula>NOT(ISERROR(SEARCH("Retrasado",K38)))</formula>
    </cfRule>
    <cfRule type="containsText" dxfId="320" priority="362" operator="containsText" text="Completado">
      <formula>NOT(ISERROR(SEARCH("Completado",K38)))</formula>
    </cfRule>
  </conditionalFormatting>
  <conditionalFormatting sqref="K16">
    <cfRule type="containsText" dxfId="319" priority="87" operator="containsText" text="No comenzado">
      <formula>NOT(ISERROR(SEARCH("No comenzado",K16)))</formula>
    </cfRule>
    <cfRule type="containsText" dxfId="318" priority="88" operator="containsText" text="En progreso">
      <formula>NOT(ISERROR(SEARCH("En progreso",K16)))</formula>
    </cfRule>
    <cfRule type="containsText" dxfId="317" priority="89" operator="containsText" text="Retrasado">
      <formula>NOT(ISERROR(SEARCH("Retrasado",K16)))</formula>
    </cfRule>
    <cfRule type="containsText" dxfId="316" priority="90" operator="containsText" text="Completado">
      <formula>NOT(ISERROR(SEARCH("Completado",K16)))</formula>
    </cfRule>
  </conditionalFormatting>
  <conditionalFormatting sqref="J52:J60">
    <cfRule type="containsText" dxfId="315" priority="355" operator="containsText" text="No comenzado">
      <formula>NOT(ISERROR(SEARCH("No comenzado",J52)))</formula>
    </cfRule>
    <cfRule type="containsText" dxfId="314" priority="356" operator="containsText" text="En progreso">
      <formula>NOT(ISERROR(SEARCH("En progreso",J52)))</formula>
    </cfRule>
    <cfRule type="containsText" dxfId="313" priority="357" operator="containsText" text="Retrasado">
      <formula>NOT(ISERROR(SEARCH("Retrasado",J52)))</formula>
    </cfRule>
    <cfRule type="containsText" dxfId="312" priority="358" operator="containsText" text="Completado">
      <formula>NOT(ISERROR(SEARCH("Completado",J52)))</formula>
    </cfRule>
  </conditionalFormatting>
  <conditionalFormatting sqref="J62:J70">
    <cfRule type="containsText" dxfId="311" priority="347" operator="containsText" text="No comenzado">
      <formula>NOT(ISERROR(SEARCH("No comenzado",J62)))</formula>
    </cfRule>
    <cfRule type="containsText" dxfId="310" priority="348" operator="containsText" text="En progreso">
      <formula>NOT(ISERROR(SEARCH("En progreso",J62)))</formula>
    </cfRule>
    <cfRule type="containsText" dxfId="309" priority="349" operator="containsText" text="Retrasado">
      <formula>NOT(ISERROR(SEARCH("Retrasado",J62)))</formula>
    </cfRule>
    <cfRule type="containsText" dxfId="308" priority="350" operator="containsText" text="Completado">
      <formula>NOT(ISERROR(SEARCH("Completado",J62)))</formula>
    </cfRule>
  </conditionalFormatting>
  <conditionalFormatting sqref="K62:K70">
    <cfRule type="containsText" dxfId="307" priority="343" operator="containsText" text="No comenzado">
      <formula>NOT(ISERROR(SEARCH("No comenzado",K62)))</formula>
    </cfRule>
    <cfRule type="containsText" dxfId="306" priority="344" operator="containsText" text="En progreso">
      <formula>NOT(ISERROR(SEARCH("En progreso",K62)))</formula>
    </cfRule>
    <cfRule type="containsText" dxfId="305" priority="345" operator="containsText" text="Retrasado">
      <formula>NOT(ISERROR(SEARCH("Retrasado",K62)))</formula>
    </cfRule>
    <cfRule type="containsText" dxfId="304" priority="346" operator="containsText" text="Completado">
      <formula>NOT(ISERROR(SEARCH("Completado",K62)))</formula>
    </cfRule>
  </conditionalFormatting>
  <conditionalFormatting sqref="J72:J80">
    <cfRule type="containsText" dxfId="303" priority="339" operator="containsText" text="No comenzado">
      <formula>NOT(ISERROR(SEARCH("No comenzado",J72)))</formula>
    </cfRule>
    <cfRule type="containsText" dxfId="302" priority="340" operator="containsText" text="En progreso">
      <formula>NOT(ISERROR(SEARCH("En progreso",J72)))</formula>
    </cfRule>
    <cfRule type="containsText" dxfId="301" priority="341" operator="containsText" text="Retrasado">
      <formula>NOT(ISERROR(SEARCH("Retrasado",J72)))</formula>
    </cfRule>
    <cfRule type="containsText" dxfId="300" priority="342" operator="containsText" text="Completado">
      <formula>NOT(ISERROR(SEARCH("Completado",J72)))</formula>
    </cfRule>
  </conditionalFormatting>
  <conditionalFormatting sqref="K72:K80">
    <cfRule type="containsText" dxfId="299" priority="335" operator="containsText" text="No comenzado">
      <formula>NOT(ISERROR(SEARCH("No comenzado",K72)))</formula>
    </cfRule>
    <cfRule type="containsText" dxfId="298" priority="336" operator="containsText" text="En progreso">
      <formula>NOT(ISERROR(SEARCH("En progreso",K72)))</formula>
    </cfRule>
    <cfRule type="containsText" dxfId="297" priority="337" operator="containsText" text="Retrasado">
      <formula>NOT(ISERROR(SEARCH("Retrasado",K72)))</formula>
    </cfRule>
    <cfRule type="containsText" dxfId="296" priority="338" operator="containsText" text="Completado">
      <formula>NOT(ISERROR(SEARCH("Completado",K72)))</formula>
    </cfRule>
  </conditionalFormatting>
  <conditionalFormatting sqref="J82:J90">
    <cfRule type="containsText" dxfId="295" priority="331" operator="containsText" text="No comenzado">
      <formula>NOT(ISERROR(SEARCH("No comenzado",J82)))</formula>
    </cfRule>
    <cfRule type="containsText" dxfId="294" priority="332" operator="containsText" text="En progreso">
      <formula>NOT(ISERROR(SEARCH("En progreso",J82)))</formula>
    </cfRule>
    <cfRule type="containsText" dxfId="293" priority="333" operator="containsText" text="Retrasado">
      <formula>NOT(ISERROR(SEARCH("Retrasado",J82)))</formula>
    </cfRule>
    <cfRule type="containsText" dxfId="292" priority="334" operator="containsText" text="Completado">
      <formula>NOT(ISERROR(SEARCH("Completado",J82)))</formula>
    </cfRule>
  </conditionalFormatting>
  <conditionalFormatting sqref="K82:K90">
    <cfRule type="containsText" dxfId="291" priority="327" operator="containsText" text="No comenzado">
      <formula>NOT(ISERROR(SEARCH("No comenzado",K82)))</formula>
    </cfRule>
    <cfRule type="containsText" dxfId="290" priority="328" operator="containsText" text="En progreso">
      <formula>NOT(ISERROR(SEARCH("En progreso",K82)))</formula>
    </cfRule>
    <cfRule type="containsText" dxfId="289" priority="329" operator="containsText" text="Retrasado">
      <formula>NOT(ISERROR(SEARCH("Retrasado",K82)))</formula>
    </cfRule>
    <cfRule type="containsText" dxfId="288" priority="330" operator="containsText" text="Completado">
      <formula>NOT(ISERROR(SEARCH("Completado",K82)))</formula>
    </cfRule>
  </conditionalFormatting>
  <conditionalFormatting sqref="J92:J100">
    <cfRule type="containsText" dxfId="287" priority="323" operator="containsText" text="No comenzado">
      <formula>NOT(ISERROR(SEARCH("No comenzado",J92)))</formula>
    </cfRule>
    <cfRule type="containsText" dxfId="286" priority="324" operator="containsText" text="En progreso">
      <formula>NOT(ISERROR(SEARCH("En progreso",J92)))</formula>
    </cfRule>
    <cfRule type="containsText" dxfId="285" priority="325" operator="containsText" text="Retrasado">
      <formula>NOT(ISERROR(SEARCH("Retrasado",J92)))</formula>
    </cfRule>
    <cfRule type="containsText" dxfId="284" priority="326" operator="containsText" text="Completado">
      <formula>NOT(ISERROR(SEARCH("Completado",J92)))</formula>
    </cfRule>
  </conditionalFormatting>
  <conditionalFormatting sqref="K92:K100">
    <cfRule type="containsText" dxfId="283" priority="319" operator="containsText" text="No comenzado">
      <formula>NOT(ISERROR(SEARCH("No comenzado",K92)))</formula>
    </cfRule>
    <cfRule type="containsText" dxfId="282" priority="320" operator="containsText" text="En progreso">
      <formula>NOT(ISERROR(SEARCH("En progreso",K92)))</formula>
    </cfRule>
    <cfRule type="containsText" dxfId="281" priority="321" operator="containsText" text="Retrasado">
      <formula>NOT(ISERROR(SEARCH("Retrasado",K92)))</formula>
    </cfRule>
    <cfRule type="containsText" dxfId="280" priority="322" operator="containsText" text="Completado">
      <formula>NOT(ISERROR(SEARCH("Completado",K92)))</formula>
    </cfRule>
  </conditionalFormatting>
  <conditionalFormatting sqref="J102:J110">
    <cfRule type="containsText" dxfId="279" priority="315" operator="containsText" text="No comenzado">
      <formula>NOT(ISERROR(SEARCH("No comenzado",J102)))</formula>
    </cfRule>
    <cfRule type="containsText" dxfId="278" priority="316" operator="containsText" text="En progreso">
      <formula>NOT(ISERROR(SEARCH("En progreso",J102)))</formula>
    </cfRule>
    <cfRule type="containsText" dxfId="277" priority="317" operator="containsText" text="Retrasado">
      <formula>NOT(ISERROR(SEARCH("Retrasado",J102)))</formula>
    </cfRule>
    <cfRule type="containsText" dxfId="276" priority="318" operator="containsText" text="Completado">
      <formula>NOT(ISERROR(SEARCH("Completado",J102)))</formula>
    </cfRule>
  </conditionalFormatting>
  <conditionalFormatting sqref="K102:K110">
    <cfRule type="containsText" dxfId="275" priority="311" operator="containsText" text="No comenzado">
      <formula>NOT(ISERROR(SEARCH("No comenzado",K102)))</formula>
    </cfRule>
    <cfRule type="containsText" dxfId="274" priority="312" operator="containsText" text="En progreso">
      <formula>NOT(ISERROR(SEARCH("En progreso",K102)))</formula>
    </cfRule>
    <cfRule type="containsText" dxfId="273" priority="313" operator="containsText" text="Retrasado">
      <formula>NOT(ISERROR(SEARCH("Retrasado",K102)))</formula>
    </cfRule>
    <cfRule type="containsText" dxfId="272" priority="314" operator="containsText" text="Completado">
      <formula>NOT(ISERROR(SEARCH("Completado",K102)))</formula>
    </cfRule>
  </conditionalFormatting>
  <conditionalFormatting sqref="J112:J120">
    <cfRule type="containsText" dxfId="271" priority="307" operator="containsText" text="No comenzado">
      <formula>NOT(ISERROR(SEARCH("No comenzado",J112)))</formula>
    </cfRule>
    <cfRule type="containsText" dxfId="270" priority="308" operator="containsText" text="En progreso">
      <formula>NOT(ISERROR(SEARCH("En progreso",J112)))</formula>
    </cfRule>
    <cfRule type="containsText" dxfId="269" priority="309" operator="containsText" text="Retrasado">
      <formula>NOT(ISERROR(SEARCH("Retrasado",J112)))</formula>
    </cfRule>
    <cfRule type="containsText" dxfId="268" priority="310" operator="containsText" text="Completado">
      <formula>NOT(ISERROR(SEARCH("Completado",J112)))</formula>
    </cfRule>
  </conditionalFormatting>
  <conditionalFormatting sqref="K112:K120">
    <cfRule type="containsText" dxfId="267" priority="303" operator="containsText" text="No comenzado">
      <formula>NOT(ISERROR(SEARCH("No comenzado",K112)))</formula>
    </cfRule>
    <cfRule type="containsText" dxfId="266" priority="304" operator="containsText" text="En progreso">
      <formula>NOT(ISERROR(SEARCH("En progreso",K112)))</formula>
    </cfRule>
    <cfRule type="containsText" dxfId="265" priority="305" operator="containsText" text="Retrasado">
      <formula>NOT(ISERROR(SEARCH("Retrasado",K112)))</formula>
    </cfRule>
    <cfRule type="containsText" dxfId="264" priority="306" operator="containsText" text="Completado">
      <formula>NOT(ISERROR(SEARCH("Completado",K112)))</formula>
    </cfRule>
  </conditionalFormatting>
  <conditionalFormatting sqref="J122:J130">
    <cfRule type="containsText" dxfId="263" priority="299" operator="containsText" text="No comenzado">
      <formula>NOT(ISERROR(SEARCH("No comenzado",J122)))</formula>
    </cfRule>
    <cfRule type="containsText" dxfId="262" priority="300" operator="containsText" text="En progreso">
      <formula>NOT(ISERROR(SEARCH("En progreso",J122)))</formula>
    </cfRule>
    <cfRule type="containsText" dxfId="261" priority="301" operator="containsText" text="Retrasado">
      <formula>NOT(ISERROR(SEARCH("Retrasado",J122)))</formula>
    </cfRule>
    <cfRule type="containsText" dxfId="260" priority="302" operator="containsText" text="Completado">
      <formula>NOT(ISERROR(SEARCH("Completado",J122)))</formula>
    </cfRule>
  </conditionalFormatting>
  <conditionalFormatting sqref="K122:K130">
    <cfRule type="containsText" dxfId="259" priority="295" operator="containsText" text="No comenzado">
      <formula>NOT(ISERROR(SEARCH("No comenzado",K122)))</formula>
    </cfRule>
    <cfRule type="containsText" dxfId="258" priority="296" operator="containsText" text="En progreso">
      <formula>NOT(ISERROR(SEARCH("En progreso",K122)))</formula>
    </cfRule>
    <cfRule type="containsText" dxfId="257" priority="297" operator="containsText" text="Retrasado">
      <formula>NOT(ISERROR(SEARCH("Retrasado",K122)))</formula>
    </cfRule>
    <cfRule type="containsText" dxfId="256" priority="298" operator="containsText" text="Completado">
      <formula>NOT(ISERROR(SEARCH("Completado",K122)))</formula>
    </cfRule>
  </conditionalFormatting>
  <conditionalFormatting sqref="J132:J140">
    <cfRule type="containsText" dxfId="255" priority="291" operator="containsText" text="No comenzado">
      <formula>NOT(ISERROR(SEARCH("No comenzado",J132)))</formula>
    </cfRule>
    <cfRule type="containsText" dxfId="254" priority="292" operator="containsText" text="En progreso">
      <formula>NOT(ISERROR(SEARCH("En progreso",J132)))</formula>
    </cfRule>
    <cfRule type="containsText" dxfId="253" priority="293" operator="containsText" text="Retrasado">
      <formula>NOT(ISERROR(SEARCH("Retrasado",J132)))</formula>
    </cfRule>
    <cfRule type="containsText" dxfId="252" priority="294" operator="containsText" text="Completado">
      <formula>NOT(ISERROR(SEARCH("Completado",J132)))</formula>
    </cfRule>
  </conditionalFormatting>
  <conditionalFormatting sqref="K132:K140">
    <cfRule type="containsText" dxfId="251" priority="287" operator="containsText" text="No comenzado">
      <formula>NOT(ISERROR(SEARCH("No comenzado",K132)))</formula>
    </cfRule>
    <cfRule type="containsText" dxfId="250" priority="288" operator="containsText" text="En progreso">
      <formula>NOT(ISERROR(SEARCH("En progreso",K132)))</formula>
    </cfRule>
    <cfRule type="containsText" dxfId="249" priority="289" operator="containsText" text="Retrasado">
      <formula>NOT(ISERROR(SEARCH("Retrasado",K132)))</formula>
    </cfRule>
    <cfRule type="containsText" dxfId="248" priority="290" operator="containsText" text="Completado">
      <formula>NOT(ISERROR(SEARCH("Completado",K132)))</formula>
    </cfRule>
  </conditionalFormatting>
  <conditionalFormatting sqref="J142:J150">
    <cfRule type="containsText" dxfId="247" priority="283" operator="containsText" text="No comenzado">
      <formula>NOT(ISERROR(SEARCH("No comenzado",J142)))</formula>
    </cfRule>
    <cfRule type="containsText" dxfId="246" priority="284" operator="containsText" text="En progreso">
      <formula>NOT(ISERROR(SEARCH("En progreso",J142)))</formula>
    </cfRule>
    <cfRule type="containsText" dxfId="245" priority="285" operator="containsText" text="Retrasado">
      <formula>NOT(ISERROR(SEARCH("Retrasado",J142)))</formula>
    </cfRule>
    <cfRule type="containsText" dxfId="244" priority="286" operator="containsText" text="Completado">
      <formula>NOT(ISERROR(SEARCH("Completado",J142)))</formula>
    </cfRule>
  </conditionalFormatting>
  <conditionalFormatting sqref="K142:K150">
    <cfRule type="containsText" dxfId="243" priority="279" operator="containsText" text="No comenzado">
      <formula>NOT(ISERROR(SEARCH("No comenzado",K142)))</formula>
    </cfRule>
    <cfRule type="containsText" dxfId="242" priority="280" operator="containsText" text="En progreso">
      <formula>NOT(ISERROR(SEARCH("En progreso",K142)))</formula>
    </cfRule>
    <cfRule type="containsText" dxfId="241" priority="281" operator="containsText" text="Retrasado">
      <formula>NOT(ISERROR(SEARCH("Retrasado",K142)))</formula>
    </cfRule>
    <cfRule type="containsText" dxfId="240" priority="282" operator="containsText" text="Completado">
      <formula>NOT(ISERROR(SEARCH("Completado",K142)))</formula>
    </cfRule>
  </conditionalFormatting>
  <conditionalFormatting sqref="J152:J162">
    <cfRule type="containsText" dxfId="239" priority="275" operator="containsText" text="No comenzado">
      <formula>NOT(ISERROR(SEARCH("No comenzado",J152)))</formula>
    </cfRule>
    <cfRule type="containsText" dxfId="238" priority="276" operator="containsText" text="En progreso">
      <formula>NOT(ISERROR(SEARCH("En progreso",J152)))</formula>
    </cfRule>
    <cfRule type="containsText" dxfId="237" priority="277" operator="containsText" text="Retrasado">
      <formula>NOT(ISERROR(SEARCH("Retrasado",J152)))</formula>
    </cfRule>
    <cfRule type="containsText" dxfId="236" priority="278" operator="containsText" text="Completado">
      <formula>NOT(ISERROR(SEARCH("Completado",J152)))</formula>
    </cfRule>
  </conditionalFormatting>
  <conditionalFormatting sqref="J164:J175">
    <cfRule type="containsText" dxfId="235" priority="267" operator="containsText" text="No comenzado">
      <formula>NOT(ISERROR(SEARCH("No comenzado",J164)))</formula>
    </cfRule>
    <cfRule type="containsText" dxfId="234" priority="268" operator="containsText" text="En progreso">
      <formula>NOT(ISERROR(SEARCH("En progreso",J164)))</formula>
    </cfRule>
    <cfRule type="containsText" dxfId="233" priority="269" operator="containsText" text="Retrasado">
      <formula>NOT(ISERROR(SEARCH("Retrasado",J164)))</formula>
    </cfRule>
    <cfRule type="containsText" dxfId="232" priority="270" operator="containsText" text="Completado">
      <formula>NOT(ISERROR(SEARCH("Completado",J164)))</formula>
    </cfRule>
  </conditionalFormatting>
  <conditionalFormatting sqref="K164:K175">
    <cfRule type="containsText" dxfId="231" priority="263" operator="containsText" text="No comenzado">
      <formula>NOT(ISERROR(SEARCH("No comenzado",K164)))</formula>
    </cfRule>
    <cfRule type="containsText" dxfId="230" priority="264" operator="containsText" text="En progreso">
      <formula>NOT(ISERROR(SEARCH("En progreso",K164)))</formula>
    </cfRule>
    <cfRule type="containsText" dxfId="229" priority="265" operator="containsText" text="Retrasado">
      <formula>NOT(ISERROR(SEARCH("Retrasado",K164)))</formula>
    </cfRule>
    <cfRule type="containsText" dxfId="228" priority="266" operator="containsText" text="Completado">
      <formula>NOT(ISERROR(SEARCH("Completado",K164)))</formula>
    </cfRule>
  </conditionalFormatting>
  <conditionalFormatting sqref="J177:J188">
    <cfRule type="containsText" dxfId="227" priority="259" operator="containsText" text="No comenzado">
      <formula>NOT(ISERROR(SEARCH("No comenzado",J177)))</formula>
    </cfRule>
    <cfRule type="containsText" dxfId="226" priority="260" operator="containsText" text="En progreso">
      <formula>NOT(ISERROR(SEARCH("En progreso",J177)))</formula>
    </cfRule>
    <cfRule type="containsText" dxfId="225" priority="261" operator="containsText" text="Retrasado">
      <formula>NOT(ISERROR(SEARCH("Retrasado",J177)))</formula>
    </cfRule>
    <cfRule type="containsText" dxfId="224" priority="262" operator="containsText" text="Completado">
      <formula>NOT(ISERROR(SEARCH("Completado",J177)))</formula>
    </cfRule>
  </conditionalFormatting>
  <conditionalFormatting sqref="K177:K188">
    <cfRule type="containsText" dxfId="223" priority="255" operator="containsText" text="No comenzado">
      <formula>NOT(ISERROR(SEARCH("No comenzado",K177)))</formula>
    </cfRule>
    <cfRule type="containsText" dxfId="222" priority="256" operator="containsText" text="En progreso">
      <formula>NOT(ISERROR(SEARCH("En progreso",K177)))</formula>
    </cfRule>
    <cfRule type="containsText" dxfId="221" priority="257" operator="containsText" text="Retrasado">
      <formula>NOT(ISERROR(SEARCH("Retrasado",K177)))</formula>
    </cfRule>
    <cfRule type="containsText" dxfId="220" priority="258" operator="containsText" text="Completado">
      <formula>NOT(ISERROR(SEARCH("Completado",K177)))</formula>
    </cfRule>
  </conditionalFormatting>
  <conditionalFormatting sqref="J202:J208">
    <cfRule type="containsText" dxfId="219" priority="243" operator="containsText" text="No comenzado">
      <formula>NOT(ISERROR(SEARCH("No comenzado",J202)))</formula>
    </cfRule>
    <cfRule type="containsText" dxfId="218" priority="244" operator="containsText" text="En progreso">
      <formula>NOT(ISERROR(SEARCH("En progreso",J202)))</formula>
    </cfRule>
    <cfRule type="containsText" dxfId="217" priority="245" operator="containsText" text="Retrasado">
      <formula>NOT(ISERROR(SEARCH("Retrasado",J202)))</formula>
    </cfRule>
    <cfRule type="containsText" dxfId="216" priority="246" operator="containsText" text="Completado">
      <formula>NOT(ISERROR(SEARCH("Completado",J202)))</formula>
    </cfRule>
  </conditionalFormatting>
  <conditionalFormatting sqref="K202:K208">
    <cfRule type="containsText" dxfId="215" priority="239" operator="containsText" text="No comenzado">
      <formula>NOT(ISERROR(SEARCH("No comenzado",K202)))</formula>
    </cfRule>
    <cfRule type="containsText" dxfId="214" priority="240" operator="containsText" text="En progreso">
      <formula>NOT(ISERROR(SEARCH("En progreso",K202)))</formula>
    </cfRule>
    <cfRule type="containsText" dxfId="213" priority="241" operator="containsText" text="Retrasado">
      <formula>NOT(ISERROR(SEARCH("Retrasado",K202)))</formula>
    </cfRule>
    <cfRule type="containsText" dxfId="212" priority="242" operator="containsText" text="Completado">
      <formula>NOT(ISERROR(SEARCH("Completado",K202)))</formula>
    </cfRule>
  </conditionalFormatting>
  <conditionalFormatting sqref="J210:J216">
    <cfRule type="containsText" dxfId="211" priority="235" operator="containsText" text="No comenzado">
      <formula>NOT(ISERROR(SEARCH("No comenzado",J210)))</formula>
    </cfRule>
    <cfRule type="containsText" dxfId="210" priority="236" operator="containsText" text="En progreso">
      <formula>NOT(ISERROR(SEARCH("En progreso",J210)))</formula>
    </cfRule>
    <cfRule type="containsText" dxfId="209" priority="237" operator="containsText" text="Retrasado">
      <formula>NOT(ISERROR(SEARCH("Retrasado",J210)))</formula>
    </cfRule>
    <cfRule type="containsText" dxfId="208" priority="238" operator="containsText" text="Completado">
      <formula>NOT(ISERROR(SEARCH("Completado",J210)))</formula>
    </cfRule>
  </conditionalFormatting>
  <conditionalFormatting sqref="K210:K216">
    <cfRule type="containsText" dxfId="207" priority="231" operator="containsText" text="No comenzado">
      <formula>NOT(ISERROR(SEARCH("No comenzado",K210)))</formula>
    </cfRule>
    <cfRule type="containsText" dxfId="206" priority="232" operator="containsText" text="En progreso">
      <formula>NOT(ISERROR(SEARCH("En progreso",K210)))</formula>
    </cfRule>
    <cfRule type="containsText" dxfId="205" priority="233" operator="containsText" text="Retrasado">
      <formula>NOT(ISERROR(SEARCH("Retrasado",K210)))</formula>
    </cfRule>
    <cfRule type="containsText" dxfId="204" priority="234" operator="containsText" text="Completado">
      <formula>NOT(ISERROR(SEARCH("Completado",K210)))</formula>
    </cfRule>
  </conditionalFormatting>
  <conditionalFormatting sqref="J218:J224">
    <cfRule type="containsText" dxfId="203" priority="227" operator="containsText" text="No comenzado">
      <formula>NOT(ISERROR(SEARCH("No comenzado",J218)))</formula>
    </cfRule>
    <cfRule type="containsText" dxfId="202" priority="228" operator="containsText" text="En progreso">
      <formula>NOT(ISERROR(SEARCH("En progreso",J218)))</formula>
    </cfRule>
    <cfRule type="containsText" dxfId="201" priority="229" operator="containsText" text="Retrasado">
      <formula>NOT(ISERROR(SEARCH("Retrasado",J218)))</formula>
    </cfRule>
    <cfRule type="containsText" dxfId="200" priority="230" operator="containsText" text="Completado">
      <formula>NOT(ISERROR(SEARCH("Completado",J218)))</formula>
    </cfRule>
  </conditionalFormatting>
  <conditionalFormatting sqref="K218:K224">
    <cfRule type="containsText" dxfId="199" priority="223" operator="containsText" text="No comenzado">
      <formula>NOT(ISERROR(SEARCH("No comenzado",K218)))</formula>
    </cfRule>
    <cfRule type="containsText" dxfId="198" priority="224" operator="containsText" text="En progreso">
      <formula>NOT(ISERROR(SEARCH("En progreso",K218)))</formula>
    </cfRule>
    <cfRule type="containsText" dxfId="197" priority="225" operator="containsText" text="Retrasado">
      <formula>NOT(ISERROR(SEARCH("Retrasado",K218)))</formula>
    </cfRule>
    <cfRule type="containsText" dxfId="196" priority="226" operator="containsText" text="Completado">
      <formula>NOT(ISERROR(SEARCH("Completado",K218)))</formula>
    </cfRule>
  </conditionalFormatting>
  <conditionalFormatting sqref="J226:J232">
    <cfRule type="containsText" dxfId="195" priority="219" operator="containsText" text="No comenzado">
      <formula>NOT(ISERROR(SEARCH("No comenzado",J226)))</formula>
    </cfRule>
    <cfRule type="containsText" dxfId="194" priority="220" operator="containsText" text="En progreso">
      <formula>NOT(ISERROR(SEARCH("En progreso",J226)))</formula>
    </cfRule>
    <cfRule type="containsText" dxfId="193" priority="221" operator="containsText" text="Retrasado">
      <formula>NOT(ISERROR(SEARCH("Retrasado",J226)))</formula>
    </cfRule>
    <cfRule type="containsText" dxfId="192" priority="222" operator="containsText" text="Completado">
      <formula>NOT(ISERROR(SEARCH("Completado",J226)))</formula>
    </cfRule>
  </conditionalFormatting>
  <conditionalFormatting sqref="K226:K232">
    <cfRule type="containsText" dxfId="191" priority="215" operator="containsText" text="No comenzado">
      <formula>NOT(ISERROR(SEARCH("No comenzado",K226)))</formula>
    </cfRule>
    <cfRule type="containsText" dxfId="190" priority="216" operator="containsText" text="En progreso">
      <formula>NOT(ISERROR(SEARCH("En progreso",K226)))</formula>
    </cfRule>
    <cfRule type="containsText" dxfId="189" priority="217" operator="containsText" text="Retrasado">
      <formula>NOT(ISERROR(SEARCH("Retrasado",K226)))</formula>
    </cfRule>
    <cfRule type="containsText" dxfId="188" priority="218" operator="containsText" text="Completado">
      <formula>NOT(ISERROR(SEARCH("Completado",K226)))</formula>
    </cfRule>
  </conditionalFormatting>
  <conditionalFormatting sqref="J234:J240">
    <cfRule type="containsText" dxfId="187" priority="211" operator="containsText" text="No comenzado">
      <formula>NOT(ISERROR(SEARCH("No comenzado",J234)))</formula>
    </cfRule>
    <cfRule type="containsText" dxfId="186" priority="212" operator="containsText" text="En progreso">
      <formula>NOT(ISERROR(SEARCH("En progreso",J234)))</formula>
    </cfRule>
    <cfRule type="containsText" dxfId="185" priority="213" operator="containsText" text="Retrasado">
      <formula>NOT(ISERROR(SEARCH("Retrasado",J234)))</formula>
    </cfRule>
    <cfRule type="containsText" dxfId="184" priority="214" operator="containsText" text="Completado">
      <formula>NOT(ISERROR(SEARCH("Completado",J234)))</formula>
    </cfRule>
  </conditionalFormatting>
  <conditionalFormatting sqref="K234:K240">
    <cfRule type="containsText" dxfId="183" priority="207" operator="containsText" text="No comenzado">
      <formula>NOT(ISERROR(SEARCH("No comenzado",K234)))</formula>
    </cfRule>
    <cfRule type="containsText" dxfId="182" priority="208" operator="containsText" text="En progreso">
      <formula>NOT(ISERROR(SEARCH("En progreso",K234)))</formula>
    </cfRule>
    <cfRule type="containsText" dxfId="181" priority="209" operator="containsText" text="Retrasado">
      <formula>NOT(ISERROR(SEARCH("Retrasado",K234)))</formula>
    </cfRule>
    <cfRule type="containsText" dxfId="180" priority="210" operator="containsText" text="Completado">
      <formula>NOT(ISERROR(SEARCH("Completado",K234)))</formula>
    </cfRule>
  </conditionalFormatting>
  <conditionalFormatting sqref="J242:J248">
    <cfRule type="containsText" dxfId="179" priority="203" operator="containsText" text="No comenzado">
      <formula>NOT(ISERROR(SEARCH("No comenzado",J242)))</formula>
    </cfRule>
    <cfRule type="containsText" dxfId="178" priority="204" operator="containsText" text="En progreso">
      <formula>NOT(ISERROR(SEARCH("En progreso",J242)))</formula>
    </cfRule>
    <cfRule type="containsText" dxfId="177" priority="205" operator="containsText" text="Retrasado">
      <formula>NOT(ISERROR(SEARCH("Retrasado",J242)))</formula>
    </cfRule>
    <cfRule type="containsText" dxfId="176" priority="206" operator="containsText" text="Completado">
      <formula>NOT(ISERROR(SEARCH("Completado",J242)))</formula>
    </cfRule>
  </conditionalFormatting>
  <conditionalFormatting sqref="K242:K248">
    <cfRule type="containsText" dxfId="175" priority="199" operator="containsText" text="No comenzado">
      <formula>NOT(ISERROR(SEARCH("No comenzado",K242)))</formula>
    </cfRule>
    <cfRule type="containsText" dxfId="174" priority="200" operator="containsText" text="En progreso">
      <formula>NOT(ISERROR(SEARCH("En progreso",K242)))</formula>
    </cfRule>
    <cfRule type="containsText" dxfId="173" priority="201" operator="containsText" text="Retrasado">
      <formula>NOT(ISERROR(SEARCH("Retrasado",K242)))</formula>
    </cfRule>
    <cfRule type="containsText" dxfId="172" priority="202" operator="containsText" text="Completado">
      <formula>NOT(ISERROR(SEARCH("Completado",K242)))</formula>
    </cfRule>
  </conditionalFormatting>
  <conditionalFormatting sqref="J250:J256">
    <cfRule type="containsText" dxfId="171" priority="195" operator="containsText" text="No comenzado">
      <formula>NOT(ISERROR(SEARCH("No comenzado",J250)))</formula>
    </cfRule>
    <cfRule type="containsText" dxfId="170" priority="196" operator="containsText" text="En progreso">
      <formula>NOT(ISERROR(SEARCH("En progreso",J250)))</formula>
    </cfRule>
    <cfRule type="containsText" dxfId="169" priority="197" operator="containsText" text="Retrasado">
      <formula>NOT(ISERROR(SEARCH("Retrasado",J250)))</formula>
    </cfRule>
    <cfRule type="containsText" dxfId="168" priority="198" operator="containsText" text="Completado">
      <formula>NOT(ISERROR(SEARCH("Completado",J250)))</formula>
    </cfRule>
  </conditionalFormatting>
  <conditionalFormatting sqref="K250:K256">
    <cfRule type="containsText" dxfId="167" priority="191" operator="containsText" text="No comenzado">
      <formula>NOT(ISERROR(SEARCH("No comenzado",K250)))</formula>
    </cfRule>
    <cfRule type="containsText" dxfId="166" priority="192" operator="containsText" text="En progreso">
      <formula>NOT(ISERROR(SEARCH("En progreso",K250)))</formula>
    </cfRule>
    <cfRule type="containsText" dxfId="165" priority="193" operator="containsText" text="Retrasado">
      <formula>NOT(ISERROR(SEARCH("Retrasado",K250)))</formula>
    </cfRule>
    <cfRule type="containsText" dxfId="164" priority="194" operator="containsText" text="Completado">
      <formula>NOT(ISERROR(SEARCH("Completado",K250)))</formula>
    </cfRule>
  </conditionalFormatting>
  <conditionalFormatting sqref="J258:J264">
    <cfRule type="containsText" dxfId="163" priority="187" operator="containsText" text="No comenzado">
      <formula>NOT(ISERROR(SEARCH("No comenzado",J258)))</formula>
    </cfRule>
    <cfRule type="containsText" dxfId="162" priority="188" operator="containsText" text="En progreso">
      <formula>NOT(ISERROR(SEARCH("En progreso",J258)))</formula>
    </cfRule>
    <cfRule type="containsText" dxfId="161" priority="189" operator="containsText" text="Retrasado">
      <formula>NOT(ISERROR(SEARCH("Retrasado",J258)))</formula>
    </cfRule>
    <cfRule type="containsText" dxfId="160" priority="190" operator="containsText" text="Completado">
      <formula>NOT(ISERROR(SEARCH("Completado",J258)))</formula>
    </cfRule>
  </conditionalFormatting>
  <conditionalFormatting sqref="K258:K264">
    <cfRule type="containsText" dxfId="159" priority="183" operator="containsText" text="No comenzado">
      <formula>NOT(ISERROR(SEARCH("No comenzado",K258)))</formula>
    </cfRule>
    <cfRule type="containsText" dxfId="158" priority="184" operator="containsText" text="En progreso">
      <formula>NOT(ISERROR(SEARCH("En progreso",K258)))</formula>
    </cfRule>
    <cfRule type="containsText" dxfId="157" priority="185" operator="containsText" text="Retrasado">
      <formula>NOT(ISERROR(SEARCH("Retrasado",K258)))</formula>
    </cfRule>
    <cfRule type="containsText" dxfId="156" priority="186" operator="containsText" text="Completado">
      <formula>NOT(ISERROR(SEARCH("Completado",K258)))</formula>
    </cfRule>
  </conditionalFormatting>
  <conditionalFormatting sqref="J266:J272">
    <cfRule type="containsText" dxfId="155" priority="179" operator="containsText" text="No comenzado">
      <formula>NOT(ISERROR(SEARCH("No comenzado",J266)))</formula>
    </cfRule>
    <cfRule type="containsText" dxfId="154" priority="180" operator="containsText" text="En progreso">
      <formula>NOT(ISERROR(SEARCH("En progreso",J266)))</formula>
    </cfRule>
    <cfRule type="containsText" dxfId="153" priority="181" operator="containsText" text="Retrasado">
      <formula>NOT(ISERROR(SEARCH("Retrasado",J266)))</formula>
    </cfRule>
    <cfRule type="containsText" dxfId="152" priority="182" operator="containsText" text="Completado">
      <formula>NOT(ISERROR(SEARCH("Completado",J266)))</formula>
    </cfRule>
  </conditionalFormatting>
  <conditionalFormatting sqref="K266:K272">
    <cfRule type="containsText" dxfId="151" priority="175" operator="containsText" text="No comenzado">
      <formula>NOT(ISERROR(SEARCH("No comenzado",K266)))</formula>
    </cfRule>
    <cfRule type="containsText" dxfId="150" priority="176" operator="containsText" text="En progreso">
      <formula>NOT(ISERROR(SEARCH("En progreso",K266)))</formula>
    </cfRule>
    <cfRule type="containsText" dxfId="149" priority="177" operator="containsText" text="Retrasado">
      <formula>NOT(ISERROR(SEARCH("Retrasado",K266)))</formula>
    </cfRule>
    <cfRule type="containsText" dxfId="148" priority="178" operator="containsText" text="Completado">
      <formula>NOT(ISERROR(SEARCH("Completado",K266)))</formula>
    </cfRule>
  </conditionalFormatting>
  <conditionalFormatting sqref="J274:J281">
    <cfRule type="containsText" dxfId="147" priority="171" operator="containsText" text="No comenzado">
      <formula>NOT(ISERROR(SEARCH("No comenzado",J274)))</formula>
    </cfRule>
    <cfRule type="containsText" dxfId="146" priority="172" operator="containsText" text="En progreso">
      <formula>NOT(ISERROR(SEARCH("En progreso",J274)))</formula>
    </cfRule>
    <cfRule type="containsText" dxfId="145" priority="173" operator="containsText" text="Retrasado">
      <formula>NOT(ISERROR(SEARCH("Retrasado",J274)))</formula>
    </cfRule>
    <cfRule type="containsText" dxfId="144" priority="174" operator="containsText" text="Completado">
      <formula>NOT(ISERROR(SEARCH("Completado",J274)))</formula>
    </cfRule>
  </conditionalFormatting>
  <conditionalFormatting sqref="K274:K281">
    <cfRule type="containsText" dxfId="143" priority="167" operator="containsText" text="No comenzado">
      <formula>NOT(ISERROR(SEARCH("No comenzado",K274)))</formula>
    </cfRule>
    <cfRule type="containsText" dxfId="142" priority="168" operator="containsText" text="En progreso">
      <formula>NOT(ISERROR(SEARCH("En progreso",K274)))</formula>
    </cfRule>
    <cfRule type="containsText" dxfId="141" priority="169" operator="containsText" text="Retrasado">
      <formula>NOT(ISERROR(SEARCH("Retrasado",K274)))</formula>
    </cfRule>
    <cfRule type="containsText" dxfId="140" priority="170" operator="containsText" text="Completado">
      <formula>NOT(ISERROR(SEARCH("Completado",K274)))</formula>
    </cfRule>
  </conditionalFormatting>
  <conditionalFormatting sqref="J283:J289">
    <cfRule type="containsText" dxfId="139" priority="163" operator="containsText" text="No comenzado">
      <formula>NOT(ISERROR(SEARCH("No comenzado",J283)))</formula>
    </cfRule>
    <cfRule type="containsText" dxfId="138" priority="164" operator="containsText" text="En progreso">
      <formula>NOT(ISERROR(SEARCH("En progreso",J283)))</formula>
    </cfRule>
    <cfRule type="containsText" dxfId="137" priority="165" operator="containsText" text="Retrasado">
      <formula>NOT(ISERROR(SEARCH("Retrasado",J283)))</formula>
    </cfRule>
    <cfRule type="containsText" dxfId="136" priority="166" operator="containsText" text="Completado">
      <formula>NOT(ISERROR(SEARCH("Completado",J283)))</formula>
    </cfRule>
  </conditionalFormatting>
  <conditionalFormatting sqref="K283:K289">
    <cfRule type="containsText" dxfId="135" priority="159" operator="containsText" text="No comenzado">
      <formula>NOT(ISERROR(SEARCH("No comenzado",K283)))</formula>
    </cfRule>
    <cfRule type="containsText" dxfId="134" priority="160" operator="containsText" text="En progreso">
      <formula>NOT(ISERROR(SEARCH("En progreso",K283)))</formula>
    </cfRule>
    <cfRule type="containsText" dxfId="133" priority="161" operator="containsText" text="Retrasado">
      <formula>NOT(ISERROR(SEARCH("Retrasado",K283)))</formula>
    </cfRule>
    <cfRule type="containsText" dxfId="132" priority="162" operator="containsText" text="Completado">
      <formula>NOT(ISERROR(SEARCH("Completado",K283)))</formula>
    </cfRule>
  </conditionalFormatting>
  <conditionalFormatting sqref="J291:J296">
    <cfRule type="containsText" dxfId="131" priority="155" operator="containsText" text="No comenzado">
      <formula>NOT(ISERROR(SEARCH("No comenzado",J291)))</formula>
    </cfRule>
    <cfRule type="containsText" dxfId="130" priority="156" operator="containsText" text="En progreso">
      <formula>NOT(ISERROR(SEARCH("En progreso",J291)))</formula>
    </cfRule>
    <cfRule type="containsText" dxfId="129" priority="157" operator="containsText" text="Retrasado">
      <formula>NOT(ISERROR(SEARCH("Retrasado",J291)))</formula>
    </cfRule>
    <cfRule type="containsText" dxfId="128" priority="158" operator="containsText" text="Completado">
      <formula>NOT(ISERROR(SEARCH("Completado",J291)))</formula>
    </cfRule>
  </conditionalFormatting>
  <conditionalFormatting sqref="K291:K296">
    <cfRule type="containsText" dxfId="127" priority="151" operator="containsText" text="No comenzado">
      <formula>NOT(ISERROR(SEARCH("No comenzado",K291)))</formula>
    </cfRule>
    <cfRule type="containsText" dxfId="126" priority="152" operator="containsText" text="En progreso">
      <formula>NOT(ISERROR(SEARCH("En progreso",K291)))</formula>
    </cfRule>
    <cfRule type="containsText" dxfId="125" priority="153" operator="containsText" text="Retrasado">
      <formula>NOT(ISERROR(SEARCH("Retrasado",K291)))</formula>
    </cfRule>
    <cfRule type="containsText" dxfId="124" priority="154" operator="containsText" text="Completado">
      <formula>NOT(ISERROR(SEARCH("Completado",K291)))</formula>
    </cfRule>
  </conditionalFormatting>
  <conditionalFormatting sqref="J513:J515">
    <cfRule type="containsText" dxfId="123" priority="123" operator="containsText" text="No comenzado">
      <formula>NOT(ISERROR(SEARCH("No comenzado",J513)))</formula>
    </cfRule>
    <cfRule type="containsText" dxfId="122" priority="124" operator="containsText" text="En progreso">
      <formula>NOT(ISERROR(SEARCH("En progreso",J513)))</formula>
    </cfRule>
    <cfRule type="containsText" dxfId="121" priority="125" operator="containsText" text="Retrasado">
      <formula>NOT(ISERROR(SEARCH("Retrasado",J513)))</formula>
    </cfRule>
    <cfRule type="containsText" dxfId="120" priority="126" operator="containsText" text="Completado">
      <formula>NOT(ISERROR(SEARCH("Completado",J513)))</formula>
    </cfRule>
  </conditionalFormatting>
  <conditionalFormatting sqref="K513:K515">
    <cfRule type="containsText" dxfId="119" priority="119" operator="containsText" text="No comenzado">
      <formula>NOT(ISERROR(SEARCH("No comenzado",K513)))</formula>
    </cfRule>
    <cfRule type="containsText" dxfId="118" priority="120" operator="containsText" text="En progreso">
      <formula>NOT(ISERROR(SEARCH("En progreso",K513)))</formula>
    </cfRule>
    <cfRule type="containsText" dxfId="117" priority="121" operator="containsText" text="Retrasado">
      <formula>NOT(ISERROR(SEARCH("Retrasado",K513)))</formula>
    </cfRule>
    <cfRule type="containsText" dxfId="116" priority="122" operator="containsText" text="Completado">
      <formula>NOT(ISERROR(SEARCH("Completado",K513)))</formula>
    </cfRule>
  </conditionalFormatting>
  <conditionalFormatting sqref="J16">
    <cfRule type="containsText" dxfId="115" priority="91" operator="containsText" text="No comenzado">
      <formula>NOT(ISERROR(SEARCH("No comenzado",J16)))</formula>
    </cfRule>
    <cfRule type="containsText" dxfId="114" priority="92" operator="containsText" text="En progreso">
      <formula>NOT(ISERROR(SEARCH("En progreso",J16)))</formula>
    </cfRule>
    <cfRule type="containsText" dxfId="113" priority="93" operator="containsText" text="Retrasado">
      <formula>NOT(ISERROR(SEARCH("Retrasado",J16)))</formula>
    </cfRule>
    <cfRule type="containsText" dxfId="112" priority="94" operator="containsText" text="Completado">
      <formula>NOT(ISERROR(SEARCH("Completado",J16)))</formula>
    </cfRule>
  </conditionalFormatting>
  <conditionalFormatting sqref="L363:L365">
    <cfRule type="cellIs" dxfId="111" priority="83" operator="equal">
      <formula>"No comenzado"</formula>
    </cfRule>
    <cfRule type="cellIs" dxfId="110" priority="84" operator="equal">
      <formula>"En progreso"</formula>
    </cfRule>
    <cfRule type="cellIs" dxfId="109" priority="85" operator="equal">
      <formula>"Retrasado"</formula>
    </cfRule>
    <cfRule type="cellIs" dxfId="108" priority="86" operator="equal">
      <formula>"Completado"</formula>
    </cfRule>
  </conditionalFormatting>
  <conditionalFormatting sqref="J363:J365">
    <cfRule type="containsText" dxfId="107" priority="79" operator="containsText" text="No comenzado">
      <formula>NOT(ISERROR(SEARCH("No comenzado",J363)))</formula>
    </cfRule>
    <cfRule type="containsText" dxfId="106" priority="80" operator="containsText" text="En progreso">
      <formula>NOT(ISERROR(SEARCH("En progreso",J363)))</formula>
    </cfRule>
    <cfRule type="containsText" dxfId="105" priority="81" operator="containsText" text="Retrasado">
      <formula>NOT(ISERROR(SEARCH("Retrasado",J363)))</formula>
    </cfRule>
    <cfRule type="containsText" dxfId="104" priority="82" operator="containsText" text="Completado">
      <formula>NOT(ISERROR(SEARCH("Completado",J363)))</formula>
    </cfRule>
  </conditionalFormatting>
  <conditionalFormatting sqref="K363:K365">
    <cfRule type="containsText" dxfId="103" priority="75" operator="containsText" text="No comenzado">
      <formula>NOT(ISERROR(SEARCH("No comenzado",K363)))</formula>
    </cfRule>
    <cfRule type="containsText" dxfId="102" priority="76" operator="containsText" text="En progreso">
      <formula>NOT(ISERROR(SEARCH("En progreso",K363)))</formula>
    </cfRule>
    <cfRule type="containsText" dxfId="101" priority="77" operator="containsText" text="Retrasado">
      <formula>NOT(ISERROR(SEARCH("Retrasado",K363)))</formula>
    </cfRule>
    <cfRule type="containsText" dxfId="100" priority="78" operator="containsText" text="Completado">
      <formula>NOT(ISERROR(SEARCH("Completado",K363)))</formula>
    </cfRule>
  </conditionalFormatting>
  <conditionalFormatting sqref="L17:L24">
    <cfRule type="cellIs" dxfId="99" priority="71" operator="equal">
      <formula>"No comenzado"</formula>
    </cfRule>
    <cfRule type="cellIs" dxfId="98" priority="72" operator="equal">
      <formula>"En progreso"</formula>
    </cfRule>
    <cfRule type="cellIs" dxfId="97" priority="73" operator="equal">
      <formula>"Retrasado"</formula>
    </cfRule>
    <cfRule type="cellIs" dxfId="96" priority="74" operator="equal">
      <formula>"Completado"</formula>
    </cfRule>
  </conditionalFormatting>
  <conditionalFormatting sqref="L25">
    <cfRule type="cellIs" dxfId="95" priority="67" operator="equal">
      <formula>"No comenzado"</formula>
    </cfRule>
    <cfRule type="cellIs" dxfId="94" priority="68" operator="equal">
      <formula>"En progreso"</formula>
    </cfRule>
    <cfRule type="cellIs" dxfId="93" priority="69" operator="equal">
      <formula>"Retrasado"</formula>
    </cfRule>
    <cfRule type="cellIs" dxfId="92" priority="70" operator="equal">
      <formula>"Completado"</formula>
    </cfRule>
  </conditionalFormatting>
  <conditionalFormatting sqref="J17:J25">
    <cfRule type="containsText" dxfId="91" priority="63" operator="containsText" text="No comenzado">
      <formula>NOT(ISERROR(SEARCH("No comenzado",J17)))</formula>
    </cfRule>
    <cfRule type="containsText" dxfId="90" priority="64" operator="containsText" text="En progreso">
      <formula>NOT(ISERROR(SEARCH("En progreso",J17)))</formula>
    </cfRule>
    <cfRule type="containsText" dxfId="89" priority="65" operator="containsText" text="Retrasado">
      <formula>NOT(ISERROR(SEARCH("Retrasado",J17)))</formula>
    </cfRule>
    <cfRule type="containsText" dxfId="88" priority="66" operator="containsText" text="Completado">
      <formula>NOT(ISERROR(SEARCH("Completado",J17)))</formula>
    </cfRule>
  </conditionalFormatting>
  <conditionalFormatting sqref="K17:K25">
    <cfRule type="containsText" dxfId="87" priority="59" operator="containsText" text="No comenzado">
      <formula>NOT(ISERROR(SEARCH("No comenzado",K17)))</formula>
    </cfRule>
    <cfRule type="containsText" dxfId="86" priority="60" operator="containsText" text="En progreso">
      <formula>NOT(ISERROR(SEARCH("En progreso",K17)))</formula>
    </cfRule>
    <cfRule type="containsText" dxfId="85" priority="61" operator="containsText" text="Retrasado">
      <formula>NOT(ISERROR(SEARCH("Retrasado",K17)))</formula>
    </cfRule>
    <cfRule type="containsText" dxfId="84" priority="62" operator="containsText" text="Completado">
      <formula>NOT(ISERROR(SEARCH("Completado",K17)))</formula>
    </cfRule>
  </conditionalFormatting>
  <conditionalFormatting sqref="L26">
    <cfRule type="cellIs" dxfId="83" priority="55" operator="equal">
      <formula>"No comenzado"</formula>
    </cfRule>
    <cfRule type="cellIs" dxfId="82" priority="56" operator="equal">
      <formula>"En progreso"</formula>
    </cfRule>
    <cfRule type="cellIs" dxfId="81" priority="57" operator="equal">
      <formula>"Retrasado"</formula>
    </cfRule>
    <cfRule type="cellIs" dxfId="80" priority="58" operator="equal">
      <formula>"Completado"</formula>
    </cfRule>
  </conditionalFormatting>
  <conditionalFormatting sqref="K26">
    <cfRule type="containsText" dxfId="79" priority="47" operator="containsText" text="No comenzado">
      <formula>NOT(ISERROR(SEARCH("No comenzado",K26)))</formula>
    </cfRule>
    <cfRule type="containsText" dxfId="78" priority="48" operator="containsText" text="En progreso">
      <formula>NOT(ISERROR(SEARCH("En progreso",K26)))</formula>
    </cfRule>
    <cfRule type="containsText" dxfId="77" priority="49" operator="containsText" text="Retrasado">
      <formula>NOT(ISERROR(SEARCH("Retrasado",K26)))</formula>
    </cfRule>
    <cfRule type="containsText" dxfId="76" priority="50" operator="containsText" text="Completado">
      <formula>NOT(ISERROR(SEARCH("Completado",K26)))</formula>
    </cfRule>
  </conditionalFormatting>
  <conditionalFormatting sqref="J26">
    <cfRule type="containsText" dxfId="75" priority="51" operator="containsText" text="No comenzado">
      <formula>NOT(ISERROR(SEARCH("No comenzado",J26)))</formula>
    </cfRule>
    <cfRule type="containsText" dxfId="74" priority="52" operator="containsText" text="En progreso">
      <formula>NOT(ISERROR(SEARCH("En progreso",J26)))</formula>
    </cfRule>
    <cfRule type="containsText" dxfId="73" priority="53" operator="containsText" text="Retrasado">
      <formula>NOT(ISERROR(SEARCH("Retrasado",J26)))</formula>
    </cfRule>
    <cfRule type="containsText" dxfId="72" priority="54" operator="containsText" text="Completado">
      <formula>NOT(ISERROR(SEARCH("Completado",J26)))</formula>
    </cfRule>
  </conditionalFormatting>
  <conditionalFormatting sqref="L27:L34">
    <cfRule type="cellIs" dxfId="71" priority="43" operator="equal">
      <formula>"No comenzado"</formula>
    </cfRule>
    <cfRule type="cellIs" dxfId="70" priority="44" operator="equal">
      <formula>"En progreso"</formula>
    </cfRule>
    <cfRule type="cellIs" dxfId="69" priority="45" operator="equal">
      <formula>"Retrasado"</formula>
    </cfRule>
    <cfRule type="cellIs" dxfId="68" priority="46" operator="equal">
      <formula>"Completado"</formula>
    </cfRule>
  </conditionalFormatting>
  <conditionalFormatting sqref="L35">
    <cfRule type="cellIs" dxfId="67" priority="39" operator="equal">
      <formula>"No comenzado"</formula>
    </cfRule>
    <cfRule type="cellIs" dxfId="66" priority="40" operator="equal">
      <formula>"En progreso"</formula>
    </cfRule>
    <cfRule type="cellIs" dxfId="65" priority="41" operator="equal">
      <formula>"Retrasado"</formula>
    </cfRule>
    <cfRule type="cellIs" dxfId="64" priority="42" operator="equal">
      <formula>"Completado"</formula>
    </cfRule>
  </conditionalFormatting>
  <conditionalFormatting sqref="J27:J35">
    <cfRule type="containsText" dxfId="63" priority="35" operator="containsText" text="No comenzado">
      <formula>NOT(ISERROR(SEARCH("No comenzado",J27)))</formula>
    </cfRule>
    <cfRule type="containsText" dxfId="62" priority="36" operator="containsText" text="En progreso">
      <formula>NOT(ISERROR(SEARCH("En progreso",J27)))</formula>
    </cfRule>
    <cfRule type="containsText" dxfId="61" priority="37" operator="containsText" text="Retrasado">
      <formula>NOT(ISERROR(SEARCH("Retrasado",J27)))</formula>
    </cfRule>
    <cfRule type="containsText" dxfId="60" priority="38" operator="containsText" text="Completado">
      <formula>NOT(ISERROR(SEARCH("Completado",J27)))</formula>
    </cfRule>
  </conditionalFormatting>
  <conditionalFormatting sqref="K27:K35">
    <cfRule type="containsText" dxfId="59" priority="31" operator="containsText" text="No comenzado">
      <formula>NOT(ISERROR(SEARCH("No comenzado",K27)))</formula>
    </cfRule>
    <cfRule type="containsText" dxfId="58" priority="32" operator="containsText" text="En progreso">
      <formula>NOT(ISERROR(SEARCH("En progreso",K27)))</formula>
    </cfRule>
    <cfRule type="containsText" dxfId="57" priority="33" operator="containsText" text="Retrasado">
      <formula>NOT(ISERROR(SEARCH("Retrasado",K27)))</formula>
    </cfRule>
    <cfRule type="containsText" dxfId="56" priority="34" operator="containsText" text="Completado">
      <formula>NOT(ISERROR(SEARCH("Completado",K27)))</formula>
    </cfRule>
  </conditionalFormatting>
  <conditionalFormatting sqref="L516">
    <cfRule type="cellIs" dxfId="55" priority="20" operator="equal">
      <formula>"No comenzado"</formula>
    </cfRule>
    <cfRule type="cellIs" dxfId="54" priority="21" operator="equal">
      <formula>"En progreso"</formula>
    </cfRule>
    <cfRule type="cellIs" dxfId="53" priority="22" operator="equal">
      <formula>"Retrasado"</formula>
    </cfRule>
    <cfRule type="cellIs" dxfId="52" priority="23" operator="equal">
      <formula>"Completado"</formula>
    </cfRule>
  </conditionalFormatting>
  <conditionalFormatting sqref="J516">
    <cfRule type="containsText" dxfId="51" priority="16" operator="containsText" text="No comenzado">
      <formula>NOT(ISERROR(SEARCH("No comenzado",J516)))</formula>
    </cfRule>
    <cfRule type="containsText" dxfId="50" priority="17" operator="containsText" text="En progreso">
      <formula>NOT(ISERROR(SEARCH("En progreso",J516)))</formula>
    </cfRule>
    <cfRule type="containsText" dxfId="49" priority="18" operator="containsText" text="Retrasado">
      <formula>NOT(ISERROR(SEARCH("Retrasado",J516)))</formula>
    </cfRule>
    <cfRule type="containsText" dxfId="48" priority="19" operator="containsText" text="Completado">
      <formula>NOT(ISERROR(SEARCH("Completado",J516)))</formula>
    </cfRule>
  </conditionalFormatting>
  <conditionalFormatting sqref="K516">
    <cfRule type="containsText" dxfId="47" priority="12" operator="containsText" text="No comenzado">
      <formula>NOT(ISERROR(SEARCH("No comenzado",K516)))</formula>
    </cfRule>
    <cfRule type="containsText" dxfId="46" priority="13" operator="containsText" text="En progreso">
      <formula>NOT(ISERROR(SEARCH("En progreso",K516)))</formula>
    </cfRule>
    <cfRule type="containsText" dxfId="45" priority="14" operator="containsText" text="Retrasado">
      <formula>NOT(ISERROR(SEARCH("Retrasado",K516)))</formula>
    </cfRule>
    <cfRule type="containsText" dxfId="44" priority="15" operator="containsText" text="Completado">
      <formula>NOT(ISERROR(SEARCH("Completado",K516)))</formula>
    </cfRule>
  </conditionalFormatting>
  <dataValidations count="11">
    <dataValidation type="list" allowBlank="1" showInputMessage="1" showErrorMessage="1" sqref="J668:M668 J9:J501 J503:J509 J511:J643">
      <formula1>"Completado,Retrasado,En progreso,No comenzado"</formula1>
    </dataValidation>
    <dataValidation type="list" allowBlank="1" showInputMessage="1" showErrorMessage="1" sqref="L9 L643">
      <formula1>$L$646:$L$648</formula1>
    </dataValidation>
    <dataValidation type="list" allowBlank="1" showInputMessage="1" showErrorMessage="1" sqref="M9 M643">
      <formula1>$M$646:$M$650</formula1>
    </dataValidation>
    <dataValidation type="list" allowBlank="1" showInputMessage="1" showErrorMessage="1" sqref="L641:L642">
      <formula1>$L$669:$L$671</formula1>
    </dataValidation>
    <dataValidation type="list" allowBlank="1" showInputMessage="1" showErrorMessage="1" sqref="M641:M642">
      <formula1>$M$669:$M$673</formula1>
    </dataValidation>
    <dataValidation type="list" allowBlank="1" showInputMessage="1" showErrorMessage="1" sqref="L633:L640">
      <formula1>$L$687:$L$689</formula1>
    </dataValidation>
    <dataValidation type="list" allowBlank="1" showInputMessage="1" showErrorMessage="1" sqref="M633:M640">
      <formula1>$M$687:$M$691</formula1>
    </dataValidation>
    <dataValidation type="list" allowBlank="1" showInputMessage="1" showErrorMessage="1" sqref="L612:L632 L10:L553">
      <formula1>$L$679:$L$681</formula1>
    </dataValidation>
    <dataValidation type="list" allowBlank="1" showInputMessage="1" showErrorMessage="1" sqref="M612:M632 M10:M553">
      <formula1>$M$679:$M$683</formula1>
    </dataValidation>
    <dataValidation type="list" allowBlank="1" showInputMessage="1" showErrorMessage="1" sqref="M554:M611">
      <formula1>$M$818:$M$822</formula1>
    </dataValidation>
    <dataValidation type="list" allowBlank="1" showInputMessage="1" showErrorMessage="1" sqref="L554:L611">
      <formula1>$L$818:$L$820</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16" operator="containsText" id="{13DC82BD-9AA6-45B3-A31D-86E06183F434}">
            <xm:f>NOT(ISERROR(SEARCH(Estatus!$B$8,K9)))</xm:f>
            <xm:f>Estatus!$B$8</xm:f>
            <x14:dxf>
              <fill>
                <patternFill>
                  <bgColor rgb="FFFF0000"/>
                </patternFill>
              </fill>
            </x14:dxf>
          </x14:cfRule>
          <x14:cfRule type="containsText" priority="2017" operator="containsText" id="{CF3D8F08-1C75-4340-B517-05BDC93AC15A}">
            <xm:f>NOT(ISERROR(SEARCH(Estatus!$B$7,K9)))</xm:f>
            <xm:f>Estatus!$B$7</xm:f>
            <x14:dxf>
              <fill>
                <patternFill>
                  <bgColor rgb="FFFFC000"/>
                </patternFill>
              </fill>
            </x14:dxf>
          </x14:cfRule>
          <x14:cfRule type="containsText" priority="2018" operator="containsText" id="{E72F5162-A8D6-4278-9544-C6EF6D181738}">
            <xm:f>NOT(ISERROR(SEARCH(Estatus!$B$6,K9)))</xm:f>
            <xm:f>Estatus!$B$6</xm:f>
            <x14:dxf>
              <fill>
                <patternFill>
                  <bgColor rgb="FF92D050"/>
                </patternFill>
              </fill>
            </x14:dxf>
          </x14:cfRule>
          <x14:cfRule type="containsText" priority="2019" operator="containsText" id="{492CFC24-A055-44E7-8594-772EC20DCEA3}">
            <xm:f>NOT(ISERROR(SEARCH(Estatus!$B$5,K9)))</xm:f>
            <xm:f>Estatus!$B$5</xm:f>
            <x14:dxf>
              <fill>
                <patternFill>
                  <bgColor rgb="FF92D050"/>
                </patternFill>
              </fill>
            </x14:dxf>
          </x14:cfRule>
          <xm:sqref>K9 K643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Estatus" prompt="Seleccione un estatus ">
          <x14:formula1>
            <xm:f>Estatus!$B$5:$B$8</xm:f>
          </x14:formula1>
          <xm:sqref>K9 K643</xm:sqref>
        </x14:dataValidation>
        <x14:dataValidation type="list" allowBlank="1" showInputMessage="1" showErrorMessage="1">
          <x14:formula1>
            <xm:f>Estatus!$D$5:$D$11</xm:f>
          </x14:formula1>
          <xm:sqref>F636:F642 F11:F633</xm:sqref>
        </x14:dataValidation>
        <x14:dataValidation type="list" allowBlank="1" showInputMessage="1" showErrorMessage="1">
          <x14:formula1>
            <xm:f>Estatus!$B$5:$B$9</xm:f>
          </x14:formula1>
          <xm:sqref>K10:K501 K503:K509 K511:K564 K566:K642</xm:sqref>
        </x14:dataValidation>
        <x14:dataValidation type="list" allowBlank="1" showInputMessage="1" showErrorMessage="1">
          <x14:formula1>
            <xm:f>'C:\Users\LENOVO\Downloads\[Control del PrSF Antes de la tragedia.xlsx]Estatus'!#REF!</xm:f>
          </x14:formula1>
          <xm:sqref>K565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7"/>
  <sheetViews>
    <sheetView workbookViewId="0">
      <selection activeCell="G10" sqref="G10"/>
    </sheetView>
  </sheetViews>
  <sheetFormatPr baseColWidth="10" defaultRowHeight="15" x14ac:dyDescent="0.25"/>
  <cols>
    <col min="3" max="3" width="0" hidden="1" customWidth="1"/>
    <col min="4" max="4" width="2" bestFit="1" customWidth="1"/>
    <col min="5" max="5" width="13" customWidth="1"/>
    <col min="8" max="8" width="13.7109375" bestFit="1" customWidth="1"/>
    <col min="9" max="9" width="13.42578125" bestFit="1" customWidth="1"/>
    <col min="11" max="16" width="0" hidden="1" customWidth="1"/>
    <col min="17" max="17" width="24.140625" style="225" bestFit="1" customWidth="1"/>
    <col min="18" max="18" width="20.28515625" style="225" bestFit="1" customWidth="1"/>
  </cols>
  <sheetData>
    <row r="3" spans="3:18" x14ac:dyDescent="0.25">
      <c r="Q3" s="225" t="s">
        <v>352</v>
      </c>
      <c r="R3" s="225" t="s">
        <v>353</v>
      </c>
    </row>
    <row r="4" spans="3:18" x14ac:dyDescent="0.25">
      <c r="C4" s="249"/>
      <c r="D4" s="356" t="s">
        <v>375</v>
      </c>
      <c r="E4" s="357"/>
      <c r="F4" s="256" t="s">
        <v>347</v>
      </c>
      <c r="G4" s="256" t="s">
        <v>348</v>
      </c>
      <c r="H4" s="256" t="s">
        <v>350</v>
      </c>
      <c r="I4" s="256" t="s">
        <v>351</v>
      </c>
      <c r="Q4" s="225" t="s">
        <v>354</v>
      </c>
      <c r="R4" s="225" t="s">
        <v>355</v>
      </c>
    </row>
    <row r="5" spans="3:18" x14ac:dyDescent="0.25">
      <c r="C5" s="249" t="s">
        <v>346</v>
      </c>
      <c r="D5" s="249">
        <v>1</v>
      </c>
      <c r="E5" s="249" t="s">
        <v>371</v>
      </c>
      <c r="F5" s="250">
        <f>'Diseño y Desarrollo'!H11</f>
        <v>44774</v>
      </c>
      <c r="G5" s="250">
        <f>'Diseño y Desarrollo'!I611</f>
        <v>44919</v>
      </c>
      <c r="H5" s="249">
        <f>_xlfn.DAYS(G5,F5)</f>
        <v>145</v>
      </c>
      <c r="I5" s="252">
        <f>NETWORKDAYS(F5,G5)</f>
        <v>105</v>
      </c>
      <c r="Q5" s="225">
        <v>2</v>
      </c>
      <c r="R5" s="225" t="s">
        <v>356</v>
      </c>
    </row>
    <row r="6" spans="3:18" x14ac:dyDescent="0.25">
      <c r="C6" s="249"/>
      <c r="D6" s="249">
        <v>2</v>
      </c>
      <c r="E6" s="249" t="s">
        <v>372</v>
      </c>
      <c r="F6" s="250">
        <v>44774</v>
      </c>
      <c r="G6" s="250">
        <f>'Diseño y Desarrollo'!I564</f>
        <v>44930</v>
      </c>
      <c r="H6" s="249">
        <f t="shared" ref="H6:H8" si="0">_xlfn.DAYS(G6,F6)</f>
        <v>156</v>
      </c>
      <c r="I6" s="252">
        <f t="shared" ref="I6:I8" si="1">NETWORKDAYS(F6,G6)</f>
        <v>113</v>
      </c>
      <c r="Q6" s="225">
        <v>3</v>
      </c>
      <c r="R6" s="225" t="s">
        <v>357</v>
      </c>
    </row>
    <row r="7" spans="3:18" x14ac:dyDescent="0.25">
      <c r="C7" s="249"/>
      <c r="D7" s="249">
        <v>3</v>
      </c>
      <c r="E7" s="249" t="s">
        <v>373</v>
      </c>
      <c r="F7" s="250">
        <v>44774</v>
      </c>
      <c r="G7" s="250">
        <f>'Diseño y Desarrollo'!I500</f>
        <v>45022</v>
      </c>
      <c r="H7" s="249">
        <f t="shared" si="0"/>
        <v>248</v>
      </c>
      <c r="I7" s="252">
        <f t="shared" si="1"/>
        <v>179</v>
      </c>
      <c r="Q7" s="225">
        <v>4</v>
      </c>
      <c r="R7" s="225" t="s">
        <v>358</v>
      </c>
    </row>
    <row r="8" spans="3:18" x14ac:dyDescent="0.25">
      <c r="C8" s="249"/>
      <c r="D8" s="249">
        <v>4</v>
      </c>
      <c r="E8" s="249" t="s">
        <v>374</v>
      </c>
      <c r="F8" s="250">
        <v>44774</v>
      </c>
      <c r="G8" s="250">
        <f>'Diseño y Desarrollo'!I632</f>
        <v>44884</v>
      </c>
      <c r="H8" s="249">
        <f t="shared" si="0"/>
        <v>110</v>
      </c>
      <c r="I8" s="252">
        <f t="shared" si="1"/>
        <v>80</v>
      </c>
      <c r="Q8" s="225">
        <v>5</v>
      </c>
      <c r="R8" s="225" t="s">
        <v>359</v>
      </c>
    </row>
    <row r="9" spans="3:18" x14ac:dyDescent="0.25">
      <c r="C9" s="249"/>
      <c r="D9" s="249"/>
      <c r="E9" s="249"/>
      <c r="F9" s="251"/>
      <c r="G9" s="249"/>
      <c r="H9" s="249"/>
      <c r="I9" s="249"/>
      <c r="Q9" s="225">
        <v>6</v>
      </c>
      <c r="R9" s="225" t="s">
        <v>360</v>
      </c>
    </row>
    <row r="10" spans="3:18" x14ac:dyDescent="0.25">
      <c r="C10" s="249"/>
      <c r="D10" s="249"/>
      <c r="E10" s="249"/>
      <c r="F10" s="249"/>
      <c r="G10" s="255" t="s">
        <v>349</v>
      </c>
      <c r="H10" s="249">
        <f>SUM(H5:H9)</f>
        <v>659</v>
      </c>
      <c r="I10" s="249">
        <f>SUM(I5:I9)</f>
        <v>477</v>
      </c>
      <c r="Q10" s="225">
        <v>7</v>
      </c>
      <c r="R10" s="225" t="s">
        <v>361</v>
      </c>
    </row>
    <row r="11" spans="3:18" x14ac:dyDescent="0.25">
      <c r="Q11" s="225">
        <v>11</v>
      </c>
      <c r="R11" s="225" t="s">
        <v>362</v>
      </c>
    </row>
    <row r="12" spans="3:18" x14ac:dyDescent="0.25">
      <c r="Q12" s="225" t="s">
        <v>363</v>
      </c>
      <c r="R12" s="225" t="s">
        <v>364</v>
      </c>
    </row>
    <row r="13" spans="3:18" x14ac:dyDescent="0.25">
      <c r="Q13" s="225" t="s">
        <v>365</v>
      </c>
      <c r="R13" s="225" t="s">
        <v>366</v>
      </c>
    </row>
    <row r="14" spans="3:18" x14ac:dyDescent="0.25">
      <c r="Q14" s="225">
        <v>14</v>
      </c>
      <c r="R14" s="225" t="s">
        <v>367</v>
      </c>
    </row>
    <row r="15" spans="3:18" x14ac:dyDescent="0.25">
      <c r="Q15" s="225">
        <v>15</v>
      </c>
      <c r="R15" s="225" t="s">
        <v>368</v>
      </c>
    </row>
    <row r="16" spans="3:18" x14ac:dyDescent="0.25">
      <c r="Q16" s="225">
        <v>16</v>
      </c>
      <c r="R16" s="225" t="s">
        <v>369</v>
      </c>
    </row>
    <row r="17" spans="17:18" x14ac:dyDescent="0.25">
      <c r="Q17" s="225">
        <v>17</v>
      </c>
      <c r="R17" s="225" t="s">
        <v>370</v>
      </c>
    </row>
  </sheetData>
  <mergeCells count="1">
    <mergeCell ref="D4:E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49"/>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36"/>
      <c r="P1" s="336"/>
      <c r="Q1" s="336"/>
    </row>
    <row r="2" spans="2:17" ht="15" customHeight="1" x14ac:dyDescent="0.3">
      <c r="D2" s="42"/>
      <c r="E2" s="42"/>
      <c r="F2" s="42"/>
      <c r="G2" s="42"/>
      <c r="H2" s="340"/>
      <c r="I2" s="340"/>
      <c r="J2" s="340"/>
      <c r="K2" s="340"/>
      <c r="L2" s="340"/>
      <c r="M2" s="340"/>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41" t="s">
        <v>63</v>
      </c>
      <c r="F5" s="341"/>
      <c r="G5" s="341"/>
      <c r="H5" s="341"/>
      <c r="I5" s="341"/>
      <c r="J5" s="134"/>
      <c r="K5" s="134"/>
      <c r="L5" s="134"/>
      <c r="M5" s="134"/>
      <c r="O5" s="4" t="s">
        <v>8</v>
      </c>
      <c r="P5" s="2">
        <v>44743</v>
      </c>
    </row>
    <row r="6" spans="2:17" ht="16.5" customHeight="1" x14ac:dyDescent="0.25">
      <c r="B6" s="336"/>
      <c r="C6" s="336"/>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37" t="s">
        <v>2</v>
      </c>
      <c r="D8" s="337"/>
      <c r="E8" s="337"/>
      <c r="F8" s="31" t="s">
        <v>1</v>
      </c>
      <c r="G8" s="86" t="s">
        <v>10</v>
      </c>
      <c r="H8" s="86" t="s">
        <v>11</v>
      </c>
      <c r="I8" s="86" t="s">
        <v>12</v>
      </c>
      <c r="J8" s="86" t="s">
        <v>13</v>
      </c>
      <c r="K8" s="86" t="s">
        <v>22</v>
      </c>
      <c r="L8" s="86" t="s">
        <v>4</v>
      </c>
      <c r="M8" s="86" t="s">
        <v>3</v>
      </c>
      <c r="N8" s="338" t="s">
        <v>14</v>
      </c>
      <c r="O8" s="338"/>
      <c r="P8" s="338"/>
      <c r="Q8" s="339"/>
    </row>
    <row r="9" spans="2:17" ht="37.5" customHeight="1" thickBot="1" x14ac:dyDescent="0.3">
      <c r="B9" s="328" t="s">
        <v>62</v>
      </c>
      <c r="C9" s="329"/>
      <c r="D9" s="329"/>
      <c r="E9" s="329"/>
      <c r="F9" s="97"/>
      <c r="G9" s="90">
        <v>200</v>
      </c>
      <c r="H9" s="98">
        <v>44601</v>
      </c>
      <c r="I9" s="98">
        <v>44880</v>
      </c>
      <c r="J9" s="99"/>
      <c r="K9" s="100"/>
      <c r="L9" s="101"/>
      <c r="M9" s="101"/>
      <c r="N9" s="102"/>
      <c r="O9" s="102"/>
      <c r="P9" s="102"/>
      <c r="Q9" s="103"/>
    </row>
    <row r="10" spans="2:17" ht="15.75" thickBot="1" x14ac:dyDescent="0.3">
      <c r="B10" s="64"/>
      <c r="C10" s="321" t="s">
        <v>84</v>
      </c>
      <c r="D10" s="321"/>
      <c r="E10" s="321"/>
      <c r="F10" s="117"/>
      <c r="G10" s="116">
        <v>180</v>
      </c>
      <c r="H10" s="111">
        <v>44638</v>
      </c>
      <c r="I10" s="112">
        <v>44826</v>
      </c>
      <c r="J10" s="72" t="str">
        <f>'INAP - SFyTGENL'!J147</f>
        <v>No comenzado</v>
      </c>
      <c r="K10" s="50" t="s">
        <v>25</v>
      </c>
      <c r="L10" s="51">
        <f>'INAP - SFyTGENL'!L147</f>
        <v>0</v>
      </c>
      <c r="M10" s="73">
        <f>'INAP - SFyTGENL'!M147</f>
        <v>0</v>
      </c>
      <c r="N10" s="306"/>
      <c r="O10" s="307"/>
      <c r="P10" s="307"/>
      <c r="Q10" s="308"/>
    </row>
    <row r="11" spans="2:17" ht="15.75" thickBot="1" x14ac:dyDescent="0.3">
      <c r="B11" s="33"/>
      <c r="C11" s="318" t="s">
        <v>70</v>
      </c>
      <c r="D11" s="318"/>
      <c r="E11" s="318"/>
      <c r="F11" s="48"/>
      <c r="G11" s="91"/>
      <c r="H11" s="78"/>
      <c r="I11" s="78"/>
      <c r="J11" s="72" t="str">
        <f>'INAP - SFyTGENL'!J148</f>
        <v>No comenzado</v>
      </c>
      <c r="K11" s="50" t="s">
        <v>25</v>
      </c>
      <c r="L11" s="51">
        <f>'INAP - SFyTGENL'!L148</f>
        <v>0</v>
      </c>
      <c r="M11" s="73">
        <f>'INAP - SFyTGENL'!M148</f>
        <v>0</v>
      </c>
      <c r="N11" s="309"/>
      <c r="O11" s="309"/>
      <c r="P11" s="309"/>
      <c r="Q11" s="310"/>
    </row>
    <row r="12" spans="2:17" ht="15.75" thickBot="1" x14ac:dyDescent="0.3">
      <c r="B12" s="35"/>
      <c r="C12" s="313" t="s">
        <v>86</v>
      </c>
      <c r="D12" s="313"/>
      <c r="E12" s="313"/>
      <c r="F12" s="48"/>
      <c r="G12" s="92"/>
      <c r="H12" s="80"/>
      <c r="I12" s="80"/>
      <c r="J12" s="72" t="str">
        <f>'INAP - SFyTGENL'!J151</f>
        <v>No comenzado</v>
      </c>
      <c r="K12" s="50" t="s">
        <v>25</v>
      </c>
      <c r="L12" s="51">
        <f>'INAP - SFyTGENL'!L74</f>
        <v>0</v>
      </c>
      <c r="M12" s="73">
        <f>'INAP - SFyTGENL'!M74</f>
        <v>0</v>
      </c>
      <c r="N12" s="87"/>
      <c r="O12" s="87"/>
      <c r="P12" s="87"/>
      <c r="Q12" s="88"/>
    </row>
    <row r="13" spans="2:17" ht="15.75" thickBot="1" x14ac:dyDescent="0.3">
      <c r="B13" s="35"/>
      <c r="C13" s="313" t="s">
        <v>87</v>
      </c>
      <c r="D13" s="313"/>
      <c r="E13" s="313"/>
      <c r="F13" s="48"/>
      <c r="G13" s="92"/>
      <c r="H13" s="80"/>
      <c r="I13" s="80"/>
      <c r="J13" s="72" t="str">
        <f>'INAP - SFyTGENL'!J154</f>
        <v>No comenzado</v>
      </c>
      <c r="K13" s="50" t="s">
        <v>25</v>
      </c>
      <c r="L13" s="51">
        <f>'INAP - SFyTGENL'!L81</f>
        <v>0</v>
      </c>
      <c r="M13" s="73">
        <f>'INAP - SFyTGENL'!M81</f>
        <v>0</v>
      </c>
      <c r="N13" s="87"/>
      <c r="O13" s="87"/>
      <c r="P13" s="87"/>
      <c r="Q13" s="88"/>
    </row>
    <row r="14" spans="2:17" ht="15.75" thickBot="1" x14ac:dyDescent="0.3">
      <c r="B14" s="35"/>
      <c r="C14" s="318" t="s">
        <v>72</v>
      </c>
      <c r="D14" s="318"/>
      <c r="E14" s="318"/>
      <c r="F14" s="48"/>
      <c r="G14" s="92"/>
      <c r="H14" s="80"/>
      <c r="I14" s="80"/>
      <c r="J14" s="72" t="str">
        <f>'INAP - SFyTGENL'!J155</f>
        <v>No comenzado</v>
      </c>
      <c r="K14" s="50" t="s">
        <v>25</v>
      </c>
      <c r="L14" s="51">
        <f>'INAP - SFyTGENL'!L94</f>
        <v>0</v>
      </c>
      <c r="M14" s="73">
        <f>'INAP - SFyTGENL'!M94</f>
        <v>0</v>
      </c>
      <c r="N14" s="87"/>
      <c r="O14" s="87"/>
      <c r="P14" s="87"/>
      <c r="Q14" s="88"/>
    </row>
    <row r="15" spans="2:17" ht="15.75" thickBot="1" x14ac:dyDescent="0.3">
      <c r="B15" s="35"/>
      <c r="C15" s="313" t="s">
        <v>90</v>
      </c>
      <c r="D15" s="313"/>
      <c r="E15" s="313"/>
      <c r="F15" s="48"/>
      <c r="G15" s="92"/>
      <c r="H15" s="80"/>
      <c r="I15" s="80"/>
      <c r="J15" s="72" t="str">
        <f>'INAP - SFyTGENL'!J156</f>
        <v>No comenzado</v>
      </c>
      <c r="K15" s="50" t="s">
        <v>25</v>
      </c>
      <c r="L15" s="51">
        <f>'INAP - SFyTGENL'!L98</f>
        <v>0</v>
      </c>
      <c r="M15" s="73">
        <f>'INAP - SFyTGENL'!M98</f>
        <v>0</v>
      </c>
      <c r="N15" s="87"/>
      <c r="O15" s="87"/>
      <c r="P15" s="87"/>
      <c r="Q15" s="88"/>
    </row>
    <row r="16" spans="2:17" ht="15.75" thickBot="1" x14ac:dyDescent="0.3">
      <c r="B16" s="35"/>
      <c r="C16" s="313" t="s">
        <v>89</v>
      </c>
      <c r="D16" s="313"/>
      <c r="E16" s="313"/>
      <c r="F16" s="48"/>
      <c r="G16" s="92"/>
      <c r="H16" s="80"/>
      <c r="I16" s="80"/>
      <c r="J16" s="72" t="str">
        <f>'INAP - SFyTGENL'!J157</f>
        <v>No comenzado</v>
      </c>
      <c r="K16" s="50" t="s">
        <v>25</v>
      </c>
      <c r="L16" s="51">
        <f>'INAP - SFyTGENL'!L99</f>
        <v>0</v>
      </c>
      <c r="M16" s="73">
        <f>'INAP - SFyTGENL'!M99</f>
        <v>0</v>
      </c>
      <c r="N16" s="87"/>
      <c r="O16" s="87"/>
      <c r="P16" s="87"/>
      <c r="Q16" s="88"/>
    </row>
    <row r="17" spans="2:18" ht="15.75" thickBot="1" x14ac:dyDescent="0.3">
      <c r="B17" s="35"/>
      <c r="C17" s="318" t="s">
        <v>71</v>
      </c>
      <c r="D17" s="318"/>
      <c r="E17" s="318"/>
      <c r="F17" s="48"/>
      <c r="G17" s="92"/>
      <c r="H17" s="80"/>
      <c r="I17" s="80"/>
      <c r="J17" s="72" t="str">
        <f>'INAP - SFyTGENL'!J158</f>
        <v>No comenzado</v>
      </c>
      <c r="K17" s="50" t="s">
        <v>25</v>
      </c>
      <c r="L17" s="51">
        <f>'INAP - SFyTGENL'!L102</f>
        <v>0</v>
      </c>
      <c r="M17" s="73">
        <f>'INAP - SFyTGENL'!M102</f>
        <v>0</v>
      </c>
      <c r="N17" s="87"/>
      <c r="O17" s="87"/>
      <c r="P17" s="87"/>
      <c r="Q17" s="88"/>
    </row>
    <row r="18" spans="2:18" ht="15.75" thickBot="1" x14ac:dyDescent="0.3">
      <c r="B18" s="35"/>
      <c r="C18" s="315" t="s">
        <v>88</v>
      </c>
      <c r="D18" s="316"/>
      <c r="E18" s="317"/>
      <c r="F18" s="48"/>
      <c r="G18" s="92"/>
      <c r="H18" s="80"/>
      <c r="I18" s="80"/>
      <c r="J18" s="72" t="str">
        <f>'INAP - SFyTGENL'!J159</f>
        <v>No comenzado</v>
      </c>
      <c r="K18" s="50" t="s">
        <v>25</v>
      </c>
      <c r="L18" s="51">
        <f>'INAP - SFyTGENL'!L103</f>
        <v>0</v>
      </c>
      <c r="M18" s="73">
        <f>'INAP - SFyTGENL'!M103</f>
        <v>0</v>
      </c>
      <c r="N18" s="87"/>
      <c r="O18" s="87"/>
      <c r="P18" s="87"/>
      <c r="Q18" s="88"/>
    </row>
    <row r="19" spans="2:18" ht="15.75" thickBot="1" x14ac:dyDescent="0.3">
      <c r="B19" s="35"/>
      <c r="C19" s="318" t="s">
        <v>73</v>
      </c>
      <c r="D19" s="318"/>
      <c r="E19" s="318"/>
      <c r="F19" s="110"/>
      <c r="G19" s="91"/>
      <c r="H19" s="78"/>
      <c r="I19" s="78"/>
      <c r="J19" s="72" t="str">
        <f>'INAP - SFyTGENL'!J160</f>
        <v>No comenzado</v>
      </c>
      <c r="K19" s="50" t="s">
        <v>25</v>
      </c>
      <c r="L19" s="51">
        <f>'INAP - SFyTGENL'!L134</f>
        <v>0</v>
      </c>
      <c r="M19" s="73">
        <f>'INAP - SFyTGENL'!M134</f>
        <v>0</v>
      </c>
      <c r="N19" s="87"/>
      <c r="O19" s="87"/>
      <c r="P19" s="87"/>
      <c r="Q19" s="88"/>
    </row>
    <row r="20" spans="2:18" ht="15.75" thickBot="1" x14ac:dyDescent="0.3">
      <c r="B20" s="35"/>
      <c r="C20" s="313" t="s">
        <v>32</v>
      </c>
      <c r="D20" s="313"/>
      <c r="E20" s="313"/>
      <c r="F20" s="48"/>
      <c r="G20" s="92"/>
      <c r="H20" s="80"/>
      <c r="I20" s="80"/>
      <c r="J20" s="72" t="str">
        <f>'INAP - SFyTGENL'!J161</f>
        <v>No comenzado</v>
      </c>
      <c r="K20" s="50" t="s">
        <v>25</v>
      </c>
      <c r="L20" s="51">
        <f>'INAP - SFyTGENL'!L135</f>
        <v>0</v>
      </c>
      <c r="M20" s="73">
        <f>'INAP - SFyTGENL'!M135</f>
        <v>0</v>
      </c>
      <c r="N20" s="87"/>
      <c r="O20" s="87"/>
      <c r="P20" s="87"/>
      <c r="Q20" s="88"/>
    </row>
    <row r="21" spans="2:18" ht="15.75" thickBot="1" x14ac:dyDescent="0.3">
      <c r="B21" s="35"/>
      <c r="C21" s="313" t="s">
        <v>69</v>
      </c>
      <c r="D21" s="313"/>
      <c r="E21" s="313"/>
      <c r="F21" s="48"/>
      <c r="G21" s="92"/>
      <c r="H21" s="80"/>
      <c r="I21" s="78"/>
      <c r="J21" s="72" t="s">
        <v>54</v>
      </c>
      <c r="K21" s="50" t="s">
        <v>25</v>
      </c>
      <c r="L21" s="51">
        <f>'INAP - SFyTGENL'!L136</f>
        <v>0</v>
      </c>
      <c r="M21" s="73">
        <f>'INAP - SFyTGENL'!M136</f>
        <v>0</v>
      </c>
      <c r="N21" s="87"/>
      <c r="O21" s="87"/>
      <c r="P21" s="87"/>
      <c r="Q21" s="88"/>
    </row>
    <row r="22" spans="2:18" ht="15.75" thickBot="1" x14ac:dyDescent="0.3">
      <c r="B22" s="35"/>
      <c r="C22" s="313" t="s">
        <v>33</v>
      </c>
      <c r="D22" s="313"/>
      <c r="E22" s="313"/>
      <c r="F22" s="48"/>
      <c r="G22" s="92"/>
      <c r="H22" s="80"/>
      <c r="I22" s="80"/>
      <c r="J22" s="72" t="str">
        <f>'INAP - SFyTGENL'!J163</f>
        <v>No comenzado</v>
      </c>
      <c r="K22" s="50" t="s">
        <v>25</v>
      </c>
      <c r="L22" s="51">
        <f>'INAP - SFyTGENL'!L137</f>
        <v>0</v>
      </c>
      <c r="M22" s="73">
        <f>'INAP - SFyTGENL'!M137</f>
        <v>0</v>
      </c>
      <c r="N22" s="87"/>
      <c r="O22" s="87"/>
      <c r="P22" s="87"/>
      <c r="Q22" s="88"/>
    </row>
    <row r="23" spans="2:18" ht="15.75" thickBot="1" x14ac:dyDescent="0.3">
      <c r="B23" s="35"/>
      <c r="C23" s="313"/>
      <c r="D23" s="313"/>
      <c r="E23" s="313"/>
      <c r="F23" s="48"/>
      <c r="G23" s="92"/>
      <c r="H23" s="80"/>
      <c r="I23" s="80"/>
      <c r="J23" s="72" t="str">
        <f>'INAP - SFyTGENL'!J164</f>
        <v>No comenzado</v>
      </c>
      <c r="K23" s="50" t="s">
        <v>25</v>
      </c>
      <c r="L23" s="51">
        <f>'INAP - SFyTGENL'!L138</f>
        <v>0</v>
      </c>
      <c r="M23" s="73">
        <f>'INAP - SFyTGENL'!M138</f>
        <v>0</v>
      </c>
      <c r="N23" s="87"/>
      <c r="O23" s="87"/>
      <c r="P23" s="87"/>
      <c r="Q23" s="88"/>
    </row>
    <row r="24" spans="2:18" ht="15.75" thickBot="1" x14ac:dyDescent="0.3">
      <c r="B24" s="89"/>
      <c r="C24" s="297"/>
      <c r="D24" s="297"/>
      <c r="E24" s="297"/>
      <c r="F24" s="53"/>
      <c r="G24" s="96"/>
      <c r="H24" s="83"/>
      <c r="I24" s="84"/>
      <c r="J24" s="72" t="s">
        <v>54</v>
      </c>
      <c r="K24" s="50" t="s">
        <v>25</v>
      </c>
      <c r="L24" s="51">
        <f>'INAP - SFyTGENL'!L161</f>
        <v>0</v>
      </c>
      <c r="M24" s="73">
        <f>'INAP - SFyTGENL'!M161</f>
        <v>0</v>
      </c>
      <c r="N24" s="299"/>
      <c r="O24" s="300"/>
      <c r="P24" s="300"/>
      <c r="Q24" s="301"/>
    </row>
    <row r="25" spans="2:18" ht="15.75" thickBot="1" x14ac:dyDescent="0.3">
      <c r="L25" s="118">
        <f>AVERAGE(L10:L24)</f>
        <v>0</v>
      </c>
      <c r="M25" s="118">
        <f>AVERAGE(M10:M24)</f>
        <v>0</v>
      </c>
    </row>
    <row r="26" spans="2:18" ht="15.75" thickTop="1" x14ac:dyDescent="0.25">
      <c r="B26" s="9"/>
      <c r="C26" s="9"/>
      <c r="D26" s="9"/>
      <c r="E26" s="9"/>
      <c r="F26" s="9"/>
      <c r="G26" s="9"/>
      <c r="H26" s="9"/>
      <c r="I26" s="9"/>
      <c r="J26" s="9"/>
      <c r="K26" s="9"/>
      <c r="L26" s="9"/>
      <c r="M26" s="9"/>
      <c r="N26" s="9"/>
      <c r="O26" s="9"/>
      <c r="P26" s="9"/>
      <c r="Q26" s="9"/>
      <c r="R26" s="9"/>
    </row>
    <row r="27" spans="2:18" x14ac:dyDescent="0.25">
      <c r="L27" s="15">
        <v>1</v>
      </c>
      <c r="M27" s="15">
        <v>1</v>
      </c>
    </row>
    <row r="28" spans="2:18" x14ac:dyDescent="0.25">
      <c r="L28" s="13">
        <v>0.5</v>
      </c>
      <c r="M28" s="14">
        <v>0.75</v>
      </c>
    </row>
    <row r="29" spans="2:18" x14ac:dyDescent="0.25">
      <c r="L29" s="12">
        <v>0</v>
      </c>
      <c r="M29" s="16">
        <v>0.5</v>
      </c>
    </row>
    <row r="30" spans="2:18" x14ac:dyDescent="0.25">
      <c r="L30" s="11"/>
      <c r="M30" s="13">
        <v>0.25</v>
      </c>
    </row>
    <row r="31" spans="2:18" x14ac:dyDescent="0.25">
      <c r="L31" s="11"/>
      <c r="M31" s="12">
        <v>0</v>
      </c>
    </row>
    <row r="49" spans="10:11" ht="15.75" x14ac:dyDescent="0.25">
      <c r="J49" s="10"/>
      <c r="K49" s="27"/>
    </row>
  </sheetData>
  <dataConsolidate/>
  <mergeCells count="25">
    <mergeCell ref="C24:E24"/>
    <mergeCell ref="N24:Q24"/>
    <mergeCell ref="C18:E18"/>
    <mergeCell ref="C19:E19"/>
    <mergeCell ref="C20:E20"/>
    <mergeCell ref="C21:E21"/>
    <mergeCell ref="C22:E22"/>
    <mergeCell ref="C23:E23"/>
    <mergeCell ref="C17:E17"/>
    <mergeCell ref="C10:E10"/>
    <mergeCell ref="N10:Q10"/>
    <mergeCell ref="C11:E11"/>
    <mergeCell ref="N11:Q11"/>
    <mergeCell ref="C12:E12"/>
    <mergeCell ref="C13:E13"/>
    <mergeCell ref="C14:E14"/>
    <mergeCell ref="C15:E15"/>
    <mergeCell ref="C16:E16"/>
    <mergeCell ref="B9:E9"/>
    <mergeCell ref="O1:Q1"/>
    <mergeCell ref="H2:M2"/>
    <mergeCell ref="B6:C6"/>
    <mergeCell ref="C8:E8"/>
    <mergeCell ref="N8:Q8"/>
    <mergeCell ref="E5:I5"/>
  </mergeCells>
  <conditionalFormatting sqref="J49 L9 J9:J19 J24">
    <cfRule type="cellIs" dxfId="39" priority="197" operator="equal">
      <formula>"No comenzado"</formula>
    </cfRule>
    <cfRule type="cellIs" dxfId="38" priority="198" operator="equal">
      <formula>"En progreso"</formula>
    </cfRule>
    <cfRule type="cellIs" dxfId="37" priority="199" operator="equal">
      <formula>"Retrasado"</formula>
    </cfRule>
    <cfRule type="cellIs" dxfId="36" priority="200" operator="equal">
      <formula>"Completado"</formula>
    </cfRule>
  </conditionalFormatting>
  <conditionalFormatting sqref="L10:L11 L24">
    <cfRule type="cellIs" dxfId="35" priority="145" operator="equal">
      <formula>"No comenzado"</formula>
    </cfRule>
    <cfRule type="cellIs" dxfId="34" priority="146" operator="equal">
      <formula>"En progreso"</formula>
    </cfRule>
    <cfRule type="cellIs" dxfId="33" priority="147" operator="equal">
      <formula>"Retrasado"</formula>
    </cfRule>
    <cfRule type="cellIs" dxfId="32" priority="148" operator="equal">
      <formula>"Completado"</formula>
    </cfRule>
  </conditionalFormatting>
  <conditionalFormatting sqref="L12:L19">
    <cfRule type="cellIs" dxfId="31" priority="13" operator="equal">
      <formula>"No comenzado"</formula>
    </cfRule>
    <cfRule type="cellIs" dxfId="30" priority="14" operator="equal">
      <formula>"En progreso"</formula>
    </cfRule>
    <cfRule type="cellIs" dxfId="29" priority="15" operator="equal">
      <formula>"Retrasado"</formula>
    </cfRule>
    <cfRule type="cellIs" dxfId="28" priority="16" operator="equal">
      <formula>"Completado"</formula>
    </cfRule>
  </conditionalFormatting>
  <conditionalFormatting sqref="J20:J23">
    <cfRule type="cellIs" dxfId="27" priority="9" operator="equal">
      <formula>"No comenzado"</formula>
    </cfRule>
    <cfRule type="cellIs" dxfId="26" priority="10" operator="equal">
      <formula>"En progreso"</formula>
    </cfRule>
    <cfRule type="cellIs" dxfId="25" priority="11" operator="equal">
      <formula>"Retrasado"</formula>
    </cfRule>
    <cfRule type="cellIs" dxfId="24" priority="12" operator="equal">
      <formula>"Completado"</formula>
    </cfRule>
  </conditionalFormatting>
  <conditionalFormatting sqref="L20:L23">
    <cfRule type="cellIs" dxfId="23" priority="1" operator="equal">
      <formula>"No comenzado"</formula>
    </cfRule>
    <cfRule type="cellIs" dxfId="22" priority="2" operator="equal">
      <formula>"En progreso"</formula>
    </cfRule>
    <cfRule type="cellIs" dxfId="21" priority="3" operator="equal">
      <formula>"Retrasado"</formula>
    </cfRule>
    <cfRule type="cellIs" dxfId="20" priority="4" operator="equal">
      <formula>"Completado"</formula>
    </cfRule>
  </conditionalFormatting>
  <dataValidations count="3">
    <dataValidation type="list" allowBlank="1" showInputMessage="1" showErrorMessage="1" sqref="J49:M49 J9:J24">
      <formula1>"Completado,Retrasado,En progreso,No comenzado"</formula1>
    </dataValidation>
    <dataValidation type="list" allowBlank="1" showInputMessage="1" showErrorMessage="1" sqref="L9:L24">
      <formula1>$L$27:$L$29</formula1>
    </dataValidation>
    <dataValidation type="list" allowBlank="1" showInputMessage="1" showErrorMessage="1" sqref="M9:M24">
      <formula1>$M$27:$M$31</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3" operator="containsText" id="{2E1D7B38-106E-4E9C-A85D-27F4C5828E13}">
            <xm:f>NOT(ISERROR(SEARCH(Estatus!$B$8,K9)))</xm:f>
            <xm:f>Estatus!$B$8</xm:f>
            <x14:dxf>
              <fill>
                <patternFill>
                  <bgColor rgb="FFFF0000"/>
                </patternFill>
              </fill>
            </x14:dxf>
          </x14:cfRule>
          <x14:cfRule type="containsText" priority="174" operator="containsText" id="{3265BD5A-B6EB-44B4-ADC3-534B311E7FC4}">
            <xm:f>NOT(ISERROR(SEARCH(Estatus!$B$7,K9)))</xm:f>
            <xm:f>Estatus!$B$7</xm:f>
            <x14:dxf>
              <fill>
                <patternFill>
                  <bgColor rgb="FFFFC000"/>
                </patternFill>
              </fill>
            </x14:dxf>
          </x14:cfRule>
          <x14:cfRule type="containsText" priority="175" operator="containsText" id="{0623C632-A9EE-4704-9B15-DF5EEE45040E}">
            <xm:f>NOT(ISERROR(SEARCH(Estatus!$B$6,K9)))</xm:f>
            <xm:f>Estatus!$B$6</xm:f>
            <x14:dxf>
              <fill>
                <patternFill>
                  <bgColor rgb="FF92D050"/>
                </patternFill>
              </fill>
            </x14:dxf>
          </x14:cfRule>
          <x14:cfRule type="containsText" priority="176" operator="containsText" id="{D29517DD-3E27-4B30-AF77-EE99C7E9B477}">
            <xm:f>NOT(ISERROR(SEARCH(Estatus!$B$5,K9)))</xm:f>
            <xm:f>Estatus!$B$5</xm:f>
            <x14:dxf>
              <fill>
                <patternFill>
                  <bgColor rgb="FF92D050"/>
                </patternFill>
              </fill>
            </x14:dxf>
          </x14:cfRule>
          <xm:sqref>K9:K19 K24</xm:sqref>
        </x14:conditionalFormatting>
        <x14:conditionalFormatting xmlns:xm="http://schemas.microsoft.com/office/excel/2006/main">
          <x14:cfRule type="containsText" priority="5" operator="containsText" id="{0340DD69-5FAA-4DB0-BE48-02B4C5602D4E}">
            <xm:f>NOT(ISERROR(SEARCH(Estatus!$B$8,K20)))</xm:f>
            <xm:f>Estatus!$B$8</xm:f>
            <x14:dxf>
              <fill>
                <patternFill>
                  <bgColor rgb="FFFF0000"/>
                </patternFill>
              </fill>
            </x14:dxf>
          </x14:cfRule>
          <x14:cfRule type="containsText" priority="6" operator="containsText" id="{11EC2325-D000-4682-B94C-89E87AD1EC9B}">
            <xm:f>NOT(ISERROR(SEARCH(Estatus!$B$7,K20)))</xm:f>
            <xm:f>Estatus!$B$7</xm:f>
            <x14:dxf>
              <fill>
                <patternFill>
                  <bgColor rgb="FFFFC000"/>
                </patternFill>
              </fill>
            </x14:dxf>
          </x14:cfRule>
          <x14:cfRule type="containsText" priority="7" operator="containsText" id="{6B6D9048-933D-4080-AFDD-F422C0786485}">
            <xm:f>NOT(ISERROR(SEARCH(Estatus!$B$6,K20)))</xm:f>
            <xm:f>Estatus!$B$6</xm:f>
            <x14:dxf>
              <fill>
                <patternFill>
                  <bgColor rgb="FF92D050"/>
                </patternFill>
              </fill>
            </x14:dxf>
          </x14:cfRule>
          <x14:cfRule type="containsText" priority="8" operator="containsText" id="{9E18A25A-F29A-4F57-A819-9D99DAE69B58}">
            <xm:f>NOT(ISERROR(SEARCH(Estatus!$B$5,K20)))</xm:f>
            <xm:f>Estatus!$B$5</xm:f>
            <x14:dxf>
              <fill>
                <patternFill>
                  <bgColor rgb="FF92D050"/>
                </patternFill>
              </fill>
            </x14:dxf>
          </x14:cfRule>
          <xm:sqref>K20:K23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53"/>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12.28515625"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36"/>
      <c r="P1" s="336"/>
      <c r="Q1" s="336"/>
    </row>
    <row r="2" spans="2:17" ht="15" customHeight="1" x14ac:dyDescent="0.3">
      <c r="D2" s="42"/>
      <c r="E2" s="42"/>
      <c r="F2" s="42"/>
      <c r="G2" s="42"/>
      <c r="H2" s="340"/>
      <c r="I2" s="340"/>
      <c r="J2" s="340"/>
      <c r="K2" s="340"/>
      <c r="L2" s="340"/>
      <c r="M2" s="340"/>
      <c r="N2" s="1"/>
      <c r="O2" s="26" t="s">
        <v>5</v>
      </c>
      <c r="P2" s="2">
        <v>44692</v>
      </c>
    </row>
    <row r="3" spans="2:17" ht="15" customHeight="1" x14ac:dyDescent="0.3">
      <c r="D3" s="44" t="s">
        <v>0</v>
      </c>
      <c r="E3" s="44" t="s">
        <v>59</v>
      </c>
      <c r="F3" s="42"/>
      <c r="G3" s="43"/>
      <c r="H3" s="134"/>
      <c r="I3" s="134"/>
      <c r="J3" s="134"/>
      <c r="K3" s="134"/>
      <c r="L3" s="134"/>
      <c r="M3" s="134"/>
      <c r="N3" s="1"/>
      <c r="O3" s="26" t="s">
        <v>6</v>
      </c>
      <c r="P3" s="2">
        <v>44906</v>
      </c>
    </row>
    <row r="4" spans="2:17" ht="16.5" customHeight="1" x14ac:dyDescent="0.25">
      <c r="C4" s="3"/>
      <c r="D4" s="45" t="s">
        <v>61</v>
      </c>
      <c r="E4" s="44" t="s">
        <v>60</v>
      </c>
      <c r="F4" s="26"/>
      <c r="G4" s="43"/>
      <c r="H4" s="134"/>
      <c r="I4" s="134"/>
      <c r="J4" s="134"/>
      <c r="K4" s="134"/>
      <c r="L4" s="134"/>
      <c r="M4" s="134"/>
      <c r="O4" s="4" t="s">
        <v>7</v>
      </c>
      <c r="P4" s="5">
        <f>P3-P2</f>
        <v>214</v>
      </c>
    </row>
    <row r="5" spans="2:17" ht="16.5" customHeight="1" x14ac:dyDescent="0.25">
      <c r="C5" s="3"/>
      <c r="D5" s="45"/>
      <c r="E5" s="341" t="s">
        <v>63</v>
      </c>
      <c r="F5" s="341"/>
      <c r="G5" s="341"/>
      <c r="H5" s="341"/>
      <c r="I5" s="341"/>
      <c r="J5" s="134"/>
      <c r="K5" s="134"/>
      <c r="L5" s="134"/>
      <c r="M5" s="134"/>
      <c r="O5" s="4" t="s">
        <v>8</v>
      </c>
      <c r="P5" s="2">
        <v>44743</v>
      </c>
    </row>
    <row r="6" spans="2:17" ht="16.5" customHeight="1" x14ac:dyDescent="0.25">
      <c r="B6" s="336"/>
      <c r="C6" s="336"/>
      <c r="E6" s="6"/>
      <c r="F6" s="6"/>
      <c r="G6" s="43"/>
      <c r="H6" s="43"/>
      <c r="I6" s="43"/>
      <c r="J6" s="43"/>
      <c r="K6" s="43"/>
      <c r="L6" s="43"/>
      <c r="M6" s="43"/>
      <c r="O6" s="4" t="s">
        <v>9</v>
      </c>
      <c r="P6" s="7">
        <f>P3-P5</f>
        <v>163</v>
      </c>
    </row>
    <row r="7" spans="2:17" ht="20.25" customHeight="1" thickBot="1" x14ac:dyDescent="0.3"/>
    <row r="8" spans="2:17" s="8" customFormat="1" ht="36" customHeight="1" x14ac:dyDescent="0.3">
      <c r="B8" s="30"/>
      <c r="C8" s="337" t="s">
        <v>2</v>
      </c>
      <c r="D8" s="337"/>
      <c r="E8" s="337"/>
      <c r="F8" s="31" t="s">
        <v>1</v>
      </c>
      <c r="G8" s="86" t="s">
        <v>10</v>
      </c>
      <c r="H8" s="86" t="s">
        <v>11</v>
      </c>
      <c r="I8" s="86" t="s">
        <v>12</v>
      </c>
      <c r="J8" s="86" t="s">
        <v>13</v>
      </c>
      <c r="K8" s="86" t="s">
        <v>22</v>
      </c>
      <c r="L8" s="86" t="s">
        <v>4</v>
      </c>
      <c r="M8" s="86" t="s">
        <v>3</v>
      </c>
      <c r="N8" s="338" t="s">
        <v>14</v>
      </c>
      <c r="O8" s="338"/>
      <c r="P8" s="338"/>
      <c r="Q8" s="339"/>
    </row>
    <row r="9" spans="2:17" ht="40.5" customHeight="1" thickBot="1" x14ac:dyDescent="0.3">
      <c r="B9" s="328" t="s">
        <v>62</v>
      </c>
      <c r="C9" s="329"/>
      <c r="D9" s="329"/>
      <c r="E9" s="329"/>
      <c r="F9" s="97"/>
      <c r="G9" s="90">
        <v>200</v>
      </c>
      <c r="H9" s="98">
        <v>44601</v>
      </c>
      <c r="I9" s="98">
        <v>44880</v>
      </c>
      <c r="J9" s="99"/>
      <c r="K9" s="100"/>
      <c r="L9" s="101"/>
      <c r="M9" s="101"/>
      <c r="N9" s="102"/>
      <c r="O9" s="102"/>
      <c r="P9" s="102"/>
      <c r="Q9" s="103"/>
    </row>
    <row r="10" spans="2:17" ht="15.75" thickBot="1" x14ac:dyDescent="0.3">
      <c r="B10" s="66"/>
      <c r="C10" s="305" t="s">
        <v>81</v>
      </c>
      <c r="D10" s="305"/>
      <c r="E10" s="305"/>
      <c r="F10" s="115"/>
      <c r="G10" s="116"/>
      <c r="H10" s="113"/>
      <c r="I10" s="114"/>
      <c r="J10" s="72" t="str">
        <f>'INAP - SFyTGENL'!J163</f>
        <v>No comenzado</v>
      </c>
      <c r="K10" s="50" t="str">
        <f>'INAP - SFyTGENL'!K163</f>
        <v>Actividad en proceso</v>
      </c>
      <c r="L10" s="51">
        <f>'INAP - SFyTGENL'!L163</f>
        <v>0</v>
      </c>
      <c r="M10" s="73">
        <f>'INAP - SFyTGENL'!M163</f>
        <v>0</v>
      </c>
      <c r="N10" s="306"/>
      <c r="O10" s="307"/>
      <c r="P10" s="307"/>
      <c r="Q10" s="308"/>
    </row>
    <row r="11" spans="2:17" ht="15.75" thickBot="1" x14ac:dyDescent="0.3">
      <c r="B11" s="35"/>
      <c r="C11" s="296" t="s">
        <v>34</v>
      </c>
      <c r="D11" s="296"/>
      <c r="E11" s="296"/>
      <c r="F11" s="47"/>
      <c r="G11" s="92"/>
      <c r="H11" s="80"/>
      <c r="I11" s="80"/>
      <c r="J11" s="72" t="str">
        <f>'INAP - SFyTGENL'!J164</f>
        <v>No comenzado</v>
      </c>
      <c r="K11" s="50" t="str">
        <f>'INAP - SFyTGENL'!K164</f>
        <v>Actividad en proceso</v>
      </c>
      <c r="L11" s="51">
        <f>'INAP - SFyTGENL'!L164</f>
        <v>0</v>
      </c>
      <c r="M11" s="73">
        <f>'INAP - SFyTGENL'!M164</f>
        <v>0</v>
      </c>
      <c r="N11" s="309"/>
      <c r="O11" s="309"/>
      <c r="P11" s="309"/>
      <c r="Q11" s="310"/>
    </row>
    <row r="12" spans="2:17" ht="15.75" thickBot="1" x14ac:dyDescent="0.3">
      <c r="B12" s="35"/>
      <c r="C12" s="296" t="s">
        <v>35</v>
      </c>
      <c r="D12" s="296"/>
      <c r="E12" s="296"/>
      <c r="F12" s="47"/>
      <c r="G12" s="92"/>
      <c r="H12" s="80"/>
      <c r="I12" s="80"/>
      <c r="J12" s="72" t="str">
        <f>'INAP - SFyTGENL'!J165</f>
        <v>No comenzado</v>
      </c>
      <c r="K12" s="50" t="str">
        <f>'INAP - SFyTGENL'!K165</f>
        <v>Actividad en proceso</v>
      </c>
      <c r="L12" s="51">
        <f>'INAP - SFyTGENL'!L165</f>
        <v>0</v>
      </c>
      <c r="M12" s="73">
        <f>'INAP - SFyTGENL'!M165</f>
        <v>0</v>
      </c>
      <c r="N12" s="87"/>
      <c r="O12" s="87"/>
      <c r="P12" s="87"/>
      <c r="Q12" s="88"/>
    </row>
    <row r="13" spans="2:17" ht="15.75" thickBot="1" x14ac:dyDescent="0.3">
      <c r="B13" s="35"/>
      <c r="C13" s="296" t="s">
        <v>36</v>
      </c>
      <c r="D13" s="296"/>
      <c r="E13" s="296"/>
      <c r="F13" s="47"/>
      <c r="G13" s="92"/>
      <c r="H13" s="80"/>
      <c r="I13" s="80"/>
      <c r="J13" s="72" t="str">
        <f>'INAP - SFyTGENL'!J166</f>
        <v>No comenzado</v>
      </c>
      <c r="K13" s="50" t="str">
        <f>'INAP - SFyTGENL'!K166</f>
        <v>Actividad en proceso</v>
      </c>
      <c r="L13" s="51">
        <f>'INAP - SFyTGENL'!L166</f>
        <v>0</v>
      </c>
      <c r="M13" s="73">
        <f>'INAP - SFyTGENL'!M166</f>
        <v>0</v>
      </c>
      <c r="N13" s="87"/>
      <c r="O13" s="87"/>
      <c r="P13" s="87"/>
      <c r="Q13" s="88"/>
    </row>
    <row r="14" spans="2:17" ht="15.75" thickBot="1" x14ac:dyDescent="0.3">
      <c r="B14" s="35"/>
      <c r="C14" s="298" t="s">
        <v>44</v>
      </c>
      <c r="D14" s="298"/>
      <c r="E14" s="298"/>
      <c r="F14" s="47"/>
      <c r="G14" s="91"/>
      <c r="H14" s="80"/>
      <c r="I14" s="80"/>
      <c r="J14" s="72" t="str">
        <f>'INAP - SFyTGENL'!J174</f>
        <v>No comenzado</v>
      </c>
      <c r="K14" s="50" t="str">
        <f>'INAP - SFyTGENL'!K174</f>
        <v>Actividad en proceso</v>
      </c>
      <c r="L14" s="51">
        <f>'INAP - SFyTGENL'!L174</f>
        <v>0</v>
      </c>
      <c r="M14" s="73">
        <f>'INAP - SFyTGENL'!M174</f>
        <v>0</v>
      </c>
      <c r="N14" s="87"/>
      <c r="O14" s="87"/>
      <c r="P14" s="87"/>
      <c r="Q14" s="88"/>
    </row>
    <row r="15" spans="2:17" ht="15.75" thickBot="1" x14ac:dyDescent="0.3">
      <c r="B15" s="35"/>
      <c r="C15" s="296" t="s">
        <v>45</v>
      </c>
      <c r="D15" s="296"/>
      <c r="E15" s="296"/>
      <c r="F15" s="47"/>
      <c r="G15" s="92"/>
      <c r="H15" s="80"/>
      <c r="I15" s="80"/>
      <c r="J15" s="72" t="str">
        <f>'INAP - SFyTGENL'!J175</f>
        <v>No comenzado</v>
      </c>
      <c r="K15" s="50" t="str">
        <f>'INAP - SFyTGENL'!K175</f>
        <v>Actividad en proceso</v>
      </c>
      <c r="L15" s="51">
        <f>'INAP - SFyTGENL'!L175</f>
        <v>0</v>
      </c>
      <c r="M15" s="73">
        <f>'INAP - SFyTGENL'!M175</f>
        <v>0</v>
      </c>
      <c r="N15" s="87"/>
      <c r="O15" s="87"/>
      <c r="P15" s="87"/>
      <c r="Q15" s="88"/>
    </row>
    <row r="16" spans="2:17" ht="15.75" thickBot="1" x14ac:dyDescent="0.3">
      <c r="B16" s="35"/>
      <c r="C16" s="296" t="s">
        <v>56</v>
      </c>
      <c r="D16" s="296"/>
      <c r="E16" s="296"/>
      <c r="F16" s="47"/>
      <c r="G16" s="92"/>
      <c r="H16" s="80"/>
      <c r="I16" s="80"/>
      <c r="J16" s="72" t="str">
        <f>'INAP - SFyTGENL'!J176</f>
        <v>No comenzado</v>
      </c>
      <c r="K16" s="50"/>
      <c r="L16" s="51">
        <f>'INAP - SFyTGENL'!L176</f>
        <v>0</v>
      </c>
      <c r="M16" s="73">
        <f>'INAP - SFyTGENL'!M176</f>
        <v>0</v>
      </c>
      <c r="N16" s="125"/>
      <c r="O16" s="125"/>
      <c r="P16" s="125"/>
      <c r="Q16" s="126"/>
    </row>
    <row r="17" spans="2:18" ht="15.75" thickBot="1" x14ac:dyDescent="0.3">
      <c r="B17" s="35"/>
      <c r="C17" s="298" t="s">
        <v>46</v>
      </c>
      <c r="D17" s="298"/>
      <c r="E17" s="298"/>
      <c r="F17" s="47"/>
      <c r="G17" s="92"/>
      <c r="H17" s="80"/>
      <c r="I17" s="80"/>
      <c r="J17" s="72" t="str">
        <f>'INAP - SFyTGENL'!J177</f>
        <v>No comenzado</v>
      </c>
      <c r="K17" s="50"/>
      <c r="L17" s="51">
        <f>'INAP - SFyTGENL'!L177</f>
        <v>0</v>
      </c>
      <c r="M17" s="73">
        <f>'INAP - SFyTGENL'!M177</f>
        <v>0</v>
      </c>
      <c r="N17" s="125"/>
      <c r="O17" s="125"/>
      <c r="P17" s="125"/>
      <c r="Q17" s="126"/>
    </row>
    <row r="18" spans="2:18" ht="15.75" thickBot="1" x14ac:dyDescent="0.3">
      <c r="B18" s="35"/>
      <c r="C18" s="296" t="s">
        <v>47</v>
      </c>
      <c r="D18" s="296"/>
      <c r="E18" s="296"/>
      <c r="F18" s="47"/>
      <c r="G18" s="92"/>
      <c r="H18" s="80"/>
      <c r="I18" s="80"/>
      <c r="J18" s="72" t="str">
        <f>'INAP - SFyTGENL'!J178</f>
        <v>No comenzado</v>
      </c>
      <c r="K18" s="50"/>
      <c r="L18" s="51">
        <f>'INAP - SFyTGENL'!L178</f>
        <v>0</v>
      </c>
      <c r="M18" s="73">
        <f>'INAP - SFyTGENL'!M178</f>
        <v>0</v>
      </c>
      <c r="N18" s="125"/>
      <c r="O18" s="125"/>
      <c r="P18" s="125"/>
      <c r="Q18" s="126"/>
    </row>
    <row r="19" spans="2:18" ht="15.75" thickBot="1" x14ac:dyDescent="0.3">
      <c r="B19" s="35"/>
      <c r="C19" s="296" t="s">
        <v>48</v>
      </c>
      <c r="D19" s="296"/>
      <c r="E19" s="296"/>
      <c r="F19" s="47"/>
      <c r="G19" s="92"/>
      <c r="H19" s="80"/>
      <c r="I19" s="80"/>
      <c r="J19" s="72" t="str">
        <f>'INAP - SFyTGENL'!J179</f>
        <v>No comenzado</v>
      </c>
      <c r="K19" s="50"/>
      <c r="L19" s="51">
        <f>'INAP - SFyTGENL'!L179</f>
        <v>0</v>
      </c>
      <c r="M19" s="73">
        <f>'INAP - SFyTGENL'!M179</f>
        <v>0</v>
      </c>
      <c r="N19" s="125"/>
      <c r="O19" s="125"/>
      <c r="P19" s="125"/>
      <c r="Q19" s="126"/>
    </row>
    <row r="20" spans="2:18" ht="15.75" thickBot="1" x14ac:dyDescent="0.3">
      <c r="B20" s="35"/>
      <c r="C20" s="296" t="s">
        <v>49</v>
      </c>
      <c r="D20" s="296"/>
      <c r="E20" s="296"/>
      <c r="F20" s="47"/>
      <c r="G20" s="92"/>
      <c r="H20" s="80"/>
      <c r="I20" s="80"/>
      <c r="J20" s="72" t="str">
        <f>'INAP - SFyTGENL'!J176</f>
        <v>No comenzado</v>
      </c>
      <c r="K20" s="50" t="str">
        <f>'INAP - SFyTGENL'!K176</f>
        <v>Actividad en proceso</v>
      </c>
      <c r="L20" s="51">
        <f>'INAP - SFyTGENL'!L180</f>
        <v>0</v>
      </c>
      <c r="M20" s="73">
        <f>'INAP - SFyTGENL'!M180</f>
        <v>0</v>
      </c>
      <c r="N20" s="87"/>
      <c r="O20" s="87"/>
      <c r="P20" s="87"/>
      <c r="Q20" s="88"/>
    </row>
    <row r="21" spans="2:18" ht="15.75" thickBot="1" x14ac:dyDescent="0.3">
      <c r="B21" s="35"/>
      <c r="C21" s="298" t="s">
        <v>37</v>
      </c>
      <c r="D21" s="298"/>
      <c r="E21" s="298"/>
      <c r="F21" s="47"/>
      <c r="G21" s="92"/>
      <c r="H21" s="80"/>
      <c r="I21" s="80"/>
      <c r="J21" s="72" t="s">
        <v>54</v>
      </c>
      <c r="K21" s="50"/>
      <c r="L21" s="51">
        <f>'INAP - SFyTGENL'!L181</f>
        <v>0</v>
      </c>
      <c r="M21" s="73">
        <f>'INAP - SFyTGENL'!M181</f>
        <v>0</v>
      </c>
      <c r="N21" s="125"/>
      <c r="O21" s="125"/>
      <c r="P21" s="125"/>
      <c r="Q21" s="126"/>
    </row>
    <row r="22" spans="2:18" ht="15.75" thickBot="1" x14ac:dyDescent="0.3">
      <c r="B22" s="35"/>
      <c r="C22" s="296" t="s">
        <v>38</v>
      </c>
      <c r="D22" s="296"/>
      <c r="E22" s="296"/>
      <c r="F22" s="47"/>
      <c r="G22" s="92"/>
      <c r="H22" s="80"/>
      <c r="I22" s="80"/>
      <c r="J22" s="72" t="s">
        <v>54</v>
      </c>
      <c r="K22" s="50"/>
      <c r="L22" s="51">
        <v>0</v>
      </c>
      <c r="M22" s="73">
        <v>0</v>
      </c>
      <c r="N22" s="125"/>
      <c r="O22" s="125"/>
      <c r="P22" s="125"/>
      <c r="Q22" s="126"/>
    </row>
    <row r="23" spans="2:18" ht="15.75" thickBot="1" x14ac:dyDescent="0.3">
      <c r="B23" s="35"/>
      <c r="C23" s="296" t="s">
        <v>39</v>
      </c>
      <c r="D23" s="296"/>
      <c r="E23" s="296"/>
      <c r="F23" s="47"/>
      <c r="G23" s="92"/>
      <c r="H23" s="80"/>
      <c r="I23" s="80"/>
      <c r="J23" s="72" t="s">
        <v>54</v>
      </c>
      <c r="K23" s="50"/>
      <c r="L23" s="51">
        <f>'INAP - SFyTGENL'!L183</f>
        <v>0</v>
      </c>
      <c r="M23" s="73">
        <f>'INAP - SFyTGENL'!M183</f>
        <v>0</v>
      </c>
      <c r="N23" s="125"/>
      <c r="O23" s="125"/>
      <c r="P23" s="125"/>
      <c r="Q23" s="126"/>
    </row>
    <row r="24" spans="2:18" ht="15.75" thickBot="1" x14ac:dyDescent="0.3">
      <c r="B24" s="35"/>
      <c r="C24" s="296" t="s">
        <v>40</v>
      </c>
      <c r="D24" s="296"/>
      <c r="E24" s="296"/>
      <c r="F24" s="110"/>
      <c r="G24" s="91"/>
      <c r="H24" s="78"/>
      <c r="I24" s="78"/>
      <c r="J24" s="72" t="str">
        <f>'INAP - SFyTGENL'!J177</f>
        <v>No comenzado</v>
      </c>
      <c r="K24" s="50" t="str">
        <f>'INAP - SFyTGENL'!K177</f>
        <v>Actividad en proceso</v>
      </c>
      <c r="L24" s="51">
        <f>'INAP - SFyTGENL'!L184</f>
        <v>0</v>
      </c>
      <c r="M24" s="73">
        <f>'INAP - SFyTGENL'!M184</f>
        <v>0</v>
      </c>
      <c r="N24" s="87"/>
      <c r="O24" s="87"/>
      <c r="P24" s="87"/>
      <c r="Q24" s="88"/>
    </row>
    <row r="25" spans="2:18" ht="15.75" thickBot="1" x14ac:dyDescent="0.3">
      <c r="B25" s="35"/>
      <c r="C25" s="296" t="s">
        <v>41</v>
      </c>
      <c r="D25" s="296"/>
      <c r="E25" s="296"/>
      <c r="F25" s="47"/>
      <c r="G25" s="92"/>
      <c r="H25" s="80"/>
      <c r="I25" s="80"/>
      <c r="J25" s="72" t="str">
        <f>'INAP - SFyTGENL'!J178</f>
        <v>No comenzado</v>
      </c>
      <c r="K25" s="50" t="str">
        <f>'INAP - SFyTGENL'!K178</f>
        <v>Actividad en proceso</v>
      </c>
      <c r="L25" s="51">
        <v>0</v>
      </c>
      <c r="M25" s="73">
        <v>0</v>
      </c>
      <c r="N25" s="87"/>
      <c r="O25" s="87"/>
      <c r="P25" s="87"/>
      <c r="Q25" s="88"/>
    </row>
    <row r="26" spans="2:18" ht="15.75" thickBot="1" x14ac:dyDescent="0.3">
      <c r="B26" s="35"/>
      <c r="C26" s="296" t="s">
        <v>42</v>
      </c>
      <c r="D26" s="296"/>
      <c r="E26" s="296"/>
      <c r="F26" s="47"/>
      <c r="G26" s="92"/>
      <c r="H26" s="80"/>
      <c r="I26" s="80"/>
      <c r="J26" s="72" t="str">
        <f>'INAP - SFyTGENL'!J179</f>
        <v>No comenzado</v>
      </c>
      <c r="K26" s="50" t="str">
        <f>'INAP - SFyTGENL'!K179</f>
        <v>Actividad en proceso</v>
      </c>
      <c r="L26" s="51">
        <v>0</v>
      </c>
      <c r="M26" s="73">
        <v>0</v>
      </c>
      <c r="N26" s="311"/>
      <c r="O26" s="311"/>
      <c r="P26" s="311"/>
      <c r="Q26" s="312"/>
    </row>
    <row r="27" spans="2:18" ht="15.75" thickBot="1" x14ac:dyDescent="0.3">
      <c r="B27" s="65"/>
      <c r="C27" s="302" t="s">
        <v>43</v>
      </c>
      <c r="D27" s="302"/>
      <c r="E27" s="302"/>
      <c r="F27" s="67"/>
      <c r="G27" s="95"/>
      <c r="H27" s="83"/>
      <c r="I27" s="136"/>
      <c r="J27" s="137" t="str">
        <f>'INAP - SFyTGENL'!J180</f>
        <v>No comenzado</v>
      </c>
      <c r="K27" s="138" t="str">
        <f>'INAP - SFyTGENL'!K180</f>
        <v>Actividad en proceso</v>
      </c>
      <c r="L27" s="93">
        <f>'INAP - SFyTGENL'!L187</f>
        <v>0</v>
      </c>
      <c r="M27" s="94">
        <v>0</v>
      </c>
      <c r="N27" s="303"/>
      <c r="O27" s="303"/>
      <c r="P27" s="303"/>
      <c r="Q27" s="304"/>
    </row>
    <row r="28" spans="2:18" ht="23.25" customHeight="1" x14ac:dyDescent="0.25">
      <c r="C28" s="63"/>
      <c r="D28" s="63"/>
      <c r="E28" s="63"/>
      <c r="F28" s="63"/>
      <c r="G28" s="63"/>
      <c r="L28" s="17">
        <f>AVERAGE(L10:L27)</f>
        <v>0</v>
      </c>
      <c r="M28" s="17">
        <f>AVERAGE(M10:M27)</f>
        <v>0</v>
      </c>
    </row>
    <row r="29" spans="2:18" ht="15.75" thickBot="1" x14ac:dyDescent="0.3"/>
    <row r="30" spans="2:18" ht="15.75" thickTop="1" x14ac:dyDescent="0.25">
      <c r="B30" s="9"/>
      <c r="C30" s="9"/>
      <c r="D30" s="9"/>
      <c r="E30" s="9"/>
      <c r="F30" s="9"/>
      <c r="G30" s="9"/>
      <c r="H30" s="9"/>
      <c r="I30" s="9"/>
      <c r="J30" s="9"/>
      <c r="K30" s="9"/>
      <c r="L30" s="9"/>
      <c r="M30" s="9"/>
      <c r="N30" s="9"/>
      <c r="O30" s="9"/>
      <c r="P30" s="9"/>
      <c r="Q30" s="9"/>
      <c r="R30" s="9"/>
    </row>
    <row r="31" spans="2:18" x14ac:dyDescent="0.25">
      <c r="L31" s="15">
        <v>1</v>
      </c>
      <c r="M31" s="15">
        <v>1</v>
      </c>
    </row>
    <row r="32" spans="2:18" x14ac:dyDescent="0.25">
      <c r="L32" s="13">
        <v>0.5</v>
      </c>
      <c r="M32" s="14">
        <v>0.75</v>
      </c>
    </row>
    <row r="33" spans="12:13" x14ac:dyDescent="0.25">
      <c r="L33" s="12">
        <v>0</v>
      </c>
      <c r="M33" s="16">
        <v>0.5</v>
      </c>
    </row>
    <row r="34" spans="12:13" x14ac:dyDescent="0.25">
      <c r="L34" s="11"/>
      <c r="M34" s="13">
        <v>0.25</v>
      </c>
    </row>
    <row r="35" spans="12:13" x14ac:dyDescent="0.25">
      <c r="L35" s="11"/>
      <c r="M35" s="12">
        <v>0</v>
      </c>
    </row>
    <row r="53" spans="10:11" ht="15.75" x14ac:dyDescent="0.25">
      <c r="J53" s="10"/>
      <c r="K53" s="27"/>
    </row>
  </sheetData>
  <dataConsolidate/>
  <mergeCells count="29">
    <mergeCell ref="N10:Q10"/>
    <mergeCell ref="C11:E11"/>
    <mergeCell ref="N11:Q11"/>
    <mergeCell ref="N26:Q26"/>
    <mergeCell ref="N27:Q27"/>
    <mergeCell ref="C27:E27"/>
    <mergeCell ref="C14:E14"/>
    <mergeCell ref="C15:E15"/>
    <mergeCell ref="C16:E16"/>
    <mergeCell ref="C17:E17"/>
    <mergeCell ref="C18:E18"/>
    <mergeCell ref="C20:E20"/>
    <mergeCell ref="C26:E26"/>
    <mergeCell ref="C24:E24"/>
    <mergeCell ref="C25:E25"/>
    <mergeCell ref="C12:E12"/>
    <mergeCell ref="O1:Q1"/>
    <mergeCell ref="H2:M2"/>
    <mergeCell ref="B6:C6"/>
    <mergeCell ref="C8:E8"/>
    <mergeCell ref="N8:Q8"/>
    <mergeCell ref="C13:E13"/>
    <mergeCell ref="C21:E21"/>
    <mergeCell ref="C22:E22"/>
    <mergeCell ref="C23:E23"/>
    <mergeCell ref="E5:I5"/>
    <mergeCell ref="C19:E19"/>
    <mergeCell ref="C10:E10"/>
    <mergeCell ref="B9:E9"/>
  </mergeCells>
  <conditionalFormatting sqref="J53 L28:M28 L9:L15 J9:J27">
    <cfRule type="cellIs" dxfId="11" priority="177" operator="equal">
      <formula>"No comenzado"</formula>
    </cfRule>
    <cfRule type="cellIs" dxfId="10" priority="178" operator="equal">
      <formula>"En progreso"</formula>
    </cfRule>
    <cfRule type="cellIs" dxfId="9" priority="179" operator="equal">
      <formula>"Retrasado"</formula>
    </cfRule>
    <cfRule type="cellIs" dxfId="8" priority="180" operator="equal">
      <formula>"Completado"</formula>
    </cfRule>
  </conditionalFormatting>
  <conditionalFormatting sqref="L16:L27">
    <cfRule type="cellIs" dxfId="7" priority="1" operator="equal">
      <formula>"No comenzado"</formula>
    </cfRule>
    <cfRule type="cellIs" dxfId="6" priority="2" operator="equal">
      <formula>"En progreso"</formula>
    </cfRule>
    <cfRule type="cellIs" dxfId="5" priority="3" operator="equal">
      <formula>"Retrasado"</formula>
    </cfRule>
    <cfRule type="cellIs" dxfId="4" priority="4" operator="equal">
      <formula>"Completado"</formula>
    </cfRule>
  </conditionalFormatting>
  <dataValidations count="3">
    <dataValidation type="list" allowBlank="1" showInputMessage="1" showErrorMessage="1" sqref="J53:M53 J9:J27">
      <formula1>"Completado,Retrasado,En progreso,No comenzado"</formula1>
    </dataValidation>
    <dataValidation type="list" allowBlank="1" showInputMessage="1" showErrorMessage="1" sqref="L9:L27">
      <formula1>$L$31:$L$33</formula1>
    </dataValidation>
    <dataValidation type="list" allowBlank="1" showInputMessage="1" showErrorMessage="1" sqref="M9:M27">
      <formula1>$M$31:$M$35</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53" operator="containsText" id="{EAE70FB8-433F-423D-BE43-71AAAE394C4A}">
            <xm:f>NOT(ISERROR(SEARCH(Estatus!$B$8,K9)))</xm:f>
            <xm:f>Estatus!$B$8</xm:f>
            <x14:dxf>
              <fill>
                <patternFill>
                  <bgColor rgb="FFFF0000"/>
                </patternFill>
              </fill>
            </x14:dxf>
          </x14:cfRule>
          <x14:cfRule type="containsText" priority="154" operator="containsText" id="{6074A95A-2823-40BD-91F7-0D3961427962}">
            <xm:f>NOT(ISERROR(SEARCH(Estatus!$B$7,K9)))</xm:f>
            <xm:f>Estatus!$B$7</xm:f>
            <x14:dxf>
              <fill>
                <patternFill>
                  <bgColor rgb="FFFFC000"/>
                </patternFill>
              </fill>
            </x14:dxf>
          </x14:cfRule>
          <x14:cfRule type="containsText" priority="155" operator="containsText" id="{8CC262CB-9BBA-4AC9-873A-30974B92869F}">
            <xm:f>NOT(ISERROR(SEARCH(Estatus!$B$6,K9)))</xm:f>
            <xm:f>Estatus!$B$6</xm:f>
            <x14:dxf>
              <fill>
                <patternFill>
                  <bgColor rgb="FF92D050"/>
                </patternFill>
              </fill>
            </x14:dxf>
          </x14:cfRule>
          <x14:cfRule type="containsText" priority="156" operator="containsText" id="{7809D131-51A4-432E-823B-5E9F4B5A48D2}">
            <xm:f>NOT(ISERROR(SEARCH(Estatus!$B$5,K9)))</xm:f>
            <xm:f>Estatus!$B$5</xm:f>
            <x14:dxf>
              <fill>
                <patternFill>
                  <bgColor rgb="FF92D050"/>
                </patternFill>
              </fill>
            </x14:dxf>
          </x14:cfRule>
          <xm:sqref>K9:K27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selection activeCell="H15" sqref="H15"/>
    </sheetView>
  </sheetViews>
  <sheetFormatPr baseColWidth="10" defaultRowHeight="15" x14ac:dyDescent="0.25"/>
  <cols>
    <col min="1" max="1" width="3.42578125" customWidth="1"/>
    <col min="2" max="2" width="34.28515625" customWidth="1"/>
    <col min="3" max="5" width="18" customWidth="1"/>
    <col min="6" max="6" width="3.7109375" customWidth="1"/>
    <col min="7" max="7" width="19.5703125" bestFit="1" customWidth="1"/>
    <col min="8" max="10" width="18" customWidth="1"/>
  </cols>
  <sheetData>
    <row r="1" spans="1:16" x14ac:dyDescent="0.25">
      <c r="N1" s="119"/>
      <c r="O1" s="119"/>
      <c r="P1" s="119"/>
    </row>
    <row r="2" spans="1:16" ht="21" x14ac:dyDescent="0.3">
      <c r="C2" s="42"/>
      <c r="D2" s="42"/>
      <c r="E2" s="42"/>
      <c r="F2" s="42"/>
      <c r="G2" s="121"/>
      <c r="H2" s="121"/>
      <c r="I2" s="121"/>
      <c r="J2" s="121"/>
      <c r="K2" s="121"/>
      <c r="L2" s="121"/>
      <c r="M2" s="1"/>
      <c r="N2" s="26"/>
      <c r="O2" s="2"/>
    </row>
    <row r="3" spans="1:16" ht="23.25" x14ac:dyDescent="0.3">
      <c r="C3" s="44" t="s">
        <v>0</v>
      </c>
      <c r="D3" s="44" t="s">
        <v>59</v>
      </c>
      <c r="E3" s="42"/>
      <c r="F3" s="43"/>
      <c r="G3" s="134"/>
      <c r="H3" s="134"/>
      <c r="I3" s="134"/>
      <c r="J3" s="134"/>
      <c r="K3" s="134"/>
      <c r="L3" s="134"/>
      <c r="M3" s="1"/>
      <c r="N3" s="26"/>
      <c r="O3" s="2"/>
    </row>
    <row r="4" spans="1:16" ht="17.25" customHeight="1" x14ac:dyDescent="0.25">
      <c r="B4" s="3"/>
      <c r="C4" s="45" t="s">
        <v>61</v>
      </c>
      <c r="D4" s="44" t="s">
        <v>60</v>
      </c>
      <c r="E4" s="26"/>
      <c r="F4" s="43"/>
      <c r="G4" s="134"/>
      <c r="H4" s="134"/>
      <c r="I4" s="134"/>
      <c r="J4" s="134"/>
      <c r="K4" s="134"/>
      <c r="L4" s="134"/>
      <c r="N4" s="4"/>
      <c r="O4" s="5"/>
    </row>
    <row r="5" spans="1:16" ht="20.25" customHeight="1" x14ac:dyDescent="0.25">
      <c r="B5" s="3"/>
      <c r="C5" s="45"/>
      <c r="D5" s="44" t="s">
        <v>63</v>
      </c>
      <c r="E5" s="44"/>
      <c r="F5" s="44"/>
      <c r="G5" s="44"/>
      <c r="H5" s="44"/>
      <c r="I5" s="134"/>
      <c r="J5" s="134"/>
      <c r="K5" s="134"/>
      <c r="L5" s="134"/>
      <c r="N5" s="4"/>
      <c r="O5" s="2"/>
    </row>
    <row r="6" spans="1:16" ht="15" customHeight="1" x14ac:dyDescent="0.25">
      <c r="A6" s="119"/>
      <c r="B6" s="119"/>
      <c r="D6" s="6"/>
      <c r="E6" s="6"/>
      <c r="F6" s="43"/>
      <c r="G6" s="43"/>
      <c r="H6" s="43"/>
      <c r="I6" s="43"/>
      <c r="J6" s="43"/>
      <c r="K6" s="43"/>
      <c r="L6" s="43"/>
      <c r="N6" s="4"/>
      <c r="O6" s="2"/>
    </row>
    <row r="13" spans="1:16" x14ac:dyDescent="0.25">
      <c r="B13" s="358" t="s">
        <v>19</v>
      </c>
      <c r="C13" s="359"/>
      <c r="D13" s="359"/>
      <c r="E13" s="360"/>
      <c r="G13" s="358" t="s">
        <v>20</v>
      </c>
      <c r="H13" s="359"/>
      <c r="I13" s="359"/>
      <c r="J13" s="360"/>
    </row>
    <row r="14" spans="1:16" x14ac:dyDescent="0.25">
      <c r="C14" s="22" t="s">
        <v>16</v>
      </c>
      <c r="D14" s="22" t="s">
        <v>17</v>
      </c>
      <c r="E14" s="23" t="s">
        <v>18</v>
      </c>
      <c r="H14" s="24" t="s">
        <v>16</v>
      </c>
      <c r="I14" s="24" t="s">
        <v>17</v>
      </c>
      <c r="J14" s="25" t="s">
        <v>18</v>
      </c>
    </row>
    <row r="15" spans="1:16" x14ac:dyDescent="0.25">
      <c r="B15" s="21" t="s">
        <v>29</v>
      </c>
      <c r="C15" s="19">
        <f>H19</f>
        <v>0.20833333333333334</v>
      </c>
      <c r="D15" s="19">
        <f>I19</f>
        <v>0.20833333333333334</v>
      </c>
      <c r="E15" s="20">
        <f>AVERAGE(C15:D15)</f>
        <v>0.20833333333333334</v>
      </c>
      <c r="G15" s="24" t="s">
        <v>50</v>
      </c>
      <c r="H15" s="19">
        <f>'INAP - SFyTGENL'!L16</f>
        <v>0.83333333333333337</v>
      </c>
      <c r="I15" s="19">
        <f>'INAP - SFyTGENL'!M16</f>
        <v>0.83333333333333337</v>
      </c>
      <c r="J15" s="20">
        <f>AVERAGE(H15:I15)</f>
        <v>0.83333333333333337</v>
      </c>
    </row>
    <row r="16" spans="1:16" x14ac:dyDescent="0.25">
      <c r="B16" s="21"/>
      <c r="C16" s="19"/>
      <c r="D16" s="19"/>
      <c r="E16" s="20"/>
      <c r="G16" s="24" t="s">
        <v>51</v>
      </c>
      <c r="H16" s="19">
        <f>'INAP - SFyTGENL'!L146</f>
        <v>0</v>
      </c>
      <c r="I16" s="19">
        <f>'INAP - SFyTGENL'!M146</f>
        <v>0</v>
      </c>
      <c r="J16" s="20">
        <f t="shared" ref="J16:J19" si="0">AVERAGE(H16:I16)</f>
        <v>0</v>
      </c>
    </row>
    <row r="17" spans="2:10" x14ac:dyDescent="0.25">
      <c r="B17" s="21"/>
      <c r="C17" s="19"/>
      <c r="D17" s="19"/>
      <c r="E17" s="20"/>
      <c r="G17" s="24" t="s">
        <v>52</v>
      </c>
      <c r="H17" s="19">
        <f>'INAP - SFyTGENL'!L162</f>
        <v>0</v>
      </c>
      <c r="I17" s="19">
        <f>'INAP - SFyTGENL'!M162</f>
        <v>0</v>
      </c>
      <c r="J17" s="20">
        <f t="shared" si="0"/>
        <v>0</v>
      </c>
    </row>
    <row r="18" spans="2:10" ht="9" customHeight="1" x14ac:dyDescent="0.25">
      <c r="B18" s="77"/>
      <c r="C18" s="19"/>
      <c r="D18" s="19"/>
      <c r="E18" s="20"/>
      <c r="G18" s="24" t="s">
        <v>53</v>
      </c>
      <c r="H18" s="19">
        <f>'INAP - SFyTGENL'!L181</f>
        <v>0</v>
      </c>
      <c r="I18" s="19">
        <f>'INAP - SFyTGENL'!M181</f>
        <v>0</v>
      </c>
      <c r="J18" s="20">
        <f t="shared" si="0"/>
        <v>0</v>
      </c>
    </row>
    <row r="19" spans="2:10" x14ac:dyDescent="0.25">
      <c r="B19" s="74"/>
      <c r="C19" s="75"/>
      <c r="D19" s="75"/>
      <c r="E19" s="76"/>
      <c r="G19" s="24" t="s">
        <v>21</v>
      </c>
      <c r="H19" s="19">
        <f>AVERAGE(H15,H16,H17,H18)</f>
        <v>0.20833333333333334</v>
      </c>
      <c r="I19" s="19">
        <f>AVERAGE(I15,I16,I17,I18)</f>
        <v>0.20833333333333334</v>
      </c>
      <c r="J19" s="20">
        <f t="shared" si="0"/>
        <v>0.20833333333333334</v>
      </c>
    </row>
    <row r="20" spans="2:10" x14ac:dyDescent="0.25">
      <c r="B20" s="74"/>
      <c r="C20" s="75"/>
      <c r="D20" s="75"/>
      <c r="E20" s="76"/>
    </row>
    <row r="21" spans="2:10" x14ac:dyDescent="0.25">
      <c r="B21" s="74"/>
      <c r="C21" s="75"/>
      <c r="D21" s="75"/>
      <c r="E21" s="76"/>
    </row>
    <row r="22" spans="2:10" x14ac:dyDescent="0.25">
      <c r="B22" s="74"/>
      <c r="C22" s="75"/>
      <c r="D22" s="75"/>
      <c r="E22" s="76"/>
    </row>
    <row r="23" spans="2:10" x14ac:dyDescent="0.25">
      <c r="B23" s="74"/>
      <c r="C23" s="75"/>
      <c r="D23" s="75"/>
      <c r="E23" s="76"/>
    </row>
    <row r="24" spans="2:10" x14ac:dyDescent="0.25">
      <c r="B24" s="74"/>
      <c r="C24" s="75"/>
      <c r="D24" s="75"/>
      <c r="E24" s="76"/>
    </row>
  </sheetData>
  <mergeCells count="2">
    <mergeCell ref="B13:E13"/>
    <mergeCell ref="G13:J13"/>
  </mergeCells>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INAP - SFyTGENL</vt:lpstr>
      <vt:lpstr>Estatus</vt:lpstr>
      <vt:lpstr>Inicio y Planificación</vt:lpstr>
      <vt:lpstr>Diseño y Desarrollo</vt:lpstr>
      <vt:lpstr>DIAS</vt:lpstr>
      <vt:lpstr>Pruebas Unitarias e Integrales</vt:lpstr>
      <vt:lpstr>Públicación y Puesta a Punto</vt:lpstr>
      <vt:lpstr>Gráficos de desempeño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2022-08-24T21:50:31Z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9d4d6768-04cb-4b58-b957-75d06defd457</vt:lpwstr>
  </property>
</Properties>
</file>