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FEBRERO 2022\"/>
    </mc:Choice>
  </mc:AlternateContent>
  <bookViews>
    <workbookView showHorizontalScroll="0" showVerticalScroll="0" xWindow="0" yWindow="0" windowWidth="28770" windowHeight="11055" activeTab="7"/>
  </bookViews>
  <sheets>
    <sheet name="Part FEBRERO 2022" sheetId="10" r:id="rId1"/>
    <sheet name="ART 14 F I" sheetId="7" r:id="rId2"/>
    <sheet name="TERRITORIO INEGI 2020" sheetId="13" state="hidden" r:id="rId3"/>
    <sheet name="censo2020" sheetId="11" state="hidden" r:id="rId4"/>
    <sheet name="INEGI" sheetId="12" state="hidden" r:id="rId5"/>
    <sheet name="COEF Art 14 F I" sheetId="14" state="hidden" r:id="rId6"/>
    <sheet name="POBLACIÓN" sheetId="9" r:id="rId7"/>
    <sheet name="DISTRIBUCION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_impresión_IM" localSheetId="1">#REF!</definedName>
    <definedName name="A_impresión_IM" localSheetId="5">#REF!</definedName>
    <definedName name="A_impresión_IM" localSheetId="7">#REF!</definedName>
    <definedName name="A_impresión_IM" localSheetId="4">#REF!</definedName>
    <definedName name="A_impresión_IM" localSheetId="0">#REF!</definedName>
    <definedName name="A_impresión_IM" localSheetId="6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'COEF Art 14 F I'!$A$3:$AD$61</definedName>
    <definedName name="_xlnm.Print_Area" localSheetId="7">DISTRIBUCION!$A$6:$E$27</definedName>
    <definedName name="_xlnm.Print_Area" localSheetId="0">'Part FEBRERO 2022'!$A$1:$H$15</definedName>
    <definedName name="_xlnm.Print_Area" localSheetId="6">POBLACIÓN!$A$1:$C$21</definedName>
    <definedName name="_xlnm.Database" localSheetId="1">#REF!</definedName>
    <definedName name="_xlnm.Database" localSheetId="5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6">#REF!</definedName>
    <definedName name="_xlnm.Database">#REF!</definedName>
    <definedName name="cierre_2001" localSheetId="1">'[1]deuda c sadm'!#REF!</definedName>
    <definedName name="cierre_2001" localSheetId="5">'[2]deuda c sadm'!#REF!</definedName>
    <definedName name="cierre_2001" localSheetId="7">'[1]deuda c sadm'!#REF!</definedName>
    <definedName name="cierre_2001" localSheetId="4">'[1]deuda c sadm'!#REF!</definedName>
    <definedName name="cierre_2001" localSheetId="0">'[2]deuda c sadm'!#REF!</definedName>
    <definedName name="cierre_2001" localSheetId="6">'[1]deuda c sadm'!#REF!</definedName>
    <definedName name="cierre_2001">'[1]deuda c sadm'!#REF!</definedName>
    <definedName name="deuda" localSheetId="1">'[1]deuda c sadm'!#REF!</definedName>
    <definedName name="deuda" localSheetId="5">'[2]deuda c sadm'!#REF!</definedName>
    <definedName name="deuda" localSheetId="7">'[1]deuda c sadm'!#REF!</definedName>
    <definedName name="deuda" localSheetId="4">'[1]deuda c sadm'!#REF!</definedName>
    <definedName name="deuda" localSheetId="0">'[2]deuda c sadm'!#REF!</definedName>
    <definedName name="deuda" localSheetId="6">'[1]deuda c sadm'!#REF!</definedName>
    <definedName name="deuda">'[1]deuda c sadm'!#REF!</definedName>
    <definedName name="Deuda_ingTot" localSheetId="1">'[1]deuda c sadm'!#REF!</definedName>
    <definedName name="Deuda_ingTot" localSheetId="5">'[2]deuda c sadm'!#REF!</definedName>
    <definedName name="Deuda_ingTot" localSheetId="7">'[1]deuda c sadm'!#REF!</definedName>
    <definedName name="Deuda_ingTot" localSheetId="4">'[1]deuda c sadm'!#REF!</definedName>
    <definedName name="Deuda_ingTot" localSheetId="0">'[2]deuda c sadm'!#REF!</definedName>
    <definedName name="Deuda_ingTot" localSheetId="6">'[1]deuda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7">#REF!</definedName>
    <definedName name="ENERO" localSheetId="4">#REF!</definedName>
    <definedName name="ENERO" localSheetId="0">#REF!</definedName>
    <definedName name="ENERO" localSheetId="6">#REF!</definedName>
    <definedName name="ENERO">#REF!</definedName>
    <definedName name="ENEROAJUSTE">#REF!</definedName>
    <definedName name="Estado">'[3]Compendio de nombres'!$C$2:$C$33</definedName>
    <definedName name="Estado1">#REF!</definedName>
    <definedName name="Fto_1" localSheetId="1">#REF!</definedName>
    <definedName name="Fto_1" localSheetId="5">#REF!</definedName>
    <definedName name="Fto_1" localSheetId="7">#REF!</definedName>
    <definedName name="Fto_1" localSheetId="4">#REF!</definedName>
    <definedName name="Fto_1" localSheetId="0">#REF!</definedName>
    <definedName name="Fto_1" localSheetId="6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7">#REF!</definedName>
    <definedName name="Notas_Fto_1" localSheetId="4">#REF!</definedName>
    <definedName name="Notas_Fto_1" localSheetId="0">#REF!</definedName>
    <definedName name="Notas_Fto_1" localSheetId="6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7">#REF!</definedName>
    <definedName name="t" localSheetId="4">#REF!</definedName>
    <definedName name="t" localSheetId="0">#REF!</definedName>
    <definedName name="t" localSheetId="6">#REF!</definedName>
    <definedName name="t">#REF!</definedName>
    <definedName name="_xlnm.Print_Titles" localSheetId="1">'ART 14 F I'!$A:$A,'ART 14 F I'!$3:$3</definedName>
    <definedName name="_xlnm.Print_Titles" localSheetId="5">'COEF Art 14 F I'!$A:$A,'COEF Art 14 F I'!$3:$3</definedName>
    <definedName name="_xlnm.Print_Titles" localSheetId="7">DISTRIBUCION!$A:$A,DISTRIBUCION!$3:$3</definedName>
    <definedName name="_xlnm.Print_Titles" localSheetId="6">POBLACIÓN!$A:$A,POBLACIÓN!$1:$1</definedName>
    <definedName name="TOT" localSheetId="1">#REF!</definedName>
    <definedName name="TOT" localSheetId="5">#REF!</definedName>
    <definedName name="TOT" localSheetId="7">#REF!</definedName>
    <definedName name="TOT" localSheetId="4">#REF!</definedName>
    <definedName name="TOT" localSheetId="0">#REF!</definedName>
    <definedName name="TOT" localSheetId="6">#REF!</definedName>
    <definedName name="TOT">#REF!</definedName>
    <definedName name="TOTAL" localSheetId="1">#REF!</definedName>
    <definedName name="TOTAL" localSheetId="5">#REF!</definedName>
    <definedName name="TOTAL" localSheetId="7">#REF!</definedName>
    <definedName name="TOTAL" localSheetId="4">#REF!</definedName>
    <definedName name="TOTAL" localSheetId="0">#REF!</definedName>
    <definedName name="TOTAL" localSheetId="6">#REF!</definedName>
    <definedName name="TOTAL">#REF!</definedName>
    <definedName name="UNO">#REF!</definedName>
  </definedNames>
  <calcPr calcId="152511"/>
</workbook>
</file>

<file path=xl/calcChain.xml><?xml version="1.0" encoding="utf-8"?>
<calcChain xmlns="http://schemas.openxmlformats.org/spreadsheetml/2006/main">
  <c r="C13" i="10" l="1"/>
  <c r="S61" i="7" l="1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0" i="7"/>
  <c r="S19" i="7"/>
  <c r="S18" i="7"/>
  <c r="S17" i="7"/>
  <c r="S16" i="7"/>
  <c r="S15" i="7"/>
  <c r="S14" i="7"/>
  <c r="S13" i="7"/>
  <c r="S12" i="7"/>
  <c r="S11" i="7"/>
  <c r="S10" i="7"/>
  <c r="S9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0" i="7"/>
  <c r="R19" i="7"/>
  <c r="R18" i="7"/>
  <c r="R17" i="7"/>
  <c r="R16" i="7"/>
  <c r="R15" i="7"/>
  <c r="R14" i="7"/>
  <c r="R13" i="7"/>
  <c r="R12" i="7"/>
  <c r="R11" i="7"/>
  <c r="R10" i="7"/>
  <c r="R9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0" i="7"/>
  <c r="Q19" i="7"/>
  <c r="Q18" i="7"/>
  <c r="Q17" i="7"/>
  <c r="Q16" i="7"/>
  <c r="Q15" i="7"/>
  <c r="Q14" i="7"/>
  <c r="Q13" i="7"/>
  <c r="Q12" i="7"/>
  <c r="Q11" i="7"/>
  <c r="Q10" i="7"/>
  <c r="Q9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0" i="7"/>
  <c r="P19" i="7"/>
  <c r="P18" i="7"/>
  <c r="P17" i="7"/>
  <c r="P16" i="7"/>
  <c r="P15" i="7"/>
  <c r="P14" i="7"/>
  <c r="P13" i="7"/>
  <c r="P12" i="7"/>
  <c r="P11" i="7"/>
  <c r="P10" i="7"/>
  <c r="P9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0" i="7"/>
  <c r="O19" i="7"/>
  <c r="O18" i="7"/>
  <c r="O17" i="7"/>
  <c r="O16" i="7"/>
  <c r="O15" i="7"/>
  <c r="O14" i="7"/>
  <c r="O13" i="7"/>
  <c r="O12" i="7"/>
  <c r="O11" i="7"/>
  <c r="O10" i="7"/>
  <c r="O9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0" i="7"/>
  <c r="N19" i="7"/>
  <c r="N18" i="7"/>
  <c r="N17" i="7"/>
  <c r="N16" i="7"/>
  <c r="N15" i="7"/>
  <c r="N14" i="7"/>
  <c r="N13" i="7"/>
  <c r="N12" i="7"/>
  <c r="N11" i="7"/>
  <c r="N10" i="7"/>
  <c r="N9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0" i="7"/>
  <c r="M19" i="7"/>
  <c r="M18" i="7"/>
  <c r="M17" i="7"/>
  <c r="M16" i="7"/>
  <c r="M15" i="7"/>
  <c r="M14" i="7"/>
  <c r="M13" i="7"/>
  <c r="M12" i="7"/>
  <c r="M11" i="7"/>
  <c r="M10" i="7"/>
  <c r="M9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0" i="7"/>
  <c r="L19" i="7"/>
  <c r="L18" i="7"/>
  <c r="L17" i="7"/>
  <c r="L16" i="7"/>
  <c r="L15" i="7"/>
  <c r="L14" i="7"/>
  <c r="L13" i="7"/>
  <c r="L12" i="7"/>
  <c r="L11" i="7"/>
  <c r="L10" i="7"/>
  <c r="L9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0" i="7"/>
  <c r="K19" i="7"/>
  <c r="K18" i="7"/>
  <c r="K17" i="7"/>
  <c r="K16" i="7"/>
  <c r="K15" i="7"/>
  <c r="K14" i="7"/>
  <c r="K13" i="7"/>
  <c r="K12" i="7"/>
  <c r="K11" i="7"/>
  <c r="K10" i="7"/>
  <c r="K9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0" i="7"/>
  <c r="J19" i="7"/>
  <c r="J18" i="7"/>
  <c r="J17" i="7"/>
  <c r="J16" i="7"/>
  <c r="J15" i="7"/>
  <c r="J14" i="7"/>
  <c r="J13" i="7"/>
  <c r="J12" i="7"/>
  <c r="J11" i="7"/>
  <c r="J10" i="7"/>
  <c r="J9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0" i="7"/>
  <c r="I19" i="7"/>
  <c r="I18" i="7"/>
  <c r="I17" i="7"/>
  <c r="I16" i="7"/>
  <c r="I15" i="7"/>
  <c r="I14" i="7"/>
  <c r="I13" i="7"/>
  <c r="I12" i="7"/>
  <c r="I11" i="7"/>
  <c r="I10" i="7"/>
  <c r="I9" i="7"/>
  <c r="Q59" i="14"/>
  <c r="O59" i="14"/>
  <c r="N59" i="14"/>
  <c r="C59" i="14"/>
  <c r="B59" i="14"/>
  <c r="D59" i="14" s="1"/>
  <c r="U58" i="14"/>
  <c r="R58" i="14"/>
  <c r="P58" i="14"/>
  <c r="J58" i="14"/>
  <c r="G58" i="14"/>
  <c r="E58" i="14"/>
  <c r="D58" i="14"/>
  <c r="U57" i="14"/>
  <c r="P57" i="14"/>
  <c r="R57" i="14" s="1"/>
  <c r="J57" i="14"/>
  <c r="G57" i="14"/>
  <c r="D57" i="14"/>
  <c r="E57" i="14" s="1"/>
  <c r="U56" i="14"/>
  <c r="R56" i="14"/>
  <c r="P56" i="14"/>
  <c r="J56" i="14"/>
  <c r="G56" i="14"/>
  <c r="E56" i="14"/>
  <c r="D56" i="14"/>
  <c r="U55" i="14"/>
  <c r="P55" i="14"/>
  <c r="R55" i="14" s="1"/>
  <c r="J55" i="14"/>
  <c r="G55" i="14"/>
  <c r="D55" i="14"/>
  <c r="E55" i="14" s="1"/>
  <c r="U54" i="14"/>
  <c r="R54" i="14"/>
  <c r="P54" i="14"/>
  <c r="J54" i="14"/>
  <c r="G54" i="14"/>
  <c r="D54" i="14"/>
  <c r="E54" i="14" s="1"/>
  <c r="U53" i="14"/>
  <c r="R53" i="14"/>
  <c r="P53" i="14"/>
  <c r="J53" i="14"/>
  <c r="G53" i="14"/>
  <c r="D53" i="14"/>
  <c r="E53" i="14" s="1"/>
  <c r="U52" i="14"/>
  <c r="P52" i="14"/>
  <c r="R52" i="14" s="1"/>
  <c r="J52" i="14"/>
  <c r="G52" i="14"/>
  <c r="E52" i="14"/>
  <c r="D52" i="14"/>
  <c r="U51" i="14"/>
  <c r="P51" i="14"/>
  <c r="R51" i="14" s="1"/>
  <c r="J51" i="14"/>
  <c r="G51" i="14"/>
  <c r="E51" i="14"/>
  <c r="D51" i="14"/>
  <c r="U50" i="14"/>
  <c r="R50" i="14"/>
  <c r="P50" i="14"/>
  <c r="J50" i="14"/>
  <c r="G50" i="14"/>
  <c r="D50" i="14"/>
  <c r="E50" i="14" s="1"/>
  <c r="U49" i="14"/>
  <c r="R49" i="14"/>
  <c r="P49" i="14"/>
  <c r="J49" i="14"/>
  <c r="G49" i="14"/>
  <c r="E49" i="14"/>
  <c r="D49" i="14"/>
  <c r="U48" i="14"/>
  <c r="P48" i="14"/>
  <c r="R48" i="14" s="1"/>
  <c r="J48" i="14"/>
  <c r="G48" i="14"/>
  <c r="E48" i="14"/>
  <c r="D48" i="14"/>
  <c r="U47" i="14"/>
  <c r="R47" i="14"/>
  <c r="P47" i="14"/>
  <c r="J47" i="14"/>
  <c r="G47" i="14"/>
  <c r="D47" i="14"/>
  <c r="E47" i="14" s="1"/>
  <c r="U46" i="14"/>
  <c r="R46" i="14"/>
  <c r="P46" i="14"/>
  <c r="J46" i="14"/>
  <c r="G46" i="14"/>
  <c r="E46" i="14"/>
  <c r="D46" i="14"/>
  <c r="U45" i="14"/>
  <c r="P45" i="14"/>
  <c r="R45" i="14" s="1"/>
  <c r="J45" i="14"/>
  <c r="G45" i="14"/>
  <c r="D45" i="14"/>
  <c r="E45" i="14" s="1"/>
  <c r="U44" i="14"/>
  <c r="R44" i="14"/>
  <c r="P44" i="14"/>
  <c r="J44" i="14"/>
  <c r="G44" i="14"/>
  <c r="E44" i="14"/>
  <c r="D44" i="14"/>
  <c r="U43" i="14"/>
  <c r="P43" i="14"/>
  <c r="R43" i="14" s="1"/>
  <c r="J43" i="14"/>
  <c r="G43" i="14"/>
  <c r="E43" i="14"/>
  <c r="D43" i="14"/>
  <c r="U42" i="14"/>
  <c r="R42" i="14"/>
  <c r="P42" i="14"/>
  <c r="J42" i="14"/>
  <c r="G42" i="14"/>
  <c r="D42" i="14"/>
  <c r="E42" i="14" s="1"/>
  <c r="U41" i="14"/>
  <c r="P41" i="14"/>
  <c r="R41" i="14" s="1"/>
  <c r="J41" i="14"/>
  <c r="G41" i="14"/>
  <c r="D41" i="14"/>
  <c r="E41" i="14" s="1"/>
  <c r="U40" i="14"/>
  <c r="P40" i="14"/>
  <c r="R40" i="14" s="1"/>
  <c r="J40" i="14"/>
  <c r="G40" i="14"/>
  <c r="E40" i="14"/>
  <c r="D40" i="14"/>
  <c r="U39" i="14"/>
  <c r="P39" i="14"/>
  <c r="R39" i="14" s="1"/>
  <c r="J39" i="14"/>
  <c r="G39" i="14"/>
  <c r="E39" i="14"/>
  <c r="D39" i="14"/>
  <c r="U38" i="14"/>
  <c r="R38" i="14"/>
  <c r="P38" i="14"/>
  <c r="J38" i="14"/>
  <c r="G38" i="14"/>
  <c r="D38" i="14"/>
  <c r="E38" i="14" s="1"/>
  <c r="U37" i="14"/>
  <c r="R37" i="14"/>
  <c r="P37" i="14"/>
  <c r="J37" i="14"/>
  <c r="G37" i="14"/>
  <c r="E37" i="14"/>
  <c r="D37" i="14"/>
  <c r="U36" i="14"/>
  <c r="P36" i="14"/>
  <c r="R36" i="14" s="1"/>
  <c r="J36" i="14"/>
  <c r="G36" i="14"/>
  <c r="E36" i="14"/>
  <c r="D36" i="14"/>
  <c r="U35" i="14"/>
  <c r="R35" i="14"/>
  <c r="P35" i="14"/>
  <c r="J35" i="14"/>
  <c r="G35" i="14"/>
  <c r="D35" i="14"/>
  <c r="E35" i="14" s="1"/>
  <c r="U34" i="14"/>
  <c r="R34" i="14"/>
  <c r="P34" i="14"/>
  <c r="J34" i="14"/>
  <c r="G34" i="14"/>
  <c r="E34" i="14"/>
  <c r="D34" i="14"/>
  <c r="U33" i="14"/>
  <c r="P33" i="14"/>
  <c r="R33" i="14" s="1"/>
  <c r="J33" i="14"/>
  <c r="G33" i="14"/>
  <c r="D33" i="14"/>
  <c r="E33" i="14" s="1"/>
  <c r="U32" i="14"/>
  <c r="R32" i="14"/>
  <c r="P32" i="14"/>
  <c r="J32" i="14"/>
  <c r="G32" i="14"/>
  <c r="E32" i="14"/>
  <c r="D32" i="14"/>
  <c r="U31" i="14"/>
  <c r="P31" i="14"/>
  <c r="R31" i="14" s="1"/>
  <c r="J31" i="14"/>
  <c r="G31" i="14"/>
  <c r="D31" i="14"/>
  <c r="E31" i="14" s="1"/>
  <c r="U30" i="14"/>
  <c r="R30" i="14"/>
  <c r="P30" i="14"/>
  <c r="J30" i="14"/>
  <c r="G30" i="14"/>
  <c r="D30" i="14"/>
  <c r="E30" i="14" s="1"/>
  <c r="U29" i="14"/>
  <c r="R29" i="14"/>
  <c r="P29" i="14"/>
  <c r="J29" i="14"/>
  <c r="G29" i="14"/>
  <c r="D29" i="14"/>
  <c r="E29" i="14" s="1"/>
  <c r="U28" i="14"/>
  <c r="P28" i="14"/>
  <c r="R28" i="14" s="1"/>
  <c r="J28" i="14"/>
  <c r="G28" i="14"/>
  <c r="E28" i="14"/>
  <c r="D28" i="14"/>
  <c r="U27" i="14"/>
  <c r="P27" i="14"/>
  <c r="R27" i="14" s="1"/>
  <c r="J27" i="14"/>
  <c r="G27" i="14"/>
  <c r="E27" i="14"/>
  <c r="D27" i="14"/>
  <c r="U26" i="14"/>
  <c r="R26" i="14"/>
  <c r="P26" i="14"/>
  <c r="J26" i="14"/>
  <c r="G26" i="14"/>
  <c r="D26" i="14"/>
  <c r="E26" i="14" s="1"/>
  <c r="U25" i="14"/>
  <c r="P25" i="14"/>
  <c r="R25" i="14" s="1"/>
  <c r="J25" i="14"/>
  <c r="G25" i="14"/>
  <c r="D25" i="14"/>
  <c r="E25" i="14" s="1"/>
  <c r="U24" i="14"/>
  <c r="P24" i="14"/>
  <c r="R24" i="14" s="1"/>
  <c r="J24" i="14"/>
  <c r="G24" i="14"/>
  <c r="E24" i="14"/>
  <c r="D24" i="14"/>
  <c r="U23" i="14"/>
  <c r="R23" i="14"/>
  <c r="P23" i="14"/>
  <c r="J23" i="14"/>
  <c r="G23" i="14"/>
  <c r="D23" i="14"/>
  <c r="E23" i="14" s="1"/>
  <c r="U22" i="14"/>
  <c r="R22" i="14"/>
  <c r="P22" i="14"/>
  <c r="J22" i="14"/>
  <c r="G22" i="14"/>
  <c r="E22" i="14"/>
  <c r="D22" i="14"/>
  <c r="U21" i="14"/>
  <c r="P21" i="14"/>
  <c r="R21" i="14" s="1"/>
  <c r="J21" i="14"/>
  <c r="G21" i="14"/>
  <c r="D21" i="14"/>
  <c r="E21" i="14" s="1"/>
  <c r="U20" i="14"/>
  <c r="R20" i="14"/>
  <c r="P20" i="14"/>
  <c r="J20" i="14"/>
  <c r="G20" i="14"/>
  <c r="E20" i="14"/>
  <c r="D20" i="14"/>
  <c r="U19" i="14"/>
  <c r="P19" i="14"/>
  <c r="R19" i="14" s="1"/>
  <c r="J19" i="14"/>
  <c r="G19" i="14"/>
  <c r="D19" i="14"/>
  <c r="E19" i="14" s="1"/>
  <c r="U18" i="14"/>
  <c r="R18" i="14"/>
  <c r="P18" i="14"/>
  <c r="J18" i="14"/>
  <c r="G18" i="14"/>
  <c r="D18" i="14"/>
  <c r="E18" i="14" s="1"/>
  <c r="U17" i="14"/>
  <c r="P17" i="14"/>
  <c r="R17" i="14" s="1"/>
  <c r="J17" i="14"/>
  <c r="G17" i="14"/>
  <c r="D17" i="14"/>
  <c r="E17" i="14" s="1"/>
  <c r="U16" i="14"/>
  <c r="P16" i="14"/>
  <c r="R16" i="14" s="1"/>
  <c r="J16" i="14"/>
  <c r="G16" i="14"/>
  <c r="D16" i="14"/>
  <c r="E16" i="14" s="1"/>
  <c r="U15" i="14"/>
  <c r="P15" i="14"/>
  <c r="R15" i="14" s="1"/>
  <c r="J15" i="14"/>
  <c r="G15" i="14"/>
  <c r="D15" i="14"/>
  <c r="E15" i="14" s="1"/>
  <c r="U14" i="14"/>
  <c r="R14" i="14"/>
  <c r="P14" i="14"/>
  <c r="J14" i="14"/>
  <c r="G14" i="14"/>
  <c r="E14" i="14"/>
  <c r="D14" i="14"/>
  <c r="U13" i="14"/>
  <c r="P13" i="14"/>
  <c r="R13" i="14" s="1"/>
  <c r="J13" i="14"/>
  <c r="G13" i="14"/>
  <c r="D13" i="14"/>
  <c r="E13" i="14" s="1"/>
  <c r="U12" i="14"/>
  <c r="R12" i="14"/>
  <c r="P12" i="14"/>
  <c r="J12" i="14"/>
  <c r="G12" i="14"/>
  <c r="E12" i="14"/>
  <c r="D12" i="14"/>
  <c r="U11" i="14"/>
  <c r="P11" i="14"/>
  <c r="R11" i="14" s="1"/>
  <c r="J11" i="14"/>
  <c r="G11" i="14"/>
  <c r="D11" i="14"/>
  <c r="E11" i="14" s="1"/>
  <c r="U10" i="14"/>
  <c r="R10" i="14"/>
  <c r="P10" i="14"/>
  <c r="J10" i="14"/>
  <c r="G10" i="14"/>
  <c r="E10" i="14"/>
  <c r="D10" i="14"/>
  <c r="U9" i="14"/>
  <c r="P9" i="14"/>
  <c r="R9" i="14" s="1"/>
  <c r="J9" i="14"/>
  <c r="G9" i="14"/>
  <c r="D9" i="14"/>
  <c r="E9" i="14" s="1"/>
  <c r="U8" i="14"/>
  <c r="R8" i="14"/>
  <c r="P8" i="14"/>
  <c r="J8" i="14"/>
  <c r="G8" i="14"/>
  <c r="E8" i="14"/>
  <c r="D8" i="14"/>
  <c r="AC6" i="14"/>
  <c r="AA6" i="14" s="1"/>
  <c r="S19" i="14" l="1"/>
  <c r="T19" i="14" s="1"/>
  <c r="S41" i="14"/>
  <c r="T41" i="14" s="1"/>
  <c r="S43" i="14"/>
  <c r="T43" i="14" s="1"/>
  <c r="V56" i="14"/>
  <c r="W56" i="14" s="1"/>
  <c r="AB6" i="14"/>
  <c r="Z6" i="14"/>
  <c r="V18" i="14"/>
  <c r="W18" i="14" s="1"/>
  <c r="U59" i="14"/>
  <c r="V8" i="14"/>
  <c r="S40" i="14"/>
  <c r="T40" i="14" s="1"/>
  <c r="S46" i="14"/>
  <c r="T46" i="14" s="1"/>
  <c r="V35" i="14"/>
  <c r="W35" i="14" s="1"/>
  <c r="V40" i="14"/>
  <c r="W40" i="14" s="1"/>
  <c r="X40" i="14" s="1"/>
  <c r="V43" i="14"/>
  <c r="W43" i="14" s="1"/>
  <c r="X43" i="14" s="1"/>
  <c r="G59" i="14"/>
  <c r="H50" i="14" s="1"/>
  <c r="I50" i="14" s="1"/>
  <c r="J59" i="14"/>
  <c r="K21" i="14" s="1"/>
  <c r="L21" i="14" s="1"/>
  <c r="V16" i="14"/>
  <c r="W16" i="14" s="1"/>
  <c r="S48" i="14"/>
  <c r="T48" i="14" s="1"/>
  <c r="S12" i="14"/>
  <c r="T12" i="14" s="1"/>
  <c r="E59" i="14"/>
  <c r="F24" i="14" s="1"/>
  <c r="V31" i="14"/>
  <c r="W31" i="14" s="1"/>
  <c r="S39" i="14"/>
  <c r="T39" i="14" s="1"/>
  <c r="S45" i="14"/>
  <c r="T45" i="14" s="1"/>
  <c r="S37" i="14"/>
  <c r="T37" i="14" s="1"/>
  <c r="P59" i="14"/>
  <c r="S8" i="14"/>
  <c r="S49" i="14"/>
  <c r="T49" i="14" s="1"/>
  <c r="S16" i="14"/>
  <c r="T16" i="14" s="1"/>
  <c r="V49" i="14"/>
  <c r="W49" i="14" s="1"/>
  <c r="X49" i="14" s="1"/>
  <c r="S53" i="14"/>
  <c r="T53" i="14" s="1"/>
  <c r="S56" i="14"/>
  <c r="T56" i="14" s="1"/>
  <c r="R59" i="14"/>
  <c r="S13" i="14" s="1"/>
  <c r="T13" i="14" s="1"/>
  <c r="D13" i="10"/>
  <c r="F53" i="14" l="1"/>
  <c r="Z53" i="14" s="1"/>
  <c r="F46" i="14"/>
  <c r="H24" i="14"/>
  <c r="I24" i="14" s="1"/>
  <c r="H19" i="14"/>
  <c r="I19" i="14" s="1"/>
  <c r="Z46" i="14"/>
  <c r="H8" i="14"/>
  <c r="I8" i="14" s="1"/>
  <c r="H32" i="14"/>
  <c r="I32" i="14" s="1"/>
  <c r="H29" i="14"/>
  <c r="I29" i="14" s="1"/>
  <c r="F43" i="14"/>
  <c r="Z43" i="14" s="1"/>
  <c r="H12" i="14"/>
  <c r="I12" i="14" s="1"/>
  <c r="F26" i="14"/>
  <c r="Z26" i="14" s="1"/>
  <c r="F58" i="14"/>
  <c r="Z58" i="14" s="1"/>
  <c r="H21" i="14"/>
  <c r="I21" i="14" s="1"/>
  <c r="M21" i="14" s="1"/>
  <c r="AA21" i="14" s="1"/>
  <c r="H44" i="14"/>
  <c r="I44" i="14" s="1"/>
  <c r="F10" i="14"/>
  <c r="Z10" i="14" s="1"/>
  <c r="F25" i="14"/>
  <c r="Z25" i="14" s="1"/>
  <c r="H55" i="14"/>
  <c r="I55" i="14" s="1"/>
  <c r="F16" i="14"/>
  <c r="Z16" i="14" s="1"/>
  <c r="F51" i="14"/>
  <c r="Z51" i="14" s="1"/>
  <c r="H33" i="14"/>
  <c r="I33" i="14" s="1"/>
  <c r="H20" i="14"/>
  <c r="I20" i="14" s="1"/>
  <c r="F18" i="14"/>
  <c r="Z18" i="14" s="1"/>
  <c r="F17" i="14"/>
  <c r="Z17" i="14" s="1"/>
  <c r="F15" i="14"/>
  <c r="Z15" i="14" s="1"/>
  <c r="H9" i="14"/>
  <c r="I9" i="14" s="1"/>
  <c r="H14" i="14"/>
  <c r="I14" i="14" s="1"/>
  <c r="AB40" i="14"/>
  <c r="F8" i="14"/>
  <c r="Z8" i="14" s="1"/>
  <c r="F12" i="14"/>
  <c r="Z12" i="14" s="1"/>
  <c r="AB43" i="14"/>
  <c r="K36" i="14"/>
  <c r="L36" i="14" s="1"/>
  <c r="H17" i="14"/>
  <c r="I17" i="14" s="1"/>
  <c r="F45" i="14"/>
  <c r="Z45" i="14" s="1"/>
  <c r="Z24" i="14"/>
  <c r="AB49" i="14"/>
  <c r="H18" i="14"/>
  <c r="I18" i="14" s="1"/>
  <c r="K11" i="14"/>
  <c r="L11" i="14" s="1"/>
  <c r="F30" i="14"/>
  <c r="Z30" i="14" s="1"/>
  <c r="H52" i="14"/>
  <c r="I52" i="14" s="1"/>
  <c r="F19" i="14"/>
  <c r="Z19" i="14" s="1"/>
  <c r="K39" i="14"/>
  <c r="L39" i="14" s="1"/>
  <c r="V48" i="14"/>
  <c r="W48" i="14" s="1"/>
  <c r="X48" i="14" s="1"/>
  <c r="AB48" i="14" s="1"/>
  <c r="V36" i="14"/>
  <c r="W36" i="14" s="1"/>
  <c r="X36" i="14" s="1"/>
  <c r="AB36" i="14" s="1"/>
  <c r="V24" i="14"/>
  <c r="W24" i="14" s="1"/>
  <c r="V50" i="14"/>
  <c r="W50" i="14" s="1"/>
  <c r="X50" i="14" s="1"/>
  <c r="AB50" i="14" s="1"/>
  <c r="V38" i="14"/>
  <c r="W38" i="14" s="1"/>
  <c r="X38" i="14" s="1"/>
  <c r="AB38" i="14" s="1"/>
  <c r="V26" i="14"/>
  <c r="W26" i="14" s="1"/>
  <c r="V39" i="14"/>
  <c r="W39" i="14" s="1"/>
  <c r="X39" i="14" s="1"/>
  <c r="AB39" i="14" s="1"/>
  <c r="V53" i="14"/>
  <c r="W53" i="14" s="1"/>
  <c r="X53" i="14" s="1"/>
  <c r="AB53" i="14" s="1"/>
  <c r="V41" i="14"/>
  <c r="W41" i="14" s="1"/>
  <c r="X41" i="14" s="1"/>
  <c r="AB41" i="14" s="1"/>
  <c r="V29" i="14"/>
  <c r="W29" i="14" s="1"/>
  <c r="X29" i="14" s="1"/>
  <c r="AB29" i="14" s="1"/>
  <c r="V42" i="14"/>
  <c r="W42" i="14" s="1"/>
  <c r="V30" i="14"/>
  <c r="W30" i="14" s="1"/>
  <c r="V34" i="14"/>
  <c r="W34" i="14" s="1"/>
  <c r="V9" i="14"/>
  <c r="W9" i="14" s="1"/>
  <c r="V10" i="14"/>
  <c r="W10" i="14" s="1"/>
  <c r="V46" i="14"/>
  <c r="W46" i="14" s="1"/>
  <c r="X46" i="14" s="1"/>
  <c r="AB46" i="14" s="1"/>
  <c r="V12" i="14"/>
  <c r="W12" i="14" s="1"/>
  <c r="X12" i="14" s="1"/>
  <c r="AB12" i="14" s="1"/>
  <c r="V14" i="14"/>
  <c r="W14" i="14" s="1"/>
  <c r="X14" i="14" s="1"/>
  <c r="AB14" i="14" s="1"/>
  <c r="V58" i="14"/>
  <c r="W58" i="14" s="1"/>
  <c r="X58" i="14" s="1"/>
  <c r="AB58" i="14" s="1"/>
  <c r="V22" i="14"/>
  <c r="W22" i="14" s="1"/>
  <c r="X22" i="14" s="1"/>
  <c r="AB22" i="14" s="1"/>
  <c r="V33" i="14"/>
  <c r="W33" i="14" s="1"/>
  <c r="V15" i="14"/>
  <c r="W15" i="14" s="1"/>
  <c r="S58" i="14"/>
  <c r="T58" i="14" s="1"/>
  <c r="K47" i="14"/>
  <c r="L47" i="14" s="1"/>
  <c r="F13" i="14"/>
  <c r="Z13" i="14" s="1"/>
  <c r="H10" i="14"/>
  <c r="I10" i="14" s="1"/>
  <c r="X56" i="14"/>
  <c r="AB56" i="14" s="1"/>
  <c r="K48" i="14"/>
  <c r="L48" i="14" s="1"/>
  <c r="K9" i="14"/>
  <c r="L9" i="14" s="1"/>
  <c r="H38" i="14"/>
  <c r="I38" i="14" s="1"/>
  <c r="H57" i="14"/>
  <c r="I57" i="14" s="1"/>
  <c r="S14" i="14"/>
  <c r="T14" i="14" s="1"/>
  <c r="F54" i="14"/>
  <c r="Z54" i="14" s="1"/>
  <c r="S44" i="14"/>
  <c r="T44" i="14" s="1"/>
  <c r="F31" i="14"/>
  <c r="Z31" i="14" s="1"/>
  <c r="F56" i="14"/>
  <c r="Z56" i="14" s="1"/>
  <c r="K19" i="14"/>
  <c r="L19" i="14" s="1"/>
  <c r="S24" i="14"/>
  <c r="T24" i="14" s="1"/>
  <c r="V32" i="14"/>
  <c r="W32" i="14" s="1"/>
  <c r="V55" i="14"/>
  <c r="W55" i="14" s="1"/>
  <c r="V13" i="14"/>
  <c r="W13" i="14" s="1"/>
  <c r="X13" i="14" s="1"/>
  <c r="AB13" i="14" s="1"/>
  <c r="F50" i="14"/>
  <c r="Z50" i="14" s="1"/>
  <c r="K29" i="14"/>
  <c r="L29" i="14" s="1"/>
  <c r="K37" i="14"/>
  <c r="L37" i="14" s="1"/>
  <c r="H34" i="14"/>
  <c r="I34" i="14" s="1"/>
  <c r="X35" i="14"/>
  <c r="AB35" i="14" s="1"/>
  <c r="X16" i="14"/>
  <c r="AB16" i="14" s="1"/>
  <c r="K58" i="14"/>
  <c r="L58" i="14" s="1"/>
  <c r="S34" i="14"/>
  <c r="T34" i="14" s="1"/>
  <c r="F22" i="14"/>
  <c r="Z22" i="14" s="1"/>
  <c r="F27" i="14"/>
  <c r="Z27" i="14" s="1"/>
  <c r="V52" i="14"/>
  <c r="W52" i="14" s="1"/>
  <c r="S36" i="14"/>
  <c r="T36" i="14" s="1"/>
  <c r="S31" i="14"/>
  <c r="T31" i="14" s="1"/>
  <c r="S9" i="14"/>
  <c r="T9" i="14" s="1"/>
  <c r="K52" i="14"/>
  <c r="L52" i="14" s="1"/>
  <c r="K40" i="14"/>
  <c r="L40" i="14" s="1"/>
  <c r="K28" i="14"/>
  <c r="L28" i="14" s="1"/>
  <c r="K16" i="14"/>
  <c r="L16" i="14" s="1"/>
  <c r="K18" i="14"/>
  <c r="L18" i="14" s="1"/>
  <c r="K54" i="14"/>
  <c r="L54" i="14" s="1"/>
  <c r="K42" i="14"/>
  <c r="L42" i="14" s="1"/>
  <c r="K30" i="14"/>
  <c r="L30" i="14" s="1"/>
  <c r="K43" i="14"/>
  <c r="L43" i="14" s="1"/>
  <c r="K8" i="14"/>
  <c r="L8" i="14" s="1"/>
  <c r="K59" i="14"/>
  <c r="K57" i="14"/>
  <c r="L57" i="14" s="1"/>
  <c r="M57" i="14" s="1"/>
  <c r="AA57" i="14" s="1"/>
  <c r="K45" i="14"/>
  <c r="L45" i="14" s="1"/>
  <c r="K33" i="14"/>
  <c r="L33" i="14" s="1"/>
  <c r="K46" i="14"/>
  <c r="L46" i="14" s="1"/>
  <c r="K34" i="14"/>
  <c r="L34" i="14" s="1"/>
  <c r="K22" i="14"/>
  <c r="L22" i="14" s="1"/>
  <c r="K10" i="14"/>
  <c r="L10" i="14" s="1"/>
  <c r="K26" i="14"/>
  <c r="L26" i="14" s="1"/>
  <c r="K38" i="14"/>
  <c r="L38" i="14" s="1"/>
  <c r="K50" i="14"/>
  <c r="L50" i="14" s="1"/>
  <c r="M50" i="14" s="1"/>
  <c r="AA50" i="14" s="1"/>
  <c r="K14" i="14"/>
  <c r="L14" i="14" s="1"/>
  <c r="K44" i="14"/>
  <c r="L44" i="14" s="1"/>
  <c r="K56" i="14"/>
  <c r="L56" i="14" s="1"/>
  <c r="H49" i="14"/>
  <c r="I49" i="14" s="1"/>
  <c r="H37" i="14"/>
  <c r="I37" i="14" s="1"/>
  <c r="H25" i="14"/>
  <c r="I25" i="14" s="1"/>
  <c r="H51" i="14"/>
  <c r="I51" i="14" s="1"/>
  <c r="H39" i="14"/>
  <c r="I39" i="14" s="1"/>
  <c r="H27" i="14"/>
  <c r="I27" i="14" s="1"/>
  <c r="H15" i="14"/>
  <c r="I15" i="14" s="1"/>
  <c r="H40" i="14"/>
  <c r="I40" i="14" s="1"/>
  <c r="H54" i="14"/>
  <c r="I54" i="14" s="1"/>
  <c r="H42" i="14"/>
  <c r="I42" i="14" s="1"/>
  <c r="H30" i="14"/>
  <c r="I30" i="14" s="1"/>
  <c r="H43" i="14"/>
  <c r="I43" i="14" s="1"/>
  <c r="H31" i="14"/>
  <c r="I31" i="14" s="1"/>
  <c r="H47" i="14"/>
  <c r="I47" i="14" s="1"/>
  <c r="H11" i="14"/>
  <c r="I11" i="14" s="1"/>
  <c r="H23" i="14"/>
  <c r="I23" i="14" s="1"/>
  <c r="H13" i="14"/>
  <c r="I13" i="14" s="1"/>
  <c r="H35" i="14"/>
  <c r="I35" i="14" s="1"/>
  <c r="H36" i="14"/>
  <c r="I36" i="14" s="1"/>
  <c r="M36" i="14" s="1"/>
  <c r="AA36" i="14" s="1"/>
  <c r="F36" i="14"/>
  <c r="Z36" i="14" s="1"/>
  <c r="H48" i="14"/>
  <c r="I48" i="14" s="1"/>
  <c r="V19" i="14"/>
  <c r="W19" i="14" s="1"/>
  <c r="X19" i="14" s="1"/>
  <c r="AB19" i="14" s="1"/>
  <c r="H16" i="14"/>
  <c r="I16" i="14" s="1"/>
  <c r="S28" i="14"/>
  <c r="T28" i="14" s="1"/>
  <c r="V25" i="14"/>
  <c r="W25" i="14" s="1"/>
  <c r="K35" i="14"/>
  <c r="L35" i="14" s="1"/>
  <c r="K24" i="14"/>
  <c r="L24" i="14" s="1"/>
  <c r="V47" i="14"/>
  <c r="W47" i="14" s="1"/>
  <c r="X47" i="14" s="1"/>
  <c r="AB47" i="14" s="1"/>
  <c r="V44" i="14"/>
  <c r="W44" i="14" s="1"/>
  <c r="X44" i="14" s="1"/>
  <c r="AB44" i="14" s="1"/>
  <c r="F34" i="14"/>
  <c r="Z34" i="14" s="1"/>
  <c r="K55" i="14"/>
  <c r="L55" i="14" s="1"/>
  <c r="K25" i="14"/>
  <c r="L25" i="14" s="1"/>
  <c r="S54" i="14"/>
  <c r="T54" i="14" s="1"/>
  <c r="X18" i="14"/>
  <c r="AB18" i="14" s="1"/>
  <c r="V51" i="14"/>
  <c r="W51" i="14" s="1"/>
  <c r="X51" i="14" s="1"/>
  <c r="AB51" i="14" s="1"/>
  <c r="K41" i="14"/>
  <c r="L41" i="14" s="1"/>
  <c r="K53" i="14"/>
  <c r="L53" i="14" s="1"/>
  <c r="F47" i="14"/>
  <c r="Z47" i="14" s="1"/>
  <c r="H56" i="14"/>
  <c r="I56" i="14" s="1"/>
  <c r="V11" i="14"/>
  <c r="W11" i="14" s="1"/>
  <c r="X11" i="14" s="1"/>
  <c r="AB11" i="14" s="1"/>
  <c r="K27" i="14"/>
  <c r="L27" i="14" s="1"/>
  <c r="K15" i="14"/>
  <c r="L15" i="14" s="1"/>
  <c r="S29" i="14"/>
  <c r="T29" i="14" s="1"/>
  <c r="K20" i="14"/>
  <c r="L20" i="14" s="1"/>
  <c r="F42" i="14"/>
  <c r="Z42" i="14" s="1"/>
  <c r="S32" i="14"/>
  <c r="T32" i="14" s="1"/>
  <c r="S25" i="14"/>
  <c r="T25" i="14" s="1"/>
  <c r="V57" i="14"/>
  <c r="W57" i="14" s="1"/>
  <c r="X57" i="14" s="1"/>
  <c r="AB57" i="14" s="1"/>
  <c r="F33" i="14"/>
  <c r="Z33" i="14" s="1"/>
  <c r="V45" i="14"/>
  <c r="W45" i="14" s="1"/>
  <c r="X45" i="14" s="1"/>
  <c r="AB45" i="14" s="1"/>
  <c r="H41" i="14"/>
  <c r="I41" i="14" s="1"/>
  <c r="V17" i="14"/>
  <c r="W17" i="14" s="1"/>
  <c r="X17" i="14" s="1"/>
  <c r="AB17" i="14" s="1"/>
  <c r="F35" i="14"/>
  <c r="Z35" i="14" s="1"/>
  <c r="S33" i="14"/>
  <c r="T33" i="14" s="1"/>
  <c r="F29" i="14"/>
  <c r="Z29" i="14" s="1"/>
  <c r="S27" i="14"/>
  <c r="T27" i="14" s="1"/>
  <c r="F41" i="14"/>
  <c r="Z41" i="14" s="1"/>
  <c r="V54" i="14"/>
  <c r="W54" i="14" s="1"/>
  <c r="S10" i="14"/>
  <c r="T10" i="14" s="1"/>
  <c r="H26" i="14"/>
  <c r="I26" i="14" s="1"/>
  <c r="S57" i="14"/>
  <c r="T57" i="14" s="1"/>
  <c r="K17" i="14"/>
  <c r="L17" i="14" s="1"/>
  <c r="F38" i="14"/>
  <c r="Z38" i="14" s="1"/>
  <c r="F23" i="14"/>
  <c r="Z23" i="14" s="1"/>
  <c r="K13" i="14"/>
  <c r="L13" i="14" s="1"/>
  <c r="H22" i="14"/>
  <c r="I22" i="14" s="1"/>
  <c r="H46" i="14"/>
  <c r="I46" i="14" s="1"/>
  <c r="W8" i="14"/>
  <c r="X31" i="14"/>
  <c r="AB31" i="14" s="1"/>
  <c r="S59" i="14"/>
  <c r="T8" i="14"/>
  <c r="S23" i="14"/>
  <c r="T23" i="14" s="1"/>
  <c r="S47" i="14"/>
  <c r="T47" i="14" s="1"/>
  <c r="S35" i="14"/>
  <c r="T35" i="14" s="1"/>
  <c r="S50" i="14"/>
  <c r="T50" i="14" s="1"/>
  <c r="S38" i="14"/>
  <c r="T38" i="14" s="1"/>
  <c r="S26" i="14"/>
  <c r="T26" i="14" s="1"/>
  <c r="S30" i="14"/>
  <c r="T30" i="14" s="1"/>
  <c r="S42" i="14"/>
  <c r="T42" i="14" s="1"/>
  <c r="S18" i="14"/>
  <c r="T18" i="14" s="1"/>
  <c r="V27" i="14"/>
  <c r="W27" i="14" s="1"/>
  <c r="X27" i="14" s="1"/>
  <c r="AB27" i="14" s="1"/>
  <c r="V20" i="14"/>
  <c r="W20" i="14" s="1"/>
  <c r="X20" i="14" s="1"/>
  <c r="AB20" i="14" s="1"/>
  <c r="F49" i="14"/>
  <c r="Z49" i="14" s="1"/>
  <c r="F37" i="14"/>
  <c r="Z37" i="14" s="1"/>
  <c r="F52" i="14"/>
  <c r="Z52" i="14" s="1"/>
  <c r="F40" i="14"/>
  <c r="Z40" i="14" s="1"/>
  <c r="F28" i="14"/>
  <c r="Z28" i="14" s="1"/>
  <c r="F32" i="14"/>
  <c r="Z32" i="14" s="1"/>
  <c r="F21" i="14"/>
  <c r="Z21" i="14" s="1"/>
  <c r="F11" i="14"/>
  <c r="Z11" i="14" s="1"/>
  <c r="F44" i="14"/>
  <c r="Z44" i="14" s="1"/>
  <c r="F20" i="14"/>
  <c r="Z20" i="14" s="1"/>
  <c r="F9" i="14"/>
  <c r="Z9" i="14" s="1"/>
  <c r="F57" i="14"/>
  <c r="Z57" i="14" s="1"/>
  <c r="K23" i="14"/>
  <c r="L23" i="14" s="1"/>
  <c r="S51" i="14"/>
  <c r="T51" i="14" s="1"/>
  <c r="K32" i="14"/>
  <c r="L32" i="14" s="1"/>
  <c r="K51" i="14"/>
  <c r="L51" i="14" s="1"/>
  <c r="K31" i="14"/>
  <c r="L31" i="14" s="1"/>
  <c r="S15" i="14"/>
  <c r="T15" i="14" s="1"/>
  <c r="S21" i="14"/>
  <c r="T21" i="14" s="1"/>
  <c r="S55" i="14"/>
  <c r="T55" i="14" s="1"/>
  <c r="V21" i="14"/>
  <c r="W21" i="14" s="1"/>
  <c r="X21" i="14" s="1"/>
  <c r="AB21" i="14" s="1"/>
  <c r="S11" i="14"/>
  <c r="T11" i="14" s="1"/>
  <c r="V28" i="14"/>
  <c r="W28" i="14" s="1"/>
  <c r="X28" i="14" s="1"/>
  <c r="AB28" i="14" s="1"/>
  <c r="H53" i="14"/>
  <c r="I53" i="14" s="1"/>
  <c r="H58" i="14"/>
  <c r="I58" i="14" s="1"/>
  <c r="S22" i="14"/>
  <c r="T22" i="14" s="1"/>
  <c r="V23" i="14"/>
  <c r="W23" i="14" s="1"/>
  <c r="F14" i="14"/>
  <c r="Z14" i="14" s="1"/>
  <c r="F48" i="14"/>
  <c r="Z48" i="14" s="1"/>
  <c r="S52" i="14"/>
  <c r="T52" i="14" s="1"/>
  <c r="S20" i="14"/>
  <c r="T20" i="14" s="1"/>
  <c r="H45" i="14"/>
  <c r="I45" i="14" s="1"/>
  <c r="K12" i="14"/>
  <c r="L12" i="14" s="1"/>
  <c r="F39" i="14"/>
  <c r="Z39" i="14" s="1"/>
  <c r="H28" i="14"/>
  <c r="I28" i="14" s="1"/>
  <c r="V37" i="14"/>
  <c r="W37" i="14" s="1"/>
  <c r="X37" i="14" s="1"/>
  <c r="AB37" i="14" s="1"/>
  <c r="K49" i="14"/>
  <c r="L49" i="14" s="1"/>
  <c r="F55" i="14"/>
  <c r="Z55" i="14" s="1"/>
  <c r="S17" i="14"/>
  <c r="T17" i="14" s="1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0" i="7"/>
  <c r="E19" i="7"/>
  <c r="E18" i="7"/>
  <c r="E17" i="7"/>
  <c r="E16" i="7"/>
  <c r="E15" i="7"/>
  <c r="E14" i="7"/>
  <c r="E13" i="7"/>
  <c r="E12" i="7"/>
  <c r="E11" i="7"/>
  <c r="E10" i="7"/>
  <c r="E9" i="7"/>
  <c r="B53" i="13"/>
  <c r="M17" i="14" l="1"/>
  <c r="AA17" i="14" s="1"/>
  <c r="M32" i="14"/>
  <c r="AA32" i="14" s="1"/>
  <c r="M29" i="14"/>
  <c r="AA29" i="14" s="1"/>
  <c r="M44" i="14"/>
  <c r="AA44" i="14" s="1"/>
  <c r="M24" i="14"/>
  <c r="AA24" i="14" s="1"/>
  <c r="M51" i="14"/>
  <c r="AA51" i="14" s="1"/>
  <c r="AC51" i="14" s="1"/>
  <c r="AC17" i="14"/>
  <c r="M41" i="14"/>
  <c r="AA41" i="14" s="1"/>
  <c r="AC41" i="14" s="1"/>
  <c r="M12" i="14"/>
  <c r="AA12" i="14" s="1"/>
  <c r="AC12" i="14" s="1"/>
  <c r="M20" i="14"/>
  <c r="AA20" i="14" s="1"/>
  <c r="M19" i="14"/>
  <c r="AA19" i="14" s="1"/>
  <c r="AC19" i="14" s="1"/>
  <c r="M11" i="14"/>
  <c r="AA11" i="14" s="1"/>
  <c r="M52" i="14"/>
  <c r="AA52" i="14" s="1"/>
  <c r="M14" i="14"/>
  <c r="AA14" i="14" s="1"/>
  <c r="AC14" i="14" s="1"/>
  <c r="M9" i="14"/>
  <c r="AA9" i="14" s="1"/>
  <c r="M55" i="14"/>
  <c r="AA55" i="14" s="1"/>
  <c r="AC57" i="14"/>
  <c r="M56" i="14"/>
  <c r="AA56" i="14" s="1"/>
  <c r="AC56" i="14" s="1"/>
  <c r="M34" i="14"/>
  <c r="AA34" i="14" s="1"/>
  <c r="AC44" i="14"/>
  <c r="M42" i="14"/>
  <c r="AA42" i="14" s="1"/>
  <c r="M27" i="14"/>
  <c r="AA27" i="14" s="1"/>
  <c r="AC27" i="14" s="1"/>
  <c r="M22" i="14"/>
  <c r="AA22" i="14" s="1"/>
  <c r="M18" i="14"/>
  <c r="AA18" i="14" s="1"/>
  <c r="AC18" i="14" s="1"/>
  <c r="M58" i="14"/>
  <c r="AA58" i="14" s="1"/>
  <c r="AC58" i="14" s="1"/>
  <c r="M35" i="14"/>
  <c r="AA35" i="14" s="1"/>
  <c r="AC35" i="14" s="1"/>
  <c r="M33" i="14"/>
  <c r="AA33" i="14" s="1"/>
  <c r="M40" i="14"/>
  <c r="AA40" i="14" s="1"/>
  <c r="AC40" i="14" s="1"/>
  <c r="M53" i="14"/>
  <c r="AA53" i="14" s="1"/>
  <c r="AC53" i="14" s="1"/>
  <c r="M16" i="14"/>
  <c r="AA16" i="14" s="1"/>
  <c r="AC16" i="14" s="1"/>
  <c r="AC20" i="14"/>
  <c r="W59" i="14"/>
  <c r="X8" i="14"/>
  <c r="X54" i="14"/>
  <c r="AB54" i="14" s="1"/>
  <c r="M46" i="14"/>
  <c r="AA46" i="14" s="1"/>
  <c r="AC46" i="14" s="1"/>
  <c r="M28" i="14"/>
  <c r="AA28" i="14" s="1"/>
  <c r="AC28" i="14" s="1"/>
  <c r="M48" i="14"/>
  <c r="AA48" i="14" s="1"/>
  <c r="AC48" i="14" s="1"/>
  <c r="X26" i="14"/>
  <c r="AB26" i="14" s="1"/>
  <c r="AC11" i="14"/>
  <c r="X25" i="14"/>
  <c r="AB25" i="14" s="1"/>
  <c r="M45" i="14"/>
  <c r="AA45" i="14" s="1"/>
  <c r="AC45" i="14" s="1"/>
  <c r="X23" i="14"/>
  <c r="AB23" i="14" s="1"/>
  <c r="AC21" i="14"/>
  <c r="AC29" i="14"/>
  <c r="X10" i="14"/>
  <c r="AB10" i="14" s="1"/>
  <c r="X24" i="14"/>
  <c r="AB24" i="14" s="1"/>
  <c r="AC24" i="14" s="1"/>
  <c r="M37" i="14"/>
  <c r="AA37" i="14" s="1"/>
  <c r="AC37" i="14" s="1"/>
  <c r="X9" i="14"/>
  <c r="AB9" i="14" s="1"/>
  <c r="AC9" i="14" s="1"/>
  <c r="V59" i="14"/>
  <c r="M49" i="14"/>
  <c r="AA49" i="14" s="1"/>
  <c r="AC49" i="14" s="1"/>
  <c r="M31" i="14"/>
  <c r="AA31" i="14" s="1"/>
  <c r="AC31" i="14" s="1"/>
  <c r="M13" i="14"/>
  <c r="AA13" i="14" s="1"/>
  <c r="AC13" i="14" s="1"/>
  <c r="L59" i="14"/>
  <c r="M8" i="14"/>
  <c r="X34" i="14"/>
  <c r="AB34" i="14" s="1"/>
  <c r="M43" i="14"/>
  <c r="AA43" i="14" s="1"/>
  <c r="AC43" i="14" s="1"/>
  <c r="AC50" i="14"/>
  <c r="M47" i="14"/>
  <c r="AA47" i="14" s="1"/>
  <c r="AC47" i="14" s="1"/>
  <c r="X30" i="14"/>
  <c r="AB30" i="14" s="1"/>
  <c r="M39" i="14"/>
  <c r="AA39" i="14" s="1"/>
  <c r="AC39" i="14" s="1"/>
  <c r="M15" i="14"/>
  <c r="AA15" i="14" s="1"/>
  <c r="M25" i="14"/>
  <c r="AA25" i="14" s="1"/>
  <c r="AC36" i="14"/>
  <c r="M38" i="14"/>
  <c r="AA38" i="14" s="1"/>
  <c r="AC38" i="14" s="1"/>
  <c r="M30" i="14"/>
  <c r="AA30" i="14" s="1"/>
  <c r="X52" i="14"/>
  <c r="AB52" i="14" s="1"/>
  <c r="AC52" i="14" s="1"/>
  <c r="X42" i="14"/>
  <c r="AB42" i="14" s="1"/>
  <c r="H59" i="14"/>
  <c r="M26" i="14"/>
  <c r="AA26" i="14" s="1"/>
  <c r="X55" i="14"/>
  <c r="AB55" i="14" s="1"/>
  <c r="AC55" i="14" s="1"/>
  <c r="X15" i="14"/>
  <c r="AB15" i="14" s="1"/>
  <c r="M23" i="14"/>
  <c r="AA23" i="14" s="1"/>
  <c r="T59" i="14"/>
  <c r="I59" i="14"/>
  <c r="M10" i="14"/>
  <c r="AA10" i="14" s="1"/>
  <c r="AC10" i="14" s="1"/>
  <c r="M54" i="14"/>
  <c r="AA54" i="14" s="1"/>
  <c r="AC22" i="14"/>
  <c r="X32" i="14"/>
  <c r="AB32" i="14" s="1"/>
  <c r="AC32" i="14" s="1"/>
  <c r="X33" i="14"/>
  <c r="AB33" i="14" s="1"/>
  <c r="F59" i="14"/>
  <c r="Z59" i="14"/>
  <c r="F12" i="10"/>
  <c r="F11" i="10"/>
  <c r="F10" i="10"/>
  <c r="F9" i="10"/>
  <c r="F8" i="10"/>
  <c r="F7" i="10"/>
  <c r="F6" i="10"/>
  <c r="F5" i="10"/>
  <c r="F4" i="10"/>
  <c r="E13" i="10"/>
  <c r="AC25" i="14" l="1"/>
  <c r="AC33" i="14"/>
  <c r="AC34" i="14"/>
  <c r="AC23" i="14"/>
  <c r="AC26" i="14"/>
  <c r="AC42" i="14"/>
  <c r="AC54" i="14"/>
  <c r="AC30" i="14"/>
  <c r="AC15" i="14"/>
  <c r="AB8" i="14"/>
  <c r="AB59" i="14" s="1"/>
  <c r="X59" i="14"/>
  <c r="M59" i="14"/>
  <c r="AA8" i="14"/>
  <c r="I55" i="12"/>
  <c r="H55" i="12"/>
  <c r="G55" i="12"/>
  <c r="F55" i="12"/>
  <c r="E55" i="12"/>
  <c r="D55" i="12"/>
  <c r="C55" i="12"/>
  <c r="B55" i="12"/>
  <c r="AA59" i="14" l="1"/>
  <c r="AC8" i="14"/>
  <c r="R63" i="7"/>
  <c r="L63" i="7"/>
  <c r="K63" i="7"/>
  <c r="J63" i="7"/>
  <c r="I63" i="7"/>
  <c r="AC59" i="14" l="1"/>
  <c r="B18" i="9"/>
  <c r="B17" i="9"/>
  <c r="B16" i="9"/>
  <c r="B15" i="9"/>
  <c r="B14" i="9"/>
  <c r="B13" i="9"/>
  <c r="B12" i="9"/>
  <c r="B11" i="9"/>
  <c r="B10" i="9"/>
  <c r="B9" i="9"/>
  <c r="B8" i="9"/>
  <c r="B7" i="9"/>
  <c r="B20" i="7"/>
  <c r="B19" i="7"/>
  <c r="B18" i="7"/>
  <c r="B17" i="7"/>
  <c r="B16" i="7"/>
  <c r="B15" i="7"/>
  <c r="B14" i="7"/>
  <c r="B13" i="7"/>
  <c r="B12" i="7"/>
  <c r="B11" i="7"/>
  <c r="B10" i="7"/>
  <c r="B9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E4" i="11"/>
  <c r="D4" i="11"/>
  <c r="C4" i="11"/>
  <c r="AD51" i="14" l="1"/>
  <c r="AD41" i="14"/>
  <c r="AD44" i="14"/>
  <c r="AD12" i="14"/>
  <c r="AD14" i="14"/>
  <c r="AD57" i="14"/>
  <c r="AD19" i="14"/>
  <c r="AD18" i="14"/>
  <c r="AD58" i="14"/>
  <c r="AD17" i="14"/>
  <c r="AD56" i="14"/>
  <c r="AD33" i="14"/>
  <c r="AD31" i="14"/>
  <c r="AD30" i="14"/>
  <c r="AD35" i="14"/>
  <c r="AD10" i="14"/>
  <c r="AD40" i="14"/>
  <c r="AD47" i="14"/>
  <c r="AD49" i="14"/>
  <c r="AD22" i="14"/>
  <c r="AD29" i="14"/>
  <c r="AD9" i="14"/>
  <c r="AD13" i="14"/>
  <c r="AD54" i="14"/>
  <c r="AD28" i="14"/>
  <c r="AD50" i="14"/>
  <c r="AD48" i="14"/>
  <c r="AD24" i="14"/>
  <c r="AD32" i="14"/>
  <c r="AD42" i="14"/>
  <c r="AD11" i="14"/>
  <c r="AD45" i="14"/>
  <c r="AD26" i="14"/>
  <c r="AD39" i="14"/>
  <c r="AD37" i="14"/>
  <c r="AD36" i="14"/>
  <c r="AD21" i="14"/>
  <c r="AD52" i="14"/>
  <c r="AD27" i="14"/>
  <c r="AD16" i="14"/>
  <c r="AD55" i="14"/>
  <c r="AD23" i="14"/>
  <c r="AD43" i="14"/>
  <c r="AD20" i="14"/>
  <c r="AD46" i="14"/>
  <c r="AD34" i="14"/>
  <c r="AD53" i="14"/>
  <c r="AD38" i="14"/>
  <c r="AD25" i="14"/>
  <c r="AD15" i="14"/>
  <c r="AD8" i="14"/>
  <c r="AD59" i="14" l="1"/>
  <c r="H11" i="10"/>
  <c r="I11" i="10" s="1"/>
  <c r="H10" i="10"/>
  <c r="I10" i="10" s="1"/>
  <c r="H9" i="10"/>
  <c r="I9" i="10" s="1"/>
  <c r="H8" i="10"/>
  <c r="H7" i="10"/>
  <c r="I7" i="10" s="1"/>
  <c r="H6" i="10"/>
  <c r="H4" i="10"/>
  <c r="I4" i="10" s="1"/>
  <c r="H12" i="10"/>
  <c r="I12" i="10" s="1"/>
  <c r="H5" i="10"/>
  <c r="B13" i="10"/>
  <c r="B63" i="7"/>
  <c r="C47" i="7" s="1"/>
  <c r="D47" i="7" s="1"/>
  <c r="U63" i="7"/>
  <c r="T63" i="7"/>
  <c r="B19" i="9"/>
  <c r="C18" i="9" s="1"/>
  <c r="E63" i="7"/>
  <c r="F36" i="7" s="1"/>
  <c r="G36" i="7" s="1"/>
  <c r="V61" i="7"/>
  <c r="W61" i="7" s="1"/>
  <c r="V60" i="7"/>
  <c r="W60" i="7" s="1"/>
  <c r="V57" i="7"/>
  <c r="W57" i="7" s="1"/>
  <c r="V56" i="7"/>
  <c r="W56" i="7" s="1"/>
  <c r="V55" i="7"/>
  <c r="W55" i="7" s="1"/>
  <c r="V17" i="7"/>
  <c r="W17" i="7" s="1"/>
  <c r="V54" i="7"/>
  <c r="W54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15" i="7"/>
  <c r="W15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10" i="7"/>
  <c r="W10" i="7" s="1"/>
  <c r="V31" i="7"/>
  <c r="W31" i="7" s="1"/>
  <c r="V30" i="7"/>
  <c r="W30" i="7" s="1"/>
  <c r="V12" i="7"/>
  <c r="W12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0" i="7"/>
  <c r="W20" i="7" s="1"/>
  <c r="V19" i="7"/>
  <c r="W19" i="7" s="1"/>
  <c r="V59" i="7"/>
  <c r="W59" i="7" s="1"/>
  <c r="V58" i="7"/>
  <c r="W58" i="7" s="1"/>
  <c r="V18" i="7"/>
  <c r="W18" i="7" s="1"/>
  <c r="V53" i="7"/>
  <c r="W53" i="7" s="1"/>
  <c r="V16" i="7"/>
  <c r="W16" i="7" s="1"/>
  <c r="V40" i="7"/>
  <c r="W40" i="7" s="1"/>
  <c r="V14" i="7"/>
  <c r="W14" i="7" s="1"/>
  <c r="V13" i="7"/>
  <c r="W13" i="7" s="1"/>
  <c r="V11" i="7"/>
  <c r="W11" i="7" s="1"/>
  <c r="V9" i="7"/>
  <c r="W9" i="7" s="1"/>
  <c r="F51" i="7" l="1"/>
  <c r="G51" i="7" s="1"/>
  <c r="F34" i="7"/>
  <c r="G34" i="7" s="1"/>
  <c r="F23" i="7"/>
  <c r="G23" i="7" s="1"/>
  <c r="F57" i="7"/>
  <c r="G57" i="7" s="1"/>
  <c r="F20" i="7"/>
  <c r="G20" i="7" s="1"/>
  <c r="F54" i="7"/>
  <c r="G54" i="7" s="1"/>
  <c r="F41" i="7"/>
  <c r="G41" i="7" s="1"/>
  <c r="F47" i="7"/>
  <c r="G47" i="7" s="1"/>
  <c r="H47" i="7" s="1"/>
  <c r="F49" i="7"/>
  <c r="G49" i="7" s="1"/>
  <c r="F29" i="7"/>
  <c r="G29" i="7" s="1"/>
  <c r="F40" i="7"/>
  <c r="G40" i="7" s="1"/>
  <c r="F12" i="7"/>
  <c r="G12" i="7" s="1"/>
  <c r="F35" i="7"/>
  <c r="G35" i="7" s="1"/>
  <c r="F14" i="7"/>
  <c r="G14" i="7" s="1"/>
  <c r="F33" i="7"/>
  <c r="G33" i="7" s="1"/>
  <c r="F42" i="7"/>
  <c r="G42" i="7" s="1"/>
  <c r="F48" i="7"/>
  <c r="G48" i="7" s="1"/>
  <c r="F60" i="7"/>
  <c r="G60" i="7" s="1"/>
  <c r="V63" i="7"/>
  <c r="F52" i="7"/>
  <c r="G52" i="7" s="1"/>
  <c r="F46" i="7"/>
  <c r="G46" i="7" s="1"/>
  <c r="F15" i="7"/>
  <c r="G15" i="7" s="1"/>
  <c r="F27" i="7"/>
  <c r="G27" i="7" s="1"/>
  <c r="F32" i="7"/>
  <c r="G32" i="7" s="1"/>
  <c r="F56" i="7"/>
  <c r="G56" i="7" s="1"/>
  <c r="F13" i="7"/>
  <c r="G13" i="7" s="1"/>
  <c r="F45" i="7"/>
  <c r="G45" i="7" s="1"/>
  <c r="F11" i="7"/>
  <c r="G11" i="7" s="1"/>
  <c r="F58" i="7"/>
  <c r="G58" i="7" s="1"/>
  <c r="F59" i="7"/>
  <c r="G59" i="7" s="1"/>
  <c r="F39" i="7"/>
  <c r="G39" i="7" s="1"/>
  <c r="F19" i="7"/>
  <c r="G19" i="7" s="1"/>
  <c r="F28" i="7"/>
  <c r="G28" i="7" s="1"/>
  <c r="F18" i="7"/>
  <c r="G18" i="7" s="1"/>
  <c r="F26" i="7"/>
  <c r="G26" i="7" s="1"/>
  <c r="F10" i="7"/>
  <c r="G10" i="7" s="1"/>
  <c r="F38" i="7"/>
  <c r="G38" i="7" s="1"/>
  <c r="F61" i="7"/>
  <c r="G61" i="7" s="1"/>
  <c r="F9" i="7"/>
  <c r="G9" i="7" s="1"/>
  <c r="F50" i="7"/>
  <c r="G50" i="7" s="1"/>
  <c r="F63" i="7"/>
  <c r="F25" i="7"/>
  <c r="G25" i="7" s="1"/>
  <c r="F31" i="7"/>
  <c r="G31" i="7" s="1"/>
  <c r="F44" i="7"/>
  <c r="G44" i="7" s="1"/>
  <c r="F30" i="7"/>
  <c r="G30" i="7" s="1"/>
  <c r="F43" i="7"/>
  <c r="G43" i="7" s="1"/>
  <c r="F17" i="7"/>
  <c r="G17" i="7" s="1"/>
  <c r="F53" i="7"/>
  <c r="G53" i="7" s="1"/>
  <c r="F37" i="7"/>
  <c r="G37" i="7" s="1"/>
  <c r="F55" i="7"/>
  <c r="G55" i="7" s="1"/>
  <c r="F16" i="7"/>
  <c r="G16" i="7" s="1"/>
  <c r="F24" i="7"/>
  <c r="G24" i="7" s="1"/>
  <c r="P63" i="7"/>
  <c r="M63" i="7"/>
  <c r="N63" i="7"/>
  <c r="O63" i="7"/>
  <c r="C17" i="7"/>
  <c r="D17" i="7" s="1"/>
  <c r="C54" i="7"/>
  <c r="D54" i="7" s="1"/>
  <c r="C41" i="7"/>
  <c r="D41" i="7" s="1"/>
  <c r="C12" i="7"/>
  <c r="D12" i="7" s="1"/>
  <c r="C36" i="7"/>
  <c r="D36" i="7" s="1"/>
  <c r="H36" i="7" s="1"/>
  <c r="C60" i="7"/>
  <c r="D60" i="7" s="1"/>
  <c r="C57" i="7"/>
  <c r="D57" i="7" s="1"/>
  <c r="C18" i="7"/>
  <c r="D18" i="7" s="1"/>
  <c r="C13" i="7"/>
  <c r="D13" i="7" s="1"/>
  <c r="C32" i="7"/>
  <c r="D32" i="7" s="1"/>
  <c r="C42" i="7"/>
  <c r="D42" i="7" s="1"/>
  <c r="C49" i="7"/>
  <c r="D49" i="7" s="1"/>
  <c r="C53" i="7"/>
  <c r="D53" i="7" s="1"/>
  <c r="C34" i="7"/>
  <c r="D34" i="7" s="1"/>
  <c r="C11" i="7"/>
  <c r="D11" i="7" s="1"/>
  <c r="C38" i="7"/>
  <c r="D38" i="7" s="1"/>
  <c r="C55" i="7"/>
  <c r="D55" i="7" s="1"/>
  <c r="C39" i="7"/>
  <c r="D39" i="7" s="1"/>
  <c r="C40" i="7"/>
  <c r="D40" i="7" s="1"/>
  <c r="C45" i="7"/>
  <c r="D45" i="7" s="1"/>
  <c r="C16" i="7"/>
  <c r="D16" i="7" s="1"/>
  <c r="C27" i="7"/>
  <c r="D27" i="7" s="1"/>
  <c r="C14" i="7"/>
  <c r="D14" i="7" s="1"/>
  <c r="C37" i="7"/>
  <c r="D37" i="7" s="1"/>
  <c r="C20" i="7"/>
  <c r="D20" i="7" s="1"/>
  <c r="C7" i="9"/>
  <c r="C16" i="9"/>
  <c r="C14" i="9"/>
  <c r="C10" i="9"/>
  <c r="C17" i="9"/>
  <c r="C13" i="9"/>
  <c r="C12" i="9"/>
  <c r="C8" i="9"/>
  <c r="C11" i="9"/>
  <c r="C15" i="9"/>
  <c r="C19" i="9"/>
  <c r="C9" i="9"/>
  <c r="C29" i="7"/>
  <c r="D29" i="7" s="1"/>
  <c r="C58" i="7"/>
  <c r="D58" i="7" s="1"/>
  <c r="C25" i="7"/>
  <c r="D25" i="7" s="1"/>
  <c r="C19" i="7"/>
  <c r="D19" i="7" s="1"/>
  <c r="C59" i="7"/>
  <c r="D59" i="7" s="1"/>
  <c r="C48" i="7"/>
  <c r="D48" i="7" s="1"/>
  <c r="C24" i="7"/>
  <c r="D24" i="7" s="1"/>
  <c r="C56" i="7"/>
  <c r="D56" i="7" s="1"/>
  <c r="C15" i="7"/>
  <c r="D15" i="7" s="1"/>
  <c r="C43" i="7"/>
  <c r="D43" i="7" s="1"/>
  <c r="C44" i="7"/>
  <c r="D44" i="7" s="1"/>
  <c r="C26" i="7"/>
  <c r="D26" i="7" s="1"/>
  <c r="C61" i="7"/>
  <c r="D61" i="7" s="1"/>
  <c r="C50" i="7"/>
  <c r="D50" i="7" s="1"/>
  <c r="C31" i="7"/>
  <c r="D31" i="7" s="1"/>
  <c r="C28" i="7"/>
  <c r="D28" i="7" s="1"/>
  <c r="C30" i="7"/>
  <c r="D30" i="7" s="1"/>
  <c r="C52" i="7"/>
  <c r="D52" i="7" s="1"/>
  <c r="C51" i="7"/>
  <c r="D51" i="7" s="1"/>
  <c r="C35" i="7"/>
  <c r="D35" i="7" s="1"/>
  <c r="C10" i="7"/>
  <c r="D10" i="7" s="1"/>
  <c r="C46" i="7"/>
  <c r="D46" i="7" s="1"/>
  <c r="C23" i="7"/>
  <c r="D23" i="7" s="1"/>
  <c r="C9" i="7"/>
  <c r="C33" i="7"/>
  <c r="D33" i="7" s="1"/>
  <c r="H13" i="10"/>
  <c r="AC6" i="7" s="1"/>
  <c r="I8" i="10"/>
  <c r="I13" i="10" s="1"/>
  <c r="K13" i="10" s="1"/>
  <c r="B5" i="8" s="1"/>
  <c r="B9" i="8" s="1"/>
  <c r="F13" i="10"/>
  <c r="W63" i="7"/>
  <c r="X17" i="7" s="1"/>
  <c r="AB6" i="7" l="1"/>
  <c r="Z6" i="7"/>
  <c r="AA6" i="7"/>
  <c r="Z47" i="7"/>
  <c r="Z36" i="7"/>
  <c r="AB17" i="7"/>
  <c r="H28" i="7"/>
  <c r="Z28" i="7" s="1"/>
  <c r="H19" i="7"/>
  <c r="Z19" i="7" s="1"/>
  <c r="H31" i="7"/>
  <c r="Z31" i="7" s="1"/>
  <c r="H34" i="7"/>
  <c r="Z34" i="7" s="1"/>
  <c r="H23" i="7"/>
  <c r="Z23" i="7" s="1"/>
  <c r="H20" i="7"/>
  <c r="Z20" i="7" s="1"/>
  <c r="H41" i="7"/>
  <c r="H54" i="7"/>
  <c r="Z54" i="7" s="1"/>
  <c r="H35" i="7"/>
  <c r="Z35" i="7" s="1"/>
  <c r="H51" i="7"/>
  <c r="Z51" i="7" s="1"/>
  <c r="H45" i="7"/>
  <c r="Z45" i="7" s="1"/>
  <c r="H12" i="7"/>
  <c r="Z12" i="7" s="1"/>
  <c r="H57" i="7"/>
  <c r="Z57" i="7" s="1"/>
  <c r="H52" i="7"/>
  <c r="Z52" i="7" s="1"/>
  <c r="H40" i="7"/>
  <c r="Z40" i="7" s="1"/>
  <c r="H59" i="7"/>
  <c r="Z59" i="7" s="1"/>
  <c r="H39" i="7"/>
  <c r="Z39" i="7" s="1"/>
  <c r="H60" i="7"/>
  <c r="Z60" i="7" s="1"/>
  <c r="H18" i="7"/>
  <c r="H26" i="7"/>
  <c r="Z26" i="7" s="1"/>
  <c r="H29" i="7"/>
  <c r="Z29" i="7" s="1"/>
  <c r="H49" i="7"/>
  <c r="Z49" i="7" s="1"/>
  <c r="H14" i="7"/>
  <c r="Z14" i="7" s="1"/>
  <c r="H42" i="7"/>
  <c r="Z42" i="7" s="1"/>
  <c r="H33" i="7"/>
  <c r="Z33" i="7" s="1"/>
  <c r="H43" i="7"/>
  <c r="Z43" i="7" s="1"/>
  <c r="H30" i="7"/>
  <c r="Z30" i="7" s="1"/>
  <c r="H10" i="7"/>
  <c r="Z10" i="7" s="1"/>
  <c r="H15" i="7"/>
  <c r="Z15" i="7" s="1"/>
  <c r="H27" i="7"/>
  <c r="Z27" i="7" s="1"/>
  <c r="H46" i="7"/>
  <c r="H56" i="7"/>
  <c r="Z56" i="7" s="1"/>
  <c r="H16" i="7"/>
  <c r="Z16" i="7" s="1"/>
  <c r="H13" i="7"/>
  <c r="Z13" i="7" s="1"/>
  <c r="H58" i="7"/>
  <c r="Z58" i="7" s="1"/>
  <c r="G63" i="7"/>
  <c r="H44" i="7"/>
  <c r="Z44" i="7" s="1"/>
  <c r="H48" i="7"/>
  <c r="Z48" i="7" s="1"/>
  <c r="H24" i="7"/>
  <c r="Z24" i="7" s="1"/>
  <c r="H55" i="7"/>
  <c r="Z55" i="7" s="1"/>
  <c r="H25" i="7"/>
  <c r="Z25" i="7" s="1"/>
  <c r="H38" i="7"/>
  <c r="Z38" i="7" s="1"/>
  <c r="H50" i="7"/>
  <c r="H11" i="7"/>
  <c r="Z11" i="7" s="1"/>
  <c r="H17" i="7"/>
  <c r="Z17" i="7" s="1"/>
  <c r="H61" i="7"/>
  <c r="Z61" i="7" s="1"/>
  <c r="H53" i="7"/>
  <c r="Z53" i="7" s="1"/>
  <c r="H37" i="7"/>
  <c r="Z37" i="7" s="1"/>
  <c r="H32" i="7"/>
  <c r="Z32" i="7" s="1"/>
  <c r="Q63" i="7"/>
  <c r="D9" i="7"/>
  <c r="C63" i="7"/>
  <c r="B16" i="8"/>
  <c r="B14" i="8"/>
  <c r="B21" i="8"/>
  <c r="B17" i="8"/>
  <c r="B25" i="8"/>
  <c r="B24" i="8"/>
  <c r="B22" i="8"/>
  <c r="B15" i="8"/>
  <c r="B23" i="8"/>
  <c r="B19" i="8"/>
  <c r="B20" i="8"/>
  <c r="B18" i="8"/>
  <c r="X12" i="7"/>
  <c r="AB12" i="7" s="1"/>
  <c r="X20" i="7"/>
  <c r="AB20" i="7" s="1"/>
  <c r="X14" i="7"/>
  <c r="AB14" i="7" s="1"/>
  <c r="X9" i="7"/>
  <c r="AB9" i="7" s="1"/>
  <c r="X48" i="7"/>
  <c r="AB48" i="7" s="1"/>
  <c r="X44" i="7"/>
  <c r="AB44" i="7" s="1"/>
  <c r="X53" i="7"/>
  <c r="AB53" i="7" s="1"/>
  <c r="X60" i="7"/>
  <c r="AB60" i="7" s="1"/>
  <c r="X29" i="7"/>
  <c r="AB29" i="7" s="1"/>
  <c r="X52" i="7"/>
  <c r="AB52" i="7" s="1"/>
  <c r="X30" i="7"/>
  <c r="AB30" i="7" s="1"/>
  <c r="X40" i="7"/>
  <c r="AB40" i="7" s="1"/>
  <c r="X15" i="7"/>
  <c r="AB15" i="7" s="1"/>
  <c r="X46" i="7"/>
  <c r="AB46" i="7" s="1"/>
  <c r="X50" i="7"/>
  <c r="AB50" i="7" s="1"/>
  <c r="X25" i="7"/>
  <c r="AB25" i="7" s="1"/>
  <c r="X47" i="7"/>
  <c r="AB47" i="7" s="1"/>
  <c r="X59" i="7"/>
  <c r="AB59" i="7" s="1"/>
  <c r="X36" i="7"/>
  <c r="AB36" i="7" s="1"/>
  <c r="X28" i="7"/>
  <c r="AB28" i="7" s="1"/>
  <c r="X10" i="7"/>
  <c r="AB10" i="7" s="1"/>
  <c r="X51" i="7"/>
  <c r="AB51" i="7" s="1"/>
  <c r="X34" i="7"/>
  <c r="AB34" i="7" s="1"/>
  <c r="X24" i="7"/>
  <c r="AB24" i="7" s="1"/>
  <c r="X61" i="7"/>
  <c r="AB61" i="7" s="1"/>
  <c r="X37" i="7"/>
  <c r="AB37" i="7" s="1"/>
  <c r="X55" i="7"/>
  <c r="AB55" i="7" s="1"/>
  <c r="X11" i="7"/>
  <c r="AB11" i="7" s="1"/>
  <c r="X19" i="7"/>
  <c r="AB19" i="7" s="1"/>
  <c r="X13" i="7"/>
  <c r="AB13" i="7" s="1"/>
  <c r="X41" i="7"/>
  <c r="AB41" i="7" s="1"/>
  <c r="X49" i="7"/>
  <c r="AB49" i="7" s="1"/>
  <c r="X42" i="7"/>
  <c r="AB42" i="7" s="1"/>
  <c r="X27" i="7"/>
  <c r="AB27" i="7" s="1"/>
  <c r="X58" i="7"/>
  <c r="AB58" i="7" s="1"/>
  <c r="X33" i="7"/>
  <c r="AB33" i="7" s="1"/>
  <c r="X57" i="7"/>
  <c r="AB57" i="7" s="1"/>
  <c r="X18" i="7"/>
  <c r="AB18" i="7" s="1"/>
  <c r="X26" i="7"/>
  <c r="AB26" i="7" s="1"/>
  <c r="X54" i="7"/>
  <c r="AB54" i="7" s="1"/>
  <c r="X39" i="7"/>
  <c r="AB39" i="7" s="1"/>
  <c r="X45" i="7"/>
  <c r="AB45" i="7" s="1"/>
  <c r="X56" i="7"/>
  <c r="AB56" i="7" s="1"/>
  <c r="X31" i="7"/>
  <c r="AB31" i="7" s="1"/>
  <c r="X38" i="7"/>
  <c r="AB38" i="7" s="1"/>
  <c r="X32" i="7"/>
  <c r="AB32" i="7" s="1"/>
  <c r="X35" i="7"/>
  <c r="AB35" i="7" s="1"/>
  <c r="X43" i="7"/>
  <c r="AB43" i="7" s="1"/>
  <c r="X23" i="7"/>
  <c r="AB23" i="7" s="1"/>
  <c r="X16" i="7"/>
  <c r="AB16" i="7" s="1"/>
  <c r="Z50" i="7" l="1"/>
  <c r="Z46" i="7"/>
  <c r="Z18" i="7"/>
  <c r="Z41" i="7"/>
  <c r="AA11" i="7"/>
  <c r="AC11" i="7" s="1"/>
  <c r="D63" i="7"/>
  <c r="H9" i="7"/>
  <c r="B26" i="8"/>
  <c r="B10" i="8" s="1"/>
  <c r="X63" i="7"/>
  <c r="AB63" i="7"/>
  <c r="AA17" i="7" l="1"/>
  <c r="AC17" i="7" s="1"/>
  <c r="AA36" i="7"/>
  <c r="AC36" i="7" s="1"/>
  <c r="AA31" i="7"/>
  <c r="AC31" i="7" s="1"/>
  <c r="AA32" i="7"/>
  <c r="AC32" i="7" s="1"/>
  <c r="AA27" i="7"/>
  <c r="AC27" i="7" s="1"/>
  <c r="AA37" i="7"/>
  <c r="AC37" i="7" s="1"/>
  <c r="AA34" i="7"/>
  <c r="AC34" i="7" s="1"/>
  <c r="AA48" i="7"/>
  <c r="AC48" i="7" s="1"/>
  <c r="AA23" i="7"/>
  <c r="AC23" i="7" s="1"/>
  <c r="AA49" i="7"/>
  <c r="AC49" i="7" s="1"/>
  <c r="AA56" i="7"/>
  <c r="AC56" i="7" s="1"/>
  <c r="AA24" i="7"/>
  <c r="AC24" i="7" s="1"/>
  <c r="AA35" i="7"/>
  <c r="AC35" i="7" s="1"/>
  <c r="AA12" i="7"/>
  <c r="AC12" i="7" s="1"/>
  <c r="AA28" i="7"/>
  <c r="AC28" i="7" s="1"/>
  <c r="AA50" i="7"/>
  <c r="AC50" i="7" s="1"/>
  <c r="AA57" i="7"/>
  <c r="AC57" i="7" s="1"/>
  <c r="AA39" i="7"/>
  <c r="AC39" i="7" s="1"/>
  <c r="AA30" i="7"/>
  <c r="AC30" i="7" s="1"/>
  <c r="AA59" i="7"/>
  <c r="AC59" i="7" s="1"/>
  <c r="AA52" i="7"/>
  <c r="AC52" i="7" s="1"/>
  <c r="AA18" i="7"/>
  <c r="AC18" i="7" s="1"/>
  <c r="AA43" i="7"/>
  <c r="AC43" i="7" s="1"/>
  <c r="AA45" i="7"/>
  <c r="AC45" i="7" s="1"/>
  <c r="AA60" i="7"/>
  <c r="AC60" i="7" s="1"/>
  <c r="AA38" i="7"/>
  <c r="AC38" i="7" s="1"/>
  <c r="AA16" i="7"/>
  <c r="AC16" i="7" s="1"/>
  <c r="AA26" i="7"/>
  <c r="AC26" i="7" s="1"/>
  <c r="AA41" i="7"/>
  <c r="AC41" i="7" s="1"/>
  <c r="AA47" i="7"/>
  <c r="AC47" i="7" s="1"/>
  <c r="AA33" i="7"/>
  <c r="AC33" i="7" s="1"/>
  <c r="AA54" i="7"/>
  <c r="AC54" i="7" s="1"/>
  <c r="AA25" i="7"/>
  <c r="AC25" i="7" s="1"/>
  <c r="AA55" i="7"/>
  <c r="AC55" i="7" s="1"/>
  <c r="AA10" i="7"/>
  <c r="AC10" i="7" s="1"/>
  <c r="AA42" i="7"/>
  <c r="AC42" i="7" s="1"/>
  <c r="AA19" i="7"/>
  <c r="AC19" i="7" s="1"/>
  <c r="AA44" i="7"/>
  <c r="AC44" i="7" s="1"/>
  <c r="AA51" i="7"/>
  <c r="AC51" i="7" s="1"/>
  <c r="AA15" i="7"/>
  <c r="AC15" i="7" s="1"/>
  <c r="AA53" i="7"/>
  <c r="AC53" i="7" s="1"/>
  <c r="AA20" i="7"/>
  <c r="AC20" i="7" s="1"/>
  <c r="AA61" i="7"/>
  <c r="AC61" i="7" s="1"/>
  <c r="AA13" i="7"/>
  <c r="AC13" i="7" s="1"/>
  <c r="AA46" i="7"/>
  <c r="AC46" i="7" s="1"/>
  <c r="AA14" i="7"/>
  <c r="AC14" i="7" s="1"/>
  <c r="AA58" i="7"/>
  <c r="AC58" i="7" s="1"/>
  <c r="AA40" i="7"/>
  <c r="AC40" i="7" s="1"/>
  <c r="AA29" i="7"/>
  <c r="AC29" i="7" s="1"/>
  <c r="Z9" i="7"/>
  <c r="H63" i="7"/>
  <c r="B11" i="8"/>
  <c r="B12" i="8"/>
  <c r="AC62" i="7" l="1"/>
  <c r="Z63" i="7"/>
  <c r="C14" i="8"/>
  <c r="C16" i="8"/>
  <c r="C22" i="8"/>
  <c r="C24" i="8"/>
  <c r="C25" i="8"/>
  <c r="C18" i="8"/>
  <c r="C23" i="8"/>
  <c r="C20" i="8"/>
  <c r="C17" i="8"/>
  <c r="C21" i="8"/>
  <c r="C19" i="8"/>
  <c r="C15" i="8"/>
  <c r="S63" i="7" l="1"/>
  <c r="AA9" i="7"/>
  <c r="C26" i="8"/>
  <c r="AA63" i="7" l="1"/>
  <c r="AC9" i="7"/>
  <c r="AC21" i="7" l="1"/>
  <c r="AC63" i="7" l="1"/>
  <c r="AD11" i="7" l="1"/>
  <c r="G16" i="8" s="1"/>
  <c r="AD17" i="7"/>
  <c r="G22" i="8" s="1"/>
  <c r="AD13" i="7"/>
  <c r="G18" i="8" s="1"/>
  <c r="AD33" i="7"/>
  <c r="AD50" i="7"/>
  <c r="AD40" i="7"/>
  <c r="AD51" i="7"/>
  <c r="AD30" i="7"/>
  <c r="AD32" i="7"/>
  <c r="AD42" i="7"/>
  <c r="AD14" i="7"/>
  <c r="G19" i="8" s="1"/>
  <c r="AD20" i="7"/>
  <c r="G25" i="8" s="1"/>
  <c r="AD36" i="7"/>
  <c r="AD24" i="7"/>
  <c r="AD18" i="7"/>
  <c r="G23" i="8" s="1"/>
  <c r="AD47" i="7"/>
  <c r="AD19" i="7"/>
  <c r="G24" i="8" s="1"/>
  <c r="AD58" i="7"/>
  <c r="AD54" i="7"/>
  <c r="AD39" i="7"/>
  <c r="AD16" i="7"/>
  <c r="G21" i="8" s="1"/>
  <c r="AD10" i="7"/>
  <c r="G15" i="8" s="1"/>
  <c r="AD37" i="7"/>
  <c r="AD38" i="7"/>
  <c r="AD43" i="7"/>
  <c r="AD34" i="7"/>
  <c r="AD53" i="7"/>
  <c r="AD29" i="7"/>
  <c r="AD49" i="7"/>
  <c r="AD48" i="7"/>
  <c r="AD61" i="7"/>
  <c r="AD23" i="7"/>
  <c r="AD60" i="7"/>
  <c r="AD56" i="7"/>
  <c r="AD46" i="7"/>
  <c r="AD41" i="7"/>
  <c r="AD35" i="7"/>
  <c r="AD28" i="7"/>
  <c r="AD25" i="7"/>
  <c r="AD55" i="7"/>
  <c r="AD57" i="7"/>
  <c r="AD45" i="7"/>
  <c r="AD44" i="7"/>
  <c r="AD52" i="7"/>
  <c r="AD27" i="7"/>
  <c r="AD12" i="7"/>
  <c r="G17" i="8" s="1"/>
  <c r="AD59" i="7"/>
  <c r="AD15" i="7"/>
  <c r="G20" i="8" s="1"/>
  <c r="AD31" i="7"/>
  <c r="AD26" i="7"/>
  <c r="AD9" i="7"/>
  <c r="G14" i="8" s="1"/>
  <c r="G26" i="8" l="1"/>
  <c r="I23" i="8" s="1"/>
  <c r="D23" i="8" s="1"/>
  <c r="E23" i="8" s="1"/>
  <c r="I21" i="8" l="1"/>
  <c r="D21" i="8" s="1"/>
  <c r="E21" i="8" s="1"/>
  <c r="I20" i="8"/>
  <c r="D20" i="8" s="1"/>
  <c r="E20" i="8" s="1"/>
  <c r="I19" i="8"/>
  <c r="D19" i="8" s="1"/>
  <c r="E19" i="8" s="1"/>
  <c r="I22" i="8"/>
  <c r="D22" i="8" s="1"/>
  <c r="E22" i="8" s="1"/>
  <c r="I17" i="8"/>
  <c r="D17" i="8" s="1"/>
  <c r="E17" i="8" s="1"/>
  <c r="I25" i="8"/>
  <c r="D25" i="8" s="1"/>
  <c r="E25" i="8" s="1"/>
  <c r="I18" i="8"/>
  <c r="D18" i="8" s="1"/>
  <c r="E18" i="8" s="1"/>
  <c r="I14" i="8"/>
  <c r="D14" i="8" s="1"/>
  <c r="E14" i="8" s="1"/>
  <c r="I15" i="8"/>
  <c r="D15" i="8" s="1"/>
  <c r="E15" i="8" s="1"/>
  <c r="I16" i="8"/>
  <c r="D16" i="8" s="1"/>
  <c r="E16" i="8" s="1"/>
  <c r="I24" i="8"/>
  <c r="D24" i="8" s="1"/>
  <c r="E24" i="8" s="1"/>
  <c r="E26" i="8" l="1"/>
  <c r="D26" i="8"/>
</calcChain>
</file>

<file path=xl/sharedStrings.xml><?xml version="1.0" encoding="utf-8"?>
<sst xmlns="http://schemas.openxmlformats.org/spreadsheetml/2006/main" count="543" uniqueCount="298">
  <si>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</si>
  <si>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</si>
  <si>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</si>
  <si>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</si>
  <si>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</si>
  <si>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</si>
  <si>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</si>
  <si>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</si>
  <si>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</si>
  <si>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</si>
  <si>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</si>
  <si>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</si>
  <si>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</si>
  <si>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</si>
  <si>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</si>
  <si>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</si>
  <si>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</si>
  <si>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</si>
  <si>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</si>
  <si>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</si>
  <si>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</si>
  <si>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</si>
  <si>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</si>
  <si>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</si>
  <si>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</si>
  <si>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CIMP=0.85(CS2/∑CS2)+0.15(MS/∑MS)</t>
  </si>
  <si>
    <t>BG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</si>
  <si>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</si>
  <si>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</si>
  <si>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</si>
  <si>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</si>
  <si>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</si>
  <si>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</si>
  <si>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</si>
  <si>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</si>
  <si>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</si>
  <si>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</si>
  <si>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</si>
  <si>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</si>
  <si>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</si>
  <si>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</si>
  <si>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</si>
  <si>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</si>
  <si>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</si>
  <si>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</si>
  <si>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</si>
  <si>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</si>
  <si>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</si>
  <si>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</si>
  <si>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</si>
  <si>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</si>
  <si>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</si>
  <si>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</si>
  <si>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</si>
  <si>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</si>
  <si>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</si>
  <si>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</si>
  <si>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</si>
  <si>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</si>
  <si>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</si>
  <si>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</si>
  <si>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</si>
  <si>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</si>
  <si>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</si>
  <si>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</si>
  <si>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</si>
  <si>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</si>
  <si>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</si>
  <si>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</si>
  <si>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</si>
  <si>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</si>
  <si>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</si>
  <si>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</si>
  <si>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</si>
  <si>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</si>
  <si>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</si>
  <si>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</si>
  <si>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</si>
  <si>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</si>
  <si>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</si>
  <si>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</si>
  <si>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</si>
  <si>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</si>
  <si>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</si>
  <si>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</si>
  <si>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</si>
  <si>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</si>
  <si>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</si>
  <si>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FUENTE: Censo de población y vivienda 2010, INEGI</t>
  </si>
  <si>
    <t>SUBTOTAL</t>
  </si>
  <si>
    <t>Fondo del Estado</t>
  </si>
  <si>
    <t>MONTO</t>
  </si>
  <si>
    <t>3.68% IGUAL</t>
  </si>
  <si>
    <t>3.68% Igual para todos</t>
  </si>
  <si>
    <t>TOTAL</t>
  </si>
  <si>
    <t>POBLACIÓN</t>
  </si>
  <si>
    <t>50% Restante según Art 14 Fracc I</t>
  </si>
  <si>
    <t>50% Restante por Habitantes</t>
  </si>
  <si>
    <t>Restante</t>
  </si>
  <si>
    <t>50% Rest Población</t>
  </si>
  <si>
    <t>50% Rest
Art 14 fracc I</t>
  </si>
  <si>
    <t>Porcentaje de 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</si>
  <si>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</si>
  <si>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</si>
  <si>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</si>
  <si>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</si>
  <si>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Los montos no incluyen descuentos ni compensación alguna.</t>
  </si>
  <si>
    <t>80% de participaciones</t>
  </si>
  <si>
    <t>Distribución</t>
  </si>
  <si>
    <t>Porcentaje distribución</t>
  </si>
  <si>
    <t>Monto de distribucion de participaciones</t>
  </si>
  <si>
    <t>Fondo de Compensacion ISAN</t>
  </si>
  <si>
    <t xml:space="preserve">Impuesto sobre Adquisición de Vehículos Nuevos (ISAN) </t>
  </si>
  <si>
    <t xml:space="preserve"> </t>
  </si>
  <si>
    <t>COORDINACIÓN DE PLANEACIÓN HACENDARIA</t>
  </si>
  <si>
    <t>POBLACIÓN 2020</t>
  </si>
  <si>
    <t>FUENTE: CENSO DE POBLACION Y VIVIENDA 2020, INEGI</t>
  </si>
  <si>
    <t>Fondo de Fomento Municipal (FFM)70%</t>
  </si>
  <si>
    <t>Fondo de Fomento Municipal (FFM)30%</t>
  </si>
  <si>
    <t>ISR Enajenación de Inmuebles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</si>
  <si>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</si>
  <si>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</si>
  <si>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</si>
  <si>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</si>
  <si>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</si>
  <si>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</si>
  <si>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</si>
  <si>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</si>
  <si>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</si>
  <si>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</si>
  <si>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</si>
  <si>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</si>
  <si>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</si>
  <si>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</si>
  <si>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</si>
  <si>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</si>
  <si>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</si>
  <si>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</si>
  <si>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</si>
  <si>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</si>
  <si>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</si>
  <si>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</si>
  <si>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</si>
  <si>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</si>
  <si>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</si>
  <si>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</si>
  <si>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</si>
  <si>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</si>
  <si>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</si>
  <si>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</si>
  <si>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</si>
  <si>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</si>
  <si>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</si>
  <si>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</si>
  <si>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</si>
  <si>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</si>
  <si>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</si>
  <si>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</si>
  <si>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</si>
  <si>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</si>
  <si>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</si>
  <si>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</si>
  <si>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</si>
  <si>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</si>
  <si>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</si>
  <si>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</si>
  <si>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</si>
  <si>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</si>
  <si>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</si>
  <si>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</si>
  <si>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</si>
  <si>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</si>
  <si>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</si>
  <si>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</si>
  <si>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</si>
  <si>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</si>
  <si>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</si>
  <si>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</si>
  <si>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FACTURACIÓN  2019
(2015-2019)</t>
  </si>
  <si>
    <t>RECAUDACIÓN 2020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</si>
  <si>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</si>
  <si>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</si>
  <si>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</si>
  <si>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</si>
  <si>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</si>
  <si>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</si>
  <si>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</si>
  <si>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</si>
  <si>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</si>
  <si>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</si>
  <si>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</si>
  <si>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</si>
  <si>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</si>
  <si>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</si>
  <si>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</si>
  <si>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</si>
  <si>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</si>
  <si>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</si>
  <si>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</si>
  <si>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</si>
  <si>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</si>
  <si>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</si>
  <si>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</si>
  <si>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</si>
  <si>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</si>
  <si>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</si>
  <si>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</si>
  <si>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</si>
  <si>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</si>
  <si>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</si>
  <si>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</si>
  <si>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</si>
  <si>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</si>
  <si>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</si>
  <si>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</si>
  <si>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</si>
  <si>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</si>
  <si>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</si>
  <si>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</si>
  <si>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</si>
  <si>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</si>
  <si>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</si>
  <si>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</si>
  <si>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</si>
  <si>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</si>
  <si>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</si>
  <si>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</si>
  <si>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</si>
  <si>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</si>
  <si>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</si>
  <si>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</si>
  <si>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</si>
  <si>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</si>
  <si>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</si>
  <si>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</si>
  <si>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</si>
  <si>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</si>
  <si>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</si>
  <si>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</si>
  <si>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</si>
  <si>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</si>
  <si>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</si>
  <si>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</si>
  <si>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POBLACION EN POBREZA DEL MUNICIPIO  i
2015</t>
  </si>
  <si>
    <t>POBLACION EN POBREZA DEL MUNICIPIO i
2020</t>
  </si>
  <si>
    <t>INCIDENCIA DE LA POBREZA EN EL MUNICIPIO i 
2020</t>
  </si>
  <si>
    <t>CARENCIAS PROMEDIO EN SITUACION DE POBREZA 2020</t>
  </si>
  <si>
    <t>INTENSIDAD DE LA POBREZA EN EL MUNICIPIO i</t>
  </si>
  <si>
    <t>COEFICIENTE INTENSIDAD DE LA POBREZA EN EL MUNICIPIO i</t>
  </si>
  <si>
    <t>COEFICIENTE INTENSIDAD DE LA POBREZA EN EL MUNICPIO i
85%</t>
  </si>
  <si>
    <t>EFICACIA EN LA DISMINUCION DE LA POBREZA EN EL MUNICIPIO i</t>
  </si>
  <si>
    <t>COEFICIENTE DE EFICACIA EN LA DISMINUCION DE LA POBREZA EN EL MUNICIPIO i</t>
  </si>
  <si>
    <t>15% COEFICIENTE DE EFICACIA</t>
  </si>
  <si>
    <t>PP2i</t>
  </si>
  <si>
    <t>PP1i</t>
  </si>
  <si>
    <t>ICPi</t>
  </si>
  <si>
    <t>CPP1i</t>
  </si>
  <si>
    <t>IPi =CPP1i*ICPi</t>
  </si>
  <si>
    <t>IPi/∑IPi</t>
  </si>
  <si>
    <t>80% * IPi/∑IPi</t>
  </si>
  <si>
    <t>EPi =PP2i/PP1i</t>
  </si>
  <si>
    <t>EPi/∑EPi</t>
  </si>
  <si>
    <t>20% EPi/∑EPi</t>
  </si>
  <si>
    <t>COEFICIENTE DE DISTRIBUCIÓN ANTES DE GARANTÍA</t>
  </si>
  <si>
    <t>PROPORCION DE RECAUDACIÓN</t>
  </si>
  <si>
    <t>RECAUDACIÓN PONDERADO POR EFICIENCIA</t>
  </si>
  <si>
    <t>MONTO OBS. + ESTIM. DE PARTICIPACIONES</t>
  </si>
  <si>
    <t>BGt-2</t>
  </si>
  <si>
    <t>RPt-1</t>
  </si>
  <si>
    <t>FUENTE:
Facturación de Predial.- Instituto Registral y Catastral
Recaudación de Predial.- Municipios del Estado
Población.- CENSO POBLACION 2020
Territorio.- INEGI
Variables de Carencia Social 2000 y 2010.- Censo de población y vivienda, INEGI</t>
  </si>
  <si>
    <t>SECRETARÍA DE FINANZAS Y TESORERÍA GENERAL DEL ESTADO</t>
  </si>
  <si>
    <t>PERSONAS EN POBREZA 2015</t>
  </si>
  <si>
    <t>PERSONAS EN POBREZA 2020</t>
  </si>
  <si>
    <t>CARENCIAS PROMEDIO EN SITUACION DE POBREZA 2015</t>
  </si>
  <si>
    <t>INCIDENCIA DE LA POBREZA 2015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</si>
  <si>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</si>
  <si>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</si>
  <si>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</si>
  <si>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</si>
  <si>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</si>
  <si>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</si>
  <si>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</si>
  <si>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</si>
  <si>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</si>
  <si>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</si>
  <si>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</si>
  <si>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</si>
  <si>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</si>
  <si>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</si>
  <si>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</si>
  <si>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CDPEi</t>
  </si>
  <si>
    <t>Faltante Inicial de FEIEF (FGP FEIEF)</t>
  </si>
  <si>
    <t>CÁLCULO DE DISTRIBUCIÓN DEL FONDO DE ULTRACRECIMIENTO FEBRERO 2022</t>
  </si>
  <si>
    <t>FACTURACIÓN  2020
(2016-2020)</t>
  </si>
  <si>
    <t>RECAUDACIÓN 2021</t>
  </si>
  <si>
    <t>Participaciones Febrero 2022</t>
  </si>
  <si>
    <t>3er Ajuste Cuat</t>
  </si>
  <si>
    <t>FEIEF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</si>
</sst>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-* #,##0_-;\-* #,##0_-;_-* &quot;-&quot;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#,##0.00000000;\-#,##0.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0000"/>
    <numFmt numFmtId="180" formatCode="#,##0.000000000;\-#,##0.000000000"/>
    <numFmt numFmtId="181" formatCode="#,##0.0000000000;\-#,##0.0000000000"/>
    <numFmt numFmtId="182" formatCode="###\ ###\ ###\ ##0"/>
    <numFmt numFmtId="183" formatCode="0.0000000"/>
    <numFmt numFmtId="184" formatCode="#,##0.000000;\-#,##0.000000"/>
    <numFmt numFmtId="185" formatCode="0.000000%"/>
    <numFmt numFmtId="186" formatCode="#,##0.000000;[Red]\-#,##0.000000"/>
    <numFmt numFmtId="187" formatCode="_(* #,##0.0000000_);_(* \(#,##0.0000000\);_(* &quot;-&quot;??_);_(@_)"/>
    <numFmt numFmtId="188" formatCode="#,##0.0000000;\-#,##0.0000000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0"/>
      <color theme="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7" fontId="3" fillId="0" borderId="0"/>
    <xf numFmtId="166" fontId="5" fillId="0" borderId="0" applyFont="0" applyFill="0" applyBorder="0" applyAlignment="0" applyProtection="0">
      <alignment horizontal="right"/>
    </xf>
    <xf numFmtId="174" fontId="5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4" borderId="0" applyNumberFormat="0" applyBorder="0" applyAlignment="0" applyProtection="0"/>
    <xf numFmtId="0" fontId="21" fillId="16" borderId="17" applyNumberFormat="0" applyAlignment="0" applyProtection="0"/>
    <xf numFmtId="0" fontId="22" fillId="17" borderId="18" applyNumberFormat="0" applyAlignment="0" applyProtection="0"/>
    <xf numFmtId="0" fontId="23" fillId="0" borderId="19" applyNumberFormat="0" applyFill="0" applyAlignment="0" applyProtection="0"/>
    <xf numFmtId="0" fontId="24" fillId="0" borderId="0" applyNumberFormat="0" applyFill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21" borderId="0" applyNumberFormat="0" applyBorder="0" applyAlignment="0" applyProtection="0"/>
    <xf numFmtId="0" fontId="25" fillId="7" borderId="17" applyNumberFormat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6" fillId="3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7" fillId="22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23" borderId="20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16" borderId="2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2" applyNumberFormat="0" applyFill="0" applyAlignment="0" applyProtection="0"/>
    <xf numFmtId="0" fontId="32" fillId="0" borderId="23" applyNumberFormat="0" applyFill="0" applyAlignment="0" applyProtection="0"/>
    <xf numFmtId="0" fontId="24" fillId="0" borderId="24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25" applyNumberFormat="0" applyFill="0" applyAlignment="0" applyProtection="0"/>
    <xf numFmtId="177" fontId="35" fillId="0" borderId="0" applyFont="0" applyFill="0" applyBorder="0" applyAlignment="0" applyProtection="0">
      <alignment horizontal="right"/>
    </xf>
    <xf numFmtId="0" fontId="1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>
      <alignment horizontal="right"/>
    </xf>
  </cellStyleXfs>
  <cellXfs count="292">
    <xf numFmtId="0" fontId="0" fillId="0" borderId="0" xfId="0"/>
    <xf numFmtId="37" fontId="4" fillId="0" borderId="0" xfId="3" applyFont="1" applyAlignment="1" applyProtection="1">
      <protection hidden="1"/>
    </xf>
    <xf numFmtId="37" fontId="5" fillId="0" borderId="0" xfId="3" applyFont="1" applyProtection="1">
      <protection hidden="1"/>
    </xf>
    <xf numFmtId="37" fontId="4" fillId="0" borderId="0" xfId="3" applyFont="1" applyAlignment="1" applyProtection="1">
      <alignment horizontal="center"/>
      <protection hidden="1"/>
    </xf>
    <xf numFmtId="37" fontId="5" fillId="0" borderId="0" xfId="3" applyFont="1" applyFill="1" applyProtection="1">
      <protection hidden="1"/>
    </xf>
    <xf numFmtId="37" fontId="7" fillId="0" borderId="2" xfId="3" applyFont="1" applyFill="1" applyBorder="1" applyAlignment="1" applyProtection="1">
      <alignment horizontal="center" vertical="center" wrapText="1"/>
      <protection hidden="1"/>
    </xf>
    <xf numFmtId="0" fontId="7" fillId="0" borderId="2" xfId="0" applyFont="1" applyFill="1" applyBorder="1" applyAlignment="1" applyProtection="1">
      <alignment horizontal="center" vertical="center" wrapText="1"/>
      <protection hidden="1"/>
    </xf>
    <xf numFmtId="9" fontId="7" fillId="0" borderId="2" xfId="2" applyFont="1" applyFill="1" applyBorder="1" applyAlignment="1" applyProtection="1">
      <alignment horizontal="center" vertical="center" wrapText="1"/>
      <protection hidden="1"/>
    </xf>
    <xf numFmtId="164" fontId="8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7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0" applyFont="1" applyFill="1" applyBorder="1" applyAlignment="1" applyProtection="1">
      <alignment horizontal="center" vertical="center" wrapText="1"/>
      <protection hidden="1"/>
    </xf>
    <xf numFmtId="0" fontId="7" fillId="0" borderId="3" xfId="0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Protection="1">
      <protection hidden="1"/>
    </xf>
    <xf numFmtId="37" fontId="13" fillId="0" borderId="0" xfId="3" applyFont="1" applyProtection="1">
      <protection hidden="1"/>
    </xf>
    <xf numFmtId="165" fontId="5" fillId="0" borderId="0" xfId="3" applyNumberFormat="1" applyFont="1" applyProtection="1">
      <protection hidden="1"/>
    </xf>
    <xf numFmtId="164" fontId="5" fillId="0" borderId="0" xfId="3" applyNumberFormat="1" applyFont="1" applyProtection="1">
      <protection hidden="1"/>
    </xf>
    <xf numFmtId="0" fontId="5" fillId="0" borderId="0" xfId="46"/>
    <xf numFmtId="0" fontId="5" fillId="0" borderId="0" xfId="46" applyFont="1" applyBorder="1" applyAlignment="1">
      <alignment vertical="center"/>
    </xf>
    <xf numFmtId="3" fontId="5" fillId="0" borderId="0" xfId="46" applyNumberFormat="1" applyBorder="1" applyAlignment="1">
      <alignment horizontal="center" vertical="center"/>
    </xf>
    <xf numFmtId="0" fontId="5" fillId="0" borderId="0" xfId="46" applyBorder="1" applyAlignment="1">
      <alignment horizontal="center" vertical="center"/>
    </xf>
    <xf numFmtId="0" fontId="5" fillId="0" borderId="0" xfId="46" applyFont="1"/>
    <xf numFmtId="0" fontId="7" fillId="0" borderId="3" xfId="46" applyFont="1" applyBorder="1" applyAlignment="1">
      <alignment horizontal="center" vertical="center" wrapText="1"/>
    </xf>
    <xf numFmtId="0" fontId="5" fillId="0" borderId="3" xfId="46" applyFont="1" applyBorder="1" applyAlignment="1">
      <alignment vertical="center" wrapText="1"/>
    </xf>
    <xf numFmtId="0" fontId="7" fillId="0" borderId="3" xfId="46" applyFont="1" applyBorder="1" applyAlignment="1">
      <alignment horizontal="center" wrapText="1"/>
    </xf>
    <xf numFmtId="10" fontId="5" fillId="0" borderId="3" xfId="46" applyNumberFormat="1" applyBorder="1" applyAlignment="1">
      <alignment vertical="center"/>
    </xf>
    <xf numFmtId="0" fontId="0" fillId="0" borderId="3" xfId="46" applyFont="1" applyBorder="1" applyAlignment="1">
      <alignment vertical="center" wrapText="1"/>
    </xf>
    <xf numFmtId="169" fontId="7" fillId="0" borderId="3" xfId="1" applyNumberFormat="1" applyFont="1" applyBorder="1" applyAlignment="1">
      <alignment vertical="center"/>
    </xf>
    <xf numFmtId="3" fontId="7" fillId="0" borderId="0" xfId="46" applyNumberFormat="1" applyFont="1"/>
    <xf numFmtId="38" fontId="5" fillId="0" borderId="3" xfId="46" applyNumberFormat="1" applyFont="1" applyBorder="1" applyAlignment="1">
      <alignment vertical="center" wrapText="1"/>
    </xf>
    <xf numFmtId="38" fontId="5" fillId="0" borderId="3" xfId="46" applyNumberFormat="1" applyBorder="1" applyAlignment="1">
      <alignment vertical="center"/>
    </xf>
    <xf numFmtId="38" fontId="7" fillId="0" borderId="3" xfId="46" applyNumberFormat="1" applyFont="1" applyBorder="1" applyAlignment="1">
      <alignment vertical="center"/>
    </xf>
    <xf numFmtId="178" fontId="7" fillId="24" borderId="0" xfId="40" applyNumberFormat="1" applyFont="1" applyFill="1" applyAlignment="1"/>
    <xf numFmtId="37" fontId="5" fillId="24" borderId="0" xfId="3" applyFont="1" applyFill="1" applyProtection="1">
      <protection hidden="1"/>
    </xf>
    <xf numFmtId="37" fontId="4" fillId="24" borderId="0" xfId="3" applyFont="1" applyFill="1" applyAlignment="1" applyProtection="1">
      <alignment horizontal="center"/>
      <protection hidden="1"/>
    </xf>
    <xf numFmtId="0" fontId="6" fillId="24" borderId="1" xfId="0" applyFont="1" applyFill="1" applyBorder="1" applyAlignment="1">
      <alignment horizontal="center"/>
    </xf>
    <xf numFmtId="37" fontId="7" fillId="24" borderId="2" xfId="3" applyFont="1" applyFill="1" applyBorder="1" applyAlignment="1" applyProtection="1">
      <alignment horizontal="center" vertical="center" wrapText="1"/>
      <protection hidden="1"/>
    </xf>
    <xf numFmtId="0" fontId="7" fillId="24" borderId="3" xfId="0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Protection="1">
      <protection hidden="1"/>
    </xf>
    <xf numFmtId="37" fontId="5" fillId="24" borderId="5" xfId="3" applyFont="1" applyFill="1" applyBorder="1" applyAlignment="1" applyProtection="1">
      <alignment horizontal="left"/>
      <protection hidden="1"/>
    </xf>
    <xf numFmtId="169" fontId="5" fillId="24" borderId="6" xfId="1" applyNumberFormat="1" applyFont="1" applyFill="1" applyBorder="1" applyAlignment="1" applyProtection="1">
      <protection hidden="1"/>
    </xf>
    <xf numFmtId="169" fontId="15" fillId="24" borderId="6" xfId="1" applyNumberFormat="1" applyFont="1" applyFill="1" applyBorder="1" applyProtection="1">
      <protection hidden="1"/>
    </xf>
    <xf numFmtId="169" fontId="5" fillId="24" borderId="8" xfId="1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alignment horizontal="left"/>
      <protection hidden="1"/>
    </xf>
    <xf numFmtId="169" fontId="5" fillId="24" borderId="10" xfId="1" applyNumberFormat="1" applyFont="1" applyFill="1" applyBorder="1" applyAlignment="1" applyProtection="1">
      <protection hidden="1"/>
    </xf>
    <xf numFmtId="169" fontId="15" fillId="24" borderId="10" xfId="1" applyNumberFormat="1" applyFont="1" applyFill="1" applyBorder="1" applyProtection="1">
      <protection hidden="1"/>
    </xf>
    <xf numFmtId="169" fontId="5" fillId="24" borderId="12" xfId="1" applyNumberFormat="1" applyFont="1" applyFill="1" applyBorder="1" applyProtection="1">
      <protection hidden="1"/>
    </xf>
    <xf numFmtId="37" fontId="7" fillId="24" borderId="26" xfId="3" applyFont="1" applyFill="1" applyBorder="1" applyAlignment="1" applyProtection="1">
      <alignment horizontal="left"/>
      <protection hidden="1"/>
    </xf>
    <xf numFmtId="169" fontId="7" fillId="24" borderId="27" xfId="1" applyNumberFormat="1" applyFont="1" applyFill="1" applyBorder="1" applyAlignment="1" applyProtection="1">
      <protection hidden="1"/>
    </xf>
    <xf numFmtId="169" fontId="17" fillId="24" borderId="27" xfId="1" applyNumberFormat="1" applyFont="1" applyFill="1" applyBorder="1" applyProtection="1">
      <protection hidden="1"/>
    </xf>
    <xf numFmtId="37" fontId="7" fillId="24" borderId="30" xfId="3" applyFont="1" applyFill="1" applyBorder="1" applyAlignment="1" applyProtection="1">
      <alignment horizontal="left"/>
      <protection hidden="1"/>
    </xf>
    <xf numFmtId="170" fontId="5" fillId="24" borderId="30" xfId="3" applyNumberFormat="1" applyFont="1" applyFill="1" applyBorder="1" applyAlignment="1" applyProtection="1">
      <protection hidden="1"/>
    </xf>
    <xf numFmtId="171" fontId="15" fillId="24" borderId="30" xfId="2" applyNumberFormat="1" applyFont="1" applyFill="1" applyBorder="1" applyProtection="1">
      <protection hidden="1"/>
    </xf>
    <xf numFmtId="169" fontId="5" fillId="24" borderId="30" xfId="1" applyNumberFormat="1" applyFont="1" applyFill="1" applyBorder="1" applyProtection="1">
      <protection hidden="1"/>
    </xf>
    <xf numFmtId="173" fontId="5" fillId="24" borderId="0" xfId="2" applyNumberFormat="1" applyFont="1" applyFill="1" applyProtection="1">
      <protection hidden="1"/>
    </xf>
    <xf numFmtId="0" fontId="7" fillId="24" borderId="2" xfId="0" applyFont="1" applyFill="1" applyBorder="1" applyAlignment="1" applyProtection="1">
      <alignment horizontal="center" vertical="center" wrapText="1"/>
      <protection hidden="1"/>
    </xf>
    <xf numFmtId="37" fontId="7" fillId="24" borderId="4" xfId="3" applyFont="1" applyFill="1" applyBorder="1" applyAlignment="1" applyProtection="1">
      <alignment horizontal="center" vertical="center" wrapText="1"/>
      <protection hidden="1"/>
    </xf>
    <xf numFmtId="0" fontId="7" fillId="24" borderId="4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Border="1" applyAlignment="1" applyProtection="1">
      <alignment horizontal="center" vertical="center" wrapText="1"/>
      <protection hidden="1"/>
    </xf>
    <xf numFmtId="0" fontId="9" fillId="24" borderId="0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Protection="1"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" fontId="15" fillId="24" borderId="6" xfId="0" applyNumberFormat="1" applyFont="1" applyFill="1" applyBorder="1" applyProtection="1">
      <protection hidden="1"/>
    </xf>
    <xf numFmtId="167" fontId="5" fillId="24" borderId="8" xfId="2" applyNumberFormat="1" applyFont="1" applyFill="1" applyBorder="1" applyProtection="1">
      <protection hidden="1"/>
    </xf>
    <xf numFmtId="3" fontId="15" fillId="24" borderId="10" xfId="0" applyNumberFormat="1" applyFont="1" applyFill="1" applyBorder="1" applyProtection="1">
      <protection hidden="1"/>
    </xf>
    <xf numFmtId="167" fontId="5" fillId="24" borderId="12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alignment horizontal="left"/>
      <protection hidden="1"/>
    </xf>
    <xf numFmtId="3" fontId="15" fillId="24" borderId="14" xfId="0" applyNumberFormat="1" applyFont="1" applyFill="1" applyBorder="1" applyProtection="1">
      <protection hidden="1"/>
    </xf>
    <xf numFmtId="179" fontId="15" fillId="24" borderId="16" xfId="0" applyNumberFormat="1" applyFont="1" applyFill="1" applyBorder="1" applyProtection="1">
      <protection hidden="1"/>
    </xf>
    <xf numFmtId="37" fontId="7" fillId="24" borderId="0" xfId="3" applyFont="1" applyFill="1" applyBorder="1" applyAlignment="1" applyProtection="1">
      <alignment horizontal="left"/>
      <protection hidden="1"/>
    </xf>
    <xf numFmtId="3" fontId="15" fillId="24" borderId="0" xfId="0" applyNumberFormat="1" applyFont="1" applyFill="1" applyBorder="1" applyProtection="1">
      <protection hidden="1"/>
    </xf>
    <xf numFmtId="167" fontId="5" fillId="24" borderId="0" xfId="2" applyNumberFormat="1" applyFont="1" applyFill="1" applyBorder="1" applyProtection="1">
      <protection hidden="1"/>
    </xf>
    <xf numFmtId="37" fontId="0" fillId="24" borderId="0" xfId="3" applyFont="1" applyFill="1" applyProtection="1"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37" fillId="24" borderId="32" xfId="0" applyFont="1" applyFill="1" applyBorder="1" applyAlignment="1" applyProtection="1">
      <alignment horizontal="center" vertical="center" wrapText="1"/>
    </xf>
    <xf numFmtId="0" fontId="37" fillId="24" borderId="0" xfId="0" applyFont="1" applyFill="1" applyBorder="1" applyAlignment="1" applyProtection="1">
      <alignment horizontal="center" vertical="center" wrapText="1"/>
    </xf>
    <xf numFmtId="0" fontId="37" fillId="24" borderId="33" xfId="0" applyFont="1" applyFill="1" applyBorder="1" applyAlignment="1" applyProtection="1">
      <alignment horizontal="center" vertical="center" wrapText="1"/>
    </xf>
    <xf numFmtId="0" fontId="39" fillId="26" borderId="32" xfId="0" applyFont="1" applyFill="1" applyBorder="1" applyAlignment="1" applyProtection="1">
      <alignment horizontal="left" vertical="center" wrapText="1"/>
    </xf>
    <xf numFmtId="0" fontId="39" fillId="26" borderId="0" xfId="0" applyFont="1" applyFill="1" applyBorder="1" applyAlignment="1" applyProtection="1">
      <alignment horizontal="left" vertical="center" wrapText="1"/>
    </xf>
    <xf numFmtId="182" fontId="39" fillId="26" borderId="0" xfId="0" applyNumberFormat="1" applyFont="1" applyFill="1" applyBorder="1" applyAlignment="1" applyProtection="1">
      <alignment horizontal="right" vertical="center" wrapText="1"/>
    </xf>
    <xf numFmtId="0" fontId="40" fillId="27" borderId="32" xfId="0" applyFont="1" applyFill="1" applyBorder="1" applyAlignment="1" applyProtection="1">
      <alignment horizontal="left" vertical="center" wrapText="1"/>
    </xf>
    <xf numFmtId="0" fontId="40" fillId="27" borderId="0" xfId="0" applyFont="1" applyFill="1" applyBorder="1" applyAlignment="1" applyProtection="1">
      <alignment horizontal="left" vertical="center" wrapText="1"/>
    </xf>
    <xf numFmtId="182" fontId="40" fillId="27" borderId="0" xfId="0" applyNumberFormat="1" applyFont="1" applyFill="1" applyBorder="1" applyAlignment="1" applyProtection="1">
      <alignment horizontal="right" vertical="center" wrapText="1"/>
    </xf>
    <xf numFmtId="182" fontId="40" fillId="27" borderId="33" xfId="0" applyNumberFormat="1" applyFont="1" applyFill="1" applyBorder="1" applyAlignment="1" applyProtection="1">
      <alignment horizontal="right" vertical="center" wrapText="1"/>
    </xf>
    <xf numFmtId="0" fontId="40" fillId="26" borderId="32" xfId="0" applyFont="1" applyFill="1" applyBorder="1" applyAlignment="1" applyProtection="1">
      <alignment horizontal="left" vertical="center" wrapText="1"/>
    </xf>
    <xf numFmtId="0" fontId="40" fillId="26" borderId="0" xfId="0" applyFont="1" applyFill="1" applyBorder="1" applyAlignment="1" applyProtection="1">
      <alignment horizontal="left" vertical="center" wrapText="1"/>
    </xf>
    <xf numFmtId="182" fontId="40" fillId="26" borderId="0" xfId="0" applyNumberFormat="1" applyFont="1" applyFill="1" applyBorder="1" applyAlignment="1" applyProtection="1">
      <alignment horizontal="right" vertical="center" wrapText="1"/>
    </xf>
    <xf numFmtId="182" fontId="40" fillId="26" borderId="33" xfId="0" applyNumberFormat="1" applyFont="1" applyFill="1" applyBorder="1" applyAlignment="1" applyProtection="1">
      <alignment horizontal="right" vertical="center" wrapText="1"/>
    </xf>
    <xf numFmtId="0" fontId="40" fillId="27" borderId="34" xfId="0" applyFont="1" applyFill="1" applyBorder="1" applyAlignment="1" applyProtection="1">
      <alignment horizontal="left" vertical="center" wrapText="1"/>
    </xf>
    <xf numFmtId="0" fontId="40" fillId="27" borderId="35" xfId="0" applyFont="1" applyFill="1" applyBorder="1" applyAlignment="1" applyProtection="1">
      <alignment horizontal="left" vertical="center" wrapText="1"/>
    </xf>
    <xf numFmtId="182" fontId="40" fillId="27" borderId="35" xfId="0" applyNumberFormat="1" applyFont="1" applyFill="1" applyBorder="1" applyAlignment="1" applyProtection="1">
      <alignment horizontal="right" vertical="center" wrapText="1"/>
    </xf>
    <xf numFmtId="182" fontId="40" fillId="27" borderId="3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181" fontId="41" fillId="24" borderId="0" xfId="3" applyNumberFormat="1" applyFont="1" applyFill="1" applyProtection="1">
      <protection hidden="1"/>
    </xf>
    <xf numFmtId="37" fontId="41" fillId="24" borderId="0" xfId="3" applyFont="1" applyFill="1" applyProtection="1">
      <protection hidden="1"/>
    </xf>
    <xf numFmtId="180" fontId="41" fillId="24" borderId="0" xfId="3" applyNumberFormat="1" applyFont="1" applyFill="1" applyProtection="1">
      <protection hidden="1"/>
    </xf>
    <xf numFmtId="169" fontId="17" fillId="24" borderId="16" xfId="1" applyNumberFormat="1" applyFont="1" applyFill="1" applyBorder="1" applyProtection="1">
      <protection hidden="1"/>
    </xf>
    <xf numFmtId="38" fontId="5" fillId="0" borderId="37" xfId="46" applyNumberFormat="1" applyFont="1" applyBorder="1" applyAlignment="1">
      <alignment vertical="center" wrapText="1"/>
    </xf>
    <xf numFmtId="38" fontId="7" fillId="0" borderId="38" xfId="46" applyNumberFormat="1" applyFont="1" applyBorder="1" applyAlignment="1">
      <alignment vertical="center"/>
    </xf>
    <xf numFmtId="9" fontId="7" fillId="24" borderId="4" xfId="2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Border="1" applyAlignment="1" applyProtection="1">
      <alignment horizontal="center" vertical="center" wrapText="1"/>
      <protection hidden="1"/>
    </xf>
    <xf numFmtId="164" fontId="8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7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0" applyFont="1" applyFill="1" applyBorder="1" applyAlignment="1" applyProtection="1">
      <alignment horizontal="center" vertical="center" wrapText="1"/>
      <protection hidden="1"/>
    </xf>
    <xf numFmtId="37" fontId="5" fillId="24" borderId="0" xfId="3" applyFont="1" applyFill="1" applyBorder="1" applyProtection="1">
      <protection hidden="1"/>
    </xf>
    <xf numFmtId="0" fontId="7" fillId="24" borderId="0" xfId="0" applyFont="1" applyFill="1" applyBorder="1" applyAlignment="1" applyProtection="1">
      <alignment horizontal="center" vertical="center" wrapText="1"/>
      <protection hidden="1"/>
    </xf>
    <xf numFmtId="165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/>
      <protection hidden="1"/>
    </xf>
    <xf numFmtId="164" fontId="12" fillId="24" borderId="0" xfId="4" applyNumberFormat="1" applyFont="1" applyFill="1" applyBorder="1" applyAlignment="1" applyProtection="1">
      <alignment horizontal="center" vertical="center" wrapText="1"/>
      <protection hidden="1"/>
    </xf>
    <xf numFmtId="9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166" fontId="9" fillId="24" borderId="0" xfId="4" applyFont="1" applyFill="1" applyBorder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Protection="1">
      <protection hidden="1"/>
    </xf>
    <xf numFmtId="164" fontId="14" fillId="24" borderId="0" xfId="0" applyNumberFormat="1" applyFont="1" applyFill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0" applyFont="1" applyFill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 wrapText="1"/>
      <protection hidden="1"/>
    </xf>
    <xf numFmtId="165" fontId="5" fillId="24" borderId="6" xfId="2" applyNumberFormat="1" applyFont="1" applyFill="1" applyBorder="1" applyProtection="1">
      <protection hidden="1"/>
    </xf>
    <xf numFmtId="169" fontId="5" fillId="24" borderId="6" xfId="1" applyNumberFormat="1" applyFont="1" applyFill="1" applyBorder="1" applyProtection="1">
      <protection hidden="1"/>
    </xf>
    <xf numFmtId="183" fontId="5" fillId="24" borderId="6" xfId="2" applyNumberFormat="1" applyFont="1" applyFill="1" applyBorder="1" applyProtection="1">
      <protection hidden="1"/>
    </xf>
    <xf numFmtId="165" fontId="5" fillId="24" borderId="7" xfId="2" applyNumberFormat="1" applyFont="1" applyFill="1" applyBorder="1" applyProtection="1">
      <protection hidden="1"/>
    </xf>
    <xf numFmtId="165" fontId="5" fillId="24" borderId="8" xfId="2" applyNumberFormat="1" applyFont="1" applyFill="1" applyBorder="1" applyProtection="1">
      <protection hidden="1"/>
    </xf>
    <xf numFmtId="37" fontId="5" fillId="24" borderId="5" xfId="3" applyFont="1" applyFill="1" applyBorder="1" applyAlignment="1" applyProtection="1">
      <protection hidden="1"/>
    </xf>
    <xf numFmtId="37" fontId="5" fillId="24" borderId="6" xfId="3" applyFont="1" applyFill="1" applyBorder="1" applyAlignment="1" applyProtection="1">
      <protection hidden="1"/>
    </xf>
    <xf numFmtId="184" fontId="5" fillId="24" borderId="6" xfId="3" applyNumberFormat="1" applyFont="1" applyFill="1" applyBorder="1" applyAlignment="1" applyProtection="1">
      <protection hidden="1"/>
    </xf>
    <xf numFmtId="172" fontId="5" fillId="24" borderId="6" xfId="1" applyNumberFormat="1" applyFont="1" applyFill="1" applyBorder="1" applyProtection="1">
      <protection hidden="1"/>
    </xf>
    <xf numFmtId="169" fontId="5" fillId="24" borderId="7" xfId="1" applyNumberFormat="1" applyFont="1" applyFill="1" applyBorder="1" applyProtection="1">
      <protection hidden="1"/>
    </xf>
    <xf numFmtId="37" fontId="5" fillId="24" borderId="5" xfId="3" applyFont="1" applyFill="1" applyBorder="1" applyProtection="1">
      <protection hidden="1"/>
    </xf>
    <xf numFmtId="37" fontId="5" fillId="24" borderId="6" xfId="3" applyFont="1" applyFill="1" applyBorder="1" applyProtection="1">
      <protection hidden="1"/>
    </xf>
    <xf numFmtId="165" fontId="5" fillId="24" borderId="10" xfId="2" applyNumberFormat="1" applyFont="1" applyFill="1" applyBorder="1" applyProtection="1">
      <protection hidden="1"/>
    </xf>
    <xf numFmtId="169" fontId="5" fillId="24" borderId="10" xfId="1" applyNumberFormat="1" applyFont="1" applyFill="1" applyBorder="1" applyProtection="1">
      <protection hidden="1"/>
    </xf>
    <xf numFmtId="183" fontId="5" fillId="24" borderId="10" xfId="2" applyNumberFormat="1" applyFont="1" applyFill="1" applyBorder="1" applyProtection="1">
      <protection hidden="1"/>
    </xf>
    <xf numFmtId="165" fontId="5" fillId="24" borderId="11" xfId="2" applyNumberFormat="1" applyFont="1" applyFill="1" applyBorder="1" applyProtection="1">
      <protection hidden="1"/>
    </xf>
    <xf numFmtId="165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protection hidden="1"/>
    </xf>
    <xf numFmtId="37" fontId="5" fillId="24" borderId="10" xfId="3" applyFont="1" applyFill="1" applyBorder="1" applyAlignment="1" applyProtection="1">
      <protection hidden="1"/>
    </xf>
    <xf numFmtId="184" fontId="5" fillId="24" borderId="10" xfId="3" applyNumberFormat="1" applyFont="1" applyFill="1" applyBorder="1" applyAlignment="1" applyProtection="1">
      <protection hidden="1"/>
    </xf>
    <xf numFmtId="171" fontId="15" fillId="24" borderId="10" xfId="2" applyNumberFormat="1" applyFont="1" applyFill="1" applyBorder="1" applyProtection="1">
      <protection hidden="1"/>
    </xf>
    <xf numFmtId="38" fontId="15" fillId="24" borderId="10" xfId="2" applyNumberFormat="1" applyFont="1" applyFill="1" applyBorder="1" applyProtection="1">
      <protection hidden="1"/>
    </xf>
    <xf numFmtId="172" fontId="5" fillId="24" borderId="10" xfId="1" applyNumberFormat="1" applyFont="1" applyFill="1" applyBorder="1" applyProtection="1">
      <protection hidden="1"/>
    </xf>
    <xf numFmtId="169" fontId="5" fillId="24" borderId="11" xfId="1" applyNumberFormat="1" applyFont="1" applyFill="1" applyBorder="1" applyProtection="1">
      <protection hidden="1"/>
    </xf>
    <xf numFmtId="164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Protection="1">
      <protection hidden="1"/>
    </xf>
    <xf numFmtId="37" fontId="5" fillId="24" borderId="10" xfId="3" applyFont="1" applyFill="1" applyBorder="1" applyProtection="1">
      <protection hidden="1"/>
    </xf>
    <xf numFmtId="37" fontId="7" fillId="24" borderId="9" xfId="3" applyFont="1" applyFill="1" applyBorder="1" applyAlignment="1" applyProtection="1">
      <alignment horizontal="left"/>
      <protection hidden="1"/>
    </xf>
    <xf numFmtId="37" fontId="7" fillId="24" borderId="10" xfId="3" applyFont="1" applyFill="1" applyBorder="1" applyProtection="1">
      <protection hidden="1"/>
    </xf>
    <xf numFmtId="169" fontId="0" fillId="24" borderId="1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" fontId="15" fillId="24" borderId="27" xfId="0" applyNumberFormat="1" applyFont="1" applyFill="1" applyBorder="1" applyProtection="1">
      <protection hidden="1"/>
    </xf>
    <xf numFmtId="165" fontId="5" fillId="24" borderId="27" xfId="2" applyNumberFormat="1" applyFont="1" applyFill="1" applyBorder="1" applyProtection="1">
      <protection hidden="1"/>
    </xf>
    <xf numFmtId="169" fontId="5" fillId="24" borderId="27" xfId="1" applyNumberFormat="1" applyFont="1" applyFill="1" applyBorder="1" applyProtection="1">
      <protection hidden="1"/>
    </xf>
    <xf numFmtId="183" fontId="5" fillId="24" borderId="27" xfId="2" applyNumberFormat="1" applyFont="1" applyFill="1" applyBorder="1" applyProtection="1">
      <protection hidden="1"/>
    </xf>
    <xf numFmtId="165" fontId="5" fillId="24" borderId="28" xfId="2" applyNumberFormat="1" applyFont="1" applyFill="1" applyBorder="1" applyProtection="1">
      <protection hidden="1"/>
    </xf>
    <xf numFmtId="165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Alignment="1" applyProtection="1">
      <protection hidden="1"/>
    </xf>
    <xf numFmtId="37" fontId="5" fillId="24" borderId="27" xfId="3" applyFont="1" applyFill="1" applyBorder="1" applyAlignment="1" applyProtection="1">
      <protection hidden="1"/>
    </xf>
    <xf numFmtId="184" fontId="5" fillId="24" borderId="27" xfId="3" applyNumberFormat="1" applyFont="1" applyFill="1" applyBorder="1" applyAlignment="1" applyProtection="1">
      <protection hidden="1"/>
    </xf>
    <xf numFmtId="171" fontId="15" fillId="24" borderId="27" xfId="2" applyNumberFormat="1" applyFont="1" applyFill="1" applyBorder="1" applyProtection="1">
      <protection hidden="1"/>
    </xf>
    <xf numFmtId="1" fontId="16" fillId="24" borderId="27" xfId="2" applyNumberFormat="1" applyFont="1" applyFill="1" applyBorder="1" applyProtection="1">
      <protection hidden="1"/>
    </xf>
    <xf numFmtId="172" fontId="5" fillId="24" borderId="27" xfId="1" applyNumberFormat="1" applyFont="1" applyFill="1" applyBorder="1" applyProtection="1">
      <protection hidden="1"/>
    </xf>
    <xf numFmtId="169" fontId="5" fillId="24" borderId="28" xfId="1" applyNumberFormat="1" applyFont="1" applyFill="1" applyBorder="1" applyProtection="1">
      <protection hidden="1"/>
    </xf>
    <xf numFmtId="164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Protection="1">
      <protection hidden="1"/>
    </xf>
    <xf numFmtId="37" fontId="5" fillId="24" borderId="27" xfId="3" applyFont="1" applyFill="1" applyBorder="1" applyProtection="1">
      <protection hidden="1"/>
    </xf>
    <xf numFmtId="169" fontId="7" fillId="24" borderId="14" xfId="1" applyNumberFormat="1" applyFont="1" applyFill="1" applyBorder="1" applyProtection="1">
      <protection hidden="1"/>
    </xf>
    <xf numFmtId="165" fontId="7" fillId="24" borderId="14" xfId="2" applyNumberFormat="1" applyFont="1" applyFill="1" applyBorder="1" applyProtection="1">
      <protection hidden="1"/>
    </xf>
    <xf numFmtId="183" fontId="7" fillId="24" borderId="14" xfId="2" applyNumberFormat="1" applyFont="1" applyFill="1" applyBorder="1" applyProtection="1">
      <protection hidden="1"/>
    </xf>
    <xf numFmtId="165" fontId="7" fillId="24" borderId="15" xfId="2" applyNumberFormat="1" applyFont="1" applyFill="1" applyBorder="1" applyProtection="1">
      <protection hidden="1"/>
    </xf>
    <xf numFmtId="165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protection hidden="1"/>
    </xf>
    <xf numFmtId="184" fontId="7" fillId="24" borderId="14" xfId="3" applyNumberFormat="1" applyFont="1" applyFill="1" applyBorder="1" applyAlignment="1" applyProtection="1">
      <protection hidden="1"/>
    </xf>
    <xf numFmtId="169" fontId="17" fillId="24" borderId="14" xfId="1" applyNumberFormat="1" applyFont="1" applyFill="1" applyBorder="1" applyProtection="1">
      <protection hidden="1"/>
    </xf>
    <xf numFmtId="172" fontId="7" fillId="24" borderId="14" xfId="1" applyNumberFormat="1" applyFont="1" applyFill="1" applyBorder="1" applyProtection="1">
      <protection hidden="1"/>
    </xf>
    <xf numFmtId="169" fontId="7" fillId="24" borderId="15" xfId="2" applyNumberFormat="1" applyFont="1" applyFill="1" applyBorder="1" applyProtection="1">
      <protection hidden="1"/>
    </xf>
    <xf numFmtId="164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Protection="1">
      <protection hidden="1"/>
    </xf>
    <xf numFmtId="37" fontId="7" fillId="24" borderId="14" xfId="3" applyFont="1" applyFill="1" applyBorder="1" applyProtection="1">
      <protection hidden="1"/>
    </xf>
    <xf numFmtId="165" fontId="5" fillId="24" borderId="0" xfId="3" applyNumberFormat="1" applyFont="1" applyFill="1" applyProtection="1">
      <protection hidden="1"/>
    </xf>
    <xf numFmtId="183" fontId="5" fillId="24" borderId="0" xfId="3" applyNumberFormat="1" applyFont="1" applyFill="1" applyProtection="1">
      <protection hidden="1"/>
    </xf>
    <xf numFmtId="164" fontId="5" fillId="24" borderId="0" xfId="3" applyNumberFormat="1" applyFont="1" applyFill="1" applyProtection="1">
      <protection hidden="1"/>
    </xf>
    <xf numFmtId="0" fontId="1" fillId="24" borderId="0" xfId="60" applyFill="1"/>
    <xf numFmtId="0" fontId="1" fillId="0" borderId="0" xfId="60"/>
    <xf numFmtId="0" fontId="42" fillId="28" borderId="0" xfId="60" applyFont="1" applyFill="1" applyAlignment="1">
      <alignment horizontal="center" vertical="center"/>
    </xf>
    <xf numFmtId="0" fontId="42" fillId="28" borderId="40" xfId="60" applyFont="1" applyFill="1" applyBorder="1" applyAlignment="1">
      <alignment horizontal="center" vertical="center"/>
    </xf>
    <xf numFmtId="0" fontId="42" fillId="28" borderId="39" xfId="60" applyFont="1" applyFill="1" applyBorder="1" applyAlignment="1">
      <alignment horizontal="center" vertical="center"/>
    </xf>
    <xf numFmtId="0" fontId="42" fillId="28" borderId="41" xfId="60" applyFont="1" applyFill="1" applyBorder="1" applyAlignment="1">
      <alignment horizontal="center" vertical="center"/>
    </xf>
    <xf numFmtId="0" fontId="42" fillId="26" borderId="42" xfId="60" applyFont="1" applyFill="1" applyBorder="1" applyAlignment="1">
      <alignment horizontal="center" vertical="center" wrapText="1"/>
    </xf>
    <xf numFmtId="0" fontId="42" fillId="29" borderId="43" xfId="60" applyFont="1" applyFill="1" applyBorder="1" applyAlignment="1">
      <alignment horizontal="center" vertical="center" wrapText="1"/>
    </xf>
    <xf numFmtId="0" fontId="42" fillId="30" borderId="43" xfId="60" applyFont="1" applyFill="1" applyBorder="1" applyAlignment="1">
      <alignment horizontal="center" vertical="center" wrapText="1"/>
    </xf>
    <xf numFmtId="0" fontId="42" fillId="31" borderId="43" xfId="60" applyFont="1" applyFill="1" applyBorder="1" applyAlignment="1">
      <alignment horizontal="center" vertical="center" wrapText="1"/>
    </xf>
    <xf numFmtId="0" fontId="42" fillId="32" borderId="42" xfId="60" applyFont="1" applyFill="1" applyBorder="1" applyAlignment="1">
      <alignment horizontal="center" vertical="center" wrapText="1"/>
    </xf>
    <xf numFmtId="0" fontId="42" fillId="33" borderId="43" xfId="60" applyFont="1" applyFill="1" applyBorder="1" applyAlignment="1">
      <alignment horizontal="center" vertical="center" wrapText="1"/>
    </xf>
    <xf numFmtId="0" fontId="42" fillId="34" borderId="43" xfId="60" applyFont="1" applyFill="1" applyBorder="1" applyAlignment="1">
      <alignment horizontal="center" vertical="center" wrapText="1"/>
    </xf>
    <xf numFmtId="0" fontId="42" fillId="35" borderId="44" xfId="60" applyFont="1" applyFill="1" applyBorder="1" applyAlignment="1">
      <alignment horizontal="center" vertical="center" wrapText="1"/>
    </xf>
    <xf numFmtId="0" fontId="43" fillId="24" borderId="45" xfId="60" applyFont="1" applyFill="1" applyBorder="1" applyAlignment="1">
      <alignment vertical="center"/>
    </xf>
    <xf numFmtId="38" fontId="44" fillId="24" borderId="0" xfId="60" applyNumberFormat="1" applyFont="1" applyFill="1" applyBorder="1"/>
    <xf numFmtId="38" fontId="44" fillId="29" borderId="0" xfId="60" applyNumberFormat="1" applyFont="1" applyFill="1" applyBorder="1"/>
    <xf numFmtId="38" fontId="44" fillId="30" borderId="0" xfId="60" applyNumberFormat="1" applyFont="1" applyFill="1" applyBorder="1"/>
    <xf numFmtId="38" fontId="44" fillId="31" borderId="46" xfId="60" applyNumberFormat="1" applyFont="1" applyFill="1" applyBorder="1"/>
    <xf numFmtId="38" fontId="44" fillId="32" borderId="0" xfId="60" applyNumberFormat="1" applyFont="1" applyFill="1" applyBorder="1"/>
    <xf numFmtId="38" fontId="44" fillId="33" borderId="0" xfId="60" applyNumberFormat="1" applyFont="1" applyFill="1" applyBorder="1"/>
    <xf numFmtId="38" fontId="44" fillId="34" borderId="0" xfId="60" applyNumberFormat="1" applyFont="1" applyFill="1" applyBorder="1"/>
    <xf numFmtId="38" fontId="44" fillId="35" borderId="47" xfId="60" applyNumberFormat="1" applyFont="1" applyFill="1" applyBorder="1"/>
    <xf numFmtId="38" fontId="44" fillId="31" borderId="47" xfId="60" applyNumberFormat="1" applyFont="1" applyFill="1" applyBorder="1"/>
    <xf numFmtId="38" fontId="44" fillId="31" borderId="48" xfId="60" applyNumberFormat="1" applyFont="1" applyFill="1" applyBorder="1"/>
    <xf numFmtId="0" fontId="43" fillId="24" borderId="2" xfId="60" applyFont="1" applyFill="1" applyBorder="1" applyAlignment="1">
      <alignment vertical="center"/>
    </xf>
    <xf numFmtId="38" fontId="45" fillId="24" borderId="2" xfId="60" applyNumberFormat="1" applyFont="1" applyFill="1" applyBorder="1"/>
    <xf numFmtId="38" fontId="45" fillId="29" borderId="2" xfId="60" applyNumberFormat="1" applyFont="1" applyFill="1" applyBorder="1"/>
    <xf numFmtId="38" fontId="45" fillId="30" borderId="2" xfId="60" applyNumberFormat="1" applyFont="1" applyFill="1" applyBorder="1"/>
    <xf numFmtId="38" fontId="45" fillId="31" borderId="2" xfId="60" applyNumberFormat="1" applyFont="1" applyFill="1" applyBorder="1"/>
    <xf numFmtId="38" fontId="45" fillId="32" borderId="2" xfId="60" applyNumberFormat="1" applyFont="1" applyFill="1" applyBorder="1"/>
    <xf numFmtId="38" fontId="45" fillId="33" borderId="2" xfId="60" applyNumberFormat="1" applyFont="1" applyFill="1" applyBorder="1"/>
    <xf numFmtId="38" fontId="45" fillId="34" borderId="2" xfId="60" applyNumberFormat="1" applyFont="1" applyFill="1" applyBorder="1"/>
    <xf numFmtId="38" fontId="45" fillId="35" borderId="2" xfId="60" applyNumberFormat="1" applyFont="1" applyFill="1" applyBorder="1"/>
    <xf numFmtId="0" fontId="46" fillId="24" borderId="0" xfId="60" applyFont="1" applyFill="1"/>
    <xf numFmtId="38" fontId="46" fillId="24" borderId="0" xfId="60" applyNumberFormat="1" applyFont="1" applyFill="1"/>
    <xf numFmtId="38" fontId="7" fillId="0" borderId="37" xfId="46" applyNumberFormat="1" applyFont="1" applyBorder="1" applyAlignment="1">
      <alignment vertical="center"/>
    </xf>
    <xf numFmtId="168" fontId="47" fillId="24" borderId="2" xfId="1" applyFont="1" applyFill="1" applyBorder="1" applyAlignment="1">
      <alignment horizontal="center" wrapText="1"/>
    </xf>
    <xf numFmtId="168" fontId="5" fillId="24" borderId="6" xfId="1" applyNumberFormat="1" applyFont="1" applyFill="1" applyBorder="1" applyProtection="1">
      <protection hidden="1"/>
    </xf>
    <xf numFmtId="168" fontId="5" fillId="24" borderId="10" xfId="1" applyNumberFormat="1" applyFont="1" applyFill="1" applyBorder="1" applyProtection="1">
      <protection hidden="1"/>
    </xf>
    <xf numFmtId="168" fontId="7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7" fillId="0" borderId="37" xfId="46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37" fontId="7" fillId="24" borderId="49" xfId="3" applyFont="1" applyFill="1" applyBorder="1" applyAlignment="1" applyProtection="1">
      <alignment horizontal="center" vertical="center" wrapText="1"/>
      <protection hidden="1"/>
    </xf>
    <xf numFmtId="37" fontId="7" fillId="24" borderId="50" xfId="3" applyFont="1" applyFill="1" applyBorder="1" applyAlignment="1" applyProtection="1">
      <alignment horizontal="center" vertical="center" wrapText="1"/>
      <protection hidden="1"/>
    </xf>
    <xf numFmtId="39" fontId="7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7" fillId="24" borderId="4" xfId="3" applyNumberFormat="1" applyFont="1" applyFill="1" applyBorder="1" applyAlignment="1" applyProtection="1">
      <alignment horizontal="center" vertical="center" wrapText="1"/>
      <protection hidden="1"/>
    </xf>
    <xf numFmtId="0" fontId="5" fillId="0" borderId="51" xfId="61" applyBorder="1" applyAlignment="1"/>
    <xf numFmtId="0" fontId="7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2" applyFont="1" applyFill="1" applyBorder="1" applyAlignment="1" applyProtection="1">
      <alignment horizontal="center" vertical="center" wrapText="1"/>
      <protection hidden="1"/>
    </xf>
    <xf numFmtId="164" fontId="8" fillId="24" borderId="2" xfId="61" applyNumberFormat="1" applyFont="1" applyFill="1" applyBorder="1" applyAlignment="1" applyProtection="1">
      <alignment horizontal="center" vertical="center" wrapText="1"/>
      <protection hidden="1"/>
    </xf>
    <xf numFmtId="164" fontId="8" fillId="24" borderId="52" xfId="62" applyNumberFormat="1" applyFont="1" applyFill="1" applyBorder="1" applyAlignment="1" applyProtection="1">
      <alignment horizontal="center" vertical="center" wrapText="1"/>
      <protection hidden="1"/>
    </xf>
    <xf numFmtId="0" fontId="7" fillId="24" borderId="3" xfId="61" applyFont="1" applyFill="1" applyBorder="1" applyAlignment="1" applyProtection="1">
      <alignment horizontal="center" vertical="center" wrapText="1"/>
      <protection hidden="1"/>
    </xf>
    <xf numFmtId="0" fontId="7" fillId="24" borderId="4" xfId="61" applyFont="1" applyFill="1" applyBorder="1" applyAlignment="1" applyProtection="1">
      <alignment horizontal="center" vertical="center" wrapText="1"/>
      <protection hidden="1"/>
    </xf>
    <xf numFmtId="9" fontId="7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61" applyFont="1" applyFill="1" applyBorder="1" applyAlignment="1" applyProtection="1">
      <alignment horizontal="center" vertical="center" wrapText="1"/>
      <protection hidden="1"/>
    </xf>
    <xf numFmtId="164" fontId="8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7" fillId="24" borderId="0" xfId="61" applyFont="1" applyFill="1" applyBorder="1" applyAlignment="1" applyProtection="1">
      <alignment horizontal="center" vertical="center" wrapText="1"/>
      <protection hidden="1"/>
    </xf>
    <xf numFmtId="9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9" fillId="24" borderId="0" xfId="61" applyFont="1" applyFill="1" applyBorder="1" applyAlignment="1" applyProtection="1">
      <alignment horizontal="center" vertical="center" wrapText="1"/>
      <protection hidden="1"/>
    </xf>
    <xf numFmtId="165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61" applyFont="1" applyFill="1" applyAlignment="1" applyProtection="1">
      <alignment horizontal="center" vertical="center" wrapText="1"/>
      <protection hidden="1"/>
    </xf>
    <xf numFmtId="164" fontId="14" fillId="24" borderId="0" xfId="61" applyNumberFormat="1" applyFont="1" applyFill="1" applyAlignment="1" applyProtection="1">
      <alignment horizontal="center" vertical="center" wrapText="1"/>
      <protection hidden="1"/>
    </xf>
    <xf numFmtId="3" fontId="15" fillId="24" borderId="6" xfId="61" applyNumberFormat="1" applyFont="1" applyFill="1" applyBorder="1" applyProtection="1">
      <protection hidden="1"/>
    </xf>
    <xf numFmtId="185" fontId="15" fillId="24" borderId="6" xfId="2" applyNumberFormat="1" applyFont="1" applyFill="1" applyBorder="1" applyProtection="1">
      <protection hidden="1"/>
    </xf>
    <xf numFmtId="186" fontId="15" fillId="24" borderId="6" xfId="2" applyNumberFormat="1" applyFont="1" applyFill="1" applyBorder="1" applyProtection="1">
      <protection hidden="1"/>
    </xf>
    <xf numFmtId="165" fontId="15" fillId="24" borderId="8" xfId="2" applyNumberFormat="1" applyFont="1" applyFill="1" applyBorder="1" applyProtection="1">
      <protection hidden="1"/>
    </xf>
    <xf numFmtId="165" fontId="7" fillId="24" borderId="8" xfId="2" applyNumberFormat="1" applyFont="1" applyFill="1" applyBorder="1" applyProtection="1">
      <protection hidden="1"/>
    </xf>
    <xf numFmtId="3" fontId="15" fillId="24" borderId="10" xfId="61" applyNumberFormat="1" applyFont="1" applyFill="1" applyBorder="1" applyProtection="1">
      <protection hidden="1"/>
    </xf>
    <xf numFmtId="185" fontId="15" fillId="24" borderId="10" xfId="2" applyNumberFormat="1" applyFont="1" applyFill="1" applyBorder="1" applyProtection="1">
      <protection hidden="1"/>
    </xf>
    <xf numFmtId="186" fontId="15" fillId="24" borderId="10" xfId="2" applyNumberFormat="1" applyFont="1" applyFill="1" applyBorder="1" applyProtection="1">
      <protection hidden="1"/>
    </xf>
    <xf numFmtId="165" fontId="15" fillId="24" borderId="12" xfId="2" applyNumberFormat="1" applyFont="1" applyFill="1" applyBorder="1" applyProtection="1">
      <protection hidden="1"/>
    </xf>
    <xf numFmtId="165" fontId="7" fillId="24" borderId="12" xfId="2" applyNumberFormat="1" applyFont="1" applyFill="1" applyBorder="1" applyProtection="1">
      <protection hidden="1"/>
    </xf>
    <xf numFmtId="3" fontId="17" fillId="24" borderId="14" xfId="61" applyNumberFormat="1" applyFont="1" applyFill="1" applyBorder="1" applyProtection="1">
      <protection hidden="1"/>
    </xf>
    <xf numFmtId="184" fontId="7" fillId="24" borderId="13" xfId="3" applyNumberFormat="1" applyFont="1" applyFill="1" applyBorder="1" applyAlignment="1" applyProtection="1">
      <protection hidden="1"/>
    </xf>
    <xf numFmtId="187" fontId="17" fillId="24" borderId="14" xfId="1" applyNumberFormat="1" applyFont="1" applyFill="1" applyBorder="1" applyProtection="1">
      <protection hidden="1"/>
    </xf>
    <xf numFmtId="185" fontId="17" fillId="24" borderId="14" xfId="2" applyNumberFormat="1" applyFont="1" applyFill="1" applyBorder="1" applyProtection="1">
      <protection hidden="1"/>
    </xf>
    <xf numFmtId="165" fontId="17" fillId="24" borderId="16" xfId="2" applyNumberFormat="1" applyFont="1" applyFill="1" applyBorder="1" applyProtection="1">
      <protection hidden="1"/>
    </xf>
    <xf numFmtId="39" fontId="5" fillId="24" borderId="0" xfId="3" applyNumberFormat="1" applyFont="1" applyFill="1" applyProtection="1">
      <protection hidden="1"/>
    </xf>
    <xf numFmtId="188" fontId="7" fillId="24" borderId="14" xfId="3" applyNumberFormat="1" applyFont="1" applyFill="1" applyBorder="1" applyAlignment="1" applyProtection="1">
      <protection hidden="1"/>
    </xf>
    <xf numFmtId="38" fontId="15" fillId="24" borderId="27" xfId="2" applyNumberFormat="1" applyFont="1" applyFill="1" applyBorder="1" applyProtection="1">
      <protection hidden="1"/>
    </xf>
    <xf numFmtId="183" fontId="5" fillId="24" borderId="8" xfId="2" applyNumberFormat="1" applyFont="1" applyFill="1" applyBorder="1" applyProtection="1">
      <protection hidden="1"/>
    </xf>
    <xf numFmtId="183" fontId="5" fillId="24" borderId="12" xfId="2" applyNumberFormat="1" applyFont="1" applyFill="1" applyBorder="1" applyProtection="1">
      <protection hidden="1"/>
    </xf>
    <xf numFmtId="183" fontId="5" fillId="24" borderId="29" xfId="2" applyNumberFormat="1" applyFont="1" applyFill="1" applyBorder="1" applyProtection="1">
      <protection hidden="1"/>
    </xf>
    <xf numFmtId="183" fontId="7" fillId="24" borderId="16" xfId="2" applyNumberFormat="1" applyFont="1" applyFill="1" applyBorder="1" applyProtection="1">
      <protection hidden="1"/>
    </xf>
    <xf numFmtId="164" fontId="0" fillId="24" borderId="12" xfId="2" applyNumberFormat="1" applyFont="1" applyFill="1" applyBorder="1" applyProtection="1">
      <protection hidden="1"/>
    </xf>
    <xf numFmtId="164" fontId="0" fillId="24" borderId="29" xfId="2" applyNumberFormat="1" applyFont="1" applyFill="1" applyBorder="1" applyProtection="1">
      <protection hidden="1"/>
    </xf>
    <xf numFmtId="9" fontId="7" fillId="24" borderId="50" xfId="2" applyFont="1" applyFill="1" applyBorder="1" applyAlignment="1" applyProtection="1">
      <alignment horizontal="center" vertical="center" wrapText="1"/>
      <protection hidden="1"/>
    </xf>
    <xf numFmtId="165" fontId="7" fillId="24" borderId="50" xfId="2" applyNumberFormat="1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Alignment="1" applyProtection="1">
      <alignment horizontal="center" vertical="center"/>
      <protection hidden="1"/>
    </xf>
    <xf numFmtId="37" fontId="9" fillId="0" borderId="0" xfId="3" applyFont="1" applyFill="1" applyBorder="1" applyAlignment="1" applyProtection="1">
      <alignment horizontal="center" vertical="center" wrapText="1"/>
      <protection hidden="1"/>
    </xf>
    <xf numFmtId="165" fontId="9" fillId="0" borderId="0" xfId="63" applyNumberFormat="1" applyFont="1" applyFill="1" applyBorder="1" applyAlignment="1" applyProtection="1">
      <alignment horizontal="center" vertical="center" wrapText="1"/>
      <protection hidden="1"/>
    </xf>
    <xf numFmtId="38" fontId="5" fillId="0" borderId="37" xfId="1" applyNumberFormat="1" applyFont="1" applyFill="1" applyBorder="1" applyAlignment="1">
      <alignment vertical="center" wrapText="1"/>
    </xf>
    <xf numFmtId="0" fontId="7" fillId="0" borderId="38" xfId="46" applyFont="1" applyBorder="1" applyAlignment="1">
      <alignment horizontal="center" vertical="center"/>
    </xf>
    <xf numFmtId="169" fontId="5" fillId="0" borderId="3" xfId="1" applyNumberFormat="1" applyFont="1" applyFill="1" applyBorder="1" applyAlignment="1">
      <alignment vertical="center" wrapText="1"/>
    </xf>
    <xf numFmtId="0" fontId="7" fillId="0" borderId="0" xfId="46" applyFont="1" applyAlignment="1">
      <alignment horizontal="center" vertical="center"/>
    </xf>
    <xf numFmtId="0" fontId="7" fillId="0" borderId="0" xfId="46" applyFont="1" applyAlignment="1">
      <alignment horizontal="center"/>
    </xf>
    <xf numFmtId="0" fontId="6" fillId="0" borderId="1" xfId="0" applyFont="1" applyBorder="1" applyAlignment="1">
      <alignment horizontal="center"/>
    </xf>
    <xf numFmtId="37" fontId="6" fillId="0" borderId="1" xfId="3" applyFont="1" applyBorder="1" applyAlignment="1" applyProtection="1">
      <alignment horizontal="center"/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42" fillId="28" borderId="39" xfId="60" applyFont="1" applyFill="1" applyBorder="1" applyAlignment="1">
      <alignment horizontal="center" vertical="center"/>
    </xf>
    <xf numFmtId="37" fontId="6" fillId="0" borderId="51" xfId="3" applyFont="1" applyBorder="1" applyAlignment="1" applyProtection="1">
      <alignment horizontal="center"/>
      <protection hidden="1"/>
    </xf>
    <xf numFmtId="0" fontId="6" fillId="0" borderId="51" xfId="61" applyFont="1" applyBorder="1" applyAlignment="1">
      <alignment horizontal="center"/>
    </xf>
    <xf numFmtId="37" fontId="5" fillId="24" borderId="0" xfId="3" applyFont="1" applyFill="1" applyAlignment="1" applyProtection="1">
      <alignment horizontal="left" vertical="top" wrapText="1"/>
      <protection hidden="1"/>
    </xf>
    <xf numFmtId="37" fontId="6" fillId="24" borderId="1" xfId="3" applyFont="1" applyFill="1" applyBorder="1" applyAlignment="1" applyProtection="1">
      <alignment horizontal="center"/>
      <protection hidden="1"/>
    </xf>
    <xf numFmtId="178" fontId="7" fillId="24" borderId="0" xfId="40" applyNumberFormat="1" applyFont="1" applyFill="1" applyAlignment="1">
      <alignment horizontal="center"/>
    </xf>
    <xf numFmtId="178" fontId="7" fillId="24" borderId="0" xfId="40" applyNumberFormat="1" applyFont="1" applyFill="1" applyAlignment="1">
      <alignment horizontal="center" vertical="center"/>
    </xf>
    <xf numFmtId="178" fontId="7" fillId="24" borderId="0" xfId="40" applyNumberFormat="1" applyFont="1" applyFill="1" applyAlignment="1">
      <alignment horizontal="center" vertical="center" wrapText="1"/>
    </xf>
    <xf numFmtId="37" fontId="4" fillId="24" borderId="0" xfId="3" applyFont="1" applyFill="1" applyAlignment="1" applyProtection="1">
      <alignment horizontal="center"/>
      <protection hidden="1"/>
    </xf>
    <xf numFmtId="178" fontId="36" fillId="24" borderId="0" xfId="40" applyNumberFormat="1" applyFont="1" applyFill="1" applyAlignment="1">
      <alignment horizontal="center" wrapText="1"/>
    </xf>
  </cellXfs>
  <cellStyles count="6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2" xfId="40"/>
    <cellStyle name="Millares 2 2" xfId="41"/>
    <cellStyle name="Millares 3" xfId="42"/>
    <cellStyle name="Neutral 2" xfId="43"/>
    <cellStyle name="Normal" xfId="0" builtinId="0"/>
    <cellStyle name="Normal 2" xfId="44"/>
    <cellStyle name="Normal 3" xfId="45"/>
    <cellStyle name="Normal 3 2" xfId="62"/>
    <cellStyle name="Normal 4" xfId="46"/>
    <cellStyle name="Normal 6" xfId="60"/>
    <cellStyle name="Normal 7" xfId="61"/>
    <cellStyle name="Normal_FGPAGO95" xfId="3"/>
    <cellStyle name="Notas 2" xfId="47"/>
    <cellStyle name="PESOS" xfId="4"/>
    <cellStyle name="PESOS 2" xfId="63"/>
    <cellStyle name="Porcentaje" xfId="2" builtinId="5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2022%20PLANEACION%20HACENDARIA/PARTICIPACIONES%20FEDERALES/ENERO/PART%20FED%20ENERO%20UCEF%20N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DIST MES ENERO"/>
      <sheetName val="CENSO POB 2020"/>
      <sheetName val="TERRITORIO INEGI 2021"/>
      <sheetName val="COEF Art 14 F I "/>
      <sheetName val="CALCULO GARANTIA"/>
      <sheetName val="PART PEF2022 "/>
      <sheetName val="COEF Art 14 F II"/>
      <sheetName val="Art.14 Frac.III"/>
      <sheetName val="ISAI"/>
      <sheetName val="ISR ENERO "/>
      <sheetName val="Ajuste 2021"/>
      <sheetName val="ISR_Nóm_2021"/>
      <sheetName val="Ajuste Semestral "/>
    </sheetNames>
    <sheetDataSet>
      <sheetData sheetId="0"/>
      <sheetData sheetId="1"/>
      <sheetData sheetId="2">
        <row r="5">
          <cell r="C5">
            <v>2974</v>
          </cell>
        </row>
        <row r="6">
          <cell r="C6">
            <v>3382</v>
          </cell>
        </row>
        <row r="7">
          <cell r="C7">
            <v>35289</v>
          </cell>
        </row>
        <row r="8">
          <cell r="C8">
            <v>18030</v>
          </cell>
        </row>
        <row r="9">
          <cell r="C9">
            <v>656464</v>
          </cell>
        </row>
        <row r="10">
          <cell r="C10">
            <v>14992</v>
          </cell>
        </row>
        <row r="11">
          <cell r="C11">
            <v>3661</v>
          </cell>
        </row>
        <row r="12">
          <cell r="C12">
            <v>122337</v>
          </cell>
        </row>
        <row r="13">
          <cell r="C13">
            <v>7340</v>
          </cell>
        </row>
        <row r="14">
          <cell r="C14">
            <v>9930</v>
          </cell>
        </row>
        <row r="15">
          <cell r="C15">
            <v>68747</v>
          </cell>
        </row>
        <row r="16">
          <cell r="C16">
            <v>36088</v>
          </cell>
        </row>
        <row r="17">
          <cell r="C17">
            <v>1360</v>
          </cell>
        </row>
        <row r="18">
          <cell r="C18">
            <v>3256</v>
          </cell>
        </row>
        <row r="19">
          <cell r="C19">
            <v>104478</v>
          </cell>
        </row>
        <row r="20">
          <cell r="C20">
            <v>40903</v>
          </cell>
        </row>
        <row r="21">
          <cell r="C21">
            <v>397205</v>
          </cell>
        </row>
        <row r="22">
          <cell r="C22">
            <v>5506</v>
          </cell>
        </row>
        <row r="23">
          <cell r="C23">
            <v>481213</v>
          </cell>
        </row>
        <row r="24">
          <cell r="C24">
            <v>14109</v>
          </cell>
        </row>
        <row r="25">
          <cell r="C25">
            <v>1808</v>
          </cell>
        </row>
        <row r="26">
          <cell r="C26">
            <v>6282</v>
          </cell>
        </row>
        <row r="27">
          <cell r="C27">
            <v>102149</v>
          </cell>
        </row>
        <row r="28">
          <cell r="C28">
            <v>643143</v>
          </cell>
        </row>
        <row r="29">
          <cell r="C29">
            <v>16086</v>
          </cell>
        </row>
        <row r="30">
          <cell r="C30">
            <v>1386</v>
          </cell>
        </row>
        <row r="31">
          <cell r="C31">
            <v>7026</v>
          </cell>
        </row>
        <row r="32">
          <cell r="C32">
            <v>3298</v>
          </cell>
        </row>
        <row r="33">
          <cell r="C33">
            <v>471523</v>
          </cell>
        </row>
        <row r="34">
          <cell r="C34">
            <v>5351</v>
          </cell>
        </row>
        <row r="35">
          <cell r="C35">
            <v>84666</v>
          </cell>
        </row>
        <row r="36">
          <cell r="C36">
            <v>1407</v>
          </cell>
        </row>
        <row r="37">
          <cell r="C37">
            <v>1959</v>
          </cell>
        </row>
        <row r="38">
          <cell r="C38">
            <v>5389</v>
          </cell>
        </row>
        <row r="39">
          <cell r="C39">
            <v>5119</v>
          </cell>
        </row>
        <row r="40">
          <cell r="C40">
            <v>1483</v>
          </cell>
        </row>
        <row r="41">
          <cell r="C41">
            <v>7652</v>
          </cell>
        </row>
        <row r="42">
          <cell r="C42">
            <v>6048</v>
          </cell>
        </row>
        <row r="43">
          <cell r="C43">
            <v>67428</v>
          </cell>
        </row>
        <row r="44">
          <cell r="C44">
            <v>1142994</v>
          </cell>
        </row>
        <row r="45">
          <cell r="C45">
            <v>906</v>
          </cell>
        </row>
        <row r="46">
          <cell r="C46">
            <v>147624</v>
          </cell>
        </row>
        <row r="47">
          <cell r="C47">
            <v>2377</v>
          </cell>
        </row>
        <row r="48">
          <cell r="C48">
            <v>34709</v>
          </cell>
        </row>
        <row r="49">
          <cell r="C49">
            <v>86766</v>
          </cell>
        </row>
        <row r="50">
          <cell r="C50">
            <v>412199</v>
          </cell>
        </row>
        <row r="51">
          <cell r="C51">
            <v>132169</v>
          </cell>
        </row>
        <row r="52">
          <cell r="C52">
            <v>306322</v>
          </cell>
        </row>
        <row r="53">
          <cell r="C53">
            <v>46784</v>
          </cell>
        </row>
        <row r="54">
          <cell r="C54">
            <v>1552</v>
          </cell>
        </row>
        <row r="55">
          <cell r="C55">
            <v>3573</v>
          </cell>
        </row>
      </sheetData>
      <sheetData sheetId="3">
        <row r="2">
          <cell r="B2">
            <v>46.9</v>
          </cell>
        </row>
        <row r="3">
          <cell r="B3">
            <v>980.9</v>
          </cell>
        </row>
        <row r="4">
          <cell r="B4">
            <v>694.5</v>
          </cell>
        </row>
        <row r="5">
          <cell r="B5">
            <v>190.5</v>
          </cell>
        </row>
        <row r="6">
          <cell r="B6">
            <v>4539.2</v>
          </cell>
        </row>
        <row r="7">
          <cell r="B7">
            <v>224</v>
          </cell>
        </row>
        <row r="8">
          <cell r="B8">
            <v>2688.6</v>
          </cell>
        </row>
        <row r="9">
          <cell r="B9">
            <v>466.7</v>
          </cell>
        </row>
        <row r="10">
          <cell r="B10">
            <v>1140.9000000000001</v>
          </cell>
        </row>
        <row r="11">
          <cell r="B11">
            <v>104.3</v>
          </cell>
        </row>
        <row r="12">
          <cell r="B12">
            <v>1007.4</v>
          </cell>
        </row>
        <row r="13">
          <cell r="B13">
            <v>4265.7</v>
          </cell>
        </row>
        <row r="14">
          <cell r="B14">
            <v>138.69999999999999</v>
          </cell>
        </row>
        <row r="15">
          <cell r="B15">
            <v>5053.7</v>
          </cell>
        </row>
        <row r="16">
          <cell r="B16">
            <v>720.7</v>
          </cell>
        </row>
        <row r="17">
          <cell r="B17">
            <v>614.70000000000005</v>
          </cell>
        </row>
        <row r="18">
          <cell r="B18">
            <v>7068.3</v>
          </cell>
        </row>
        <row r="19">
          <cell r="B19">
            <v>1032</v>
          </cell>
        </row>
        <row r="20">
          <cell r="B20">
            <v>1888.6</v>
          </cell>
        </row>
        <row r="21">
          <cell r="B21">
            <v>149.4</v>
          </cell>
        </row>
        <row r="22">
          <cell r="B22">
            <v>2478.8000000000002</v>
          </cell>
        </row>
        <row r="23">
          <cell r="B23">
            <v>387.9</v>
          </cell>
        </row>
        <row r="24">
          <cell r="B24">
            <v>1306.7</v>
          </cell>
        </row>
        <row r="25">
          <cell r="B25">
            <v>184.5</v>
          </cell>
        </row>
        <row r="26">
          <cell r="B26">
            <v>118.4</v>
          </cell>
        </row>
        <row r="27">
          <cell r="B27">
            <v>496.6</v>
          </cell>
        </row>
        <row r="28">
          <cell r="B28">
            <v>170.6</v>
          </cell>
        </row>
        <row r="29">
          <cell r="B29">
            <v>443.2</v>
          </cell>
        </row>
        <row r="30">
          <cell r="B30">
            <v>127.8</v>
          </cell>
        </row>
        <row r="31">
          <cell r="B31">
            <v>560.5</v>
          </cell>
        </row>
        <row r="32">
          <cell r="B32">
            <v>247.3</v>
          </cell>
        </row>
        <row r="33">
          <cell r="B33">
            <v>3428</v>
          </cell>
        </row>
        <row r="34">
          <cell r="B34">
            <v>2509.1999999999998</v>
          </cell>
        </row>
        <row r="35">
          <cell r="B35">
            <v>264.89999999999998</v>
          </cell>
        </row>
        <row r="36">
          <cell r="B36">
            <v>207.9</v>
          </cell>
        </row>
        <row r="37">
          <cell r="B37">
            <v>997.9</v>
          </cell>
        </row>
        <row r="38">
          <cell r="B38">
            <v>3860</v>
          </cell>
        </row>
        <row r="39">
          <cell r="B39">
            <v>1869</v>
          </cell>
        </row>
        <row r="40">
          <cell r="B40">
            <v>324.39999999999998</v>
          </cell>
        </row>
        <row r="41">
          <cell r="B41">
            <v>1171.2</v>
          </cell>
        </row>
        <row r="42">
          <cell r="B42">
            <v>322.8</v>
          </cell>
        </row>
        <row r="43">
          <cell r="B43">
            <v>1341</v>
          </cell>
        </row>
        <row r="44">
          <cell r="B44">
            <v>683.1</v>
          </cell>
        </row>
        <row r="45">
          <cell r="B45">
            <v>1541.5</v>
          </cell>
        </row>
        <row r="46">
          <cell r="B46">
            <v>1667.4</v>
          </cell>
        </row>
        <row r="47">
          <cell r="B47">
            <v>60.1</v>
          </cell>
        </row>
        <row r="48">
          <cell r="B48">
            <v>70.8</v>
          </cell>
        </row>
        <row r="49">
          <cell r="B49">
            <v>915.8</v>
          </cell>
        </row>
        <row r="50">
          <cell r="B50">
            <v>739.2</v>
          </cell>
        </row>
        <row r="51">
          <cell r="B51">
            <v>1764.9</v>
          </cell>
        </row>
        <row r="52">
          <cell r="B52">
            <v>879.3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zoomScaleSheetLayoutView="100" workbookViewId="0">
      <selection activeCell="F4" sqref="F4"/>
    </sheetView>
  </sheetViews>
  <sheetFormatPr baseColWidth="10" defaultColWidth="11.42578125" defaultRowHeight="12.75" x14ac:dyDescent="0.2"/>
  <cols>
    <col min="1" max="1" width="61.140625" style="16" customWidth="1"/>
    <col min="2" max="6" width="16.28515625" style="16" customWidth="1"/>
    <col min="7" max="7" width="15.140625" style="16" customWidth="1"/>
    <col min="8" max="8" width="21" style="16" customWidth="1"/>
    <col min="9" max="9" width="15.140625" style="16" customWidth="1"/>
    <col min="10" max="10" width="12.28515625" style="16" customWidth="1"/>
    <col min="11" max="11" width="14.42578125" style="16" bestFit="1" customWidth="1"/>
    <col min="12" max="16384" width="11.42578125" style="16"/>
  </cols>
  <sheetData>
    <row r="1" spans="1:11" ht="27.75" customHeight="1" x14ac:dyDescent="0.2">
      <c r="A1" s="277" t="s">
        <v>295</v>
      </c>
      <c r="B1" s="277"/>
      <c r="C1" s="277"/>
      <c r="D1" s="277"/>
      <c r="E1" s="277"/>
      <c r="F1" s="277"/>
      <c r="G1" s="277"/>
      <c r="H1" s="277"/>
    </row>
    <row r="3" spans="1:11" ht="38.25" x14ac:dyDescent="0.2">
      <c r="A3" s="21" t="s">
        <v>90</v>
      </c>
      <c r="B3" s="21" t="s">
        <v>242</v>
      </c>
      <c r="C3" s="21" t="s">
        <v>296</v>
      </c>
      <c r="D3" s="21" t="s">
        <v>297</v>
      </c>
      <c r="E3" s="221" t="s">
        <v>291</v>
      </c>
      <c r="F3" s="21" t="s">
        <v>123</v>
      </c>
      <c r="G3" s="21" t="s">
        <v>101</v>
      </c>
      <c r="H3" s="21" t="s">
        <v>110</v>
      </c>
      <c r="I3" s="23" t="s">
        <v>107</v>
      </c>
      <c r="J3" s="21" t="s">
        <v>109</v>
      </c>
      <c r="K3" s="21" t="s">
        <v>108</v>
      </c>
    </row>
    <row r="4" spans="1:11" ht="25.5" customHeight="1" x14ac:dyDescent="0.2">
      <c r="A4" s="22" t="s">
        <v>102</v>
      </c>
      <c r="B4" s="276">
        <v>3326625243</v>
      </c>
      <c r="C4" s="276">
        <v>984912568</v>
      </c>
      <c r="D4" s="276">
        <v>78245778</v>
      </c>
      <c r="E4" s="274">
        <v>-15376471.34</v>
      </c>
      <c r="F4" s="97">
        <f t="shared" ref="F4:F12" si="0">SUM(B4:E4)</f>
        <v>4374407117.6599998</v>
      </c>
      <c r="G4" s="28">
        <v>20</v>
      </c>
      <c r="H4" s="28">
        <f t="shared" ref="H4:H12" si="1">+G4/100*F4</f>
        <v>874881423.53200006</v>
      </c>
      <c r="I4" s="29">
        <f>+F4-H4</f>
        <v>3499525694.1279998</v>
      </c>
    </row>
    <row r="5" spans="1:11" ht="25.5" customHeight="1" x14ac:dyDescent="0.2">
      <c r="A5" s="25" t="s">
        <v>117</v>
      </c>
      <c r="B5" s="276">
        <v>94049344</v>
      </c>
      <c r="C5" s="276">
        <v>34317650</v>
      </c>
      <c r="D5" s="276">
        <v>4185363</v>
      </c>
      <c r="E5" s="274"/>
      <c r="F5" s="97">
        <f t="shared" si="0"/>
        <v>132552357</v>
      </c>
      <c r="G5" s="28">
        <v>100</v>
      </c>
      <c r="H5" s="28">
        <f t="shared" si="1"/>
        <v>132552357</v>
      </c>
      <c r="I5" s="29">
        <v>0</v>
      </c>
    </row>
    <row r="6" spans="1:11" ht="25.5" customHeight="1" x14ac:dyDescent="0.2">
      <c r="A6" s="25" t="s">
        <v>118</v>
      </c>
      <c r="B6" s="276">
        <v>34547636</v>
      </c>
      <c r="C6" s="276">
        <v>0</v>
      </c>
      <c r="D6" s="276"/>
      <c r="E6" s="274"/>
      <c r="F6" s="97">
        <f t="shared" si="0"/>
        <v>34547636</v>
      </c>
      <c r="G6" s="28">
        <v>100</v>
      </c>
      <c r="H6" s="28">
        <f t="shared" si="1"/>
        <v>34547636</v>
      </c>
      <c r="I6" s="29">
        <v>0</v>
      </c>
    </row>
    <row r="7" spans="1:11" ht="25.5" customHeight="1" x14ac:dyDescent="0.2">
      <c r="A7" s="22" t="s">
        <v>103</v>
      </c>
      <c r="B7" s="276">
        <v>198332292</v>
      </c>
      <c r="C7" s="276">
        <v>-13372498</v>
      </c>
      <c r="D7" s="276">
        <v>473026</v>
      </c>
      <c r="E7" s="274"/>
      <c r="F7" s="97">
        <f t="shared" si="0"/>
        <v>185432820</v>
      </c>
      <c r="G7" s="28">
        <v>20</v>
      </c>
      <c r="H7" s="28">
        <f t="shared" si="1"/>
        <v>37086564</v>
      </c>
      <c r="I7" s="29">
        <f t="shared" ref="I7:I12" si="2">+F7-H7</f>
        <v>148346256</v>
      </c>
    </row>
    <row r="8" spans="1:11" ht="25.5" customHeight="1" x14ac:dyDescent="0.2">
      <c r="A8" s="22" t="s">
        <v>104</v>
      </c>
      <c r="B8" s="276">
        <v>75298111</v>
      </c>
      <c r="C8" s="276"/>
      <c r="D8" s="276">
        <v>0</v>
      </c>
      <c r="E8" s="274"/>
      <c r="F8" s="97">
        <f t="shared" si="0"/>
        <v>75298111</v>
      </c>
      <c r="G8" s="28">
        <v>20</v>
      </c>
      <c r="H8" s="28">
        <f t="shared" si="1"/>
        <v>15059622.200000001</v>
      </c>
      <c r="I8" s="29">
        <f t="shared" si="2"/>
        <v>60238488.799999997</v>
      </c>
    </row>
    <row r="9" spans="1:11" ht="25.5" customHeight="1" x14ac:dyDescent="0.2">
      <c r="A9" s="25" t="s">
        <v>112</v>
      </c>
      <c r="B9" s="276">
        <v>95360879</v>
      </c>
      <c r="C9" s="276"/>
      <c r="D9" s="276"/>
      <c r="E9" s="274"/>
      <c r="F9" s="97">
        <f t="shared" si="0"/>
        <v>95360879</v>
      </c>
      <c r="G9" s="28">
        <v>20</v>
      </c>
      <c r="H9" s="28">
        <f t="shared" si="1"/>
        <v>19072175.800000001</v>
      </c>
      <c r="I9" s="29">
        <f t="shared" si="2"/>
        <v>76288703.200000003</v>
      </c>
    </row>
    <row r="10" spans="1:11" ht="25.5" customHeight="1" x14ac:dyDescent="0.2">
      <c r="A10" s="22" t="s">
        <v>111</v>
      </c>
      <c r="B10" s="276">
        <v>17306482</v>
      </c>
      <c r="C10" s="276"/>
      <c r="D10" s="276"/>
      <c r="E10" s="274"/>
      <c r="F10" s="97">
        <f t="shared" si="0"/>
        <v>17306482</v>
      </c>
      <c r="G10" s="28">
        <v>20</v>
      </c>
      <c r="H10" s="28">
        <f t="shared" si="1"/>
        <v>3461296.4000000004</v>
      </c>
      <c r="I10" s="29">
        <f t="shared" si="2"/>
        <v>13845185.6</v>
      </c>
    </row>
    <row r="11" spans="1:11" ht="25.5" customHeight="1" x14ac:dyDescent="0.2">
      <c r="A11" s="22" t="s">
        <v>105</v>
      </c>
      <c r="B11" s="276">
        <v>81036787</v>
      </c>
      <c r="C11" s="276"/>
      <c r="D11" s="276"/>
      <c r="E11" s="274"/>
      <c r="F11" s="97">
        <f t="shared" si="0"/>
        <v>81036787</v>
      </c>
      <c r="G11" s="28">
        <v>20</v>
      </c>
      <c r="H11" s="28">
        <f t="shared" si="1"/>
        <v>16207357.4</v>
      </c>
      <c r="I11" s="29">
        <f t="shared" si="2"/>
        <v>64829429.600000001</v>
      </c>
    </row>
    <row r="12" spans="1:11" ht="25.5" customHeight="1" x14ac:dyDescent="0.2">
      <c r="A12" s="22" t="s">
        <v>119</v>
      </c>
      <c r="B12" s="276">
        <v>83124099</v>
      </c>
      <c r="C12" s="276"/>
      <c r="D12" s="276"/>
      <c r="E12" s="274"/>
      <c r="F12" s="97">
        <f t="shared" si="0"/>
        <v>83124099</v>
      </c>
      <c r="G12" s="28">
        <v>20</v>
      </c>
      <c r="H12" s="28">
        <f t="shared" si="1"/>
        <v>16624819.800000001</v>
      </c>
      <c r="I12" s="29">
        <f t="shared" si="2"/>
        <v>66499279.200000003</v>
      </c>
    </row>
    <row r="13" spans="1:11" ht="25.5" customHeight="1" x14ac:dyDescent="0.2">
      <c r="A13" s="275" t="s">
        <v>94</v>
      </c>
      <c r="B13" s="98">
        <f>SUM(B4:B12)</f>
        <v>4005680873</v>
      </c>
      <c r="C13" s="98">
        <f>SUM(C4:C12)</f>
        <v>1005857720</v>
      </c>
      <c r="D13" s="98">
        <f>SUM(D4:D12)</f>
        <v>82904167</v>
      </c>
      <c r="E13" s="98">
        <f t="shared" ref="E13" si="3">SUM(E4:E12)</f>
        <v>-15376471.34</v>
      </c>
      <c r="F13" s="215">
        <f>SUM(F4:F12)</f>
        <v>5079066288.6599998</v>
      </c>
      <c r="G13" s="30"/>
      <c r="H13" s="30">
        <f>SUM(H4:H12)</f>
        <v>1149493252.1320002</v>
      </c>
      <c r="I13" s="29">
        <f>SUM(I4:I12)</f>
        <v>3929573036.5279994</v>
      </c>
      <c r="J13" s="24">
        <v>5.4000000000000003E-3</v>
      </c>
      <c r="K13" s="26">
        <f>+I13*J13</f>
        <v>21219694.397251196</v>
      </c>
    </row>
    <row r="14" spans="1:11" x14ac:dyDescent="0.2">
      <c r="A14" s="17"/>
      <c r="B14" s="18"/>
      <c r="C14" s="18"/>
      <c r="D14" s="18"/>
      <c r="E14" s="18"/>
      <c r="F14" s="18"/>
      <c r="G14" s="19"/>
      <c r="H14" s="18"/>
    </row>
    <row r="15" spans="1:11" x14ac:dyDescent="0.2">
      <c r="A15" s="20" t="s">
        <v>106</v>
      </c>
    </row>
    <row r="17" spans="8:11" x14ac:dyDescent="0.2">
      <c r="H17" s="278" t="s">
        <v>113</v>
      </c>
      <c r="I17" s="278"/>
      <c r="J17" s="278"/>
      <c r="K17" s="27" t="s">
        <v>113</v>
      </c>
    </row>
  </sheetData>
  <mergeCells count="2">
    <mergeCell ref="A1:H1"/>
    <mergeCell ref="H17:J17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61"/>
  <sheetViews>
    <sheetView topLeftCell="A4" zoomScaleSheetLayoutView="100" workbookViewId="0">
      <pane xSplit="1" ySplit="1" topLeftCell="T5" activePane="bottomRight" state="frozen"/>
      <selection activeCell="A4" sqref="A4"/>
      <selection pane="topRight" activeCell="B4" sqref="B4"/>
      <selection pane="bottomLeft" activeCell="A5" sqref="A5"/>
      <selection pane="bottomRight" activeCell="AC7" sqref="AC7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14" customWidth="1"/>
    <col min="5" max="5" width="12.28515625" style="2" customWidth="1"/>
    <col min="6" max="6" width="15.5703125" style="2" customWidth="1"/>
    <col min="7" max="7" width="12" style="14" customWidth="1"/>
    <col min="8" max="8" width="17.7109375" style="15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4.28515625" style="2" customWidth="1"/>
    <col min="16" max="16" width="15" style="2" customWidth="1"/>
    <col min="17" max="17" width="16.140625" style="2" customWidth="1"/>
    <col min="18" max="18" width="14.85546875" style="2" customWidth="1"/>
    <col min="19" max="19" width="17.5703125" style="15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123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123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123" ht="18.75" thickBot="1" x14ac:dyDescent="0.3">
      <c r="B3" s="280" t="s">
        <v>0</v>
      </c>
      <c r="C3" s="280"/>
      <c r="D3" s="280"/>
      <c r="E3" s="280"/>
      <c r="F3" s="280"/>
      <c r="G3" s="280"/>
      <c r="H3" s="280"/>
      <c r="I3" s="280" t="s">
        <v>1</v>
      </c>
      <c r="J3" s="280"/>
      <c r="K3" s="280"/>
      <c r="L3" s="280"/>
      <c r="M3" s="280"/>
      <c r="N3" s="280"/>
      <c r="O3" s="280" t="s">
        <v>1</v>
      </c>
      <c r="P3" s="280"/>
      <c r="Q3" s="280"/>
      <c r="R3" s="280"/>
      <c r="S3" s="222"/>
      <c r="T3" s="279" t="s">
        <v>2</v>
      </c>
      <c r="U3" s="279"/>
      <c r="V3" s="279"/>
      <c r="W3" s="279"/>
      <c r="X3" s="279"/>
      <c r="Z3" s="279"/>
      <c r="AA3" s="279"/>
      <c r="AB3" s="279"/>
      <c r="AC3" s="279"/>
      <c r="AD3" s="279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</row>
    <row r="4" spans="1:123" ht="64.5" thickBot="1" x14ac:dyDescent="0.25">
      <c r="A4" s="5" t="s">
        <v>3</v>
      </c>
      <c r="B4" s="5" t="s">
        <v>115</v>
      </c>
      <c r="C4" s="6" t="s">
        <v>4</v>
      </c>
      <c r="D4" s="7">
        <v>0.85</v>
      </c>
      <c r="E4" s="5" t="s">
        <v>5</v>
      </c>
      <c r="F4" s="6" t="s">
        <v>6</v>
      </c>
      <c r="G4" s="7">
        <v>0.15</v>
      </c>
      <c r="H4" s="8" t="s">
        <v>7</v>
      </c>
      <c r="I4" s="224" t="s">
        <v>271</v>
      </c>
      <c r="J4" s="224" t="s">
        <v>272</v>
      </c>
      <c r="K4" s="224" t="s">
        <v>273</v>
      </c>
      <c r="L4" s="5" t="s">
        <v>274</v>
      </c>
      <c r="M4" s="269" t="s">
        <v>275</v>
      </c>
      <c r="N4" s="269" t="s">
        <v>276</v>
      </c>
      <c r="O4" s="5" t="s">
        <v>277</v>
      </c>
      <c r="P4" s="224" t="s">
        <v>278</v>
      </c>
      <c r="Q4" s="270" t="s">
        <v>279</v>
      </c>
      <c r="R4" s="269" t="s">
        <v>280</v>
      </c>
      <c r="S4" s="8" t="s">
        <v>8</v>
      </c>
      <c r="T4" s="6" t="s">
        <v>293</v>
      </c>
      <c r="U4" s="5" t="s">
        <v>294</v>
      </c>
      <c r="V4" s="6" t="s">
        <v>9</v>
      </c>
      <c r="W4" s="9" t="s">
        <v>10</v>
      </c>
      <c r="X4" s="10" t="s">
        <v>11</v>
      </c>
      <c r="Z4" s="11" t="s">
        <v>12</v>
      </c>
      <c r="AA4" s="11" t="s">
        <v>13</v>
      </c>
      <c r="AB4" s="11" t="s">
        <v>14</v>
      </c>
      <c r="AC4" s="11" t="s">
        <v>15</v>
      </c>
      <c r="AD4" s="11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</row>
    <row r="5" spans="1:123" x14ac:dyDescent="0.2">
      <c r="A5" s="55"/>
      <c r="B5" s="55"/>
      <c r="C5" s="56"/>
      <c r="D5" s="99"/>
      <c r="E5" s="100"/>
      <c r="F5" s="56"/>
      <c r="G5" s="99"/>
      <c r="H5" s="101"/>
      <c r="I5" s="100"/>
      <c r="J5" s="100"/>
      <c r="K5" s="100"/>
      <c r="L5" s="100"/>
      <c r="M5" s="100"/>
      <c r="N5" s="100"/>
      <c r="O5" s="225">
        <v>0.85</v>
      </c>
      <c r="P5" s="225"/>
      <c r="Q5" s="225"/>
      <c r="R5" s="226">
        <v>0.15</v>
      </c>
      <c r="S5" s="101"/>
      <c r="T5" s="56" t="s">
        <v>17</v>
      </c>
      <c r="U5" s="55" t="s">
        <v>17</v>
      </c>
      <c r="V5" s="56"/>
      <c r="W5" s="102"/>
      <c r="X5" s="103"/>
      <c r="Y5" s="104"/>
      <c r="Z5" s="105" t="s">
        <v>17</v>
      </c>
      <c r="AA5" s="105" t="s">
        <v>17</v>
      </c>
      <c r="AB5" s="105" t="s">
        <v>17</v>
      </c>
      <c r="AC5" s="105" t="s">
        <v>17</v>
      </c>
      <c r="AD5" s="10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</row>
    <row r="6" spans="1:123" s="12" customFormat="1" ht="22.5" x14ac:dyDescent="0.2">
      <c r="A6" s="57"/>
      <c r="B6" s="57" t="s">
        <v>18</v>
      </c>
      <c r="C6" s="58" t="s">
        <v>19</v>
      </c>
      <c r="D6" s="106" t="s">
        <v>20</v>
      </c>
      <c r="E6" s="107" t="s">
        <v>21</v>
      </c>
      <c r="F6" s="58" t="s">
        <v>22</v>
      </c>
      <c r="G6" s="106" t="s">
        <v>23</v>
      </c>
      <c r="H6" s="108" t="s">
        <v>24</v>
      </c>
      <c r="I6" s="271" t="s">
        <v>281</v>
      </c>
      <c r="J6" s="271" t="s">
        <v>282</v>
      </c>
      <c r="K6" s="271" t="s">
        <v>256</v>
      </c>
      <c r="L6" s="271" t="s">
        <v>283</v>
      </c>
      <c r="M6" s="272" t="s">
        <v>284</v>
      </c>
      <c r="N6" s="272" t="s">
        <v>285</v>
      </c>
      <c r="O6" s="271" t="s">
        <v>286</v>
      </c>
      <c r="P6" s="271" t="s">
        <v>287</v>
      </c>
      <c r="Q6" s="271" t="s">
        <v>288</v>
      </c>
      <c r="R6" s="271" t="s">
        <v>289</v>
      </c>
      <c r="S6" s="273" t="s">
        <v>290</v>
      </c>
      <c r="T6" s="109" t="s">
        <v>26</v>
      </c>
      <c r="U6" s="58" t="s">
        <v>27</v>
      </c>
      <c r="V6" s="58" t="s">
        <v>28</v>
      </c>
      <c r="W6" s="58" t="s">
        <v>29</v>
      </c>
      <c r="X6" s="110" t="s">
        <v>30</v>
      </c>
      <c r="Y6" s="59"/>
      <c r="Z6" s="107">
        <f>+AC6*0.25</f>
        <v>287373313.03300005</v>
      </c>
      <c r="AA6" s="107">
        <f>+AC6*0.25</f>
        <v>287373313.03300005</v>
      </c>
      <c r="AB6" s="107">
        <f>+AC6*0.5</f>
        <v>574746626.0660001</v>
      </c>
      <c r="AC6" s="107">
        <f>+'Part FEBRERO 2022'!H13</f>
        <v>1149493252.1320002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</row>
    <row r="7" spans="1:123" s="13" customFormat="1" ht="23.25" customHeight="1" x14ac:dyDescent="0.2">
      <c r="A7" s="60"/>
      <c r="B7" s="60"/>
      <c r="C7" s="61"/>
      <c r="D7" s="111"/>
      <c r="E7" s="61"/>
      <c r="F7" s="61"/>
      <c r="G7" s="111"/>
      <c r="H7" s="112"/>
      <c r="I7" s="107"/>
      <c r="J7" s="107"/>
      <c r="K7" s="107"/>
      <c r="L7" s="107"/>
      <c r="M7" s="107"/>
      <c r="N7" s="107"/>
      <c r="O7" s="107"/>
      <c r="P7" s="107"/>
      <c r="Q7" s="60"/>
      <c r="R7" s="107"/>
      <c r="S7" s="112"/>
      <c r="T7" s="61"/>
      <c r="U7" s="61"/>
      <c r="V7" s="61"/>
      <c r="W7" s="61"/>
      <c r="X7" s="114"/>
      <c r="Y7" s="61"/>
      <c r="Z7" s="107" t="s">
        <v>31</v>
      </c>
      <c r="AA7" s="107" t="s">
        <v>32</v>
      </c>
      <c r="AB7" s="107" t="s">
        <v>33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</row>
    <row r="8" spans="1:123" ht="13.5" thickBo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</row>
    <row r="9" spans="1:123" ht="13.5" thickTop="1" x14ac:dyDescent="0.2">
      <c r="A9" s="38" t="s">
        <v>41</v>
      </c>
      <c r="B9" s="62">
        <f>+censo2020!C9</f>
        <v>656464</v>
      </c>
      <c r="C9" s="116">
        <f t="shared" ref="C9:C20" si="0">+B9/$B$63</f>
        <v>0.11348786970290306</v>
      </c>
      <c r="D9" s="116">
        <f t="shared" ref="D9:D20" si="1">+C9*D$4</f>
        <v>9.6464689247467594E-2</v>
      </c>
      <c r="E9" s="117">
        <f>+'TERRITORIO INEGI 2020'!B7</f>
        <v>224</v>
      </c>
      <c r="F9" s="118">
        <f t="shared" ref="F9:F20" si="2">+E9/$E$63</f>
        <v>3.4914677257452099E-3</v>
      </c>
      <c r="G9" s="119">
        <f t="shared" ref="G9:G20" si="3">+F9*G$4</f>
        <v>5.2372015886178146E-4</v>
      </c>
      <c r="H9" s="120">
        <f t="shared" ref="H9:H20" si="4">+G9+D9</f>
        <v>9.6988409406329371E-2</v>
      </c>
      <c r="I9" s="121">
        <f>+'COEF Art 14 F I'!N13</f>
        <v>77936</v>
      </c>
      <c r="J9" s="122">
        <f>+'COEF Art 14 F I'!O13</f>
        <v>87455</v>
      </c>
      <c r="K9" s="123">
        <f>+J9/$J$63</f>
        <v>8.1310904149733673E-2</v>
      </c>
      <c r="L9" s="123">
        <f>+'COEF Art 14 F I'!Q13</f>
        <v>1.8323297204</v>
      </c>
      <c r="M9" s="123">
        <f>+L9*K9</f>
        <v>0.14898838626615271</v>
      </c>
      <c r="N9" s="123">
        <f>+M9/$M$63</f>
        <v>7.7273934146028844E-2</v>
      </c>
      <c r="O9" s="123">
        <f>+N9*$O$5</f>
        <v>6.5682844024124512E-2</v>
      </c>
      <c r="P9" s="123">
        <f>+I9/J9</f>
        <v>0.89115545137499286</v>
      </c>
      <c r="Q9" s="246">
        <f>+P9/$P$63</f>
        <v>1.1841897874560577E-2</v>
      </c>
      <c r="R9" s="247">
        <f>+Q9*$R$5</f>
        <v>1.7762846811840865E-3</v>
      </c>
      <c r="S9" s="120">
        <f>+R9+O9</f>
        <v>6.7459128705308596E-2</v>
      </c>
      <c r="T9" s="117">
        <v>683317463.73000002</v>
      </c>
      <c r="U9" s="117">
        <v>336542870.29999995</v>
      </c>
      <c r="V9" s="124">
        <f t="shared" ref="V9:V20" si="5">+U9/T9</f>
        <v>0.4925131994474804</v>
      </c>
      <c r="W9" s="125">
        <f t="shared" ref="W9:W20" si="6">+V9*U9</f>
        <v>165751805.8026914</v>
      </c>
      <c r="X9" s="263">
        <f t="shared" ref="X9:X20" si="7">+W9/W$63</f>
        <v>8.5582122090769472E-2</v>
      </c>
      <c r="Y9" s="32"/>
      <c r="Z9" s="126">
        <f t="shared" ref="Z9:Z20" si="8">+H9*Z$6</f>
        <v>27871880.536897857</v>
      </c>
      <c r="AA9" s="127">
        <f t="shared" ref="AA9:AA20" si="9">+S9*AA$6</f>
        <v>19385953.310364086</v>
      </c>
      <c r="AB9" s="127">
        <f t="shared" ref="AB9:AB20" si="10">+X9*AB$6</f>
        <v>49188035.923238248</v>
      </c>
      <c r="AC9" s="127">
        <f t="shared" ref="AC9:AC20" si="11">SUM(Z9:AB9)</f>
        <v>96445869.770500183</v>
      </c>
      <c r="AD9" s="120">
        <f>+AC9/AC$63</f>
        <v>8.3902945573294224E-2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</row>
    <row r="10" spans="1:123" x14ac:dyDescent="0.2">
      <c r="A10" s="42" t="s">
        <v>48</v>
      </c>
      <c r="B10" s="64">
        <f>+censo2020!C15</f>
        <v>68747</v>
      </c>
      <c r="C10" s="128">
        <f t="shared" si="0"/>
        <v>1.1884811015479108E-2</v>
      </c>
      <c r="D10" s="128">
        <f>+C10*D$4</f>
        <v>1.0102089363157242E-2</v>
      </c>
      <c r="E10" s="129">
        <f>+'TERRITORIO INEGI 2020'!B14</f>
        <v>138.69999999999999</v>
      </c>
      <c r="F10" s="130">
        <f t="shared" si="2"/>
        <v>2.1619043462538417E-3</v>
      </c>
      <c r="G10" s="131">
        <f>+F10*G$4</f>
        <v>3.2428565193807623E-4</v>
      </c>
      <c r="H10" s="132">
        <f>+G10+D10</f>
        <v>1.0426375015095319E-2</v>
      </c>
      <c r="I10" s="133">
        <f>+'COEF Art 14 F I'!N20</f>
        <v>10747</v>
      </c>
      <c r="J10" s="134">
        <f>+'COEF Art 14 F I'!O20</f>
        <v>15877</v>
      </c>
      <c r="K10" s="135">
        <f t="shared" ref="K10:K20" si="12">+J10/$J$63</f>
        <v>1.4761571381685684E-2</v>
      </c>
      <c r="L10" s="135">
        <f>+'COEF Art 14 F I'!Q20</f>
        <v>1.8900298334000001</v>
      </c>
      <c r="M10" s="135">
        <f t="shared" ref="M10:M20" si="13">+L10*K10</f>
        <v>2.7899810299249601E-2</v>
      </c>
      <c r="N10" s="135">
        <f t="shared" ref="N10:N20" si="14">+M10/$M$63</f>
        <v>1.4470444024405791E-2</v>
      </c>
      <c r="O10" s="135">
        <f t="shared" ref="O10:O20" si="15">+N10*$O$5</f>
        <v>1.2299877420744922E-2</v>
      </c>
      <c r="P10" s="135">
        <f t="shared" ref="P10:P20" si="16">+I10/J10</f>
        <v>0.67689110033381616</v>
      </c>
      <c r="Q10" s="251">
        <f t="shared" ref="Q10:Q20" si="17">+P10/$P$63</f>
        <v>8.9946992637304091E-3</v>
      </c>
      <c r="R10" s="252">
        <f t="shared" ref="R10:R20" si="18">+Q10*$R$5</f>
        <v>1.3492048895595613E-3</v>
      </c>
      <c r="S10" s="132">
        <f t="shared" ref="S10:S20" si="19">+R10+O10</f>
        <v>1.3649082310304483E-2</v>
      </c>
      <c r="T10" s="129">
        <v>49791403.200000003</v>
      </c>
      <c r="U10" s="129">
        <v>14209085</v>
      </c>
      <c r="V10" s="138">
        <f>+U10/T10</f>
        <v>0.28537225478313089</v>
      </c>
      <c r="W10" s="139">
        <f>+V10*U10</f>
        <v>4054878.6248551635</v>
      </c>
      <c r="X10" s="264">
        <f t="shared" si="7"/>
        <v>2.0936430577938908E-3</v>
      </c>
      <c r="Y10" s="32"/>
      <c r="Z10" s="141">
        <f t="shared" si="8"/>
        <v>2996261.9310124377</v>
      </c>
      <c r="AA10" s="142">
        <f>+S10*AA$6</f>
        <v>3922382.0033723139</v>
      </c>
      <c r="AB10" s="142">
        <f>+X10*AB$6</f>
        <v>1203314.2836535424</v>
      </c>
      <c r="AC10" s="142">
        <f>SUM(Z10:AB10)</f>
        <v>8121958.2180382945</v>
      </c>
      <c r="AD10" s="132">
        <f t="shared" ref="AD10:AD20" si="20">+AC10/AC$63</f>
        <v>7.0656858602468967E-3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</row>
    <row r="11" spans="1:123" x14ac:dyDescent="0.2">
      <c r="A11" s="42" t="s">
        <v>44</v>
      </c>
      <c r="B11" s="64">
        <f>+censo2020!C12</f>
        <v>122337</v>
      </c>
      <c r="C11" s="128">
        <f t="shared" si="0"/>
        <v>2.1149317427679282E-2</v>
      </c>
      <c r="D11" s="128">
        <f t="shared" si="1"/>
        <v>1.7976919813527389E-2</v>
      </c>
      <c r="E11" s="129">
        <f>+'TERRITORIO INEGI 2020'!B10</f>
        <v>1140.9000000000001</v>
      </c>
      <c r="F11" s="130">
        <f t="shared" si="2"/>
        <v>1.778310503706567E-2</v>
      </c>
      <c r="G11" s="131">
        <f t="shared" si="3"/>
        <v>2.6674657555598503E-3</v>
      </c>
      <c r="H11" s="132">
        <f t="shared" si="4"/>
        <v>2.064438556908724E-2</v>
      </c>
      <c r="I11" s="133">
        <f>+'COEF Art 14 F I'!N16</f>
        <v>26523</v>
      </c>
      <c r="J11" s="134">
        <f>+'COEF Art 14 F I'!O16</f>
        <v>24758</v>
      </c>
      <c r="K11" s="135">
        <f t="shared" si="12"/>
        <v>2.3018642329645032E-2</v>
      </c>
      <c r="L11" s="135">
        <f>+'COEF Art 14 F I'!Q16</f>
        <v>1.8739893594999999</v>
      </c>
      <c r="M11" s="135">
        <f t="shared" si="13"/>
        <v>4.3136690795891081E-2</v>
      </c>
      <c r="N11" s="135">
        <f t="shared" si="14"/>
        <v>2.2373165367967792E-2</v>
      </c>
      <c r="O11" s="135">
        <f t="shared" si="15"/>
        <v>1.9017190562772623E-2</v>
      </c>
      <c r="P11" s="135">
        <f t="shared" si="16"/>
        <v>1.0712900880523468</v>
      </c>
      <c r="Q11" s="251">
        <f t="shared" si="17"/>
        <v>1.4235572253046412E-2</v>
      </c>
      <c r="R11" s="252">
        <f t="shared" si="18"/>
        <v>2.1353358379569616E-3</v>
      </c>
      <c r="S11" s="132">
        <f t="shared" si="19"/>
        <v>2.1152526400729586E-2</v>
      </c>
      <c r="T11" s="129">
        <v>110141115</v>
      </c>
      <c r="U11" s="129">
        <v>36286157.619999997</v>
      </c>
      <c r="V11" s="138">
        <f t="shared" si="5"/>
        <v>0.32945151880839407</v>
      </c>
      <c r="W11" s="139">
        <f t="shared" si="6"/>
        <v>11954529.739629781</v>
      </c>
      <c r="X11" s="264">
        <f t="shared" si="7"/>
        <v>6.1724457164141376E-3</v>
      </c>
      <c r="Y11" s="32"/>
      <c r="Z11" s="141">
        <f t="shared" si="8"/>
        <v>5932645.4765192568</v>
      </c>
      <c r="AA11" s="142">
        <f t="shared" si="9"/>
        <v>6078671.5907956613</v>
      </c>
      <c r="AB11" s="142">
        <f t="shared" si="10"/>
        <v>3547592.3500845605</v>
      </c>
      <c r="AC11" s="142">
        <f t="shared" si="11"/>
        <v>15558909.417399479</v>
      </c>
      <c r="AD11" s="132">
        <f t="shared" si="20"/>
        <v>1.3535450850661277E-2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</row>
    <row r="12" spans="1:123" x14ac:dyDescent="0.2">
      <c r="A12" s="42" t="s">
        <v>45</v>
      </c>
      <c r="B12" s="64">
        <f>+censo2020!C19</f>
        <v>104478</v>
      </c>
      <c r="C12" s="128">
        <f t="shared" si="0"/>
        <v>1.8061897759541888E-2</v>
      </c>
      <c r="D12" s="128">
        <f>+C12*D$4</f>
        <v>1.5352613095610604E-2</v>
      </c>
      <c r="E12" s="129">
        <f>+'TERRITORIO INEGI 2020'!B11</f>
        <v>104.3</v>
      </c>
      <c r="F12" s="130">
        <f t="shared" si="2"/>
        <v>1.6257146598001133E-3</v>
      </c>
      <c r="G12" s="131">
        <f>+F12*G$4</f>
        <v>2.43857198970017E-4</v>
      </c>
      <c r="H12" s="132">
        <f>+G12+D12</f>
        <v>1.5596470294580621E-2</v>
      </c>
      <c r="I12" s="133">
        <f>+'COEF Art 14 F I'!N17</f>
        <v>8234</v>
      </c>
      <c r="J12" s="134">
        <f>+'COEF Art 14 F I'!O17</f>
        <v>27842</v>
      </c>
      <c r="K12" s="135">
        <f t="shared" si="12"/>
        <v>2.5885977855318563E-2</v>
      </c>
      <c r="L12" s="135">
        <f>+'COEF Art 14 F I'!Q17</f>
        <v>1.8343045897000001</v>
      </c>
      <c r="M12" s="135">
        <f t="shared" si="13"/>
        <v>4.7482767988883408E-2</v>
      </c>
      <c r="N12" s="135">
        <f t="shared" si="14"/>
        <v>2.4627290613709468E-2</v>
      </c>
      <c r="O12" s="135">
        <f t="shared" si="15"/>
        <v>2.0933197021653048E-2</v>
      </c>
      <c r="P12" s="135">
        <f t="shared" si="16"/>
        <v>0.29574024854536313</v>
      </c>
      <c r="Q12" s="251">
        <f t="shared" si="17"/>
        <v>3.9298708382110078E-3</v>
      </c>
      <c r="R12" s="252">
        <f t="shared" si="18"/>
        <v>5.8948062573165115E-4</v>
      </c>
      <c r="S12" s="132">
        <f t="shared" si="19"/>
        <v>2.1522677647384698E-2</v>
      </c>
      <c r="T12" s="129">
        <v>32779189</v>
      </c>
      <c r="U12" s="129">
        <v>5880270.709999999</v>
      </c>
      <c r="V12" s="138">
        <f>+U12/T12</f>
        <v>0.17939036594224461</v>
      </c>
      <c r="W12" s="139">
        <f>+V12*U12</f>
        <v>1054863.9145063623</v>
      </c>
      <c r="X12" s="264">
        <f t="shared" si="7"/>
        <v>5.4465465328260465E-4</v>
      </c>
      <c r="Y12" s="32"/>
      <c r="Z12" s="141">
        <f t="shared" si="8"/>
        <v>4482009.340174403</v>
      </c>
      <c r="AA12" s="142">
        <f>+S12*AA$6</f>
        <v>6185043.1808702359</v>
      </c>
      <c r="AB12" s="142">
        <f>+X12*AB$6</f>
        <v>313038.42434532411</v>
      </c>
      <c r="AC12" s="142">
        <f>SUM(Z12:AB12)</f>
        <v>10980090.945389962</v>
      </c>
      <c r="AD12" s="132">
        <f t="shared" si="20"/>
        <v>9.5521143121326309E-3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</row>
    <row r="13" spans="1:123" x14ac:dyDescent="0.2">
      <c r="A13" s="42" t="s">
        <v>53</v>
      </c>
      <c r="B13" s="64">
        <f>+censo2020!C21</f>
        <v>397205</v>
      </c>
      <c r="C13" s="128">
        <f t="shared" si="0"/>
        <v>6.8667816186937305E-2</v>
      </c>
      <c r="D13" s="128">
        <f t="shared" si="1"/>
        <v>5.8367643758896706E-2</v>
      </c>
      <c r="E13" s="129">
        <f>+'TERRITORIO INEGI 2020'!B19</f>
        <v>1032</v>
      </c>
      <c r="F13" s="130">
        <f t="shared" si="2"/>
        <v>1.6085690593611857E-2</v>
      </c>
      <c r="G13" s="131">
        <f t="shared" si="3"/>
        <v>2.4128535890417784E-3</v>
      </c>
      <c r="H13" s="132">
        <f t="shared" si="4"/>
        <v>6.0780497347938486E-2</v>
      </c>
      <c r="I13" s="133">
        <f>+'COEF Art 14 F I'!N25</f>
        <v>49018</v>
      </c>
      <c r="J13" s="134">
        <f>+'COEF Art 14 F I'!O25</f>
        <v>87249</v>
      </c>
      <c r="K13" s="135">
        <f t="shared" si="12"/>
        <v>8.1119376549769751E-2</v>
      </c>
      <c r="L13" s="135">
        <f>+'COEF Art 14 F I'!Q25</f>
        <v>1.8532766358999999</v>
      </c>
      <c r="M13" s="135">
        <f t="shared" si="13"/>
        <v>0.15033664527846263</v>
      </c>
      <c r="N13" s="135">
        <f t="shared" si="14"/>
        <v>7.7973218705987168E-2</v>
      </c>
      <c r="O13" s="135">
        <f t="shared" si="15"/>
        <v>6.627723590008909E-2</v>
      </c>
      <c r="P13" s="135">
        <f t="shared" si="16"/>
        <v>0.56181732741922541</v>
      </c>
      <c r="Q13" s="251">
        <f t="shared" si="17"/>
        <v>7.4655700138420563E-3</v>
      </c>
      <c r="R13" s="252">
        <f t="shared" si="18"/>
        <v>1.1198355020763085E-3</v>
      </c>
      <c r="S13" s="132">
        <f t="shared" si="19"/>
        <v>6.7397071402165401E-2</v>
      </c>
      <c r="T13" s="129">
        <v>425436337.39000034</v>
      </c>
      <c r="U13" s="129">
        <v>103602879.21000001</v>
      </c>
      <c r="V13" s="138">
        <f t="shared" si="5"/>
        <v>0.24352146280120532</v>
      </c>
      <c r="W13" s="139">
        <f t="shared" si="6"/>
        <v>25229524.695635784</v>
      </c>
      <c r="X13" s="264">
        <f t="shared" si="7"/>
        <v>1.3026683192605828E-2</v>
      </c>
      <c r="Y13" s="32"/>
      <c r="Z13" s="141">
        <f t="shared" si="8"/>
        <v>17466692.890670557</v>
      </c>
      <c r="AA13" s="142">
        <f t="shared" si="9"/>
        <v>19368119.697561935</v>
      </c>
      <c r="AB13" s="142">
        <f t="shared" si="10"/>
        <v>7487042.2137808697</v>
      </c>
      <c r="AC13" s="142">
        <f t="shared" si="11"/>
        <v>44321854.80201336</v>
      </c>
      <c r="AD13" s="132">
        <f t="shared" si="20"/>
        <v>3.8557733783828887E-2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</row>
    <row r="14" spans="1:123" x14ac:dyDescent="0.2">
      <c r="A14" s="42" t="s">
        <v>55</v>
      </c>
      <c r="B14" s="64">
        <f>+censo2020!C23</f>
        <v>481213</v>
      </c>
      <c r="C14" s="128">
        <f t="shared" si="0"/>
        <v>8.3190911067999293E-2</v>
      </c>
      <c r="D14" s="128">
        <f t="shared" si="1"/>
        <v>7.0712274407799397E-2</v>
      </c>
      <c r="E14" s="129">
        <f>+'TERRITORIO INEGI 2020'!B21</f>
        <v>149.4</v>
      </c>
      <c r="F14" s="130">
        <f t="shared" si="2"/>
        <v>2.3286842777961356E-3</v>
      </c>
      <c r="G14" s="131">
        <f t="shared" si="3"/>
        <v>3.4930264166942035E-4</v>
      </c>
      <c r="H14" s="132">
        <f t="shared" si="4"/>
        <v>7.1061577049468819E-2</v>
      </c>
      <c r="I14" s="133">
        <f>+'COEF Art 14 F I'!N27</f>
        <v>95635</v>
      </c>
      <c r="J14" s="134">
        <f>+'COEF Art 14 F I'!O27</f>
        <v>113990</v>
      </c>
      <c r="K14" s="135">
        <f t="shared" si="12"/>
        <v>0.10598170446547529</v>
      </c>
      <c r="L14" s="135">
        <f>+'COEF Art 14 F I'!Q27</f>
        <v>1.9916235985999999</v>
      </c>
      <c r="M14" s="135">
        <f t="shared" si="13"/>
        <v>0.21107566363329158</v>
      </c>
      <c r="N14" s="135">
        <f t="shared" si="14"/>
        <v>0.10947596212157762</v>
      </c>
      <c r="O14" s="135">
        <f t="shared" si="15"/>
        <v>9.3054567803340968E-2</v>
      </c>
      <c r="P14" s="135">
        <f t="shared" si="16"/>
        <v>0.83897710325467145</v>
      </c>
      <c r="Q14" s="251">
        <f t="shared" si="17"/>
        <v>1.1148538855378512E-2</v>
      </c>
      <c r="R14" s="252">
        <f t="shared" si="18"/>
        <v>1.6722808283067768E-3</v>
      </c>
      <c r="S14" s="132">
        <f t="shared" si="19"/>
        <v>9.472684863164775E-2</v>
      </c>
      <c r="T14" s="129">
        <v>449264751.14000052</v>
      </c>
      <c r="U14" s="129">
        <v>209079343.96000001</v>
      </c>
      <c r="V14" s="138">
        <f t="shared" si="5"/>
        <v>0.46538114425728982</v>
      </c>
      <c r="W14" s="139">
        <f t="shared" si="6"/>
        <v>97301584.332668275</v>
      </c>
      <c r="X14" s="264">
        <f t="shared" si="7"/>
        <v>5.0239428944118952E-2</v>
      </c>
      <c r="Y14" s="32"/>
      <c r="Z14" s="141">
        <f t="shared" si="8"/>
        <v>20421200.826055653</v>
      </c>
      <c r="AA14" s="142">
        <f t="shared" si="9"/>
        <v>27221968.324452121</v>
      </c>
      <c r="AB14" s="142">
        <f t="shared" si="10"/>
        <v>28874942.281114917</v>
      </c>
      <c r="AC14" s="142">
        <f t="shared" si="11"/>
        <v>76518111.431622699</v>
      </c>
      <c r="AD14" s="132">
        <f t="shared" si="20"/>
        <v>6.6566820892338618E-2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</row>
    <row r="15" spans="1:123" x14ac:dyDescent="0.2">
      <c r="A15" s="42" t="s">
        <v>59</v>
      </c>
      <c r="B15" s="64">
        <f>+censo2020!C27</f>
        <v>102149</v>
      </c>
      <c r="C15" s="128">
        <f t="shared" si="0"/>
        <v>1.7659266010446643E-2</v>
      </c>
      <c r="D15" s="128">
        <f>+C15*D$4</f>
        <v>1.5010376108879647E-2</v>
      </c>
      <c r="E15" s="129">
        <f>+'TERRITORIO INEGI 2020'!B25</f>
        <v>184.5</v>
      </c>
      <c r="F15" s="130">
        <f t="shared" si="2"/>
        <v>2.8757848008928179E-3</v>
      </c>
      <c r="G15" s="131">
        <f>+F15*G$4</f>
        <v>4.313677201339227E-4</v>
      </c>
      <c r="H15" s="132">
        <f>+G15+D15</f>
        <v>1.544174382901357E-2</v>
      </c>
      <c r="I15" s="133">
        <f>+'COEF Art 14 F I'!N31</f>
        <v>12989</v>
      </c>
      <c r="J15" s="134">
        <f>+'COEF Art 14 F I'!O31</f>
        <v>23008</v>
      </c>
      <c r="K15" s="135">
        <f t="shared" si="12"/>
        <v>2.1391587475582556E-2</v>
      </c>
      <c r="L15" s="135">
        <f>+'COEF Art 14 F I'!Q31</f>
        <v>1.8972127424</v>
      </c>
      <c r="M15" s="135">
        <f t="shared" si="13"/>
        <v>4.0584392338839474E-2</v>
      </c>
      <c r="N15" s="135">
        <f t="shared" si="14"/>
        <v>2.1049396798927169E-2</v>
      </c>
      <c r="O15" s="135">
        <f t="shared" si="15"/>
        <v>1.7891987279088094E-2</v>
      </c>
      <c r="P15" s="135">
        <f t="shared" si="16"/>
        <v>0.56454276773296241</v>
      </c>
      <c r="Q15" s="251">
        <f t="shared" si="17"/>
        <v>7.5017863505189922E-3</v>
      </c>
      <c r="R15" s="252">
        <f t="shared" si="18"/>
        <v>1.1252679525778487E-3</v>
      </c>
      <c r="S15" s="132">
        <f t="shared" si="19"/>
        <v>1.9017255231665944E-2</v>
      </c>
      <c r="T15" s="129">
        <v>63133792</v>
      </c>
      <c r="U15" s="129">
        <v>12472493</v>
      </c>
      <c r="V15" s="138">
        <f>+U15/T15</f>
        <v>0.1975565320074549</v>
      </c>
      <c r="W15" s="139">
        <f>+V15*U15</f>
        <v>2464022.4625672572</v>
      </c>
      <c r="X15" s="264">
        <f t="shared" si="7"/>
        <v>1.2722411692868891E-3</v>
      </c>
      <c r="Y15" s="32"/>
      <c r="Z15" s="141">
        <f t="shared" si="8"/>
        <v>4437545.0831505135</v>
      </c>
      <c r="AA15" s="142">
        <f>+S15*AA$6</f>
        <v>5465051.6407179954</v>
      </c>
      <c r="AB15" s="142">
        <f>+X15*AB$6</f>
        <v>731216.31958990241</v>
      </c>
      <c r="AC15" s="142">
        <f>SUM(Z15:AB15)</f>
        <v>10633813.04345841</v>
      </c>
      <c r="AD15" s="132">
        <f t="shared" si="20"/>
        <v>9.250870349813322E-3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</row>
    <row r="16" spans="1:123" x14ac:dyDescent="0.2">
      <c r="A16" s="42" t="s">
        <v>66</v>
      </c>
      <c r="B16" s="64">
        <f>+censo2020!C33</f>
        <v>471523</v>
      </c>
      <c r="C16" s="128">
        <f t="shared" si="0"/>
        <v>8.1515727878332944E-2</v>
      </c>
      <c r="D16" s="128">
        <f t="shared" si="1"/>
        <v>6.9288368696583003E-2</v>
      </c>
      <c r="E16" s="129">
        <f>+'TERRITORIO INEGI 2020'!B32</f>
        <v>247.3</v>
      </c>
      <c r="F16" s="130">
        <f t="shared" si="2"/>
        <v>3.8546427168606712E-3</v>
      </c>
      <c r="G16" s="131">
        <f t="shared" si="3"/>
        <v>5.7819640752910064E-4</v>
      </c>
      <c r="H16" s="132">
        <f t="shared" si="4"/>
        <v>6.9866565104112099E-2</v>
      </c>
      <c r="I16" s="133">
        <f>+'COEF Art 14 F I'!N38</f>
        <v>78885</v>
      </c>
      <c r="J16" s="134">
        <f>+'COEF Art 14 F I'!O38</f>
        <v>113737</v>
      </c>
      <c r="K16" s="135">
        <f t="shared" si="12"/>
        <v>0.1057464788208594</v>
      </c>
      <c r="L16" s="135">
        <f>+'COEF Art 14 F I'!Q38</f>
        <v>1.9568038190999999</v>
      </c>
      <c r="M16" s="135">
        <f t="shared" si="13"/>
        <v>0.20692511361303492</v>
      </c>
      <c r="N16" s="135">
        <f t="shared" si="14"/>
        <v>0.10732324849756292</v>
      </c>
      <c r="O16" s="135">
        <f t="shared" si="15"/>
        <v>9.1224761222928483E-2</v>
      </c>
      <c r="P16" s="135">
        <f t="shared" si="16"/>
        <v>0.69357377106834184</v>
      </c>
      <c r="Q16" s="251">
        <f t="shared" si="17"/>
        <v>9.216382790222178E-3</v>
      </c>
      <c r="R16" s="252">
        <f t="shared" si="18"/>
        <v>1.3824574185333266E-3</v>
      </c>
      <c r="S16" s="132">
        <f t="shared" si="19"/>
        <v>9.2607218641461805E-2</v>
      </c>
      <c r="T16" s="129">
        <v>512545762.94000041</v>
      </c>
      <c r="U16" s="129">
        <v>116809127.09999999</v>
      </c>
      <c r="V16" s="138">
        <f t="shared" si="5"/>
        <v>0.22789989801100724</v>
      </c>
      <c r="W16" s="139">
        <f t="shared" si="6"/>
        <v>26620788.152844779</v>
      </c>
      <c r="X16" s="264">
        <f t="shared" si="7"/>
        <v>1.3745029991174178E-2</v>
      </c>
      <c r="Y16" s="32"/>
      <c r="Z16" s="141">
        <f t="shared" si="8"/>
        <v>20077786.284204483</v>
      </c>
      <c r="AA16" s="142">
        <f t="shared" si="9"/>
        <v>26612843.23176828</v>
      </c>
      <c r="AB16" s="142">
        <f t="shared" si="10"/>
        <v>7899909.6126033422</v>
      </c>
      <c r="AC16" s="142">
        <f t="shared" si="11"/>
        <v>54590539.128576107</v>
      </c>
      <c r="AD16" s="132">
        <f t="shared" si="20"/>
        <v>4.7490960931980568E-2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</row>
    <row r="17" spans="1:123" x14ac:dyDescent="0.2">
      <c r="A17" s="42" t="s">
        <v>76</v>
      </c>
      <c r="B17" s="64">
        <f>+censo2020!C46</f>
        <v>147624</v>
      </c>
      <c r="C17" s="128">
        <f t="shared" si="0"/>
        <v>2.5520871330372057E-2</v>
      </c>
      <c r="D17" s="128">
        <f>+C17*D$4</f>
        <v>2.1692740630816248E-2</v>
      </c>
      <c r="E17" s="129">
        <f>+'TERRITORIO INEGI 2020'!B42</f>
        <v>322.8</v>
      </c>
      <c r="F17" s="130">
        <f t="shared" si="2"/>
        <v>5.0314543833506866E-3</v>
      </c>
      <c r="G17" s="131">
        <f>+F17*G$4</f>
        <v>7.5471815750260301E-4</v>
      </c>
      <c r="H17" s="132">
        <f>+G17+D17</f>
        <v>2.2447458788318851E-2</v>
      </c>
      <c r="I17" s="133">
        <f>+'COEF Art 14 F I'!N48</f>
        <v>19678</v>
      </c>
      <c r="J17" s="134">
        <f>+'COEF Art 14 F I'!O48</f>
        <v>32877</v>
      </c>
      <c r="K17" s="135">
        <f t="shared" si="12"/>
        <v>3.0567247106864034E-2</v>
      </c>
      <c r="L17" s="135">
        <f>+'COEF Art 14 F I'!Q48</f>
        <v>1.8363293522999999</v>
      </c>
      <c r="M17" s="135">
        <f t="shared" si="13"/>
        <v>5.6131533081341681E-2</v>
      </c>
      <c r="N17" s="135">
        <f t="shared" si="14"/>
        <v>2.9113036925540781E-2</v>
      </c>
      <c r="O17" s="135">
        <f t="shared" si="15"/>
        <v>2.4746081386709664E-2</v>
      </c>
      <c r="P17" s="135">
        <f t="shared" si="16"/>
        <v>0.59853392949478357</v>
      </c>
      <c r="Q17" s="251">
        <f t="shared" si="17"/>
        <v>7.953469461024678E-3</v>
      </c>
      <c r="R17" s="252">
        <f t="shared" si="18"/>
        <v>1.1930204191537017E-3</v>
      </c>
      <c r="S17" s="132">
        <f t="shared" si="19"/>
        <v>2.5939101805863365E-2</v>
      </c>
      <c r="T17" s="129">
        <v>105243330.84</v>
      </c>
      <c r="U17" s="129">
        <v>21246156.09</v>
      </c>
      <c r="V17" s="138">
        <f>+U17/T17</f>
        <v>0.2018765077124007</v>
      </c>
      <c r="W17" s="139">
        <f>+V17*U17</f>
        <v>4289099.7937617544</v>
      </c>
      <c r="X17" s="264">
        <f t="shared" si="7"/>
        <v>2.2145777563724878E-3</v>
      </c>
      <c r="Y17" s="32"/>
      <c r="Z17" s="141">
        <f t="shared" si="8"/>
        <v>6450800.6011709217</v>
      </c>
      <c r="AA17" s="142">
        <f>+S17*AA$6</f>
        <v>7454205.6230512299</v>
      </c>
      <c r="AB17" s="142">
        <f>+X17*AB$6</f>
        <v>1272821.0936358997</v>
      </c>
      <c r="AC17" s="142">
        <f>SUM(Z17:AB17)</f>
        <v>15177827.317858052</v>
      </c>
      <c r="AD17" s="132">
        <f t="shared" si="20"/>
        <v>1.3203929026731799E-2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</row>
    <row r="18" spans="1:123" x14ac:dyDescent="0.2">
      <c r="A18" s="42" t="s">
        <v>80</v>
      </c>
      <c r="B18" s="64">
        <f>+censo2020!C49</f>
        <v>86766</v>
      </c>
      <c r="C18" s="128">
        <f t="shared" si="0"/>
        <v>1.4999891087161044E-2</v>
      </c>
      <c r="D18" s="128">
        <f t="shared" si="1"/>
        <v>1.2749907424086887E-2</v>
      </c>
      <c r="E18" s="129">
        <f>+'TERRITORIO INEGI 2020'!B46</f>
        <v>1667.4</v>
      </c>
      <c r="F18" s="130">
        <f t="shared" si="2"/>
        <v>2.5989612883515905E-2</v>
      </c>
      <c r="G18" s="131">
        <f t="shared" si="3"/>
        <v>3.8984419325273855E-3</v>
      </c>
      <c r="H18" s="132">
        <f t="shared" si="4"/>
        <v>1.6648349356614273E-2</v>
      </c>
      <c r="I18" s="133">
        <f>+'COEF Art 14 F I'!N52</f>
        <v>13606</v>
      </c>
      <c r="J18" s="134">
        <f>+'COEF Art 14 F I'!O52</f>
        <v>22970</v>
      </c>
      <c r="K18" s="135">
        <f t="shared" si="12"/>
        <v>2.1356257141608628E-2</v>
      </c>
      <c r="L18" s="135">
        <f>+'COEF Art 14 F I'!Q52</f>
        <v>1.9100372027999999</v>
      </c>
      <c r="M18" s="135">
        <f t="shared" si="13"/>
        <v>4.0791245653035664E-2</v>
      </c>
      <c r="N18" s="135">
        <f t="shared" si="14"/>
        <v>2.1156682808123412E-2</v>
      </c>
      <c r="O18" s="135">
        <f t="shared" si="15"/>
        <v>1.7983180386904898E-2</v>
      </c>
      <c r="P18" s="135">
        <f t="shared" si="16"/>
        <v>0.59233783195472356</v>
      </c>
      <c r="Q18" s="251">
        <f t="shared" si="17"/>
        <v>7.8711341578214088E-3</v>
      </c>
      <c r="R18" s="252">
        <f t="shared" si="18"/>
        <v>1.1806701236732112E-3</v>
      </c>
      <c r="S18" s="132">
        <f t="shared" si="19"/>
        <v>1.9163850510578111E-2</v>
      </c>
      <c r="T18" s="129">
        <v>125378961.84</v>
      </c>
      <c r="U18" s="129">
        <v>23883804.280000001</v>
      </c>
      <c r="V18" s="138">
        <f t="shared" si="5"/>
        <v>0.19049291786670611</v>
      </c>
      <c r="W18" s="139">
        <f t="shared" si="6"/>
        <v>4549695.5670545241</v>
      </c>
      <c r="X18" s="264">
        <f t="shared" si="7"/>
        <v>2.3491303736322281E-3</v>
      </c>
      <c r="Y18" s="32"/>
      <c r="Z18" s="141">
        <f t="shared" si="8"/>
        <v>4784291.3111410588</v>
      </c>
      <c r="AA18" s="142">
        <f t="shared" si="9"/>
        <v>5507179.2116939817</v>
      </c>
      <c r="AB18" s="142">
        <f t="shared" si="10"/>
        <v>1350154.7564342853</v>
      </c>
      <c r="AC18" s="142">
        <f t="shared" si="11"/>
        <v>11641625.279269326</v>
      </c>
      <c r="AD18" s="132">
        <f t="shared" si="20"/>
        <v>1.0127615153614211E-2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</row>
    <row r="19" spans="1:123" x14ac:dyDescent="0.2">
      <c r="A19" s="42" t="s">
        <v>83</v>
      </c>
      <c r="B19" s="64">
        <f>+censo2020!C52</f>
        <v>306322</v>
      </c>
      <c r="C19" s="128">
        <f t="shared" si="0"/>
        <v>5.2956188341070756E-2</v>
      </c>
      <c r="D19" s="128">
        <f t="shared" si="1"/>
        <v>4.5012760089910141E-2</v>
      </c>
      <c r="E19" s="129">
        <f>+'TERRITORIO INEGI 2020'!B49</f>
        <v>915.8</v>
      </c>
      <c r="F19" s="130">
        <f t="shared" si="2"/>
        <v>1.4274491710881531E-2</v>
      </c>
      <c r="G19" s="131">
        <f t="shared" si="3"/>
        <v>2.1411737566322296E-3</v>
      </c>
      <c r="H19" s="132">
        <f t="shared" si="4"/>
        <v>4.7153933846542373E-2</v>
      </c>
      <c r="I19" s="133">
        <f>+'COEF Art 14 F I'!N55</f>
        <v>43432</v>
      </c>
      <c r="J19" s="134">
        <f>+'COEF Art 14 F I'!O55</f>
        <v>47092</v>
      </c>
      <c r="K19" s="135">
        <f t="shared" si="12"/>
        <v>4.378358125000581E-2</v>
      </c>
      <c r="L19" s="135">
        <f>+'COEF Art 14 F I'!Q55</f>
        <v>1.8493369051999999</v>
      </c>
      <c r="M19" s="135">
        <f t="shared" si="13"/>
        <v>8.0970592647458484E-2</v>
      </c>
      <c r="N19" s="135">
        <f t="shared" si="14"/>
        <v>4.1995999827981793E-2</v>
      </c>
      <c r="O19" s="135">
        <f t="shared" si="15"/>
        <v>3.5696599853784525E-2</v>
      </c>
      <c r="P19" s="135">
        <f t="shared" si="16"/>
        <v>0.92227979274611394</v>
      </c>
      <c r="Q19" s="251">
        <f t="shared" si="17"/>
        <v>1.2255485954351926E-2</v>
      </c>
      <c r="R19" s="252">
        <f t="shared" si="18"/>
        <v>1.8383228931527888E-3</v>
      </c>
      <c r="S19" s="132">
        <f t="shared" si="19"/>
        <v>3.7534922746937316E-2</v>
      </c>
      <c r="T19" s="129">
        <v>289861941.84000015</v>
      </c>
      <c r="U19" s="129">
        <v>126817695.59999999</v>
      </c>
      <c r="V19" s="138">
        <f t="shared" si="5"/>
        <v>0.43751068110211461</v>
      </c>
      <c r="W19" s="139">
        <f t="shared" si="6"/>
        <v>55484096.37775664</v>
      </c>
      <c r="X19" s="264">
        <f t="shared" si="7"/>
        <v>2.8647933500945823E-2</v>
      </c>
      <c r="Y19" s="32"/>
      <c r="Z19" s="141">
        <f t="shared" si="8"/>
        <v>13550782.192019798</v>
      </c>
      <c r="AA19" s="142">
        <f t="shared" si="9"/>
        <v>10786535.104225092</v>
      </c>
      <c r="AB19" s="142">
        <f t="shared" si="10"/>
        <v>16465303.123431746</v>
      </c>
      <c r="AC19" s="142">
        <f t="shared" si="11"/>
        <v>40802620.419676632</v>
      </c>
      <c r="AD19" s="132">
        <f t="shared" si="20"/>
        <v>3.5496180898842829E-2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</row>
    <row r="20" spans="1:123" x14ac:dyDescent="0.2">
      <c r="A20" s="42" t="s">
        <v>84</v>
      </c>
      <c r="B20" s="64">
        <f>+censo2020!C53</f>
        <v>46784</v>
      </c>
      <c r="C20" s="128">
        <f t="shared" si="0"/>
        <v>8.0879019964242016E-3</v>
      </c>
      <c r="D20" s="128">
        <f t="shared" si="1"/>
        <v>6.8747166969605712E-3</v>
      </c>
      <c r="E20" s="129">
        <f>+'TERRITORIO INEGI 2020'!B50</f>
        <v>739.2</v>
      </c>
      <c r="F20" s="130">
        <f t="shared" si="2"/>
        <v>1.1521843494959192E-2</v>
      </c>
      <c r="G20" s="131">
        <f t="shared" si="3"/>
        <v>1.7282765242438787E-3</v>
      </c>
      <c r="H20" s="132">
        <f t="shared" si="4"/>
        <v>8.6029932212044503E-3</v>
      </c>
      <c r="I20" s="133">
        <f>+'COEF Art 14 F I'!N56</f>
        <v>7735</v>
      </c>
      <c r="J20" s="134">
        <f>+'COEF Art 14 F I'!O56</f>
        <v>5334</v>
      </c>
      <c r="K20" s="135">
        <f t="shared" si="12"/>
        <v>4.9592631951824303E-3</v>
      </c>
      <c r="L20" s="135">
        <f>+'COEF Art 14 F I'!Q56</f>
        <v>2.0438860060000001</v>
      </c>
      <c r="M20" s="135">
        <f t="shared" si="13"/>
        <v>1.0136168644704216E-2</v>
      </c>
      <c r="N20" s="135">
        <f t="shared" si="14"/>
        <v>5.2571992218554426E-3</v>
      </c>
      <c r="O20" s="135">
        <f t="shared" si="15"/>
        <v>4.4686193385771265E-3</v>
      </c>
      <c r="P20" s="135">
        <f t="shared" si="16"/>
        <v>1.4501312335958005</v>
      </c>
      <c r="Q20" s="251">
        <f t="shared" si="17"/>
        <v>1.9269708720803205E-2</v>
      </c>
      <c r="R20" s="252">
        <f t="shared" si="18"/>
        <v>2.8904563081204805E-3</v>
      </c>
      <c r="S20" s="132">
        <f t="shared" si="19"/>
        <v>7.3590756466976066E-3</v>
      </c>
      <c r="T20" s="129">
        <v>198838484.40000001</v>
      </c>
      <c r="U20" s="129">
        <v>94615002.860000014</v>
      </c>
      <c r="V20" s="138">
        <f t="shared" si="5"/>
        <v>0.4758384834077925</v>
      </c>
      <c r="W20" s="139">
        <f t="shared" si="6"/>
        <v>45021459.468526356</v>
      </c>
      <c r="X20" s="264">
        <f t="shared" si="7"/>
        <v>2.3245792239070064E-2</v>
      </c>
      <c r="Y20" s="32"/>
      <c r="Z20" s="141">
        <f t="shared" si="8"/>
        <v>2472270.6639779638</v>
      </c>
      <c r="AA20" s="142">
        <f t="shared" si="9"/>
        <v>2114801.9494519588</v>
      </c>
      <c r="AB20" s="142">
        <f t="shared" si="10"/>
        <v>13360440.659636728</v>
      </c>
      <c r="AC20" s="142">
        <f t="shared" si="11"/>
        <v>17947513.273066651</v>
      </c>
      <c r="AD20" s="132">
        <f t="shared" si="20"/>
        <v>1.5613413336510545E-2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</row>
    <row r="21" spans="1:123" x14ac:dyDescent="0.2">
      <c r="A21" s="143" t="s">
        <v>89</v>
      </c>
      <c r="B21" s="64" t="s">
        <v>113</v>
      </c>
      <c r="C21" s="128"/>
      <c r="D21" s="128"/>
      <c r="E21" s="129"/>
      <c r="F21" s="130"/>
      <c r="G21" s="131"/>
      <c r="H21" s="132"/>
      <c r="I21" s="133"/>
      <c r="J21" s="134"/>
      <c r="K21" s="134"/>
      <c r="L21" s="134"/>
      <c r="M21" s="135"/>
      <c r="N21" s="135"/>
      <c r="O21" s="135"/>
      <c r="P21" s="135"/>
      <c r="Q21" s="136"/>
      <c r="R21" s="137"/>
      <c r="S21" s="132"/>
      <c r="T21" s="129">
        <v>0</v>
      </c>
      <c r="U21" s="129">
        <v>0</v>
      </c>
      <c r="V21" s="138"/>
      <c r="W21" s="139"/>
      <c r="X21" s="140"/>
      <c r="Y21" s="32"/>
      <c r="Z21" s="141"/>
      <c r="AA21" s="142"/>
      <c r="AB21" s="142"/>
      <c r="AC21" s="144">
        <f>SUM(AC9:AC20)</f>
        <v>402740733.04686916</v>
      </c>
      <c r="AD21" s="267" t="s">
        <v>113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</row>
    <row r="22" spans="1:123" ht="13.5" thickBot="1" x14ac:dyDescent="0.25">
      <c r="A22" s="42"/>
      <c r="B22" s="64"/>
      <c r="C22" s="128"/>
      <c r="D22" s="128"/>
      <c r="E22" s="129"/>
      <c r="F22" s="130"/>
      <c r="G22" s="131"/>
      <c r="H22" s="132"/>
      <c r="I22" s="133"/>
      <c r="J22" s="134"/>
      <c r="K22" s="154"/>
      <c r="L22" s="134"/>
      <c r="M22" s="135"/>
      <c r="N22" s="135"/>
      <c r="O22" s="135"/>
      <c r="P22" s="135"/>
      <c r="Q22" s="156"/>
      <c r="R22" s="262"/>
      <c r="S22" s="132"/>
      <c r="T22" s="129"/>
      <c r="U22" s="129"/>
      <c r="V22" s="138"/>
      <c r="W22" s="139"/>
      <c r="X22" s="140"/>
      <c r="Y22" s="32"/>
      <c r="Z22" s="141"/>
      <c r="AA22" s="142"/>
      <c r="AB22" s="142"/>
      <c r="AC22" s="142"/>
      <c r="AD22" s="160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</row>
    <row r="23" spans="1:123" ht="13.5" thickTop="1" x14ac:dyDescent="0.2">
      <c r="A23" s="38" t="s">
        <v>36</v>
      </c>
      <c r="B23" s="62">
        <f>+censo2020!C5</f>
        <v>2974</v>
      </c>
      <c r="C23" s="116">
        <f>+B23/$B$63</f>
        <v>5.141377508841821E-4</v>
      </c>
      <c r="D23" s="116">
        <f>+C23*D$4</f>
        <v>4.3701708825155477E-4</v>
      </c>
      <c r="E23" s="117">
        <f>+'TERRITORIO INEGI 2020'!B2</f>
        <v>46.9</v>
      </c>
      <c r="F23" s="118">
        <f>+E23/$E$63</f>
        <v>7.3102605507790325E-4</v>
      </c>
      <c r="G23" s="119">
        <f>+F23*G$4</f>
        <v>1.0965390826168548E-4</v>
      </c>
      <c r="H23" s="120">
        <f>+G23+D23</f>
        <v>5.4667099651324028E-4</v>
      </c>
      <c r="I23" s="121">
        <f>+'COEF Art 14 F I'!N8</f>
        <v>296</v>
      </c>
      <c r="J23" s="122">
        <f>+'COEF Art 14 F I'!O8</f>
        <v>291</v>
      </c>
      <c r="K23" s="123">
        <f t="shared" ref="K23:K61" si="21">+J23/$J$63</f>
        <v>2.7055597858981759E-4</v>
      </c>
      <c r="L23" s="123">
        <f>+'COEF Art 14 F I'!Q8</f>
        <v>1.7570912812999999</v>
      </c>
      <c r="M23" s="123">
        <f>+L23*K23</f>
        <v>4.7539155108375792E-4</v>
      </c>
      <c r="N23" s="123">
        <f t="shared" ref="N23:N61" si="22">+M23/$M$63</f>
        <v>2.4656536212427173E-4</v>
      </c>
      <c r="O23" s="123">
        <f t="shared" ref="O23:O61" si="23">+N23*$O$5</f>
        <v>2.0958055780563096E-4</v>
      </c>
      <c r="P23" s="123">
        <f t="shared" ref="P23:P61" si="24">+I23/J23</f>
        <v>1.0171821305841924</v>
      </c>
      <c r="Q23" s="246">
        <f t="shared" ref="Q23:Q61" si="25">+P23/$P$63</f>
        <v>1.351657209931304E-2</v>
      </c>
      <c r="R23" s="247">
        <f t="shared" ref="R23:R61" si="26">+Q23*$R$5</f>
        <v>2.0274858148969558E-3</v>
      </c>
      <c r="S23" s="120">
        <f t="shared" ref="S23:S61" si="27">+R23+O23</f>
        <v>2.2370663727025869E-3</v>
      </c>
      <c r="T23" s="117">
        <v>626624</v>
      </c>
      <c r="U23" s="117">
        <v>200922.61</v>
      </c>
      <c r="V23" s="124">
        <f>+U23/T23</f>
        <v>0.32064301718414867</v>
      </c>
      <c r="W23" s="125">
        <f>+V23*U23</f>
        <v>64424.431890913998</v>
      </c>
      <c r="X23" s="263">
        <f t="shared" ref="X23:X61" si="28">+W23/W$63</f>
        <v>3.3264069546729112E-5</v>
      </c>
      <c r="Y23" s="32"/>
      <c r="Z23" s="126">
        <f t="shared" ref="Z23:Z61" si="29">+H23*Z$6</f>
        <v>157098.65540706148</v>
      </c>
      <c r="AA23" s="127">
        <f>+S23*AA$6</f>
        <v>642873.17499825847</v>
      </c>
      <c r="AB23" s="127">
        <f>+X23*AB$6</f>
        <v>19118.411741207339</v>
      </c>
      <c r="AC23" s="127">
        <f>SUM(Z23:AB23)</f>
        <v>819090.24214652728</v>
      </c>
      <c r="AD23" s="120">
        <f t="shared" ref="AD23:AD61" si="30">+AC23/AC$63</f>
        <v>7.1256637707732139E-4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</row>
    <row r="24" spans="1:123" x14ac:dyDescent="0.2">
      <c r="A24" s="42" t="s">
        <v>37</v>
      </c>
      <c r="B24" s="64">
        <f>+censo2020!C6</f>
        <v>3382</v>
      </c>
      <c r="C24" s="128">
        <f>+B24/$B$63</f>
        <v>5.8467177992276519E-4</v>
      </c>
      <c r="D24" s="128">
        <f t="shared" ref="D24:D61" si="31">+C24*D$4</f>
        <v>4.9697101293435045E-4</v>
      </c>
      <c r="E24" s="129">
        <f>+'TERRITORIO INEGI 2020'!B3</f>
        <v>980.9</v>
      </c>
      <c r="F24" s="130">
        <f>+E24/$E$63</f>
        <v>1.5289199518676232E-2</v>
      </c>
      <c r="G24" s="131">
        <f t="shared" ref="G24:G61" si="32">+F24*G$4</f>
        <v>2.2933799278014345E-3</v>
      </c>
      <c r="H24" s="132">
        <f t="shared" ref="H24:H61" si="33">+G24+D24</f>
        <v>2.7903509407357849E-3</v>
      </c>
      <c r="I24" s="133">
        <f>+'COEF Art 14 F I'!N9</f>
        <v>250</v>
      </c>
      <c r="J24" s="134">
        <f>+'COEF Art 14 F I'!O9</f>
        <v>278</v>
      </c>
      <c r="K24" s="135">
        <f t="shared" si="21"/>
        <v>2.5846928538821062E-4</v>
      </c>
      <c r="L24" s="135">
        <f>+'COEF Art 14 F I'!Q9</f>
        <v>1.7189329948000001</v>
      </c>
      <c r="M24" s="135">
        <f t="shared" ref="M24:M61" si="34">+L24*K24</f>
        <v>4.4429138279617278E-4</v>
      </c>
      <c r="N24" s="135">
        <f t="shared" si="22"/>
        <v>2.3043502863712238E-4</v>
      </c>
      <c r="O24" s="135">
        <f t="shared" si="23"/>
        <v>1.95869774341554E-4</v>
      </c>
      <c r="P24" s="135">
        <f t="shared" si="24"/>
        <v>0.89928057553956831</v>
      </c>
      <c r="Q24" s="251">
        <f t="shared" si="25"/>
        <v>1.1949866568941082E-2</v>
      </c>
      <c r="R24" s="252">
        <f t="shared" si="26"/>
        <v>1.7924799853411622E-3</v>
      </c>
      <c r="S24" s="132">
        <f t="shared" si="27"/>
        <v>1.9883497596827164E-3</v>
      </c>
      <c r="T24" s="129">
        <v>2597546</v>
      </c>
      <c r="U24" s="129">
        <v>996274</v>
      </c>
      <c r="V24" s="138">
        <f t="shared" ref="V24:V61" si="35">+U24/T24</f>
        <v>0.38354431451839543</v>
      </c>
      <c r="W24" s="139">
        <f t="shared" ref="W24:W61" si="36">+V24*U24</f>
        <v>382115.22840249987</v>
      </c>
      <c r="X24" s="264">
        <f t="shared" si="28"/>
        <v>1.9729638522800338E-4</v>
      </c>
      <c r="Y24" s="32"/>
      <c r="Z24" s="141">
        <f t="shared" si="29"/>
        <v>801872.39436399087</v>
      </c>
      <c r="AA24" s="142">
        <f t="shared" ref="AA24:AA61" si="37">+S24*AA$6</f>
        <v>571398.65790839167</v>
      </c>
      <c r="AB24" s="142">
        <f t="shared" ref="AB24:AB61" si="38">+X24*AB$6</f>
        <v>113395.43174481277</v>
      </c>
      <c r="AC24" s="142">
        <f t="shared" ref="AC24:AC61" si="39">SUM(Z24:AB24)</f>
        <v>1486666.4840171954</v>
      </c>
      <c r="AD24" s="132">
        <f t="shared" si="30"/>
        <v>1.2933233677186271E-3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</row>
    <row r="25" spans="1:123" x14ac:dyDescent="0.2">
      <c r="A25" s="42" t="s">
        <v>38</v>
      </c>
      <c r="B25" s="64">
        <f>+censo2020!C36</f>
        <v>1407</v>
      </c>
      <c r="C25" s="128">
        <f t="shared" ref="C25:C61" si="40">+B25/$B$63</f>
        <v>2.4323867366981983E-4</v>
      </c>
      <c r="D25" s="128">
        <f t="shared" si="31"/>
        <v>2.0675287261934686E-4</v>
      </c>
      <c r="E25" s="129">
        <f>+'TERRITORIO INEGI 2020'!B4</f>
        <v>694.5</v>
      </c>
      <c r="F25" s="130">
        <f t="shared" ref="F25:F61" si="41">+E25/$E$63</f>
        <v>1.0825108640759144E-2</v>
      </c>
      <c r="G25" s="131">
        <f t="shared" si="32"/>
        <v>1.6237662961138715E-3</v>
      </c>
      <c r="H25" s="132">
        <f t="shared" si="33"/>
        <v>1.8305191687332184E-3</v>
      </c>
      <c r="I25" s="133">
        <f>+'COEF Art 14 F I'!N10</f>
        <v>366</v>
      </c>
      <c r="J25" s="134">
        <f>+'COEF Art 14 F I'!O10</f>
        <v>167</v>
      </c>
      <c r="K25" s="135">
        <f t="shared" si="21"/>
        <v>1.5526752035910496E-4</v>
      </c>
      <c r="L25" s="135">
        <f>+'COEF Art 14 F I'!Q10</f>
        <v>1.7050555638</v>
      </c>
      <c r="M25" s="135">
        <f t="shared" si="34"/>
        <v>2.6473974946572169E-4</v>
      </c>
      <c r="N25" s="135">
        <f t="shared" si="22"/>
        <v>1.3730923918798025E-4</v>
      </c>
      <c r="O25" s="135">
        <f t="shared" si="23"/>
        <v>1.1671285330978322E-4</v>
      </c>
      <c r="P25" s="135">
        <f t="shared" si="24"/>
        <v>2.191616766467066</v>
      </c>
      <c r="Q25" s="251">
        <f t="shared" si="25"/>
        <v>2.9122755057643529E-2</v>
      </c>
      <c r="R25" s="252">
        <f t="shared" si="26"/>
        <v>4.3684132586465294E-3</v>
      </c>
      <c r="S25" s="132">
        <f t="shared" si="27"/>
        <v>4.4851261119563121E-3</v>
      </c>
      <c r="T25" s="129">
        <v>1129316</v>
      </c>
      <c r="U25" s="129">
        <v>288767</v>
      </c>
      <c r="V25" s="138">
        <f t="shared" si="35"/>
        <v>0.25570079587998401</v>
      </c>
      <c r="W25" s="139">
        <f t="shared" si="36"/>
        <v>73837.951723875347</v>
      </c>
      <c r="X25" s="264">
        <f t="shared" si="28"/>
        <v>3.8124523402703309E-5</v>
      </c>
      <c r="Y25" s="32"/>
      <c r="Z25" s="141">
        <f t="shared" si="29"/>
        <v>526042.35808927822</v>
      </c>
      <c r="AA25" s="142">
        <f t="shared" si="37"/>
        <v>1288905.5501637037</v>
      </c>
      <c r="AB25" s="142">
        <f t="shared" si="38"/>
        <v>21911.941196077987</v>
      </c>
      <c r="AC25" s="142">
        <f t="shared" si="39"/>
        <v>1836859.8494490599</v>
      </c>
      <c r="AD25" s="132">
        <f t="shared" si="30"/>
        <v>1.5979735818737342E-3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</row>
    <row r="26" spans="1:123" ht="13.5" customHeight="1" x14ac:dyDescent="0.2">
      <c r="A26" s="42" t="s">
        <v>39</v>
      </c>
      <c r="B26" s="64">
        <f>+censo2020!C7</f>
        <v>35289</v>
      </c>
      <c r="C26" s="128">
        <f t="shared" si="40"/>
        <v>6.1006748792709828E-3</v>
      </c>
      <c r="D26" s="128">
        <f t="shared" si="31"/>
        <v>5.1855736473803348E-3</v>
      </c>
      <c r="E26" s="129">
        <f>+'TERRITORIO INEGI 2020'!B5</f>
        <v>190.5</v>
      </c>
      <c r="F26" s="130">
        <f t="shared" si="41"/>
        <v>2.9693062578324218E-3</v>
      </c>
      <c r="G26" s="131">
        <f t="shared" si="32"/>
        <v>4.4539593867486322E-4</v>
      </c>
      <c r="H26" s="132">
        <f t="shared" si="33"/>
        <v>5.6309695860551979E-3</v>
      </c>
      <c r="I26" s="133">
        <f>+'COEF Art 14 F I'!N11</f>
        <v>6372</v>
      </c>
      <c r="J26" s="134">
        <f>+'COEF Art 14 F I'!O11</f>
        <v>6876</v>
      </c>
      <c r="K26" s="135">
        <f t="shared" si="21"/>
        <v>6.3929309580191959E-3</v>
      </c>
      <c r="L26" s="135">
        <f>+'COEF Art 14 F I'!Q11</f>
        <v>1.5964581414000001</v>
      </c>
      <c r="M26" s="135">
        <f t="shared" si="34"/>
        <v>1.0206046675337848E-2</v>
      </c>
      <c r="N26" s="135">
        <f t="shared" si="22"/>
        <v>5.293441981930656E-3</v>
      </c>
      <c r="O26" s="135">
        <f t="shared" si="23"/>
        <v>4.4994256846410579E-3</v>
      </c>
      <c r="P26" s="135">
        <f t="shared" si="24"/>
        <v>0.92670157068062831</v>
      </c>
      <c r="Q26" s="251">
        <f t="shared" si="25"/>
        <v>1.2314243652174133E-2</v>
      </c>
      <c r="R26" s="252">
        <f t="shared" si="26"/>
        <v>1.8471365478261198E-3</v>
      </c>
      <c r="S26" s="132">
        <f t="shared" si="27"/>
        <v>6.3465622324671775E-3</v>
      </c>
      <c r="T26" s="129">
        <v>54890194.010000005</v>
      </c>
      <c r="U26" s="129">
        <v>25832482</v>
      </c>
      <c r="V26" s="138">
        <f t="shared" si="35"/>
        <v>0.47062107296056899</v>
      </c>
      <c r="W26" s="139">
        <f t="shared" si="36"/>
        <v>12157310.396074586</v>
      </c>
      <c r="X26" s="264">
        <f t="shared" si="28"/>
        <v>6.2771468315148933E-3</v>
      </c>
      <c r="Y26" s="32"/>
      <c r="Z26" s="141">
        <f t="shared" si="29"/>
        <v>1618190.3855327431</v>
      </c>
      <c r="AA26" s="142">
        <f t="shared" si="37"/>
        <v>1823832.6151142057</v>
      </c>
      <c r="AB26" s="142">
        <f t="shared" si="38"/>
        <v>3607768.9627340678</v>
      </c>
      <c r="AC26" s="142">
        <f t="shared" si="39"/>
        <v>7049791.9633810166</v>
      </c>
      <c r="AD26" s="132">
        <f t="shared" si="30"/>
        <v>6.1329563703880407E-3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</row>
    <row r="27" spans="1:123" x14ac:dyDescent="0.2">
      <c r="A27" s="42" t="s">
        <v>40</v>
      </c>
      <c r="B27" s="64">
        <f>+censo2020!C8</f>
        <v>18030</v>
      </c>
      <c r="C27" s="128">
        <f t="shared" si="40"/>
        <v>3.1169817244256232E-3</v>
      </c>
      <c r="D27" s="128">
        <f t="shared" si="31"/>
        <v>2.6494344657617798E-3</v>
      </c>
      <c r="E27" s="129">
        <f>+'TERRITORIO INEGI 2020'!B6</f>
        <v>4539.2</v>
      </c>
      <c r="F27" s="130">
        <f t="shared" si="41"/>
        <v>7.0752099556708276E-2</v>
      </c>
      <c r="G27" s="131">
        <f t="shared" si="32"/>
        <v>1.0612814933506241E-2</v>
      </c>
      <c r="H27" s="132">
        <f t="shared" si="33"/>
        <v>1.3262249399268022E-2</v>
      </c>
      <c r="I27" s="133">
        <f>+'COEF Art 14 F I'!N12</f>
        <v>7349</v>
      </c>
      <c r="J27" s="134">
        <f>+'COEF Art 14 F I'!O12</f>
        <v>5491</v>
      </c>
      <c r="K27" s="135">
        <f t="shared" si="21"/>
        <v>5.1052332592326066E-3</v>
      </c>
      <c r="L27" s="135">
        <f>+'COEF Art 14 F I'!Q12</f>
        <v>1.7933312159000001</v>
      </c>
      <c r="M27" s="135">
        <f t="shared" si="34"/>
        <v>9.1553741682327307E-3</v>
      </c>
      <c r="N27" s="135">
        <f t="shared" si="22"/>
        <v>4.748502875213661E-3</v>
      </c>
      <c r="O27" s="135">
        <f t="shared" si="23"/>
        <v>4.0362274439316118E-3</v>
      </c>
      <c r="P27" s="135">
        <f t="shared" si="24"/>
        <v>1.3383718812602441</v>
      </c>
      <c r="Q27" s="251">
        <f t="shared" si="25"/>
        <v>1.7784622325559021E-2</v>
      </c>
      <c r="R27" s="252">
        <f t="shared" si="26"/>
        <v>2.6676933488338529E-3</v>
      </c>
      <c r="S27" s="132">
        <f t="shared" si="27"/>
        <v>6.7039207927654648E-3</v>
      </c>
      <c r="T27" s="129">
        <v>10678636</v>
      </c>
      <c r="U27" s="129">
        <v>1947895</v>
      </c>
      <c r="V27" s="138">
        <f t="shared" si="35"/>
        <v>0.1824104689025827</v>
      </c>
      <c r="W27" s="139">
        <f t="shared" si="36"/>
        <v>355316.44032299629</v>
      </c>
      <c r="X27" s="264">
        <f t="shared" si="28"/>
        <v>1.8345944908002029E-4</v>
      </c>
      <c r="Y27" s="32"/>
      <c r="Z27" s="141">
        <f t="shared" si="29"/>
        <v>3811216.5481375661</v>
      </c>
      <c r="AA27" s="142">
        <f t="shared" si="37"/>
        <v>1926527.9285278278</v>
      </c>
      <c r="AB27" s="142">
        <f t="shared" si="38"/>
        <v>105442.69937866881</v>
      </c>
      <c r="AC27" s="142">
        <f t="shared" si="39"/>
        <v>5843187.1760440636</v>
      </c>
      <c r="AD27" s="132">
        <f t="shared" si="30"/>
        <v>5.083272272548383E-3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</row>
    <row r="28" spans="1:123" x14ac:dyDescent="0.2">
      <c r="A28" s="42" t="s">
        <v>42</v>
      </c>
      <c r="B28" s="64">
        <f>+censo2020!C10</f>
        <v>14992</v>
      </c>
      <c r="C28" s="128">
        <f t="shared" si="40"/>
        <v>2.5917798121236242E-3</v>
      </c>
      <c r="D28" s="128">
        <f t="shared" si="31"/>
        <v>2.2030128403050806E-3</v>
      </c>
      <c r="E28" s="129">
        <f>+'TERRITORIO INEGI 2020'!B8</f>
        <v>2688.6</v>
      </c>
      <c r="F28" s="130">
        <f t="shared" si="41"/>
        <v>4.1906964854636478E-2</v>
      </c>
      <c r="G28" s="131">
        <f t="shared" si="32"/>
        <v>6.2860447281954711E-3</v>
      </c>
      <c r="H28" s="132">
        <f t="shared" si="33"/>
        <v>8.4890575685005517E-3</v>
      </c>
      <c r="I28" s="133">
        <f>+'COEF Art 14 F I'!N14</f>
        <v>10274</v>
      </c>
      <c r="J28" s="134">
        <f>+'COEF Art 14 F I'!O14</f>
        <v>7471</v>
      </c>
      <c r="K28" s="135">
        <f t="shared" si="21"/>
        <v>6.9461296084004373E-3</v>
      </c>
      <c r="L28" s="135">
        <f>+'COEF Art 14 F I'!Q14</f>
        <v>2.3084826450000002</v>
      </c>
      <c r="M28" s="135">
        <f t="shared" si="34"/>
        <v>1.6035019650913057E-2</v>
      </c>
      <c r="N28" s="135">
        <f t="shared" si="22"/>
        <v>8.3166821494490631E-3</v>
      </c>
      <c r="O28" s="135">
        <f t="shared" si="23"/>
        <v>7.0691798270317036E-3</v>
      </c>
      <c r="P28" s="135">
        <f t="shared" si="24"/>
        <v>1.375184044973899</v>
      </c>
      <c r="Q28" s="251">
        <f t="shared" si="25"/>
        <v>1.8273791619834338E-2</v>
      </c>
      <c r="R28" s="252">
        <f t="shared" si="26"/>
        <v>2.7410687429751507E-3</v>
      </c>
      <c r="S28" s="132">
        <f t="shared" si="27"/>
        <v>9.8102485700068548E-3</v>
      </c>
      <c r="T28" s="129">
        <v>1836204</v>
      </c>
      <c r="U28" s="129">
        <v>792296.3</v>
      </c>
      <c r="V28" s="138">
        <f t="shared" si="35"/>
        <v>0.43148598957414319</v>
      </c>
      <c r="W28" s="139">
        <f t="shared" si="36"/>
        <v>341864.75304143224</v>
      </c>
      <c r="X28" s="264">
        <f t="shared" si="28"/>
        <v>1.7651398059669005E-4</v>
      </c>
      <c r="Y28" s="32"/>
      <c r="Z28" s="141">
        <f t="shared" si="29"/>
        <v>2439528.5979878674</v>
      </c>
      <c r="AA28" s="142">
        <f t="shared" si="37"/>
        <v>2819203.633240121</v>
      </c>
      <c r="AB28" s="142">
        <f t="shared" si="38"/>
        <v>101450.81480142701</v>
      </c>
      <c r="AC28" s="142">
        <f t="shared" si="39"/>
        <v>5360183.046029415</v>
      </c>
      <c r="AD28" s="132">
        <f t="shared" si="30"/>
        <v>4.6630835249251964E-3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</row>
    <row r="29" spans="1:123" x14ac:dyDescent="0.2">
      <c r="A29" s="42" t="s">
        <v>43</v>
      </c>
      <c r="B29" s="64">
        <f>+censo2020!C11</f>
        <v>3661</v>
      </c>
      <c r="C29" s="128">
        <f t="shared" si="40"/>
        <v>6.329046086035611E-4</v>
      </c>
      <c r="D29" s="128">
        <f t="shared" si="31"/>
        <v>5.3796891731302697E-4</v>
      </c>
      <c r="E29" s="129">
        <f>+'TERRITORIO INEGI 2020'!B9</f>
        <v>466.7</v>
      </c>
      <c r="F29" s="130">
        <f t="shared" si="41"/>
        <v>7.2744106589521847E-3</v>
      </c>
      <c r="G29" s="131">
        <f t="shared" si="32"/>
        <v>1.0911615988428278E-3</v>
      </c>
      <c r="H29" s="132">
        <f t="shared" si="33"/>
        <v>1.6291305161558547E-3</v>
      </c>
      <c r="I29" s="133">
        <f>+'COEF Art 14 F I'!N15</f>
        <v>1472</v>
      </c>
      <c r="J29" s="134">
        <f>+'COEF Art 14 F I'!O15</f>
        <v>1100</v>
      </c>
      <c r="K29" s="135">
        <f t="shared" si="21"/>
        <v>1.0227201939821285E-3</v>
      </c>
      <c r="L29" s="135">
        <f>+'COEF Art 14 F I'!Q15</f>
        <v>1.4822637890000001</v>
      </c>
      <c r="M29" s="135">
        <f t="shared" si="34"/>
        <v>1.515941109818765E-3</v>
      </c>
      <c r="N29" s="135">
        <f t="shared" si="22"/>
        <v>7.8625412641311165E-4</v>
      </c>
      <c r="O29" s="135">
        <f t="shared" si="23"/>
        <v>6.6831600745114491E-4</v>
      </c>
      <c r="P29" s="135">
        <f t="shared" si="24"/>
        <v>1.3381818181818181</v>
      </c>
      <c r="Q29" s="251">
        <f t="shared" si="25"/>
        <v>1.7782096719548338E-2</v>
      </c>
      <c r="R29" s="252">
        <f t="shared" si="26"/>
        <v>2.6673145079322506E-3</v>
      </c>
      <c r="S29" s="132">
        <f t="shared" si="27"/>
        <v>3.3356305153833957E-3</v>
      </c>
      <c r="T29" s="129">
        <v>2185720</v>
      </c>
      <c r="U29" s="129">
        <v>960189</v>
      </c>
      <c r="V29" s="138">
        <f t="shared" si="35"/>
        <v>0.43930100836337682</v>
      </c>
      <c r="W29" s="139">
        <f t="shared" si="36"/>
        <v>421811.99591942242</v>
      </c>
      <c r="X29" s="264">
        <f t="shared" si="28"/>
        <v>2.1779289558449563E-4</v>
      </c>
      <c r="Y29" s="32"/>
      <c r="Z29" s="141">
        <f t="shared" si="29"/>
        <v>468168.63379086938</v>
      </c>
      <c r="AA29" s="142">
        <f t="shared" si="37"/>
        <v>958571.19225969992</v>
      </c>
      <c r="AB29" s="142">
        <f t="shared" si="38"/>
        <v>125175.73191833352</v>
      </c>
      <c r="AC29" s="142">
        <f t="shared" si="39"/>
        <v>1551915.5579689029</v>
      </c>
      <c r="AD29" s="132">
        <f t="shared" si="30"/>
        <v>1.3500867056770605E-3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</row>
    <row r="30" spans="1:123" x14ac:dyDescent="0.2">
      <c r="A30" s="42" t="s">
        <v>46</v>
      </c>
      <c r="B30" s="64">
        <f>+censo2020!C13</f>
        <v>7340</v>
      </c>
      <c r="C30" s="128">
        <f t="shared" si="40"/>
        <v>1.2689210126058832E-3</v>
      </c>
      <c r="D30" s="128">
        <f t="shared" si="31"/>
        <v>1.0785828607150008E-3</v>
      </c>
      <c r="E30" s="129">
        <f>+'TERRITORIO INEGI 2020'!B12</f>
        <v>1007.4</v>
      </c>
      <c r="F30" s="130">
        <f t="shared" si="41"/>
        <v>1.5702252620159483E-2</v>
      </c>
      <c r="G30" s="131">
        <f t="shared" si="32"/>
        <v>2.3553378930239225E-3</v>
      </c>
      <c r="H30" s="132">
        <f t="shared" si="33"/>
        <v>3.4339207537389233E-3</v>
      </c>
      <c r="I30" s="133">
        <f>+'COEF Art 14 F I'!N18</f>
        <v>3737</v>
      </c>
      <c r="J30" s="134">
        <f>+'COEF Art 14 F I'!O18</f>
        <v>763</v>
      </c>
      <c r="K30" s="135">
        <f t="shared" si="21"/>
        <v>7.0939591637123999E-4</v>
      </c>
      <c r="L30" s="135">
        <f>+'COEF Art 14 F I'!Q18</f>
        <v>1.7930753231000001</v>
      </c>
      <c r="M30" s="135">
        <f t="shared" si="34"/>
        <v>1.2720003119531817E-3</v>
      </c>
      <c r="N30" s="135">
        <f t="shared" si="22"/>
        <v>6.5973241809605713E-4</v>
      </c>
      <c r="O30" s="135">
        <f t="shared" si="23"/>
        <v>5.6077255538164851E-4</v>
      </c>
      <c r="P30" s="135">
        <f t="shared" si="24"/>
        <v>4.8977719528178243</v>
      </c>
      <c r="Q30" s="251">
        <f t="shared" si="25"/>
        <v>6.5082826109257794E-2</v>
      </c>
      <c r="R30" s="252">
        <f t="shared" si="26"/>
        <v>9.762423916388669E-3</v>
      </c>
      <c r="S30" s="132">
        <f t="shared" si="27"/>
        <v>1.0323196471770317E-2</v>
      </c>
      <c r="T30" s="129">
        <v>2853628</v>
      </c>
      <c r="U30" s="129">
        <v>1064298</v>
      </c>
      <c r="V30" s="138">
        <f t="shared" si="35"/>
        <v>0.37296311922927583</v>
      </c>
      <c r="W30" s="139">
        <f t="shared" si="36"/>
        <v>396943.9018694798</v>
      </c>
      <c r="X30" s="264">
        <f t="shared" si="28"/>
        <v>2.0495282876989703E-4</v>
      </c>
      <c r="Y30" s="32"/>
      <c r="Z30" s="141">
        <f t="shared" si="29"/>
        <v>986817.18369473109</v>
      </c>
      <c r="AA30" s="142">
        <f t="shared" si="37"/>
        <v>2966611.1711832131</v>
      </c>
      <c r="AB30" s="142">
        <f t="shared" si="38"/>
        <v>117795.94683818096</v>
      </c>
      <c r="AC30" s="142">
        <f t="shared" si="39"/>
        <v>4071224.3017161251</v>
      </c>
      <c r="AD30" s="132">
        <f t="shared" si="30"/>
        <v>3.5417557207622586E-3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</row>
    <row r="31" spans="1:123" x14ac:dyDescent="0.2">
      <c r="A31" s="42" t="s">
        <v>47</v>
      </c>
      <c r="B31" s="64">
        <f>+censo2020!C14</f>
        <v>9930</v>
      </c>
      <c r="C31" s="128">
        <f t="shared" si="40"/>
        <v>1.7166737949831634E-3</v>
      </c>
      <c r="D31" s="128">
        <f t="shared" si="31"/>
        <v>1.4591727257356889E-3</v>
      </c>
      <c r="E31" s="129">
        <f>+'TERRITORIO INEGI 2020'!B13</f>
        <v>4265.7</v>
      </c>
      <c r="F31" s="130">
        <f t="shared" si="41"/>
        <v>6.6489079811211341E-2</v>
      </c>
      <c r="G31" s="131">
        <f t="shared" si="32"/>
        <v>9.9733619716817004E-3</v>
      </c>
      <c r="H31" s="132">
        <f t="shared" si="33"/>
        <v>1.1432534697417389E-2</v>
      </c>
      <c r="I31" s="133">
        <f>+'COEF Art 14 F I'!N19</f>
        <v>4127</v>
      </c>
      <c r="J31" s="134">
        <f>+'COEF Art 14 F I'!O19</f>
        <v>1614</v>
      </c>
      <c r="K31" s="135">
        <f t="shared" si="21"/>
        <v>1.5006094482610502E-3</v>
      </c>
      <c r="L31" s="135">
        <f>+'COEF Art 14 F I'!Q19</f>
        <v>1.7681716602999999</v>
      </c>
      <c r="M31" s="135">
        <f t="shared" si="34"/>
        <v>2.6533350995936078E-3</v>
      </c>
      <c r="N31" s="135">
        <f t="shared" si="22"/>
        <v>1.3761719748213894E-3</v>
      </c>
      <c r="O31" s="135">
        <f t="shared" si="23"/>
        <v>1.1697461785981811E-3</v>
      </c>
      <c r="P31" s="135">
        <f t="shared" si="24"/>
        <v>2.5570012391573731</v>
      </c>
      <c r="Q31" s="251">
        <f t="shared" si="25"/>
        <v>3.3978075870496942E-2</v>
      </c>
      <c r="R31" s="252">
        <f t="shared" si="26"/>
        <v>5.0967113805745409E-3</v>
      </c>
      <c r="S31" s="132">
        <f t="shared" si="27"/>
        <v>6.2664575591727216E-3</v>
      </c>
      <c r="T31" s="129">
        <v>4729640</v>
      </c>
      <c r="U31" s="129">
        <v>1864847</v>
      </c>
      <c r="V31" s="138">
        <f t="shared" si="35"/>
        <v>0.39428941737637535</v>
      </c>
      <c r="W31" s="139">
        <f t="shared" si="36"/>
        <v>735289.43712608144</v>
      </c>
      <c r="X31" s="264">
        <f t="shared" si="28"/>
        <v>3.7964974242926577E-4</v>
      </c>
      <c r="Y31" s="32"/>
      <c r="Z31" s="141">
        <f t="shared" si="29"/>
        <v>3285405.3723615617</v>
      </c>
      <c r="AA31" s="142">
        <f t="shared" si="37"/>
        <v>1800812.669760152</v>
      </c>
      <c r="AB31" s="142">
        <f t="shared" si="38"/>
        <v>218202.40854804646</v>
      </c>
      <c r="AC31" s="142">
        <f t="shared" si="39"/>
        <v>5304420.4506697608</v>
      </c>
      <c r="AD31" s="132">
        <f t="shared" si="30"/>
        <v>4.6145729353621609E-3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</row>
    <row r="32" spans="1:123" x14ac:dyDescent="0.2">
      <c r="A32" s="42" t="s">
        <v>49</v>
      </c>
      <c r="B32" s="64">
        <f>+censo2020!C16</f>
        <v>36088</v>
      </c>
      <c r="C32" s="128">
        <f t="shared" si="40"/>
        <v>6.2388040194715413E-3</v>
      </c>
      <c r="D32" s="128">
        <f t="shared" si="31"/>
        <v>5.3029834165508102E-3</v>
      </c>
      <c r="E32" s="129">
        <f>+'TERRITORIO INEGI 2020'!B15</f>
        <v>5053.7</v>
      </c>
      <c r="F32" s="130">
        <f t="shared" si="41"/>
        <v>7.8771564489279314E-2</v>
      </c>
      <c r="G32" s="131">
        <f t="shared" si="32"/>
        <v>1.1815734673391897E-2</v>
      </c>
      <c r="H32" s="132">
        <f t="shared" si="33"/>
        <v>1.7118718089942708E-2</v>
      </c>
      <c r="I32" s="133">
        <f>+'COEF Art 14 F I'!N21</f>
        <v>25568</v>
      </c>
      <c r="J32" s="134">
        <f>+'COEF Art 14 F I'!O21</f>
        <v>20948</v>
      </c>
      <c r="K32" s="135">
        <f t="shared" si="21"/>
        <v>1.9476311475943298E-2</v>
      </c>
      <c r="L32" s="135">
        <f>+'COEF Art 14 F I'!Q21</f>
        <v>2.5216163224999999</v>
      </c>
      <c r="M32" s="135">
        <f t="shared" si="34"/>
        <v>4.9111784919832688E-2</v>
      </c>
      <c r="N32" s="135">
        <f t="shared" si="22"/>
        <v>2.5472192355379907E-2</v>
      </c>
      <c r="O32" s="135">
        <f t="shared" si="23"/>
        <v>2.1651363502072921E-2</v>
      </c>
      <c r="P32" s="135">
        <f t="shared" si="24"/>
        <v>1.220546114187512</v>
      </c>
      <c r="Q32" s="251">
        <f t="shared" si="25"/>
        <v>1.6218923884827686E-2</v>
      </c>
      <c r="R32" s="252">
        <f t="shared" si="26"/>
        <v>2.4328385827241529E-3</v>
      </c>
      <c r="S32" s="132">
        <f t="shared" si="27"/>
        <v>2.4084202084797075E-2</v>
      </c>
      <c r="T32" s="129">
        <v>6711875</v>
      </c>
      <c r="U32" s="129">
        <v>827296</v>
      </c>
      <c r="V32" s="138">
        <f t="shared" si="35"/>
        <v>0.12325855293788994</v>
      </c>
      <c r="W32" s="139">
        <f t="shared" si="36"/>
        <v>101971.30781130459</v>
      </c>
      <c r="X32" s="264">
        <f t="shared" si="28"/>
        <v>5.2650532961619179E-5</v>
      </c>
      <c r="Y32" s="32"/>
      <c r="Z32" s="141">
        <f t="shared" si="29"/>
        <v>4919462.732384786</v>
      </c>
      <c r="AA32" s="142">
        <f t="shared" si="37"/>
        <v>6921156.9448644221</v>
      </c>
      <c r="AB32" s="142">
        <f t="shared" si="38"/>
        <v>30260.716180267351</v>
      </c>
      <c r="AC32" s="142">
        <f t="shared" si="39"/>
        <v>11870880.393429475</v>
      </c>
      <c r="AD32" s="132">
        <f t="shared" si="30"/>
        <v>1.0327055310165754E-2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</row>
    <row r="33" spans="1:123" x14ac:dyDescent="0.2">
      <c r="A33" s="42" t="s">
        <v>50</v>
      </c>
      <c r="B33" s="64">
        <f>+censo2020!C17</f>
        <v>1360</v>
      </c>
      <c r="C33" s="128">
        <f t="shared" si="40"/>
        <v>2.351134301286105E-4</v>
      </c>
      <c r="D33" s="128">
        <f t="shared" si="31"/>
        <v>1.9984641560931893E-4</v>
      </c>
      <c r="E33" s="129">
        <f>+'TERRITORIO INEGI 2020'!B16</f>
        <v>720.7</v>
      </c>
      <c r="F33" s="130">
        <f t="shared" si="41"/>
        <v>1.1233485669395414E-2</v>
      </c>
      <c r="G33" s="131">
        <f t="shared" si="32"/>
        <v>1.685022850409312E-3</v>
      </c>
      <c r="H33" s="132">
        <f t="shared" si="33"/>
        <v>1.8848692660186309E-3</v>
      </c>
      <c r="I33" s="133">
        <f>+'COEF Art 14 F I'!N22</f>
        <v>347</v>
      </c>
      <c r="J33" s="134">
        <f>+'COEF Art 14 F I'!O22</f>
        <v>179</v>
      </c>
      <c r="K33" s="135">
        <f t="shared" si="21"/>
        <v>1.6642446792981908E-4</v>
      </c>
      <c r="L33" s="135">
        <f>+'COEF Art 14 F I'!Q22</f>
        <v>1.9685182910000001</v>
      </c>
      <c r="M33" s="135">
        <f t="shared" si="34"/>
        <v>3.2760960918979179E-4</v>
      </c>
      <c r="N33" s="135">
        <f t="shared" si="22"/>
        <v>1.699171593208232E-4</v>
      </c>
      <c r="O33" s="135">
        <f t="shared" si="23"/>
        <v>1.4442958542269972E-4</v>
      </c>
      <c r="P33" s="135">
        <f t="shared" si="24"/>
        <v>1.9385474860335195</v>
      </c>
      <c r="Q33" s="251">
        <f t="shared" si="25"/>
        <v>2.5759906780770288E-2</v>
      </c>
      <c r="R33" s="252">
        <f t="shared" si="26"/>
        <v>3.8639860171155432E-3</v>
      </c>
      <c r="S33" s="132">
        <f t="shared" si="27"/>
        <v>4.0084156025382428E-3</v>
      </c>
      <c r="T33" s="129">
        <v>1548836</v>
      </c>
      <c r="U33" s="129">
        <v>363195</v>
      </c>
      <c r="V33" s="138">
        <f t="shared" si="35"/>
        <v>0.23449545335981342</v>
      </c>
      <c r="W33" s="139">
        <f t="shared" si="36"/>
        <v>85167.576183017431</v>
      </c>
      <c r="X33" s="264">
        <f t="shared" si="28"/>
        <v>4.3974313690110972E-5</v>
      </c>
      <c r="Y33" s="32"/>
      <c r="Z33" s="141">
        <f t="shared" si="29"/>
        <v>541661.12560985307</v>
      </c>
      <c r="AA33" s="142">
        <f t="shared" si="37"/>
        <v>1151911.6717145839</v>
      </c>
      <c r="AB33" s="142">
        <f t="shared" si="38"/>
        <v>25274.088426959199</v>
      </c>
      <c r="AC33" s="142">
        <f t="shared" si="39"/>
        <v>1718846.8857513962</v>
      </c>
      <c r="AD33" s="132">
        <f t="shared" si="30"/>
        <v>1.4953083739842738E-3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</row>
    <row r="34" spans="1:123" x14ac:dyDescent="0.2">
      <c r="A34" s="42" t="s">
        <v>51</v>
      </c>
      <c r="B34" s="64">
        <f>+censo2020!C18</f>
        <v>3256</v>
      </c>
      <c r="C34" s="128">
        <f t="shared" si="40"/>
        <v>5.6288921213143808E-4</v>
      </c>
      <c r="D34" s="128">
        <f t="shared" si="31"/>
        <v>4.7845583031172234E-4</v>
      </c>
      <c r="E34" s="129">
        <f>+'TERRITORIO INEGI 2020'!B17</f>
        <v>614.70000000000005</v>
      </c>
      <c r="F34" s="130">
        <f t="shared" si="41"/>
        <v>9.5812732634624129E-3</v>
      </c>
      <c r="G34" s="131">
        <f t="shared" si="32"/>
        <v>1.4371909895193619E-3</v>
      </c>
      <c r="H34" s="132">
        <f t="shared" si="33"/>
        <v>1.9156468198310843E-3</v>
      </c>
      <c r="I34" s="133">
        <f>+'COEF Art 14 F I'!N23</f>
        <v>355</v>
      </c>
      <c r="J34" s="134">
        <f>+'COEF Art 14 F I'!O23</f>
        <v>468</v>
      </c>
      <c r="K34" s="135">
        <f t="shared" si="21"/>
        <v>4.3512095525785101E-4</v>
      </c>
      <c r="L34" s="135">
        <f>+'COEF Art 14 F I'!Q23</f>
        <v>1.9393994637</v>
      </c>
      <c r="M34" s="135">
        <f t="shared" si="34"/>
        <v>8.43873347271708E-4</v>
      </c>
      <c r="N34" s="135">
        <f t="shared" si="22"/>
        <v>4.3768118508360018E-4</v>
      </c>
      <c r="O34" s="135">
        <f t="shared" si="23"/>
        <v>3.7202900732106017E-4</v>
      </c>
      <c r="P34" s="135">
        <f t="shared" si="24"/>
        <v>0.75854700854700852</v>
      </c>
      <c r="Q34" s="251">
        <f t="shared" si="25"/>
        <v>1.0079763518707652E-2</v>
      </c>
      <c r="R34" s="252">
        <f t="shared" si="26"/>
        <v>1.5119645278061477E-3</v>
      </c>
      <c r="S34" s="132">
        <f t="shared" si="27"/>
        <v>1.8839935351272078E-3</v>
      </c>
      <c r="T34" s="129">
        <v>2192867</v>
      </c>
      <c r="U34" s="129">
        <v>1038863</v>
      </c>
      <c r="V34" s="138">
        <f t="shared" si="35"/>
        <v>0.47374646980414226</v>
      </c>
      <c r="W34" s="139">
        <f t="shared" si="36"/>
        <v>492157.67886014062</v>
      </c>
      <c r="X34" s="264">
        <f t="shared" si="28"/>
        <v>2.5411426654535035E-4</v>
      </c>
      <c r="Y34" s="32"/>
      <c r="Z34" s="141">
        <f t="shared" si="29"/>
        <v>550505.77321598923</v>
      </c>
      <c r="AA34" s="142">
        <f t="shared" si="37"/>
        <v>541409.46392225951</v>
      </c>
      <c r="AB34" s="142">
        <f t="shared" si="38"/>
        <v>146051.31733217635</v>
      </c>
      <c r="AC34" s="142">
        <f t="shared" si="39"/>
        <v>1237966.554470425</v>
      </c>
      <c r="AD34" s="132">
        <f t="shared" si="30"/>
        <v>1.0769672220122481E-3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</row>
    <row r="35" spans="1:123" x14ac:dyDescent="0.2">
      <c r="A35" s="42" t="s">
        <v>52</v>
      </c>
      <c r="B35" s="64">
        <f>+censo2020!C20</f>
        <v>40903</v>
      </c>
      <c r="C35" s="128">
        <f t="shared" si="40"/>
        <v>7.0712092886401146E-3</v>
      </c>
      <c r="D35" s="128">
        <f t="shared" si="31"/>
        <v>6.0105278953440974E-3</v>
      </c>
      <c r="E35" s="129">
        <f>+'TERRITORIO INEGI 2020'!B18</f>
        <v>7068.3</v>
      </c>
      <c r="F35" s="130">
        <f t="shared" si="41"/>
        <v>0.11017295234770029</v>
      </c>
      <c r="G35" s="131">
        <f t="shared" si="32"/>
        <v>1.6525942852155043E-2</v>
      </c>
      <c r="H35" s="132">
        <f t="shared" si="33"/>
        <v>2.2536470747499142E-2</v>
      </c>
      <c r="I35" s="133">
        <f>+'COEF Art 14 F I'!N24</f>
        <v>23646</v>
      </c>
      <c r="J35" s="134">
        <f>+'COEF Art 14 F I'!O24</f>
        <v>15246</v>
      </c>
      <c r="K35" s="135">
        <f t="shared" si="21"/>
        <v>1.4174901888592301E-2</v>
      </c>
      <c r="L35" s="135">
        <f>+'COEF Art 14 F I'!Q24</f>
        <v>2.0430424666000002</v>
      </c>
      <c r="M35" s="135">
        <f t="shared" si="34"/>
        <v>2.8959926518282615E-2</v>
      </c>
      <c r="N35" s="135">
        <f t="shared" si="22"/>
        <v>1.5020281182520608E-2</v>
      </c>
      <c r="O35" s="135">
        <f t="shared" si="23"/>
        <v>1.2767239005142516E-2</v>
      </c>
      <c r="P35" s="135">
        <f t="shared" si="24"/>
        <v>1.5509641873278237</v>
      </c>
      <c r="Q35" s="251">
        <f t="shared" si="25"/>
        <v>2.060960238205228E-2</v>
      </c>
      <c r="R35" s="252">
        <f t="shared" si="26"/>
        <v>3.0914403573078417E-3</v>
      </c>
      <c r="S35" s="132">
        <f t="shared" si="27"/>
        <v>1.5858679362450358E-2</v>
      </c>
      <c r="T35" s="129">
        <v>10046865</v>
      </c>
      <c r="U35" s="129">
        <v>1281029</v>
      </c>
      <c r="V35" s="138">
        <f t="shared" si="35"/>
        <v>0.12750534619505688</v>
      </c>
      <c r="W35" s="139">
        <f t="shared" si="36"/>
        <v>163338.04613090752</v>
      </c>
      <c r="X35" s="264">
        <f t="shared" si="28"/>
        <v>8.433583295426204E-5</v>
      </c>
      <c r="Y35" s="32"/>
      <c r="Z35" s="141">
        <f t="shared" si="29"/>
        <v>6476380.2627801197</v>
      </c>
      <c r="AA35" s="142">
        <f t="shared" si="37"/>
        <v>4557361.2287154244</v>
      </c>
      <c r="AB35" s="142">
        <f t="shared" si="38"/>
        <v>48471.735446927894</v>
      </c>
      <c r="AC35" s="142">
        <f t="shared" si="39"/>
        <v>11082213.226942472</v>
      </c>
      <c r="AD35" s="132">
        <f t="shared" si="30"/>
        <v>9.6409554439645054E-3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</row>
    <row r="36" spans="1:123" x14ac:dyDescent="0.2">
      <c r="A36" s="42" t="s">
        <v>54</v>
      </c>
      <c r="B36" s="64">
        <f>+censo2020!C22</f>
        <v>5506</v>
      </c>
      <c r="C36" s="128">
        <f t="shared" si="40"/>
        <v>9.5186363697656574E-4</v>
      </c>
      <c r="D36" s="128">
        <f t="shared" si="31"/>
        <v>8.0908409143008091E-4</v>
      </c>
      <c r="E36" s="129">
        <f>+'TERRITORIO INEGI 2020'!B20</f>
        <v>1888.6</v>
      </c>
      <c r="F36" s="130">
        <f t="shared" si="41"/>
        <v>2.9437437262689298E-2</v>
      </c>
      <c r="G36" s="131">
        <f t="shared" si="32"/>
        <v>4.4156155894033945E-3</v>
      </c>
      <c r="H36" s="132">
        <f t="shared" si="33"/>
        <v>5.2246996808334757E-3</v>
      </c>
      <c r="I36" s="133">
        <f>+'COEF Art 14 F I'!N26</f>
        <v>2284</v>
      </c>
      <c r="J36" s="134">
        <f>+'COEF Art 14 F I'!O26</f>
        <v>950</v>
      </c>
      <c r="K36" s="135">
        <f t="shared" si="21"/>
        <v>8.8325834934820178E-4</v>
      </c>
      <c r="L36" s="135">
        <f>+'COEF Art 14 F I'!Q26</f>
        <v>2.0503201405999998</v>
      </c>
      <c r="M36" s="135">
        <f t="shared" si="34"/>
        <v>1.8109623830217289E-3</v>
      </c>
      <c r="N36" s="135">
        <f t="shared" si="22"/>
        <v>9.3926910300624054E-4</v>
      </c>
      <c r="O36" s="135">
        <f t="shared" si="23"/>
        <v>7.9837873755530446E-4</v>
      </c>
      <c r="P36" s="135">
        <f t="shared" si="24"/>
        <v>2.4042105263157896</v>
      </c>
      <c r="Q36" s="251">
        <f t="shared" si="25"/>
        <v>3.1947754432346431E-2</v>
      </c>
      <c r="R36" s="252">
        <f t="shared" si="26"/>
        <v>4.7921631648519649E-3</v>
      </c>
      <c r="S36" s="132">
        <f t="shared" si="27"/>
        <v>5.5905419024072697E-3</v>
      </c>
      <c r="T36" s="129">
        <v>5541859</v>
      </c>
      <c r="U36" s="129">
        <v>3566422</v>
      </c>
      <c r="V36" s="138">
        <f t="shared" si="35"/>
        <v>0.6435425368996216</v>
      </c>
      <c r="W36" s="139">
        <f t="shared" si="36"/>
        <v>2295144.2615346224</v>
      </c>
      <c r="X36" s="264">
        <f t="shared" si="28"/>
        <v>1.1850448051251069E-3</v>
      </c>
      <c r="Y36" s="32"/>
      <c r="Z36" s="141">
        <f t="shared" si="29"/>
        <v>1501439.256883574</v>
      </c>
      <c r="AA36" s="142">
        <f t="shared" si="37"/>
        <v>1606572.548144588</v>
      </c>
      <c r="AB36" s="142">
        <f t="shared" si="38"/>
        <v>681100.50348269579</v>
      </c>
      <c r="AC36" s="142">
        <f t="shared" si="39"/>
        <v>3789112.3085108576</v>
      </c>
      <c r="AD36" s="132">
        <f t="shared" si="30"/>
        <v>3.2963327983727398E-3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</row>
    <row r="37" spans="1:123" x14ac:dyDescent="0.2">
      <c r="A37" s="42" t="s">
        <v>56</v>
      </c>
      <c r="B37" s="64">
        <f>+censo2020!C24</f>
        <v>14109</v>
      </c>
      <c r="C37" s="128">
        <f t="shared" si="40"/>
        <v>2.4391289600621804E-3</v>
      </c>
      <c r="D37" s="128">
        <f t="shared" si="31"/>
        <v>2.0732596160528533E-3</v>
      </c>
      <c r="E37" s="129">
        <f>+'TERRITORIO INEGI 2020'!B22</f>
        <v>2478.8000000000002</v>
      </c>
      <c r="F37" s="130">
        <f t="shared" si="41"/>
        <v>3.8636831243648334E-2</v>
      </c>
      <c r="G37" s="131">
        <f t="shared" si="32"/>
        <v>5.7955246865472503E-3</v>
      </c>
      <c r="H37" s="132">
        <f t="shared" si="33"/>
        <v>7.8687843026001032E-3</v>
      </c>
      <c r="I37" s="133">
        <f>+'COEF Art 14 F I'!N28</f>
        <v>5621</v>
      </c>
      <c r="J37" s="134">
        <f>+'COEF Art 14 F I'!O28</f>
        <v>1660</v>
      </c>
      <c r="K37" s="135">
        <f t="shared" si="21"/>
        <v>1.543377747282121E-3</v>
      </c>
      <c r="L37" s="135">
        <f>+'COEF Art 14 F I'!Q28</f>
        <v>2.1173054283999999</v>
      </c>
      <c r="M37" s="135">
        <f t="shared" si="34"/>
        <v>3.2678020823921979E-3</v>
      </c>
      <c r="N37" s="135">
        <f t="shared" si="22"/>
        <v>1.6948698435187857E-3</v>
      </c>
      <c r="O37" s="135">
        <f t="shared" si="23"/>
        <v>1.4406393669909678E-3</v>
      </c>
      <c r="P37" s="135">
        <f t="shared" si="24"/>
        <v>3.3861445783132531</v>
      </c>
      <c r="Q37" s="251">
        <f t="shared" si="25"/>
        <v>4.499594119411314E-2</v>
      </c>
      <c r="R37" s="252">
        <f t="shared" si="26"/>
        <v>6.7493911791169708E-3</v>
      </c>
      <c r="S37" s="132">
        <f t="shared" si="27"/>
        <v>8.1900305461079393E-3</v>
      </c>
      <c r="T37" s="129">
        <v>12500507</v>
      </c>
      <c r="U37" s="129">
        <v>4608992</v>
      </c>
      <c r="V37" s="138">
        <f t="shared" si="35"/>
        <v>0.36870440534931903</v>
      </c>
      <c r="W37" s="139">
        <f t="shared" si="36"/>
        <v>1699355.6546197687</v>
      </c>
      <c r="X37" s="264">
        <f t="shared" si="28"/>
        <v>8.7742309898229199E-4</v>
      </c>
      <c r="Y37" s="32"/>
      <c r="Z37" s="141">
        <f t="shared" si="29"/>
        <v>2261278.6145802564</v>
      </c>
      <c r="AA37" s="142">
        <f t="shared" si="37"/>
        <v>2353596.2118765092</v>
      </c>
      <c r="AB37" s="142">
        <f t="shared" si="38"/>
        <v>504295.96577244636</v>
      </c>
      <c r="AC37" s="142">
        <f t="shared" si="39"/>
        <v>5119170.7922292119</v>
      </c>
      <c r="AD37" s="132">
        <f t="shared" si="30"/>
        <v>4.4534152616681564E-3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</row>
    <row r="38" spans="1:123" x14ac:dyDescent="0.2">
      <c r="A38" s="42" t="s">
        <v>57</v>
      </c>
      <c r="B38" s="64">
        <f>+censo2020!C25</f>
        <v>1808</v>
      </c>
      <c r="C38" s="128">
        <f t="shared" si="40"/>
        <v>3.1256256005332924E-4</v>
      </c>
      <c r="D38" s="128">
        <f t="shared" si="31"/>
        <v>2.6567817604532983E-4</v>
      </c>
      <c r="E38" s="129">
        <f>+'TERRITORIO INEGI 2020'!B23</f>
        <v>387.9</v>
      </c>
      <c r="F38" s="130">
        <f t="shared" si="41"/>
        <v>6.0461621911453876E-3</v>
      </c>
      <c r="G38" s="131">
        <f t="shared" si="32"/>
        <v>9.0692432867180812E-4</v>
      </c>
      <c r="H38" s="132">
        <f t="shared" si="33"/>
        <v>1.1726025047171379E-3</v>
      </c>
      <c r="I38" s="133">
        <f>+'COEF Art 14 F I'!N29</f>
        <v>196</v>
      </c>
      <c r="J38" s="134">
        <f>+'COEF Art 14 F I'!O29</f>
        <v>185</v>
      </c>
      <c r="K38" s="135">
        <f t="shared" si="21"/>
        <v>1.7200294171517615E-4</v>
      </c>
      <c r="L38" s="135">
        <f>+'COEF Art 14 F I'!Q29</f>
        <v>1.7757863003000001</v>
      </c>
      <c r="M38" s="135">
        <f t="shared" si="34"/>
        <v>3.054404675091092E-4</v>
      </c>
      <c r="N38" s="135">
        <f t="shared" si="22"/>
        <v>1.5841896917835952E-4</v>
      </c>
      <c r="O38" s="135">
        <f t="shared" si="23"/>
        <v>1.3465612380160558E-4</v>
      </c>
      <c r="P38" s="135">
        <f t="shared" si="24"/>
        <v>1.0594594594594595</v>
      </c>
      <c r="Q38" s="251">
        <f t="shared" si="25"/>
        <v>1.4078363883426199E-2</v>
      </c>
      <c r="R38" s="252">
        <f t="shared" si="26"/>
        <v>2.1117545825139299E-3</v>
      </c>
      <c r="S38" s="132">
        <f t="shared" si="27"/>
        <v>2.2464107063155355E-3</v>
      </c>
      <c r="T38" s="129">
        <v>796636</v>
      </c>
      <c r="U38" s="129">
        <v>244476</v>
      </c>
      <c r="V38" s="138">
        <f t="shared" si="35"/>
        <v>0.30688545333125794</v>
      </c>
      <c r="W38" s="139">
        <f t="shared" si="36"/>
        <v>75026.128088612619</v>
      </c>
      <c r="X38" s="264">
        <f t="shared" si="28"/>
        <v>3.8738010864995922E-5</v>
      </c>
      <c r="Y38" s="32"/>
      <c r="Z38" s="141">
        <f t="shared" si="29"/>
        <v>336974.66665135801</v>
      </c>
      <c r="AA38" s="142">
        <f t="shared" si="37"/>
        <v>645558.48710669717</v>
      </c>
      <c r="AB38" s="142">
        <f t="shared" si="38"/>
        <v>22264.54104516446</v>
      </c>
      <c r="AC38" s="142">
        <f t="shared" si="39"/>
        <v>1004797.6948032196</v>
      </c>
      <c r="AD38" s="132">
        <f t="shared" si="30"/>
        <v>8.7412230819066631E-4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</row>
    <row r="39" spans="1:123" x14ac:dyDescent="0.2">
      <c r="A39" s="42" t="s">
        <v>58</v>
      </c>
      <c r="B39" s="64">
        <f>+censo2020!C26</f>
        <v>6282</v>
      </c>
      <c r="C39" s="128">
        <f t="shared" si="40"/>
        <v>1.0860165941675964E-3</v>
      </c>
      <c r="D39" s="128">
        <f t="shared" si="31"/>
        <v>9.2311410504245688E-4</v>
      </c>
      <c r="E39" s="129">
        <f>+'TERRITORIO INEGI 2020'!B24</f>
        <v>1306.7</v>
      </c>
      <c r="F39" s="130">
        <f t="shared" si="41"/>
        <v>2.0367414630496721E-2</v>
      </c>
      <c r="G39" s="131">
        <f t="shared" si="32"/>
        <v>3.055112194574508E-3</v>
      </c>
      <c r="H39" s="132">
        <f t="shared" si="33"/>
        <v>3.9782262996169646E-3</v>
      </c>
      <c r="I39" s="133">
        <f>+'COEF Art 14 F I'!N30</f>
        <v>3611</v>
      </c>
      <c r="J39" s="134">
        <f>+'COEF Art 14 F I'!O30</f>
        <v>3897</v>
      </c>
      <c r="K39" s="135">
        <f t="shared" si="21"/>
        <v>3.6232187235894133E-3</v>
      </c>
      <c r="L39" s="135">
        <f>+'COEF Art 14 F I'!Q30</f>
        <v>2.6101222018999999</v>
      </c>
      <c r="M39" s="135">
        <f t="shared" si="34"/>
        <v>9.4570436327805069E-3</v>
      </c>
      <c r="N39" s="135">
        <f t="shared" si="22"/>
        <v>4.9049659856717446E-3</v>
      </c>
      <c r="O39" s="135">
        <f t="shared" si="23"/>
        <v>4.169221087820983E-3</v>
      </c>
      <c r="P39" s="135">
        <f t="shared" si="24"/>
        <v>0.92661021298434698</v>
      </c>
      <c r="Q39" s="251">
        <f t="shared" si="25"/>
        <v>1.2313029668118099E-2</v>
      </c>
      <c r="R39" s="252">
        <f t="shared" si="26"/>
        <v>1.8469544502177147E-3</v>
      </c>
      <c r="S39" s="132">
        <f t="shared" si="27"/>
        <v>6.0161755380386973E-3</v>
      </c>
      <c r="T39" s="129">
        <v>1746864</v>
      </c>
      <c r="U39" s="129">
        <v>165744</v>
      </c>
      <c r="V39" s="138">
        <f t="shared" si="35"/>
        <v>9.4880883686423209E-2</v>
      </c>
      <c r="W39" s="139">
        <f t="shared" si="36"/>
        <v>15725.937185722529</v>
      </c>
      <c r="X39" s="264">
        <f t="shared" si="28"/>
        <v>8.119724968923528E-6</v>
      </c>
      <c r="Y39" s="32"/>
      <c r="Z39" s="141">
        <f t="shared" si="29"/>
        <v>1143236.0717159393</v>
      </c>
      <c r="AA39" s="142">
        <f t="shared" si="37"/>
        <v>1728888.296154272</v>
      </c>
      <c r="AB39" s="142">
        <f t="shared" si="38"/>
        <v>4666.7845304726552</v>
      </c>
      <c r="AC39" s="142">
        <f t="shared" si="39"/>
        <v>2876791.1524006841</v>
      </c>
      <c r="AD39" s="132">
        <f t="shared" si="30"/>
        <v>2.5026603218983772E-3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</row>
    <row r="40" spans="1:123" x14ac:dyDescent="0.2">
      <c r="A40" s="42" t="s">
        <v>60</v>
      </c>
      <c r="B40" s="64">
        <f>+censo2020!C28</f>
        <v>643143</v>
      </c>
      <c r="C40" s="128">
        <f t="shared" si="40"/>
        <v>0.11118496823029775</v>
      </c>
      <c r="D40" s="128">
        <f>+C40*D$4</f>
        <v>9.4507222995753079E-2</v>
      </c>
      <c r="E40" s="129">
        <f>+'TERRITORIO INEGI 2020'!B26</f>
        <v>118.4</v>
      </c>
      <c r="F40" s="130">
        <f t="shared" si="41"/>
        <v>1.8454900836081824E-3</v>
      </c>
      <c r="G40" s="131">
        <f>+F40*G$4</f>
        <v>2.7682351254122733E-4</v>
      </c>
      <c r="H40" s="132">
        <f>+G40+D40</f>
        <v>9.4784046508294306E-2</v>
      </c>
      <c r="I40" s="133">
        <f>+'COEF Art 14 F I'!N32</f>
        <v>113831</v>
      </c>
      <c r="J40" s="134">
        <f>+'COEF Art 14 F I'!O32</f>
        <v>95688</v>
      </c>
      <c r="K40" s="135">
        <f t="shared" si="21"/>
        <v>8.8965499928874453E-2</v>
      </c>
      <c r="L40" s="135">
        <f>+'COEF Art 14 F I'!Q32</f>
        <v>1.8797706219999999</v>
      </c>
      <c r="M40" s="135">
        <f t="shared" si="34"/>
        <v>0.16723473313784129</v>
      </c>
      <c r="N40" s="135">
        <f t="shared" si="22"/>
        <v>8.6737537597976436E-2</v>
      </c>
      <c r="O40" s="135">
        <f t="shared" si="23"/>
        <v>7.3726906958279964E-2</v>
      </c>
      <c r="P40" s="135">
        <f t="shared" si="24"/>
        <v>1.1896058021904523</v>
      </c>
      <c r="Q40" s="251">
        <f t="shared" si="25"/>
        <v>1.5807781233665195E-2</v>
      </c>
      <c r="R40" s="252">
        <f t="shared" si="26"/>
        <v>2.3711671850497793E-3</v>
      </c>
      <c r="S40" s="132">
        <f t="shared" si="27"/>
        <v>7.6098074143329739E-2</v>
      </c>
      <c r="T40" s="129">
        <v>516795710.3599999</v>
      </c>
      <c r="U40" s="129">
        <v>210861820.25999999</v>
      </c>
      <c r="V40" s="138">
        <f>+U40/T40</f>
        <v>0.40801774479341874</v>
      </c>
      <c r="W40" s="139">
        <f>+V40*U40</f>
        <v>86035364.365520403</v>
      </c>
      <c r="X40" s="264">
        <f t="shared" si="28"/>
        <v>4.4422376103815851E-2</v>
      </c>
      <c r="Y40" s="32"/>
      <c r="Z40" s="141">
        <f t="shared" si="29"/>
        <v>27238405.467762496</v>
      </c>
      <c r="AA40" s="142">
        <f>+S40*AA$6</f>
        <v>21868555.681999546</v>
      </c>
      <c r="AB40" s="142">
        <f>+X40*AB$6</f>
        <v>25531610.787503067</v>
      </c>
      <c r="AC40" s="142">
        <f>SUM(Z40:AB40)</f>
        <v>74638571.937265113</v>
      </c>
      <c r="AD40" s="132">
        <f t="shared" si="30"/>
        <v>6.4931718214813944E-2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</row>
    <row r="41" spans="1:123" x14ac:dyDescent="0.2">
      <c r="A41" s="42" t="s">
        <v>61</v>
      </c>
      <c r="B41" s="64">
        <f>+censo2020!C37</f>
        <v>1959</v>
      </c>
      <c r="C41" s="128">
        <f t="shared" si="40"/>
        <v>3.3866706589849116E-4</v>
      </c>
      <c r="D41" s="128">
        <f t="shared" si="31"/>
        <v>2.8786700601371749E-4</v>
      </c>
      <c r="E41" s="129">
        <f>+'TERRITORIO INEGI 2020'!B27</f>
        <v>496.6</v>
      </c>
      <c r="F41" s="130">
        <f t="shared" si="41"/>
        <v>7.7404592527012105E-3</v>
      </c>
      <c r="G41" s="131">
        <f t="shared" si="32"/>
        <v>1.1610688879051816E-3</v>
      </c>
      <c r="H41" s="132">
        <f t="shared" si="33"/>
        <v>1.4489358939188991E-3</v>
      </c>
      <c r="I41" s="133">
        <f>+'COEF Art 14 F I'!N33</f>
        <v>188</v>
      </c>
      <c r="J41" s="134">
        <f>+'COEF Art 14 F I'!O33</f>
        <v>192</v>
      </c>
      <c r="K41" s="135">
        <f t="shared" si="21"/>
        <v>1.7851116113142606E-4</v>
      </c>
      <c r="L41" s="135">
        <f>+'COEF Art 14 F I'!Q33</f>
        <v>1.9505591721</v>
      </c>
      <c r="M41" s="135">
        <f t="shared" si="34"/>
        <v>3.4819658266712413E-4</v>
      </c>
      <c r="N41" s="135">
        <f t="shared" si="22"/>
        <v>1.8059474616246839E-4</v>
      </c>
      <c r="O41" s="135">
        <f t="shared" si="23"/>
        <v>1.5350553423809814E-4</v>
      </c>
      <c r="P41" s="135">
        <f t="shared" si="24"/>
        <v>0.97916666666666663</v>
      </c>
      <c r="Q41" s="251">
        <f t="shared" si="25"/>
        <v>1.3011413049148681E-2</v>
      </c>
      <c r="R41" s="252">
        <f t="shared" si="26"/>
        <v>1.9517119573723022E-3</v>
      </c>
      <c r="S41" s="132">
        <f t="shared" si="27"/>
        <v>2.1052174916104003E-3</v>
      </c>
      <c r="T41" s="129">
        <v>997290</v>
      </c>
      <c r="U41" s="129">
        <v>297293.69</v>
      </c>
      <c r="V41" s="138">
        <f t="shared" si="35"/>
        <v>0.29810154518745802</v>
      </c>
      <c r="W41" s="139">
        <f t="shared" si="36"/>
        <v>88623.708363481142</v>
      </c>
      <c r="X41" s="264">
        <f t="shared" si="28"/>
        <v>4.5758807830599429E-5</v>
      </c>
      <c r="Y41" s="32"/>
      <c r="Z41" s="141">
        <f t="shared" si="29"/>
        <v>416385.50820790557</v>
      </c>
      <c r="AA41" s="142">
        <f t="shared" si="37"/>
        <v>604983.32521910279</v>
      </c>
      <c r="AB41" s="142">
        <f t="shared" si="38"/>
        <v>26299.720413439489</v>
      </c>
      <c r="AC41" s="142">
        <f t="shared" si="39"/>
        <v>1047668.5538404478</v>
      </c>
      <c r="AD41" s="132">
        <f t="shared" si="30"/>
        <v>9.1141775029762457E-4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</row>
    <row r="42" spans="1:123" x14ac:dyDescent="0.2">
      <c r="A42" s="42" t="s">
        <v>62</v>
      </c>
      <c r="B42" s="64">
        <f>+censo2020!C29</f>
        <v>16086</v>
      </c>
      <c r="C42" s="128">
        <f t="shared" si="40"/>
        <v>2.7809078213594327E-3</v>
      </c>
      <c r="D42" s="128">
        <f t="shared" si="31"/>
        <v>2.3637716481555177E-3</v>
      </c>
      <c r="E42" s="129">
        <f>+'TERRITORIO INEGI 2020'!B28</f>
        <v>170.6</v>
      </c>
      <c r="F42" s="130">
        <f t="shared" si="41"/>
        <v>2.6591267589827355E-3</v>
      </c>
      <c r="G42" s="131">
        <f t="shared" si="32"/>
        <v>3.988690138474103E-4</v>
      </c>
      <c r="H42" s="132">
        <f t="shared" si="33"/>
        <v>2.762640662002928E-3</v>
      </c>
      <c r="I42" s="133">
        <f>+'COEF Art 14 F I'!N34</f>
        <v>3006</v>
      </c>
      <c r="J42" s="134">
        <f>+'COEF Art 14 F I'!O34</f>
        <v>3272</v>
      </c>
      <c r="K42" s="135">
        <f t="shared" si="21"/>
        <v>3.0421277042813858E-3</v>
      </c>
      <c r="L42" s="135">
        <f>+'COEF Art 14 F I'!Q34</f>
        <v>1.6415123341</v>
      </c>
      <c r="M42" s="135">
        <f t="shared" si="34"/>
        <v>4.9936901484852123E-3</v>
      </c>
      <c r="N42" s="135">
        <f t="shared" si="22"/>
        <v>2.5900145195906742E-3</v>
      </c>
      <c r="O42" s="135">
        <f t="shared" si="23"/>
        <v>2.201512341652073E-3</v>
      </c>
      <c r="P42" s="135">
        <f t="shared" si="24"/>
        <v>0.91870415647921755</v>
      </c>
      <c r="Q42" s="251">
        <f t="shared" si="25"/>
        <v>1.2207971999919139E-2</v>
      </c>
      <c r="R42" s="252">
        <f t="shared" si="26"/>
        <v>1.8311957999878707E-3</v>
      </c>
      <c r="S42" s="132">
        <f t="shared" si="27"/>
        <v>4.032708141639944E-3</v>
      </c>
      <c r="T42" s="129">
        <v>2347113</v>
      </c>
      <c r="U42" s="129">
        <v>539788</v>
      </c>
      <c r="V42" s="138">
        <f t="shared" si="35"/>
        <v>0.22997955360479022</v>
      </c>
      <c r="W42" s="139">
        <f t="shared" si="36"/>
        <v>124140.20328122251</v>
      </c>
      <c r="X42" s="264">
        <f t="shared" si="28"/>
        <v>6.4096930842692603E-5</v>
      </c>
      <c r="Y42" s="32"/>
      <c r="Z42" s="141">
        <f t="shared" si="29"/>
        <v>793909.19975946192</v>
      </c>
      <c r="AA42" s="142">
        <f t="shared" si="37"/>
        <v>1158892.6991582236</v>
      </c>
      <c r="AB42" s="142">
        <f t="shared" si="38"/>
        <v>36839.494743023315</v>
      </c>
      <c r="AC42" s="142">
        <f t="shared" si="39"/>
        <v>1989641.3936607088</v>
      </c>
      <c r="AD42" s="132">
        <f t="shared" si="30"/>
        <v>1.7308856663320643E-3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</row>
    <row r="43" spans="1:123" x14ac:dyDescent="0.2">
      <c r="A43" s="42" t="s">
        <v>63</v>
      </c>
      <c r="B43" s="64">
        <f>+censo2020!C30</f>
        <v>1386</v>
      </c>
      <c r="C43" s="128">
        <f t="shared" si="40"/>
        <v>2.3960824570459864E-4</v>
      </c>
      <c r="D43" s="128">
        <f t="shared" si="31"/>
        <v>2.0366700884890884E-4</v>
      </c>
      <c r="E43" s="129">
        <f>+'TERRITORIO INEGI 2020'!B29</f>
        <v>443.2</v>
      </c>
      <c r="F43" s="130">
        <f t="shared" si="41"/>
        <v>6.9081182859387358E-3</v>
      </c>
      <c r="G43" s="131">
        <f t="shared" si="32"/>
        <v>1.0362177428908104E-3</v>
      </c>
      <c r="H43" s="132">
        <f t="shared" si="33"/>
        <v>1.2398847517397192E-3</v>
      </c>
      <c r="I43" s="133">
        <f>+'COEF Art 14 F I'!N35</f>
        <v>237</v>
      </c>
      <c r="J43" s="134">
        <f>+'COEF Art 14 F I'!O35</f>
        <v>131</v>
      </c>
      <c r="K43" s="135">
        <f t="shared" si="21"/>
        <v>1.2179667764696256E-4</v>
      </c>
      <c r="L43" s="135">
        <f>+'COEF Art 14 F I'!Q35</f>
        <v>2.2584083591000002</v>
      </c>
      <c r="M43" s="135">
        <f t="shared" si="34"/>
        <v>2.7506663490850839E-4</v>
      </c>
      <c r="N43" s="135">
        <f t="shared" si="22"/>
        <v>1.426653550949875E-4</v>
      </c>
      <c r="O43" s="135">
        <f t="shared" si="23"/>
        <v>1.2126555183073937E-4</v>
      </c>
      <c r="P43" s="135">
        <f t="shared" si="24"/>
        <v>1.8091603053435115</v>
      </c>
      <c r="Q43" s="251">
        <f t="shared" si="25"/>
        <v>2.4040577366755789E-2</v>
      </c>
      <c r="R43" s="252">
        <f t="shared" si="26"/>
        <v>3.6060866050133681E-3</v>
      </c>
      <c r="S43" s="132">
        <f t="shared" si="27"/>
        <v>3.7273521568441073E-3</v>
      </c>
      <c r="T43" s="129">
        <v>702996</v>
      </c>
      <c r="U43" s="129">
        <v>419888</v>
      </c>
      <c r="V43" s="138">
        <f t="shared" si="35"/>
        <v>0.597283626080376</v>
      </c>
      <c r="W43" s="139">
        <f t="shared" si="36"/>
        <v>250792.22718763692</v>
      </c>
      <c r="X43" s="264">
        <f t="shared" si="28"/>
        <v>1.2949078233354504E-4</v>
      </c>
      <c r="Y43" s="32"/>
      <c r="Z43" s="141">
        <f t="shared" si="29"/>
        <v>356309.78888654191</v>
      </c>
      <c r="AA43" s="142">
        <f t="shared" si="37"/>
        <v>1071141.5381529895</v>
      </c>
      <c r="AB43" s="142">
        <f t="shared" si="38"/>
        <v>74424.390252851823</v>
      </c>
      <c r="AC43" s="142">
        <f t="shared" si="39"/>
        <v>1501875.7172923833</v>
      </c>
      <c r="AD43" s="132">
        <f t="shared" si="30"/>
        <v>1.3065546183127293E-3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</row>
    <row r="44" spans="1:123" x14ac:dyDescent="0.2">
      <c r="A44" s="42" t="s">
        <v>64</v>
      </c>
      <c r="B44" s="64">
        <f>+censo2020!C31</f>
        <v>7026</v>
      </c>
      <c r="C44" s="128">
        <f t="shared" si="40"/>
        <v>1.2146374706497186E-3</v>
      </c>
      <c r="D44" s="128">
        <f t="shared" si="31"/>
        <v>1.0324418500522608E-3</v>
      </c>
      <c r="E44" s="129">
        <f>+'TERRITORIO INEGI 2020'!B30</f>
        <v>127.8</v>
      </c>
      <c r="F44" s="130">
        <f t="shared" si="41"/>
        <v>1.9920070328135614E-3</v>
      </c>
      <c r="G44" s="131">
        <f t="shared" si="32"/>
        <v>2.9880105492203422E-4</v>
      </c>
      <c r="H44" s="132">
        <f t="shared" si="33"/>
        <v>1.331242904974295E-3</v>
      </c>
      <c r="I44" s="133">
        <f>+'COEF Art 14 F I'!N36</f>
        <v>2843</v>
      </c>
      <c r="J44" s="134">
        <f>+'COEF Art 14 F I'!O36</f>
        <v>1571</v>
      </c>
      <c r="K44" s="135">
        <f t="shared" si="21"/>
        <v>1.4606303861326581E-3</v>
      </c>
      <c r="L44" s="135">
        <f>+'COEF Art 14 F I'!Q36</f>
        <v>1.4705313694</v>
      </c>
      <c r="M44" s="135">
        <f t="shared" si="34"/>
        <v>2.1479028019069082E-3</v>
      </c>
      <c r="N44" s="135">
        <f t="shared" si="22"/>
        <v>1.1140257561426587E-3</v>
      </c>
      <c r="O44" s="135">
        <f t="shared" si="23"/>
        <v>9.4692189272125985E-4</v>
      </c>
      <c r="P44" s="135">
        <f t="shared" si="24"/>
        <v>1.8096753660089115</v>
      </c>
      <c r="Q44" s="251">
        <f t="shared" si="25"/>
        <v>2.4047421622479592E-2</v>
      </c>
      <c r="R44" s="252">
        <f t="shared" si="26"/>
        <v>3.6071132433719384E-3</v>
      </c>
      <c r="S44" s="132">
        <f t="shared" si="27"/>
        <v>4.554035136093198E-3</v>
      </c>
      <c r="T44" s="129">
        <v>1978005</v>
      </c>
      <c r="U44" s="129">
        <v>656691</v>
      </c>
      <c r="V44" s="138">
        <f t="shared" si="35"/>
        <v>0.33199663297109966</v>
      </c>
      <c r="W44" s="139">
        <f t="shared" si="36"/>
        <v>218019.2009024244</v>
      </c>
      <c r="X44" s="264">
        <f t="shared" si="28"/>
        <v>1.1256918607556018E-4</v>
      </c>
      <c r="Y44" s="32"/>
      <c r="Z44" s="141">
        <f t="shared" si="29"/>
        <v>382563.68405413843</v>
      </c>
      <c r="AA44" s="142">
        <f t="shared" si="37"/>
        <v>1308708.1647277917</v>
      </c>
      <c r="AB44" s="142">
        <f t="shared" si="38"/>
        <v>64698.759895923969</v>
      </c>
      <c r="AC44" s="142">
        <f t="shared" si="39"/>
        <v>1755970.6086778541</v>
      </c>
      <c r="AD44" s="132">
        <f t="shared" si="30"/>
        <v>1.5276041033046534E-3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</row>
    <row r="45" spans="1:123" x14ac:dyDescent="0.2">
      <c r="A45" s="42" t="s">
        <v>65</v>
      </c>
      <c r="B45" s="64">
        <f>+censo2020!C32</f>
        <v>3298</v>
      </c>
      <c r="C45" s="128">
        <f t="shared" si="40"/>
        <v>5.7015006806188052E-4</v>
      </c>
      <c r="D45" s="128">
        <f t="shared" si="31"/>
        <v>4.8462755785259843E-4</v>
      </c>
      <c r="E45" s="129">
        <f>+'TERRITORIO INEGI 2020'!B31</f>
        <v>560.5</v>
      </c>
      <c r="F45" s="130">
        <f t="shared" si="41"/>
        <v>8.7364627691079912E-3</v>
      </c>
      <c r="G45" s="131">
        <f t="shared" si="32"/>
        <v>1.3104694153661986E-3</v>
      </c>
      <c r="H45" s="132">
        <f t="shared" si="33"/>
        <v>1.7950969732187969E-3</v>
      </c>
      <c r="I45" s="133">
        <f>+'COEF Art 14 F I'!N37</f>
        <v>2022</v>
      </c>
      <c r="J45" s="134">
        <f>+'COEF Art 14 F I'!O37</f>
        <v>1144</v>
      </c>
      <c r="K45" s="135">
        <f t="shared" si="21"/>
        <v>1.0636290017414136E-3</v>
      </c>
      <c r="L45" s="135">
        <f>+'COEF Art 14 F I'!Q37</f>
        <v>2.2004042460000002</v>
      </c>
      <c r="M45" s="135">
        <f t="shared" si="34"/>
        <v>2.3404137716005482E-3</v>
      </c>
      <c r="N45" s="135">
        <f t="shared" si="22"/>
        <v>1.2138730017388346E-3</v>
      </c>
      <c r="O45" s="135">
        <f t="shared" si="23"/>
        <v>1.0317920514780095E-3</v>
      </c>
      <c r="P45" s="135">
        <f t="shared" si="24"/>
        <v>1.7674825174825175</v>
      </c>
      <c r="Q45" s="251">
        <f t="shared" si="25"/>
        <v>2.3486752434499599E-2</v>
      </c>
      <c r="R45" s="252">
        <f t="shared" si="26"/>
        <v>3.5230128651749398E-3</v>
      </c>
      <c r="S45" s="132">
        <f t="shared" si="27"/>
        <v>4.5548049166529488E-3</v>
      </c>
      <c r="T45" s="129">
        <v>579083</v>
      </c>
      <c r="U45" s="129">
        <v>129046</v>
      </c>
      <c r="V45" s="138">
        <f t="shared" si="35"/>
        <v>0.22284542975704691</v>
      </c>
      <c r="W45" s="139">
        <f t="shared" si="36"/>
        <v>28757.311328427877</v>
      </c>
      <c r="X45" s="264">
        <f t="shared" si="28"/>
        <v>1.4848174456943504E-5</v>
      </c>
      <c r="Y45" s="32"/>
      <c r="Z45" s="141">
        <f t="shared" si="29"/>
        <v>515862.96440939623</v>
      </c>
      <c r="AA45" s="142">
        <f t="shared" si="37"/>
        <v>1308929.3791175557</v>
      </c>
      <c r="AB45" s="142">
        <f t="shared" si="38"/>
        <v>8533.9381723676415</v>
      </c>
      <c r="AC45" s="142">
        <f t="shared" si="39"/>
        <v>1833326.2816993196</v>
      </c>
      <c r="AD45" s="132">
        <f t="shared" si="30"/>
        <v>1.5948995596964082E-3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</row>
    <row r="46" spans="1:123" x14ac:dyDescent="0.2">
      <c r="A46" s="42" t="s">
        <v>67</v>
      </c>
      <c r="B46" s="64">
        <f>+censo2020!C34</f>
        <v>5351</v>
      </c>
      <c r="C46" s="128">
        <f t="shared" si="40"/>
        <v>9.2506762104279034E-4</v>
      </c>
      <c r="D46" s="128">
        <f t="shared" si="31"/>
        <v>7.8630747788637173E-4</v>
      </c>
      <c r="E46" s="129">
        <f>+'TERRITORIO INEGI 2020'!B33</f>
        <v>3428</v>
      </c>
      <c r="F46" s="130">
        <f t="shared" si="41"/>
        <v>5.3431925731493655E-2</v>
      </c>
      <c r="G46" s="131">
        <f t="shared" si="32"/>
        <v>8.0147888597240473E-3</v>
      </c>
      <c r="H46" s="132">
        <f t="shared" si="33"/>
        <v>8.8010963376104184E-3</v>
      </c>
      <c r="I46" s="133">
        <f>+'COEF Art 14 F I'!N39</f>
        <v>2081</v>
      </c>
      <c r="J46" s="134">
        <f>+'COEF Art 14 F I'!O39</f>
        <v>764</v>
      </c>
      <c r="K46" s="135">
        <f t="shared" si="21"/>
        <v>7.1032566200213284E-4</v>
      </c>
      <c r="L46" s="135">
        <f>+'COEF Art 14 F I'!Q39</f>
        <v>1.7755281664</v>
      </c>
      <c r="M46" s="135">
        <f t="shared" si="34"/>
        <v>1.2612032202015131E-3</v>
      </c>
      <c r="N46" s="135">
        <f t="shared" si="22"/>
        <v>6.5413242619134164E-4</v>
      </c>
      <c r="O46" s="135">
        <f t="shared" si="23"/>
        <v>5.5601256226264035E-4</v>
      </c>
      <c r="P46" s="135">
        <f t="shared" si="24"/>
        <v>2.7238219895287958</v>
      </c>
      <c r="Q46" s="251">
        <f t="shared" si="25"/>
        <v>3.6194831977647418E-2</v>
      </c>
      <c r="R46" s="252">
        <f t="shared" si="26"/>
        <v>5.4292247966471127E-3</v>
      </c>
      <c r="S46" s="132">
        <f t="shared" si="27"/>
        <v>5.9852373589097535E-3</v>
      </c>
      <c r="T46" s="129">
        <v>3788861</v>
      </c>
      <c r="U46" s="129">
        <v>1176027</v>
      </c>
      <c r="V46" s="138">
        <f t="shared" si="35"/>
        <v>0.31039064246484632</v>
      </c>
      <c r="W46" s="139">
        <f t="shared" si="36"/>
        <v>365027.77608600585</v>
      </c>
      <c r="X46" s="264">
        <f t="shared" si="28"/>
        <v>1.8847367332276363E-4</v>
      </c>
      <c r="Y46" s="32"/>
      <c r="Z46" s="141">
        <f t="shared" si="29"/>
        <v>2529200.2128617093</v>
      </c>
      <c r="AA46" s="142">
        <f t="shared" si="37"/>
        <v>1719997.4891187791</v>
      </c>
      <c r="AB46" s="142">
        <f t="shared" si="38"/>
        <v>108324.60784452388</v>
      </c>
      <c r="AC46" s="142">
        <f t="shared" si="39"/>
        <v>4357522.3098250125</v>
      </c>
      <c r="AD46" s="132">
        <f t="shared" si="30"/>
        <v>3.7908202607914252E-3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</row>
    <row r="47" spans="1:123" x14ac:dyDescent="0.2">
      <c r="A47" s="42" t="s">
        <v>68</v>
      </c>
      <c r="B47" s="64">
        <f>+censo2020!C35</f>
        <v>84666</v>
      </c>
      <c r="C47" s="128">
        <f t="shared" si="40"/>
        <v>1.4636848290638924E-2</v>
      </c>
      <c r="D47" s="128">
        <f t="shared" si="31"/>
        <v>1.2441321047043085E-2</v>
      </c>
      <c r="E47" s="129">
        <f>+'TERRITORIO INEGI 2020'!B34</f>
        <v>2509.1999999999998</v>
      </c>
      <c r="F47" s="130">
        <f t="shared" si="41"/>
        <v>3.9110673292142316E-2</v>
      </c>
      <c r="G47" s="131">
        <f t="shared" si="32"/>
        <v>5.8666009938213469E-3</v>
      </c>
      <c r="H47" s="132">
        <f t="shared" si="33"/>
        <v>1.8307922040864431E-2</v>
      </c>
      <c r="I47" s="133">
        <f>+'COEF Art 14 F I'!N40</f>
        <v>25760</v>
      </c>
      <c r="J47" s="134">
        <f>+'COEF Art 14 F I'!O40</f>
        <v>21267</v>
      </c>
      <c r="K47" s="135">
        <f t="shared" si="21"/>
        <v>1.9772900332198112E-2</v>
      </c>
      <c r="L47" s="135">
        <f>+'COEF Art 14 F I'!Q40</f>
        <v>2.0486592371999999</v>
      </c>
      <c r="M47" s="135">
        <f t="shared" si="34"/>
        <v>4.0507934911792609E-2</v>
      </c>
      <c r="N47" s="135">
        <f t="shared" si="22"/>
        <v>2.10097415859897E-2</v>
      </c>
      <c r="O47" s="135">
        <f t="shared" si="23"/>
        <v>1.7858280348091244E-2</v>
      </c>
      <c r="P47" s="135">
        <f t="shared" si="24"/>
        <v>1.2112662810927728</v>
      </c>
      <c r="Q47" s="251">
        <f t="shared" si="25"/>
        <v>1.6095611127629923E-2</v>
      </c>
      <c r="R47" s="252">
        <f t="shared" si="26"/>
        <v>2.4143416691444885E-3</v>
      </c>
      <c r="S47" s="132">
        <f t="shared" si="27"/>
        <v>2.0272622017235731E-2</v>
      </c>
      <c r="T47" s="129">
        <v>39384069</v>
      </c>
      <c r="U47" s="129">
        <v>11936823</v>
      </c>
      <c r="V47" s="138">
        <f t="shared" si="35"/>
        <v>0.30308760123287415</v>
      </c>
      <c r="W47" s="139">
        <f t="shared" si="36"/>
        <v>3617903.0494114007</v>
      </c>
      <c r="X47" s="264">
        <f t="shared" si="28"/>
        <v>1.8680207976489273E-3</v>
      </c>
      <c r="Y47" s="32"/>
      <c r="Z47" s="141">
        <f t="shared" si="29"/>
        <v>5261208.2116330955</v>
      </c>
      <c r="AA47" s="142">
        <f t="shared" si="37"/>
        <v>5825810.5529587725</v>
      </c>
      <c r="AB47" s="142">
        <f t="shared" si="38"/>
        <v>1073638.6508698394</v>
      </c>
      <c r="AC47" s="142">
        <f t="shared" si="39"/>
        <v>12160657.415461708</v>
      </c>
      <c r="AD47" s="132">
        <f t="shared" si="30"/>
        <v>1.0579146413349505E-2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</row>
    <row r="48" spans="1:123" x14ac:dyDescent="0.2">
      <c r="A48" s="42" t="s">
        <v>69</v>
      </c>
      <c r="B48" s="64">
        <f>+censo2020!C39</f>
        <v>5119</v>
      </c>
      <c r="C48" s="128">
        <f t="shared" si="40"/>
        <v>8.8496003590320376E-4</v>
      </c>
      <c r="D48" s="128">
        <f t="shared" si="31"/>
        <v>7.5221603051772322E-4</v>
      </c>
      <c r="E48" s="129">
        <f>+'TERRITORIO INEGI 2020'!B35</f>
        <v>264.89999999999998</v>
      </c>
      <c r="F48" s="130">
        <f t="shared" si="41"/>
        <v>4.1289723238835084E-3</v>
      </c>
      <c r="G48" s="131">
        <f t="shared" si="32"/>
        <v>6.1934584858252628E-4</v>
      </c>
      <c r="H48" s="132">
        <f t="shared" si="33"/>
        <v>1.3715618791002495E-3</v>
      </c>
      <c r="I48" s="133">
        <f>+'COEF Art 14 F I'!N41</f>
        <v>1318</v>
      </c>
      <c r="J48" s="134">
        <f>+'COEF Art 14 F I'!O41</f>
        <v>475</v>
      </c>
      <c r="K48" s="135">
        <f t="shared" si="21"/>
        <v>4.4162917467410089E-4</v>
      </c>
      <c r="L48" s="135">
        <f>+'COEF Art 14 F I'!Q41</f>
        <v>2.0058388967999998</v>
      </c>
      <c r="M48" s="135">
        <f t="shared" si="34"/>
        <v>8.8583697652299298E-4</v>
      </c>
      <c r="N48" s="135">
        <f t="shared" si="22"/>
        <v>4.5944593336068681E-4</v>
      </c>
      <c r="O48" s="135">
        <f t="shared" si="23"/>
        <v>3.9052904335658376E-4</v>
      </c>
      <c r="P48" s="135">
        <f t="shared" si="24"/>
        <v>2.7747368421052632</v>
      </c>
      <c r="Q48" s="251">
        <f t="shared" si="25"/>
        <v>3.6871401350116108E-2</v>
      </c>
      <c r="R48" s="252">
        <f t="shared" si="26"/>
        <v>5.5307102025174163E-3</v>
      </c>
      <c r="S48" s="132">
        <f t="shared" si="27"/>
        <v>5.921239245874E-3</v>
      </c>
      <c r="T48" s="129">
        <v>2191945</v>
      </c>
      <c r="U48" s="129">
        <v>947940</v>
      </c>
      <c r="V48" s="138">
        <f t="shared" si="35"/>
        <v>0.43246523065131653</v>
      </c>
      <c r="W48" s="139">
        <f t="shared" si="36"/>
        <v>409951.09074360901</v>
      </c>
      <c r="X48" s="264">
        <f t="shared" si="28"/>
        <v>2.1166879075228739E-4</v>
      </c>
      <c r="Y48" s="32"/>
      <c r="Z48" s="141">
        <f t="shared" si="29"/>
        <v>394150.28122680576</v>
      </c>
      <c r="AA48" s="142">
        <f t="shared" si="37"/>
        <v>1701606.139347834</v>
      </c>
      <c r="AB48" s="142">
        <f t="shared" si="38"/>
        <v>121655.92332834734</v>
      </c>
      <c r="AC48" s="142">
        <f t="shared" si="39"/>
        <v>2217412.3439029874</v>
      </c>
      <c r="AD48" s="132">
        <f t="shared" si="30"/>
        <v>1.9290346766197063E-3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</row>
    <row r="49" spans="1:123" x14ac:dyDescent="0.2">
      <c r="A49" s="42" t="s">
        <v>70</v>
      </c>
      <c r="B49" s="64">
        <f>+censo2020!C40</f>
        <v>1483</v>
      </c>
      <c r="C49" s="128">
        <f t="shared" si="40"/>
        <v>2.5637736535347747E-4</v>
      </c>
      <c r="D49" s="128">
        <f t="shared" si="31"/>
        <v>2.1792076055045584E-4</v>
      </c>
      <c r="E49" s="129">
        <f>+'TERRITORIO INEGI 2020'!B36</f>
        <v>207.9</v>
      </c>
      <c r="F49" s="130">
        <f t="shared" si="41"/>
        <v>3.2405184829572727E-3</v>
      </c>
      <c r="G49" s="131">
        <f t="shared" si="32"/>
        <v>4.8607777244359088E-4</v>
      </c>
      <c r="H49" s="132">
        <f t="shared" si="33"/>
        <v>7.0399853299404674E-4</v>
      </c>
      <c r="I49" s="133">
        <f>+'COEF Art 14 F I'!N42</f>
        <v>35</v>
      </c>
      <c r="J49" s="134">
        <f>+'COEF Art 14 F I'!O42</f>
        <v>141</v>
      </c>
      <c r="K49" s="135">
        <f t="shared" si="21"/>
        <v>1.3109413395589101E-4</v>
      </c>
      <c r="L49" s="135">
        <f>+'COEF Art 14 F I'!Q42</f>
        <v>1.5774653305999999</v>
      </c>
      <c r="M49" s="135">
        <f t="shared" si="34"/>
        <v>2.0679645136045029E-4</v>
      </c>
      <c r="N49" s="135">
        <f t="shared" si="22"/>
        <v>1.072565168637593E-4</v>
      </c>
      <c r="O49" s="135">
        <f t="shared" si="23"/>
        <v>9.1168039334195411E-5</v>
      </c>
      <c r="P49" s="135">
        <f t="shared" si="24"/>
        <v>0.24822695035460993</v>
      </c>
      <c r="Q49" s="251">
        <f t="shared" si="25"/>
        <v>3.2985021763346587E-3</v>
      </c>
      <c r="R49" s="252">
        <f t="shared" si="26"/>
        <v>4.9477532645019883E-4</v>
      </c>
      <c r="S49" s="132">
        <f t="shared" si="27"/>
        <v>5.8594336578439421E-4</v>
      </c>
      <c r="T49" s="129">
        <v>739738</v>
      </c>
      <c r="U49" s="129">
        <v>296637</v>
      </c>
      <c r="V49" s="138">
        <f t="shared" si="35"/>
        <v>0.40100278747340273</v>
      </c>
      <c r="W49" s="139">
        <f t="shared" si="36"/>
        <v>118952.26386774777</v>
      </c>
      <c r="X49" s="264">
        <f t="shared" si="28"/>
        <v>6.1418257979170172E-5</v>
      </c>
      <c r="Y49" s="32"/>
      <c r="Z49" s="141">
        <f t="shared" si="29"/>
        <v>202310.39079687101</v>
      </c>
      <c r="AA49" s="142">
        <f t="shared" si="37"/>
        <v>168384.48627516837</v>
      </c>
      <c r="AB49" s="142">
        <f t="shared" si="38"/>
        <v>35299.936552379244</v>
      </c>
      <c r="AC49" s="142">
        <f t="shared" si="39"/>
        <v>405994.81362441863</v>
      </c>
      <c r="AD49" s="132">
        <f t="shared" si="30"/>
        <v>3.5319460368419533E-4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</row>
    <row r="50" spans="1:123" x14ac:dyDescent="0.2">
      <c r="A50" s="42" t="s">
        <v>71</v>
      </c>
      <c r="B50" s="64">
        <f>+censo2020!C41</f>
        <v>7652</v>
      </c>
      <c r="C50" s="128">
        <f t="shared" si="40"/>
        <v>1.322858799517741E-3</v>
      </c>
      <c r="D50" s="128">
        <f t="shared" si="31"/>
        <v>1.1244299795900798E-3</v>
      </c>
      <c r="E50" s="129">
        <f>+'TERRITORIO INEGI 2020'!B37</f>
        <v>997.9</v>
      </c>
      <c r="F50" s="130">
        <f t="shared" si="41"/>
        <v>1.5554176980005109E-2</v>
      </c>
      <c r="G50" s="131">
        <f t="shared" si="32"/>
        <v>2.3331265470007663E-3</v>
      </c>
      <c r="H50" s="132">
        <f t="shared" si="33"/>
        <v>3.4575565265908461E-3</v>
      </c>
      <c r="I50" s="133">
        <f>+'COEF Art 14 F I'!N43</f>
        <v>5295</v>
      </c>
      <c r="J50" s="134">
        <f>+'COEF Art 14 F I'!O43</f>
        <v>4705</v>
      </c>
      <c r="K50" s="135">
        <f t="shared" si="21"/>
        <v>4.3744531933508314E-3</v>
      </c>
      <c r="L50" s="135">
        <f>+'COEF Art 14 F I'!Q43</f>
        <v>2.7540316573000001</v>
      </c>
      <c r="M50" s="135">
        <f t="shared" si="34"/>
        <v>1.2047382577865268E-2</v>
      </c>
      <c r="N50" s="135">
        <f t="shared" si="22"/>
        <v>6.2484645366312659E-3</v>
      </c>
      <c r="O50" s="135">
        <f t="shared" si="23"/>
        <v>5.3111948561365757E-3</v>
      </c>
      <c r="P50" s="135">
        <f t="shared" si="24"/>
        <v>1.1253985122210415</v>
      </c>
      <c r="Q50" s="251">
        <f t="shared" si="25"/>
        <v>1.4954578608413996E-2</v>
      </c>
      <c r="R50" s="252">
        <f t="shared" si="26"/>
        <v>2.2431867912620991E-3</v>
      </c>
      <c r="S50" s="132">
        <f t="shared" si="27"/>
        <v>7.5543816473986752E-3</v>
      </c>
      <c r="T50" s="129">
        <v>841795</v>
      </c>
      <c r="U50" s="129">
        <v>101056</v>
      </c>
      <c r="V50" s="138">
        <f t="shared" si="35"/>
        <v>0.12004823026984004</v>
      </c>
      <c r="W50" s="139">
        <f t="shared" si="36"/>
        <v>12131.593958148955</v>
      </c>
      <c r="X50" s="264">
        <f t="shared" si="28"/>
        <v>6.2638687419059571E-6</v>
      </c>
      <c r="Y50" s="32"/>
      <c r="Z50" s="141">
        <f t="shared" si="29"/>
        <v>993609.47404528363</v>
      </c>
      <c r="AA50" s="142">
        <f t="shared" si="37"/>
        <v>2170927.68192865</v>
      </c>
      <c r="AB50" s="142">
        <f t="shared" si="38"/>
        <v>3600.1374255307296</v>
      </c>
      <c r="AC50" s="142">
        <f t="shared" si="39"/>
        <v>3168137.2933994643</v>
      </c>
      <c r="AD50" s="132">
        <f t="shared" si="30"/>
        <v>2.7561164778683333E-3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</row>
    <row r="51" spans="1:123" x14ac:dyDescent="0.2">
      <c r="A51" s="42" t="s">
        <v>72</v>
      </c>
      <c r="B51" s="64">
        <f>+censo2020!C42</f>
        <v>6048</v>
      </c>
      <c r="C51" s="128">
        <f t="shared" si="40"/>
        <v>1.0455632539837032E-3</v>
      </c>
      <c r="D51" s="128">
        <f t="shared" si="31"/>
        <v>8.8872876588614767E-4</v>
      </c>
      <c r="E51" s="129">
        <f>+'TERRITORIO INEGI 2020'!B38</f>
        <v>3860</v>
      </c>
      <c r="F51" s="130">
        <f t="shared" si="41"/>
        <v>6.0165470631145128E-2</v>
      </c>
      <c r="G51" s="131">
        <f t="shared" si="32"/>
        <v>9.0248205946717695E-3</v>
      </c>
      <c r="H51" s="132">
        <f t="shared" si="33"/>
        <v>9.9135493605579175E-3</v>
      </c>
      <c r="I51" s="133">
        <f>+'COEF Art 14 F I'!N44</f>
        <v>1618</v>
      </c>
      <c r="J51" s="134">
        <f>+'COEF Art 14 F I'!O44</f>
        <v>916</v>
      </c>
      <c r="K51" s="135">
        <f t="shared" si="21"/>
        <v>8.5164699789784515E-4</v>
      </c>
      <c r="L51" s="135">
        <f>+'COEF Art 14 F I'!Q44</f>
        <v>2.0422796606000002</v>
      </c>
      <c r="M51" s="135">
        <f t="shared" si="34"/>
        <v>1.7393013418178203E-3</v>
      </c>
      <c r="N51" s="135">
        <f t="shared" si="22"/>
        <v>9.0210157124349997E-4</v>
      </c>
      <c r="O51" s="135">
        <f t="shared" si="23"/>
        <v>7.6678633555697499E-4</v>
      </c>
      <c r="P51" s="135">
        <f t="shared" si="24"/>
        <v>1.7663755458515285</v>
      </c>
      <c r="Q51" s="251">
        <f t="shared" si="25"/>
        <v>2.3472042716925653E-2</v>
      </c>
      <c r="R51" s="252">
        <f t="shared" si="26"/>
        <v>3.5208064075388477E-3</v>
      </c>
      <c r="S51" s="132">
        <f t="shared" si="27"/>
        <v>4.2875927430958225E-3</v>
      </c>
      <c r="T51" s="129">
        <v>4742394</v>
      </c>
      <c r="U51" s="129">
        <v>892562</v>
      </c>
      <c r="V51" s="138">
        <f t="shared" si="35"/>
        <v>0.1882091618705658</v>
      </c>
      <c r="W51" s="139">
        <f t="shared" si="36"/>
        <v>167988.34593751596</v>
      </c>
      <c r="X51" s="264">
        <f t="shared" si="28"/>
        <v>8.6736908006690715E-5</v>
      </c>
      <c r="Y51" s="32"/>
      <c r="Z51" s="141">
        <f t="shared" si="29"/>
        <v>2848889.523659708</v>
      </c>
      <c r="AA51" s="142">
        <f t="shared" si="37"/>
        <v>1232139.7315196951</v>
      </c>
      <c r="AB51" s="142">
        <f t="shared" si="38"/>
        <v>49851.745232242516</v>
      </c>
      <c r="AC51" s="142">
        <f t="shared" si="39"/>
        <v>4130881.000411646</v>
      </c>
      <c r="AD51" s="132">
        <f t="shared" si="30"/>
        <v>3.5936539799167806E-3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</row>
    <row r="52" spans="1:123" x14ac:dyDescent="0.2">
      <c r="A52" s="42" t="s">
        <v>73</v>
      </c>
      <c r="B52" s="64">
        <f>+censo2020!C43</f>
        <v>67428</v>
      </c>
      <c r="C52" s="128">
        <f t="shared" si="40"/>
        <v>1.1656785563758786E-2</v>
      </c>
      <c r="D52" s="128">
        <f t="shared" si="31"/>
        <v>9.9082677291949667E-3</v>
      </c>
      <c r="E52" s="129">
        <f>+'TERRITORIO INEGI 2020'!B39</f>
        <v>1869</v>
      </c>
      <c r="F52" s="130">
        <f t="shared" si="41"/>
        <v>2.9131933836686594E-2</v>
      </c>
      <c r="G52" s="131">
        <f t="shared" si="32"/>
        <v>4.3697900755029885E-3</v>
      </c>
      <c r="H52" s="132">
        <f t="shared" si="33"/>
        <v>1.4278057804697954E-2</v>
      </c>
      <c r="I52" s="133">
        <f>+'COEF Art 14 F I'!N45</f>
        <v>15090</v>
      </c>
      <c r="J52" s="134">
        <f>+'COEF Art 14 F I'!O45</f>
        <v>11157</v>
      </c>
      <c r="K52" s="135">
        <f t="shared" si="21"/>
        <v>1.037317200387146E-2</v>
      </c>
      <c r="L52" s="135">
        <f>+'COEF Art 14 F I'!Q45</f>
        <v>1.7986407321</v>
      </c>
      <c r="M52" s="135">
        <f t="shared" si="34"/>
        <v>1.8657609687242588E-2</v>
      </c>
      <c r="N52" s="135">
        <f t="shared" si="22"/>
        <v>9.6769079686436655E-3</v>
      </c>
      <c r="O52" s="135">
        <f t="shared" si="23"/>
        <v>8.2253717733471159E-3</v>
      </c>
      <c r="P52" s="135">
        <f t="shared" si="24"/>
        <v>1.352514116698037</v>
      </c>
      <c r="Q52" s="251">
        <f t="shared" si="25"/>
        <v>1.7972547908591634E-2</v>
      </c>
      <c r="R52" s="252">
        <f t="shared" si="26"/>
        <v>2.695882186288745E-3</v>
      </c>
      <c r="S52" s="132">
        <f t="shared" si="27"/>
        <v>1.0921253959635861E-2</v>
      </c>
      <c r="T52" s="129">
        <v>59084249</v>
      </c>
      <c r="U52" s="129">
        <v>20840679</v>
      </c>
      <c r="V52" s="138">
        <f t="shared" si="35"/>
        <v>0.35272816956681635</v>
      </c>
      <c r="W52" s="139">
        <f t="shared" si="36"/>
        <v>7351094.5561995888</v>
      </c>
      <c r="X52" s="264">
        <f t="shared" si="28"/>
        <v>3.7955681312960309E-3</v>
      </c>
      <c r="Y52" s="32"/>
      <c r="Z52" s="141">
        <f t="shared" si="29"/>
        <v>4103132.7750127348</v>
      </c>
      <c r="AA52" s="142">
        <f t="shared" si="37"/>
        <v>3138476.9328553276</v>
      </c>
      <c r="AB52" s="142">
        <f t="shared" si="38"/>
        <v>2181489.9774660268</v>
      </c>
      <c r="AC52" s="142">
        <f t="shared" si="39"/>
        <v>9423099.6853340883</v>
      </c>
      <c r="AD52" s="132">
        <f t="shared" si="30"/>
        <v>8.1976120067314695E-3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</row>
    <row r="53" spans="1:123" x14ac:dyDescent="0.2">
      <c r="A53" s="42" t="s">
        <v>74</v>
      </c>
      <c r="B53" s="64">
        <f>+censo2020!C44</f>
        <v>1142994</v>
      </c>
      <c r="C53" s="128">
        <f t="shared" si="40"/>
        <v>0.19759797055619194</v>
      </c>
      <c r="D53" s="128">
        <f>+C53*D$4</f>
        <v>0.16795827497276314</v>
      </c>
      <c r="E53" s="129">
        <f>+'TERRITORIO INEGI 2020'!B40</f>
        <v>324.39999999999998</v>
      </c>
      <c r="F53" s="130">
        <f t="shared" si="41"/>
        <v>5.0563934385345803E-3</v>
      </c>
      <c r="G53" s="131">
        <f>+F53*G$4</f>
        <v>7.5845901578018701E-4</v>
      </c>
      <c r="H53" s="132">
        <f>+G53+D53</f>
        <v>0.16871673398854334</v>
      </c>
      <c r="I53" s="133">
        <f>+'COEF Art 14 F I'!N46</f>
        <v>182930</v>
      </c>
      <c r="J53" s="134">
        <f>+'COEF Art 14 F I'!O46</f>
        <v>207064</v>
      </c>
      <c r="K53" s="135">
        <f t="shared" si="21"/>
        <v>0.19251684931519586</v>
      </c>
      <c r="L53" s="135">
        <f>+'COEF Art 14 F I'!Q46</f>
        <v>1.9809358914999999</v>
      </c>
      <c r="M53" s="135">
        <f t="shared" si="34"/>
        <v>0.38136353652696864</v>
      </c>
      <c r="N53" s="135">
        <f t="shared" si="22"/>
        <v>0.19779703335156221</v>
      </c>
      <c r="O53" s="135">
        <f t="shared" si="23"/>
        <v>0.16812747834882788</v>
      </c>
      <c r="P53" s="135">
        <f t="shared" si="24"/>
        <v>0.8834466638334042</v>
      </c>
      <c r="Q53" s="251">
        <f t="shared" si="25"/>
        <v>1.1739461565986884E-2</v>
      </c>
      <c r="R53" s="252">
        <f t="shared" si="26"/>
        <v>1.7609192348980326E-3</v>
      </c>
      <c r="S53" s="132">
        <f t="shared" si="27"/>
        <v>0.16988839758372593</v>
      </c>
      <c r="T53" s="129">
        <v>2540450510.1400013</v>
      </c>
      <c r="U53" s="129">
        <v>1376062053.7900002</v>
      </c>
      <c r="V53" s="138">
        <f>+U53/T53</f>
        <v>0.54166064180253093</v>
      </c>
      <c r="W53" s="139">
        <f>+V53*U53</f>
        <v>745358655.21600032</v>
      </c>
      <c r="X53" s="264">
        <f t="shared" si="28"/>
        <v>0.38484875095744936</v>
      </c>
      <c r="Y53" s="32"/>
      <c r="Z53" s="141">
        <f t="shared" si="29"/>
        <v>48484686.810395062</v>
      </c>
      <c r="AA53" s="142">
        <f>+S53*AA$6</f>
        <v>48821391.659502842</v>
      </c>
      <c r="AB53" s="142">
        <f>+X53*AB$6</f>
        <v>221190521.15850836</v>
      </c>
      <c r="AC53" s="142">
        <f>SUM(Z53:AB53)</f>
        <v>318496599.62840629</v>
      </c>
      <c r="AD53" s="132">
        <f t="shared" si="30"/>
        <v>0.27707565837179204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</row>
    <row r="54" spans="1:123" x14ac:dyDescent="0.2">
      <c r="A54" s="42" t="s">
        <v>75</v>
      </c>
      <c r="B54" s="64">
        <f>+censo2020!C45</f>
        <v>906</v>
      </c>
      <c r="C54" s="128">
        <f t="shared" si="40"/>
        <v>1.5662703507097141E-4</v>
      </c>
      <c r="D54" s="128">
        <f t="shared" si="31"/>
        <v>1.331329798103257E-4</v>
      </c>
      <c r="E54" s="129">
        <f>+'TERRITORIO INEGI 2020'!B41</f>
        <v>1171.2</v>
      </c>
      <c r="F54" s="130">
        <f t="shared" si="41"/>
        <v>1.8255388394610668E-2</v>
      </c>
      <c r="G54" s="131">
        <f t="shared" si="32"/>
        <v>2.7383082591916001E-3</v>
      </c>
      <c r="H54" s="132">
        <f t="shared" si="33"/>
        <v>2.8714412390019256E-3</v>
      </c>
      <c r="I54" s="133">
        <f>+'COEF Art 14 F I'!N47</f>
        <v>133</v>
      </c>
      <c r="J54" s="134">
        <f>+'COEF Art 14 F I'!O47</f>
        <v>63</v>
      </c>
      <c r="K54" s="135">
        <f t="shared" si="21"/>
        <v>5.8573974746249173E-5</v>
      </c>
      <c r="L54" s="135">
        <f>+'COEF Art 14 F I'!Q47</f>
        <v>1.7977681072</v>
      </c>
      <c r="M54" s="135">
        <f t="shared" si="34"/>
        <v>1.0530242371074497E-4</v>
      </c>
      <c r="N54" s="135">
        <f t="shared" si="22"/>
        <v>5.4615884896593004E-5</v>
      </c>
      <c r="O54" s="135">
        <f t="shared" si="23"/>
        <v>4.6423502162104053E-5</v>
      </c>
      <c r="P54" s="135">
        <f t="shared" si="24"/>
        <v>2.1111111111111112</v>
      </c>
      <c r="Q54" s="251">
        <f t="shared" si="25"/>
        <v>2.8052975652065243E-2</v>
      </c>
      <c r="R54" s="252">
        <f t="shared" si="26"/>
        <v>4.2079463478097859E-3</v>
      </c>
      <c r="S54" s="132">
        <f t="shared" si="27"/>
        <v>4.2543698499718898E-3</v>
      </c>
      <c r="T54" s="129">
        <v>1346236</v>
      </c>
      <c r="U54" s="129">
        <v>378540</v>
      </c>
      <c r="V54" s="138">
        <f t="shared" si="35"/>
        <v>0.28118398260037614</v>
      </c>
      <c r="W54" s="139">
        <f t="shared" si="36"/>
        <v>106439.38477354638</v>
      </c>
      <c r="X54" s="264">
        <f t="shared" si="28"/>
        <v>5.4957521451076237E-5</v>
      </c>
      <c r="Y54" s="32"/>
      <c r="Z54" s="141">
        <f t="shared" si="29"/>
        <v>825175.58203156595</v>
      </c>
      <c r="AA54" s="142">
        <f t="shared" si="37"/>
        <v>1222592.3586541293</v>
      </c>
      <c r="AB54" s="142">
        <f t="shared" si="38"/>
        <v>31586.650030955894</v>
      </c>
      <c r="AC54" s="142">
        <f t="shared" si="39"/>
        <v>2079354.5907166512</v>
      </c>
      <c r="AD54" s="132">
        <f t="shared" si="30"/>
        <v>1.808931532968992E-3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</row>
    <row r="55" spans="1:123" x14ac:dyDescent="0.2">
      <c r="A55" s="42" t="s">
        <v>77</v>
      </c>
      <c r="B55" s="64">
        <f>+censo2020!C38</f>
        <v>5389</v>
      </c>
      <c r="C55" s="128">
        <f t="shared" si="40"/>
        <v>9.3163696688461914E-4</v>
      </c>
      <c r="D55" s="128">
        <f t="shared" si="31"/>
        <v>7.918914218519263E-4</v>
      </c>
      <c r="E55" s="129">
        <f>+'TERRITORIO INEGI 2020'!B43</f>
        <v>1341</v>
      </c>
      <c r="F55" s="130">
        <f t="shared" si="41"/>
        <v>2.0902045626001457E-2</v>
      </c>
      <c r="G55" s="131">
        <f t="shared" si="32"/>
        <v>3.1353068439002184E-3</v>
      </c>
      <c r="H55" s="132">
        <f t="shared" si="33"/>
        <v>3.9271982657521449E-3</v>
      </c>
      <c r="I55" s="133">
        <f>+'COEF Art 14 F I'!N49</f>
        <v>1611</v>
      </c>
      <c r="J55" s="134">
        <f>+'COEF Art 14 F I'!O49</f>
        <v>1054</v>
      </c>
      <c r="K55" s="135">
        <f t="shared" si="21"/>
        <v>9.7995189496105769E-4</v>
      </c>
      <c r="L55" s="135">
        <f>+'COEF Art 14 F I'!Q49</f>
        <v>2.1403267704000002</v>
      </c>
      <c r="M55" s="135">
        <f t="shared" si="34"/>
        <v>2.0974172744893608E-3</v>
      </c>
      <c r="N55" s="135">
        <f t="shared" si="22"/>
        <v>1.087841062028166E-3</v>
      </c>
      <c r="O55" s="135">
        <f t="shared" si="23"/>
        <v>9.2466490272394113E-4</v>
      </c>
      <c r="P55" s="135">
        <f t="shared" si="24"/>
        <v>1.5284629981024669</v>
      </c>
      <c r="Q55" s="251">
        <f t="shared" si="25"/>
        <v>2.0310600917771596E-2</v>
      </c>
      <c r="R55" s="252">
        <f t="shared" si="26"/>
        <v>3.0465901376657395E-3</v>
      </c>
      <c r="S55" s="132">
        <f t="shared" si="27"/>
        <v>3.9712550403896811E-3</v>
      </c>
      <c r="T55" s="145">
        <v>7778604</v>
      </c>
      <c r="U55" s="145">
        <v>1244367</v>
      </c>
      <c r="V55" s="138">
        <f t="shared" si="35"/>
        <v>0.15997304914866473</v>
      </c>
      <c r="W55" s="139">
        <f t="shared" si="36"/>
        <v>199065.18324997649</v>
      </c>
      <c r="X55" s="264">
        <f t="shared" si="28"/>
        <v>1.0278271620884059E-4</v>
      </c>
      <c r="Y55" s="32"/>
      <c r="Z55" s="141">
        <f t="shared" si="29"/>
        <v>1128571.976566646</v>
      </c>
      <c r="AA55" s="142">
        <f t="shared" si="37"/>
        <v>1141232.7178557832</v>
      </c>
      <c r="AB55" s="142">
        <f t="shared" si="38"/>
        <v>59074.019358930309</v>
      </c>
      <c r="AC55" s="142">
        <f t="shared" si="39"/>
        <v>2328878.7137813596</v>
      </c>
      <c r="AD55" s="132">
        <f t="shared" si="30"/>
        <v>2.026004684639877E-3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</row>
    <row r="56" spans="1:123" x14ac:dyDescent="0.2">
      <c r="A56" s="42" t="s">
        <v>78</v>
      </c>
      <c r="B56" s="64">
        <f>+censo2020!C47</f>
        <v>2377</v>
      </c>
      <c r="C56" s="128">
        <f t="shared" si="40"/>
        <v>4.1092987015860824E-4</v>
      </c>
      <c r="D56" s="128">
        <f t="shared" si="31"/>
        <v>3.4929038963481702E-4</v>
      </c>
      <c r="E56" s="129">
        <f>+'TERRITORIO INEGI 2020'!B44</f>
        <v>683.1</v>
      </c>
      <c r="F56" s="130">
        <f t="shared" si="41"/>
        <v>1.0647417872573896E-2</v>
      </c>
      <c r="G56" s="131">
        <f t="shared" si="32"/>
        <v>1.5971126808860844E-3</v>
      </c>
      <c r="H56" s="132">
        <f t="shared" si="33"/>
        <v>1.9464030705209014E-3</v>
      </c>
      <c r="I56" s="133">
        <f>+'COEF Art 14 F I'!N50</f>
        <v>1875</v>
      </c>
      <c r="J56" s="134">
        <f>+'COEF Art 14 F I'!O50</f>
        <v>790</v>
      </c>
      <c r="K56" s="135">
        <f t="shared" si="21"/>
        <v>7.3449904840534679E-4</v>
      </c>
      <c r="L56" s="135">
        <f>+'COEF Art 14 F I'!Q50</f>
        <v>2.1956719391999999</v>
      </c>
      <c r="M56" s="135">
        <f t="shared" si="34"/>
        <v>1.6127189499527224E-3</v>
      </c>
      <c r="N56" s="135">
        <f t="shared" si="22"/>
        <v>8.3644867266416574E-4</v>
      </c>
      <c r="O56" s="135">
        <f t="shared" si="23"/>
        <v>7.1098137176454088E-4</v>
      </c>
      <c r="P56" s="135">
        <f t="shared" si="24"/>
        <v>2.3734177215189876</v>
      </c>
      <c r="Q56" s="251">
        <f t="shared" si="25"/>
        <v>3.1538571893977414E-2</v>
      </c>
      <c r="R56" s="252">
        <f t="shared" si="26"/>
        <v>4.7307857840966118E-3</v>
      </c>
      <c r="S56" s="132">
        <f t="shared" si="27"/>
        <v>5.4417671558611522E-3</v>
      </c>
      <c r="T56" s="145">
        <v>938475</v>
      </c>
      <c r="U56" s="145">
        <v>290271</v>
      </c>
      <c r="V56" s="138">
        <f t="shared" si="35"/>
        <v>0.30930072724366658</v>
      </c>
      <c r="W56" s="139">
        <f t="shared" si="36"/>
        <v>89781.031397746337</v>
      </c>
      <c r="X56" s="264">
        <f t="shared" si="28"/>
        <v>4.6356364887292054E-5</v>
      </c>
      <c r="Y56" s="32"/>
      <c r="Z56" s="141">
        <f t="shared" si="29"/>
        <v>559344.29887319542</v>
      </c>
      <c r="AA56" s="142">
        <f t="shared" si="37"/>
        <v>1563818.6563339853</v>
      </c>
      <c r="AB56" s="142">
        <f t="shared" si="38"/>
        <v>26643.164315655504</v>
      </c>
      <c r="AC56" s="142">
        <f t="shared" si="39"/>
        <v>2149806.1195228361</v>
      </c>
      <c r="AD56" s="132">
        <f t="shared" si="30"/>
        <v>1.8702207390391592E-3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</row>
    <row r="57" spans="1:123" x14ac:dyDescent="0.2">
      <c r="A57" s="42" t="s">
        <v>79</v>
      </c>
      <c r="B57" s="64">
        <f>+censo2020!C48</f>
        <v>34709</v>
      </c>
      <c r="C57" s="128">
        <f t="shared" si="40"/>
        <v>6.0004059164220159E-3</v>
      </c>
      <c r="D57" s="128">
        <f t="shared" si="31"/>
        <v>5.1003450289587131E-3</v>
      </c>
      <c r="E57" s="129">
        <f>+'TERRITORIO INEGI 2020'!B45</f>
        <v>1541.5</v>
      </c>
      <c r="F57" s="130">
        <f t="shared" si="41"/>
        <v>2.4027220978733218E-2</v>
      </c>
      <c r="G57" s="131">
        <f t="shared" si="32"/>
        <v>3.6040831468099827E-3</v>
      </c>
      <c r="H57" s="132">
        <f t="shared" si="33"/>
        <v>8.7044281757686949E-3</v>
      </c>
      <c r="I57" s="133">
        <f>+'COEF Art 14 F I'!N51</f>
        <v>9838</v>
      </c>
      <c r="J57" s="134">
        <f>+'COEF Art 14 F I'!O51</f>
        <v>7575</v>
      </c>
      <c r="K57" s="135">
        <f t="shared" si="21"/>
        <v>7.0428231540132936E-3</v>
      </c>
      <c r="L57" s="135">
        <f>+'COEF Art 14 F I'!Q51</f>
        <v>1.6303971907999999</v>
      </c>
      <c r="M57" s="135">
        <f t="shared" si="34"/>
        <v>1.1482599085604469E-2</v>
      </c>
      <c r="N57" s="135">
        <f t="shared" si="22"/>
        <v>5.9555353796581769E-3</v>
      </c>
      <c r="O57" s="135">
        <f t="shared" si="23"/>
        <v>5.0622050727094506E-3</v>
      </c>
      <c r="P57" s="135">
        <f t="shared" si="24"/>
        <v>1.2987458745874587</v>
      </c>
      <c r="Q57" s="251">
        <f t="shared" si="25"/>
        <v>1.7258061978010494E-2</v>
      </c>
      <c r="R57" s="252">
        <f t="shared" si="26"/>
        <v>2.5887092967015741E-3</v>
      </c>
      <c r="S57" s="132">
        <f t="shared" si="27"/>
        <v>7.6509143694110243E-3</v>
      </c>
      <c r="T57" s="145">
        <v>19310735</v>
      </c>
      <c r="U57" s="145">
        <v>7908079.6500000004</v>
      </c>
      <c r="V57" s="138">
        <f t="shared" si="35"/>
        <v>0.40951727886069589</v>
      </c>
      <c r="W57" s="139">
        <f t="shared" si="36"/>
        <v>3238495.2592816446</v>
      </c>
      <c r="X57" s="264">
        <f t="shared" si="28"/>
        <v>1.6721223357297474E-3</v>
      </c>
      <c r="Y57" s="32"/>
      <c r="Z57" s="141">
        <f t="shared" si="29"/>
        <v>2501420.3629284427</v>
      </c>
      <c r="AA57" s="142">
        <f t="shared" si="37"/>
        <v>2198668.6100694323</v>
      </c>
      <c r="AB57" s="142">
        <f t="shared" si="38"/>
        <v>961046.67083027179</v>
      </c>
      <c r="AC57" s="142">
        <f t="shared" si="39"/>
        <v>5661135.6438281471</v>
      </c>
      <c r="AD57" s="132">
        <f t="shared" si="30"/>
        <v>4.9248968041598036E-3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</row>
    <row r="58" spans="1:123" x14ac:dyDescent="0.2">
      <c r="A58" s="42" t="s">
        <v>81</v>
      </c>
      <c r="B58" s="64">
        <f>+censo2020!C50</f>
        <v>412199</v>
      </c>
      <c r="C58" s="128">
        <f t="shared" si="40"/>
        <v>7.125994175410523E-2</v>
      </c>
      <c r="D58" s="128">
        <f>+C58*D$4</f>
        <v>6.0570950490989442E-2</v>
      </c>
      <c r="E58" s="129">
        <f>+'TERRITORIO INEGI 2020'!B47</f>
        <v>60.1</v>
      </c>
      <c r="F58" s="130">
        <f t="shared" si="41"/>
        <v>9.3677326034503168E-4</v>
      </c>
      <c r="G58" s="131">
        <f>+F58*G$4</f>
        <v>1.4051598905175474E-4</v>
      </c>
      <c r="H58" s="132">
        <f>+G58+D58</f>
        <v>6.07114664800412E-2</v>
      </c>
      <c r="I58" s="133">
        <f>+'COEF Art 14 F I'!N53</f>
        <v>47668</v>
      </c>
      <c r="J58" s="134">
        <f>+'COEF Art 14 F I'!O53</f>
        <v>40796</v>
      </c>
      <c r="K58" s="135">
        <f t="shared" si="21"/>
        <v>3.7929902757904463E-2</v>
      </c>
      <c r="L58" s="135">
        <f>+'COEF Art 14 F I'!Q53</f>
        <v>1.7340616191</v>
      </c>
      <c r="M58" s="135">
        <f t="shared" si="34"/>
        <v>6.5772788588677369E-2</v>
      </c>
      <c r="N58" s="135">
        <f t="shared" si="22"/>
        <v>3.4113545769418031E-2</v>
      </c>
      <c r="O58" s="135">
        <f t="shared" si="23"/>
        <v>2.8996513904005327E-2</v>
      </c>
      <c r="P58" s="135">
        <f t="shared" si="24"/>
        <v>1.1684478870477497</v>
      </c>
      <c r="Q58" s="251">
        <f t="shared" si="25"/>
        <v>1.5526629533395704E-2</v>
      </c>
      <c r="R58" s="252">
        <f t="shared" si="26"/>
        <v>2.3289944300093554E-3</v>
      </c>
      <c r="S58" s="132">
        <f t="shared" si="27"/>
        <v>3.1325508334014679E-2</v>
      </c>
      <c r="T58" s="129">
        <v>658439418</v>
      </c>
      <c r="U58" s="129">
        <v>330884619.5</v>
      </c>
      <c r="V58" s="138">
        <f>+U58/T58</f>
        <v>0.50252857051762956</v>
      </c>
      <c r="W58" s="139">
        <f>+V58*U58</f>
        <v>166278974.84360477</v>
      </c>
      <c r="X58" s="264">
        <f t="shared" si="28"/>
        <v>8.5854313666622523E-2</v>
      </c>
      <c r="Y58" s="32"/>
      <c r="Z58" s="141">
        <f t="shared" si="29"/>
        <v>17446855.26146137</v>
      </c>
      <c r="AA58" s="142">
        <f>+S58*AA$6</f>
        <v>9002115.1123886518</v>
      </c>
      <c r="AB58" s="142">
        <f>+X58*AB$6</f>
        <v>49344477.113103375</v>
      </c>
      <c r="AC58" s="142">
        <f>SUM(Z58:AB58)</f>
        <v>75793447.486953393</v>
      </c>
      <c r="AD58" s="132">
        <f t="shared" si="30"/>
        <v>6.5936400536825229E-2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</row>
    <row r="59" spans="1:123" x14ac:dyDescent="0.2">
      <c r="A59" s="42" t="s">
        <v>82</v>
      </c>
      <c r="B59" s="64">
        <f>+censo2020!C51</f>
        <v>132169</v>
      </c>
      <c r="C59" s="128">
        <f t="shared" si="40"/>
        <v>2.2849049225491413E-2</v>
      </c>
      <c r="D59" s="128">
        <f>+C59*D$4</f>
        <v>1.9421691841667702E-2</v>
      </c>
      <c r="E59" s="129">
        <f>+'TERRITORIO INEGI 2020'!B48</f>
        <v>70.8</v>
      </c>
      <c r="F59" s="130">
        <f t="shared" si="41"/>
        <v>1.1035531918873252E-3</v>
      </c>
      <c r="G59" s="131">
        <f>+F59*G$4</f>
        <v>1.6553297878309879E-4</v>
      </c>
      <c r="H59" s="132">
        <f>+G59+D59</f>
        <v>1.9587224820450801E-2</v>
      </c>
      <c r="I59" s="133">
        <f>+'COEF Art 14 F I'!N54</f>
        <v>4761</v>
      </c>
      <c r="J59" s="134">
        <f>+'COEF Art 14 F I'!O54</f>
        <v>6438</v>
      </c>
      <c r="K59" s="135">
        <f t="shared" si="21"/>
        <v>5.9857023716881298E-3</v>
      </c>
      <c r="L59" s="135">
        <f>+'COEF Art 14 F I'!Q54</f>
        <v>1.903799258</v>
      </c>
      <c r="M59" s="135">
        <f t="shared" si="34"/>
        <v>1.1395575733828702E-2</v>
      </c>
      <c r="N59" s="135">
        <f t="shared" si="22"/>
        <v>5.9104000713108909E-3</v>
      </c>
      <c r="O59" s="135">
        <f t="shared" si="23"/>
        <v>5.0238400606142574E-3</v>
      </c>
      <c r="P59" s="135">
        <f t="shared" si="24"/>
        <v>0.73951537744641194</v>
      </c>
      <c r="Q59" s="251">
        <f t="shared" si="25"/>
        <v>9.8268664158151723E-3</v>
      </c>
      <c r="R59" s="252">
        <f t="shared" si="26"/>
        <v>1.4740299623722758E-3</v>
      </c>
      <c r="S59" s="132">
        <f t="shared" si="27"/>
        <v>6.497870022986533E-3</v>
      </c>
      <c r="T59" s="129">
        <v>1139151243</v>
      </c>
      <c r="U59" s="129">
        <v>722790593.99000001</v>
      </c>
      <c r="V59" s="138">
        <f>+U59/T59</f>
        <v>0.6344992365425528</v>
      </c>
      <c r="W59" s="139">
        <f>+V59*U59</f>
        <v>458610080.06679326</v>
      </c>
      <c r="X59" s="264">
        <f t="shared" si="28"/>
        <v>0.23679273763723038</v>
      </c>
      <c r="Y59" s="32"/>
      <c r="Z59" s="141">
        <f t="shared" si="29"/>
        <v>5628845.6897751568</v>
      </c>
      <c r="AA59" s="142">
        <f>+S59*AA$6</f>
        <v>1867314.4361634562</v>
      </c>
      <c r="AB59" s="142">
        <f>+X59*AB$6</f>
        <v>136095827.03392971</v>
      </c>
      <c r="AC59" s="142">
        <f>SUM(Z59:AB59)</f>
        <v>143591987.15986833</v>
      </c>
      <c r="AD59" s="132">
        <f t="shared" si="30"/>
        <v>0.12491764252947453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</row>
    <row r="60" spans="1:123" x14ac:dyDescent="0.2">
      <c r="A60" s="42" t="s">
        <v>85</v>
      </c>
      <c r="B60" s="64">
        <f>+censo2020!C54</f>
        <v>1552</v>
      </c>
      <c r="C60" s="128">
        <f t="shared" si="40"/>
        <v>2.6830591438206137E-4</v>
      </c>
      <c r="D60" s="128">
        <f t="shared" si="31"/>
        <v>2.2806002722475217E-4</v>
      </c>
      <c r="E60" s="129">
        <f>+'TERRITORIO INEGI 2020'!B51</f>
        <v>1764.9</v>
      </c>
      <c r="F60" s="130">
        <f t="shared" si="41"/>
        <v>2.7509336558784469E-2</v>
      </c>
      <c r="G60" s="131">
        <f t="shared" si="32"/>
        <v>4.1264004838176705E-3</v>
      </c>
      <c r="H60" s="132">
        <f t="shared" si="33"/>
        <v>4.3544605110424229E-3</v>
      </c>
      <c r="I60" s="133">
        <f>+'COEF Art 14 F I'!N57</f>
        <v>549</v>
      </c>
      <c r="J60" s="134">
        <f>+'COEF Art 14 F I'!O57</f>
        <v>170</v>
      </c>
      <c r="K60" s="135">
        <f t="shared" si="21"/>
        <v>1.5805675725178347E-4</v>
      </c>
      <c r="L60" s="135">
        <f>+'COEF Art 14 F I'!Q57</f>
        <v>2.1071899398</v>
      </c>
      <c r="M60" s="135">
        <f t="shared" si="34"/>
        <v>3.3305560879836883E-4</v>
      </c>
      <c r="N60" s="135">
        <f t="shared" si="22"/>
        <v>1.7274176750444836E-4</v>
      </c>
      <c r="O60" s="135">
        <f t="shared" si="23"/>
        <v>1.468305023787811E-4</v>
      </c>
      <c r="P60" s="135">
        <f t="shared" si="24"/>
        <v>3.2294117647058824</v>
      </c>
      <c r="Q60" s="251">
        <f t="shared" si="25"/>
        <v>4.2913236129057078E-2</v>
      </c>
      <c r="R60" s="252">
        <f t="shared" si="26"/>
        <v>6.4369854193585619E-3</v>
      </c>
      <c r="S60" s="132">
        <f t="shared" si="27"/>
        <v>6.5838159217373434E-3</v>
      </c>
      <c r="T60" s="129">
        <v>4541705</v>
      </c>
      <c r="U60" s="129">
        <v>1178778</v>
      </c>
      <c r="V60" s="138">
        <f t="shared" si="35"/>
        <v>0.25954525888405344</v>
      </c>
      <c r="W60" s="139">
        <f t="shared" si="36"/>
        <v>305946.24117682676</v>
      </c>
      <c r="X60" s="264">
        <f t="shared" si="28"/>
        <v>1.5796828540604675E-4</v>
      </c>
      <c r="Y60" s="32"/>
      <c r="Z60" s="141">
        <f t="shared" si="29"/>
        <v>1251355.7435296315</v>
      </c>
      <c r="AA60" s="142">
        <f t="shared" si="37"/>
        <v>1892012.9938290752</v>
      </c>
      <c r="AB60" s="142">
        <f t="shared" si="38"/>
        <v>90791.739062556328</v>
      </c>
      <c r="AC60" s="142">
        <f t="shared" si="39"/>
        <v>3234160.4764212635</v>
      </c>
      <c r="AD60" s="132">
        <f t="shared" si="30"/>
        <v>2.8135532508979651E-3</v>
      </c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</row>
    <row r="61" spans="1:123" x14ac:dyDescent="0.2">
      <c r="A61" s="42" t="s">
        <v>86</v>
      </c>
      <c r="B61" s="64">
        <f>+censo2020!C55</f>
        <v>3573</v>
      </c>
      <c r="C61" s="128">
        <f t="shared" si="40"/>
        <v>6.1769138665406279E-4</v>
      </c>
      <c r="D61" s="128">
        <f t="shared" si="31"/>
        <v>5.2503767865595338E-4</v>
      </c>
      <c r="E61" s="129">
        <f>+'TERRITORIO INEGI 2020'!B52</f>
        <v>879.3</v>
      </c>
      <c r="F61" s="130">
        <f t="shared" si="41"/>
        <v>1.3705569514498941E-2</v>
      </c>
      <c r="G61" s="131">
        <f t="shared" si="32"/>
        <v>2.0558354271748409E-3</v>
      </c>
      <c r="H61" s="132">
        <f t="shared" si="33"/>
        <v>2.5808731058307942E-3</v>
      </c>
      <c r="I61" s="133">
        <f>+'COEF Art 14 F I'!N58</f>
        <v>1377</v>
      </c>
      <c r="J61" s="134">
        <f>+'COEF Art 14 F I'!O58</f>
        <v>417</v>
      </c>
      <c r="K61" s="135">
        <f t="shared" si="21"/>
        <v>3.8770392808231595E-4</v>
      </c>
      <c r="L61" s="135">
        <f>+'COEF Art 14 F I'!Q58</f>
        <v>1.7545098130000001</v>
      </c>
      <c r="M61" s="135">
        <f t="shared" si="34"/>
        <v>6.8023034635906966E-4</v>
      </c>
      <c r="N61" s="135">
        <f t="shared" si="22"/>
        <v>3.5280652610587197E-4</v>
      </c>
      <c r="O61" s="135">
        <f t="shared" si="23"/>
        <v>2.9988554718999119E-4</v>
      </c>
      <c r="P61" s="135">
        <f t="shared" si="24"/>
        <v>3.3021582733812949</v>
      </c>
      <c r="Q61" s="251">
        <f t="shared" si="25"/>
        <v>4.3879910041151653E-2</v>
      </c>
      <c r="R61" s="252">
        <f t="shared" si="26"/>
        <v>6.5819865061727476E-3</v>
      </c>
      <c r="S61" s="132">
        <f t="shared" si="27"/>
        <v>6.8818720533627385E-3</v>
      </c>
      <c r="T61" s="129">
        <v>3020813</v>
      </c>
      <c r="U61" s="129">
        <v>668727</v>
      </c>
      <c r="V61" s="138">
        <f t="shared" si="35"/>
        <v>0.22137318662227684</v>
      </c>
      <c r="W61" s="139">
        <f t="shared" si="36"/>
        <v>148038.22697035532</v>
      </c>
      <c r="X61" s="264">
        <f t="shared" si="28"/>
        <v>7.6436124199814128E-5</v>
      </c>
      <c r="Y61" s="32"/>
      <c r="Z61" s="141">
        <f t="shared" si="29"/>
        <v>741674.05494036386</v>
      </c>
      <c r="AA61" s="142">
        <f t="shared" si="37"/>
        <v>1977666.3718440651</v>
      </c>
      <c r="AB61" s="142">
        <f t="shared" si="38"/>
        <v>43931.404493404909</v>
      </c>
      <c r="AC61" s="142">
        <f t="shared" si="39"/>
        <v>2763271.8312778338</v>
      </c>
      <c r="AD61" s="132">
        <f t="shared" si="30"/>
        <v>2.4039043518982901E-3</v>
      </c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</row>
    <row r="62" spans="1:123" ht="14.25" x14ac:dyDescent="0.2">
      <c r="A62" s="146"/>
      <c r="B62" s="147"/>
      <c r="C62" s="148"/>
      <c r="D62" s="148"/>
      <c r="E62" s="149"/>
      <c r="F62" s="150"/>
      <c r="G62" s="151"/>
      <c r="H62" s="152"/>
      <c r="I62" s="153"/>
      <c r="J62" s="154"/>
      <c r="K62" s="154"/>
      <c r="L62" s="154"/>
      <c r="M62" s="155"/>
      <c r="N62" s="155"/>
      <c r="O62" s="155"/>
      <c r="P62" s="155"/>
      <c r="Q62" s="156"/>
      <c r="R62" s="157"/>
      <c r="S62" s="152"/>
      <c r="T62" s="149"/>
      <c r="U62" s="149"/>
      <c r="V62" s="158"/>
      <c r="W62" s="159"/>
      <c r="X62" s="265"/>
      <c r="Y62" s="32"/>
      <c r="Z62" s="161"/>
      <c r="AA62" s="162"/>
      <c r="AB62" s="162"/>
      <c r="AC62" s="162">
        <f>SUM(AC23:AC61)</f>
        <v>746752519.08513105</v>
      </c>
      <c r="AD62" s="268" t="s">
        <v>113</v>
      </c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</row>
    <row r="63" spans="1:123" ht="13.5" thickBot="1" x14ac:dyDescent="0.25">
      <c r="A63" s="66" t="s">
        <v>87</v>
      </c>
      <c r="B63" s="163">
        <f>SUM(B9:B61)</f>
        <v>5784442</v>
      </c>
      <c r="C63" s="164">
        <f>SUM(C9:C61)</f>
        <v>0.99999999999999989</v>
      </c>
      <c r="D63" s="164">
        <f>SUM(D9:D61)</f>
        <v>0.85</v>
      </c>
      <c r="E63" s="163">
        <f>SUM(E9:E61)</f>
        <v>64156.400000000009</v>
      </c>
      <c r="F63" s="165">
        <f>+E63/$E$63</f>
        <v>1</v>
      </c>
      <c r="G63" s="166">
        <f t="shared" ref="G63:R63" si="42">SUM(G9:G61)</f>
        <v>0.15000000000000002</v>
      </c>
      <c r="H63" s="167">
        <f t="shared" si="42"/>
        <v>0.99999999999999978</v>
      </c>
      <c r="I63" s="168">
        <f t="shared" si="42"/>
        <v>964355</v>
      </c>
      <c r="J63" s="168">
        <f t="shared" si="42"/>
        <v>1075563</v>
      </c>
      <c r="K63" s="256">
        <f t="shared" si="42"/>
        <v>0.99999999999999989</v>
      </c>
      <c r="L63" s="256">
        <f t="shared" si="42"/>
        <v>98.366423307600002</v>
      </c>
      <c r="M63" s="261">
        <f t="shared" si="42"/>
        <v>1.9280548856824227</v>
      </c>
      <c r="N63" s="169">
        <f t="shared" si="42"/>
        <v>1</v>
      </c>
      <c r="O63" s="169">
        <f t="shared" si="42"/>
        <v>0.85000000000000031</v>
      </c>
      <c r="P63" s="169">
        <f t="shared" si="42"/>
        <v>75.254444922162563</v>
      </c>
      <c r="Q63" s="258">
        <f t="shared" si="42"/>
        <v>1</v>
      </c>
      <c r="R63" s="256">
        <f t="shared" si="42"/>
        <v>0.15</v>
      </c>
      <c r="S63" s="167">
        <f t="shared" ref="S63:U63" si="43">SUM(S9:S61)</f>
        <v>1</v>
      </c>
      <c r="T63" s="170">
        <f t="shared" si="43"/>
        <v>8177497337.8300037</v>
      </c>
      <c r="U63" s="170">
        <f t="shared" si="43"/>
        <v>3837991154.5200005</v>
      </c>
      <c r="V63" s="171">
        <f>+U63/$E$63</f>
        <v>59822.420748670433</v>
      </c>
      <c r="W63" s="172">
        <f>SUM(W9:W61)</f>
        <v>1936757371.2053196</v>
      </c>
      <c r="X63" s="266">
        <f>SUM(X9:X61)</f>
        <v>1</v>
      </c>
      <c r="Y63" s="32"/>
      <c r="Z63" s="174">
        <f>SUM(Z9:Z61)</f>
        <v>287373313.03300005</v>
      </c>
      <c r="AA63" s="175">
        <f>SUM(AA9:AA61)</f>
        <v>287373313.03300011</v>
      </c>
      <c r="AB63" s="175">
        <f>SUM(AB9:AB61)</f>
        <v>574746626.0660001</v>
      </c>
      <c r="AC63" s="175">
        <f>+AC62+AC21</f>
        <v>1149493252.1320002</v>
      </c>
      <c r="AD63" s="173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</row>
    <row r="64" spans="1:123" ht="15.75" customHeight="1" thickTop="1" x14ac:dyDescent="0.2">
      <c r="A64" s="32" t="s">
        <v>88</v>
      </c>
      <c r="B64" s="32"/>
      <c r="C64" s="32"/>
      <c r="D64" s="176"/>
      <c r="E64" s="32"/>
      <c r="F64" s="177"/>
      <c r="G64" s="176"/>
      <c r="H64" s="178"/>
      <c r="I64" s="32"/>
      <c r="J64" s="32"/>
      <c r="K64" s="32"/>
      <c r="L64" s="32"/>
      <c r="M64" s="32"/>
      <c r="N64" s="32"/>
      <c r="O64" s="32"/>
      <c r="P64" s="32"/>
      <c r="Q64" s="53"/>
      <c r="R64" s="32"/>
      <c r="S64" s="178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</row>
    <row r="65" spans="1:123" s="4" customFormat="1" x14ac:dyDescent="0.2">
      <c r="A65" s="32" t="s">
        <v>241</v>
      </c>
      <c r="B65" s="32"/>
      <c r="C65" s="32"/>
      <c r="D65" s="176"/>
      <c r="E65" s="32"/>
      <c r="F65" s="177"/>
      <c r="G65" s="176"/>
      <c r="H65" s="178"/>
      <c r="I65" s="32"/>
      <c r="J65" s="32"/>
      <c r="K65" s="32"/>
      <c r="L65" s="32"/>
      <c r="M65" s="32"/>
      <c r="N65" s="32"/>
      <c r="O65" s="32"/>
      <c r="P65" s="32"/>
      <c r="Q65" s="53"/>
      <c r="R65" s="53"/>
      <c r="S65" s="178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</row>
    <row r="66" spans="1:123" x14ac:dyDescent="0.2">
      <c r="A66" s="32"/>
      <c r="B66" s="32"/>
      <c r="C66" s="32"/>
      <c r="D66" s="176"/>
      <c r="E66" s="32"/>
      <c r="F66" s="177"/>
      <c r="G66" s="176"/>
      <c r="H66" s="178"/>
      <c r="I66" s="32"/>
      <c r="J66" s="32"/>
      <c r="K66" s="32"/>
      <c r="L66" s="32"/>
      <c r="M66" s="32"/>
      <c r="N66" s="32"/>
      <c r="O66" s="32"/>
      <c r="P66" s="32"/>
      <c r="Q66" s="53"/>
      <c r="R66" s="32"/>
      <c r="S66" s="178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</row>
    <row r="67" spans="1:123" x14ac:dyDescent="0.2">
      <c r="A67" s="32"/>
      <c r="B67" s="32"/>
      <c r="C67" s="32"/>
      <c r="D67" s="176"/>
      <c r="E67" s="32"/>
      <c r="F67" s="177"/>
      <c r="G67" s="176"/>
      <c r="H67" s="178"/>
      <c r="I67" s="32"/>
      <c r="J67" s="32"/>
      <c r="K67" s="32"/>
      <c r="L67" s="32"/>
      <c r="M67" s="32"/>
      <c r="N67" s="32"/>
      <c r="O67" s="32"/>
      <c r="P67" s="32"/>
      <c r="Q67" s="53"/>
      <c r="R67" s="32"/>
      <c r="S67" s="178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</row>
    <row r="68" spans="1:123" x14ac:dyDescent="0.2">
      <c r="A68" s="32"/>
      <c r="B68" s="32"/>
      <c r="C68" s="32"/>
      <c r="D68" s="176"/>
      <c r="E68" s="32"/>
      <c r="F68" s="177"/>
      <c r="G68" s="176"/>
      <c r="H68" s="178"/>
      <c r="I68" s="32"/>
      <c r="J68" s="32"/>
      <c r="K68" s="32"/>
      <c r="L68" s="32"/>
      <c r="M68" s="32"/>
      <c r="N68" s="32"/>
      <c r="O68" s="32"/>
      <c r="P68" s="32"/>
      <c r="Q68" s="53"/>
      <c r="R68" s="32"/>
      <c r="S68" s="178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</row>
    <row r="69" spans="1:123" x14ac:dyDescent="0.2">
      <c r="A69" s="32"/>
      <c r="B69" s="32"/>
      <c r="C69" s="32"/>
      <c r="D69" s="32"/>
      <c r="E69" s="32"/>
      <c r="F69" s="177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53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</row>
    <row r="70" spans="1:123" x14ac:dyDescent="0.2">
      <c r="A70" s="32"/>
      <c r="B70" s="32"/>
      <c r="C70" s="32"/>
      <c r="D70" s="32"/>
      <c r="E70" s="32"/>
      <c r="F70" s="177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53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</row>
    <row r="71" spans="1:123" x14ac:dyDescent="0.2">
      <c r="A71" s="32"/>
      <c r="B71" s="32"/>
      <c r="C71" s="32"/>
      <c r="D71" s="32"/>
      <c r="E71" s="32"/>
      <c r="F71" s="177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53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</row>
    <row r="72" spans="1:123" x14ac:dyDescent="0.2">
      <c r="A72" s="32"/>
      <c r="B72" s="32"/>
      <c r="C72" s="32"/>
      <c r="D72" s="32"/>
      <c r="E72" s="32"/>
      <c r="F72" s="177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53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</row>
    <row r="73" spans="1:123" x14ac:dyDescent="0.2">
      <c r="A73" s="32"/>
      <c r="B73" s="32"/>
      <c r="C73" s="32"/>
      <c r="D73" s="32"/>
      <c r="E73" s="32"/>
      <c r="F73" s="177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53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</row>
    <row r="74" spans="1:123" x14ac:dyDescent="0.2">
      <c r="A74" s="32"/>
      <c r="B74" s="32"/>
      <c r="C74" s="32"/>
      <c r="D74" s="32"/>
      <c r="E74" s="32"/>
      <c r="F74" s="177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53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</row>
    <row r="75" spans="1:123" x14ac:dyDescent="0.2">
      <c r="A75" s="32"/>
      <c r="B75" s="32"/>
      <c r="C75" s="32"/>
      <c r="D75" s="32"/>
      <c r="E75" s="32"/>
      <c r="F75" s="177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53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</row>
    <row r="76" spans="1:123" x14ac:dyDescent="0.2">
      <c r="A76" s="32"/>
      <c r="B76" s="32"/>
      <c r="C76" s="32"/>
      <c r="D76" s="32"/>
      <c r="E76" s="32"/>
      <c r="F76" s="177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53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</row>
    <row r="77" spans="1:123" x14ac:dyDescent="0.2">
      <c r="A77" s="32"/>
      <c r="B77" s="32"/>
      <c r="C77" s="32"/>
      <c r="D77" s="32"/>
      <c r="E77" s="32"/>
      <c r="F77" s="177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53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</row>
    <row r="78" spans="1:123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53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</row>
    <row r="79" spans="1:123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53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</row>
    <row r="80" spans="1:123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53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</row>
    <row r="81" spans="1:123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53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</row>
    <row r="82" spans="1:123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53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</row>
    <row r="83" spans="1:123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53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</row>
    <row r="84" spans="1:123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53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</row>
    <row r="85" spans="1:123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53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</row>
    <row r="86" spans="1:123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53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</row>
    <row r="87" spans="1:123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53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</row>
    <row r="88" spans="1:123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53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</row>
    <row r="89" spans="1:123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53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</row>
    <row r="90" spans="1:123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53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</row>
    <row r="91" spans="1:123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53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</row>
    <row r="92" spans="1:123" x14ac:dyDescent="0.2">
      <c r="A92" s="32"/>
      <c r="B92" s="32"/>
      <c r="C92" s="32"/>
      <c r="D92" s="176"/>
      <c r="E92" s="32"/>
      <c r="F92" s="32"/>
      <c r="G92" s="176"/>
      <c r="H92" s="178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178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</row>
    <row r="93" spans="1:123" x14ac:dyDescent="0.2">
      <c r="A93" s="32"/>
      <c r="B93" s="32"/>
      <c r="C93" s="32"/>
      <c r="D93" s="176"/>
      <c r="E93" s="32"/>
      <c r="F93" s="32"/>
      <c r="G93" s="176"/>
      <c r="H93" s="178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178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</row>
    <row r="94" spans="1:123" x14ac:dyDescent="0.2">
      <c r="A94" s="32"/>
      <c r="B94" s="32"/>
      <c r="C94" s="32"/>
      <c r="D94" s="176"/>
      <c r="E94" s="32"/>
      <c r="F94" s="32"/>
      <c r="G94" s="176"/>
      <c r="H94" s="178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178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</row>
    <row r="95" spans="1:123" x14ac:dyDescent="0.2">
      <c r="A95" s="32"/>
      <c r="B95" s="32"/>
      <c r="C95" s="32"/>
      <c r="D95" s="176"/>
      <c r="E95" s="32"/>
      <c r="F95" s="32"/>
      <c r="G95" s="176"/>
      <c r="H95" s="178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178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</row>
    <row r="96" spans="1:123" x14ac:dyDescent="0.2">
      <c r="A96" s="32"/>
      <c r="B96" s="32"/>
      <c r="C96" s="32"/>
      <c r="D96" s="176"/>
      <c r="E96" s="32"/>
      <c r="F96" s="32"/>
      <c r="G96" s="176"/>
      <c r="H96" s="178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178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</row>
    <row r="97" spans="1:123" x14ac:dyDescent="0.2">
      <c r="A97" s="32"/>
      <c r="B97" s="32"/>
      <c r="C97" s="32"/>
      <c r="D97" s="176"/>
      <c r="E97" s="32"/>
      <c r="F97" s="32"/>
      <c r="G97" s="176"/>
      <c r="H97" s="178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178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</row>
    <row r="98" spans="1:123" x14ac:dyDescent="0.2">
      <c r="A98" s="32"/>
      <c r="B98" s="32"/>
      <c r="C98" s="32"/>
      <c r="D98" s="176"/>
      <c r="E98" s="32"/>
      <c r="F98" s="32"/>
      <c r="G98" s="176"/>
      <c r="H98" s="178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178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</row>
    <row r="99" spans="1:123" x14ac:dyDescent="0.2">
      <c r="A99" s="32"/>
      <c r="B99" s="32"/>
      <c r="C99" s="32"/>
      <c r="D99" s="176"/>
      <c r="E99" s="32"/>
      <c r="F99" s="32"/>
      <c r="G99" s="176"/>
      <c r="H99" s="178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178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</row>
    <row r="100" spans="1:123" x14ac:dyDescent="0.2">
      <c r="A100" s="32"/>
      <c r="B100" s="32"/>
      <c r="C100" s="32"/>
      <c r="D100" s="176"/>
      <c r="E100" s="32"/>
      <c r="F100" s="32"/>
      <c r="G100" s="176"/>
      <c r="H100" s="178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178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</row>
    <row r="101" spans="1:123" x14ac:dyDescent="0.2">
      <c r="A101" s="32"/>
      <c r="B101" s="32"/>
      <c r="C101" s="32"/>
      <c r="D101" s="176"/>
      <c r="E101" s="32"/>
      <c r="F101" s="32"/>
      <c r="G101" s="176"/>
      <c r="H101" s="178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178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</row>
    <row r="102" spans="1:123" x14ac:dyDescent="0.2">
      <c r="A102" s="32"/>
      <c r="B102" s="32"/>
      <c r="C102" s="32"/>
      <c r="D102" s="176"/>
      <c r="E102" s="32"/>
      <c r="F102" s="32"/>
      <c r="G102" s="176"/>
      <c r="H102" s="178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178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</row>
    <row r="103" spans="1:123" x14ac:dyDescent="0.2">
      <c r="A103" s="32"/>
      <c r="B103" s="32"/>
      <c r="C103" s="32"/>
      <c r="D103" s="176"/>
      <c r="E103" s="32"/>
      <c r="F103" s="32"/>
      <c r="G103" s="176"/>
      <c r="H103" s="178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178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</row>
    <row r="104" spans="1:123" x14ac:dyDescent="0.2">
      <c r="A104" s="32"/>
      <c r="B104" s="32"/>
      <c r="C104" s="32"/>
      <c r="D104" s="176"/>
      <c r="E104" s="32"/>
      <c r="F104" s="32"/>
      <c r="G104" s="176"/>
      <c r="H104" s="178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178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</row>
    <row r="105" spans="1:123" x14ac:dyDescent="0.2">
      <c r="A105" s="32"/>
      <c r="B105" s="32"/>
      <c r="C105" s="32"/>
      <c r="D105" s="176"/>
      <c r="E105" s="32"/>
      <c r="F105" s="32"/>
      <c r="G105" s="176"/>
      <c r="H105" s="178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178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</row>
    <row r="106" spans="1:123" x14ac:dyDescent="0.2">
      <c r="A106" s="32"/>
      <c r="B106" s="32"/>
      <c r="C106" s="32"/>
      <c r="D106" s="176"/>
      <c r="E106" s="32"/>
      <c r="F106" s="32"/>
      <c r="G106" s="176"/>
      <c r="H106" s="178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178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</row>
    <row r="107" spans="1:123" x14ac:dyDescent="0.2">
      <c r="A107" s="32"/>
      <c r="B107" s="32"/>
      <c r="C107" s="32"/>
      <c r="D107" s="176"/>
      <c r="E107" s="32"/>
      <c r="F107" s="32"/>
      <c r="G107" s="176"/>
      <c r="H107" s="178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178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</row>
    <row r="108" spans="1:123" x14ac:dyDescent="0.2">
      <c r="A108" s="32"/>
      <c r="B108" s="32"/>
      <c r="C108" s="32"/>
      <c r="D108" s="176"/>
      <c r="E108" s="32"/>
      <c r="F108" s="32"/>
      <c r="G108" s="176"/>
      <c r="H108" s="178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178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</row>
    <row r="109" spans="1:123" x14ac:dyDescent="0.2">
      <c r="A109" s="32"/>
      <c r="B109" s="32"/>
      <c r="C109" s="32"/>
      <c r="D109" s="176"/>
      <c r="E109" s="32"/>
      <c r="F109" s="32"/>
      <c r="G109" s="176"/>
      <c r="H109" s="178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178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</row>
    <row r="110" spans="1:123" x14ac:dyDescent="0.2">
      <c r="A110" s="32"/>
      <c r="B110" s="32"/>
      <c r="C110" s="32"/>
      <c r="D110" s="176"/>
      <c r="E110" s="32"/>
      <c r="F110" s="32"/>
      <c r="G110" s="176"/>
      <c r="H110" s="178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178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</row>
    <row r="111" spans="1:123" x14ac:dyDescent="0.2">
      <c r="A111" s="32"/>
      <c r="B111" s="32"/>
      <c r="C111" s="32"/>
      <c r="D111" s="176"/>
      <c r="E111" s="32"/>
      <c r="F111" s="32"/>
      <c r="G111" s="176"/>
      <c r="H111" s="178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178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</row>
    <row r="112" spans="1:123" x14ac:dyDescent="0.2">
      <c r="A112" s="32"/>
      <c r="B112" s="32"/>
      <c r="C112" s="32"/>
      <c r="D112" s="176"/>
      <c r="E112" s="32"/>
      <c r="F112" s="32"/>
      <c r="G112" s="176"/>
      <c r="H112" s="178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178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</row>
    <row r="113" spans="1:123" x14ac:dyDescent="0.2">
      <c r="A113" s="32"/>
      <c r="B113" s="32"/>
      <c r="C113" s="32"/>
      <c r="D113" s="176"/>
      <c r="E113" s="32"/>
      <c r="F113" s="32"/>
      <c r="G113" s="176"/>
      <c r="H113" s="178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178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</row>
    <row r="114" spans="1:123" x14ac:dyDescent="0.2">
      <c r="A114" s="32"/>
      <c r="B114" s="32"/>
      <c r="C114" s="32"/>
      <c r="D114" s="176"/>
      <c r="E114" s="32"/>
      <c r="F114" s="32"/>
      <c r="G114" s="176"/>
      <c r="H114" s="178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178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</row>
    <row r="115" spans="1:123" x14ac:dyDescent="0.2">
      <c r="A115" s="32"/>
      <c r="B115" s="32"/>
      <c r="C115" s="32"/>
      <c r="D115" s="176"/>
      <c r="E115" s="32"/>
      <c r="F115" s="32"/>
      <c r="G115" s="176"/>
      <c r="H115" s="178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178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</row>
    <row r="116" spans="1:123" x14ac:dyDescent="0.2">
      <c r="A116" s="32"/>
      <c r="B116" s="32"/>
      <c r="C116" s="32"/>
      <c r="D116" s="176"/>
      <c r="E116" s="32"/>
      <c r="F116" s="32"/>
      <c r="G116" s="176"/>
      <c r="H116" s="178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178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</row>
    <row r="117" spans="1:123" x14ac:dyDescent="0.2">
      <c r="A117" s="32"/>
      <c r="B117" s="32"/>
      <c r="C117" s="32"/>
      <c r="D117" s="176"/>
      <c r="E117" s="32"/>
      <c r="F117" s="32"/>
      <c r="G117" s="176"/>
      <c r="H117" s="178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178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</row>
    <row r="118" spans="1:123" x14ac:dyDescent="0.2">
      <c r="A118" s="32"/>
      <c r="B118" s="32"/>
      <c r="C118" s="32"/>
      <c r="D118" s="176"/>
      <c r="E118" s="32"/>
      <c r="F118" s="32"/>
      <c r="G118" s="176"/>
      <c r="H118" s="178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178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</row>
    <row r="119" spans="1:123" x14ac:dyDescent="0.2">
      <c r="A119" s="32"/>
      <c r="B119" s="32"/>
      <c r="C119" s="32"/>
      <c r="D119" s="176"/>
      <c r="E119" s="32"/>
      <c r="F119" s="32"/>
      <c r="G119" s="176"/>
      <c r="H119" s="178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178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</row>
    <row r="120" spans="1:123" x14ac:dyDescent="0.2">
      <c r="A120" s="32"/>
      <c r="B120" s="32"/>
      <c r="C120" s="32"/>
      <c r="D120" s="176"/>
      <c r="E120" s="32"/>
      <c r="F120" s="32"/>
      <c r="G120" s="176"/>
      <c r="H120" s="178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178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</row>
    <row r="121" spans="1:123" x14ac:dyDescent="0.2">
      <c r="A121" s="32"/>
      <c r="B121" s="32"/>
      <c r="C121" s="32"/>
      <c r="D121" s="176"/>
      <c r="E121" s="32"/>
      <c r="F121" s="32"/>
      <c r="G121" s="176"/>
      <c r="H121" s="178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178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</row>
    <row r="122" spans="1:123" x14ac:dyDescent="0.2">
      <c r="A122" s="32"/>
      <c r="B122" s="32"/>
      <c r="C122" s="32"/>
      <c r="D122" s="176"/>
      <c r="E122" s="32"/>
      <c r="F122" s="32"/>
      <c r="G122" s="176"/>
      <c r="H122" s="178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178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</row>
    <row r="123" spans="1:123" x14ac:dyDescent="0.2">
      <c r="A123" s="32"/>
      <c r="B123" s="32"/>
      <c r="C123" s="32"/>
      <c r="D123" s="176"/>
      <c r="E123" s="32"/>
      <c r="F123" s="32"/>
      <c r="G123" s="176"/>
      <c r="H123" s="178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178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</row>
    <row r="124" spans="1:123" x14ac:dyDescent="0.2">
      <c r="A124" s="32"/>
      <c r="B124" s="32"/>
      <c r="C124" s="32"/>
      <c r="D124" s="176"/>
      <c r="E124" s="32"/>
      <c r="F124" s="32"/>
      <c r="G124" s="176"/>
      <c r="H124" s="178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178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</row>
    <row r="125" spans="1:123" x14ac:dyDescent="0.2">
      <c r="A125" s="32"/>
      <c r="B125" s="32"/>
      <c r="C125" s="32"/>
      <c r="D125" s="176"/>
      <c r="E125" s="32"/>
      <c r="F125" s="32"/>
      <c r="G125" s="176"/>
      <c r="H125" s="178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178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</row>
    <row r="126" spans="1:123" x14ac:dyDescent="0.2">
      <c r="A126" s="32"/>
      <c r="B126" s="32"/>
      <c r="C126" s="32"/>
      <c r="D126" s="176"/>
      <c r="E126" s="32"/>
      <c r="F126" s="32"/>
      <c r="G126" s="176"/>
      <c r="H126" s="178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178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</row>
    <row r="127" spans="1:123" x14ac:dyDescent="0.2">
      <c r="A127" s="32"/>
      <c r="B127" s="32"/>
      <c r="C127" s="32"/>
      <c r="D127" s="176"/>
      <c r="E127" s="32"/>
      <c r="F127" s="32"/>
      <c r="G127" s="176"/>
      <c r="H127" s="178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178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</row>
    <row r="128" spans="1:123" x14ac:dyDescent="0.2">
      <c r="A128" s="32"/>
      <c r="B128" s="32"/>
      <c r="C128" s="32"/>
      <c r="D128" s="176"/>
      <c r="E128" s="32"/>
      <c r="F128" s="32"/>
      <c r="G128" s="176"/>
      <c r="H128" s="178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178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</row>
    <row r="129" spans="1:123" x14ac:dyDescent="0.2">
      <c r="A129" s="32"/>
      <c r="B129" s="32"/>
      <c r="C129" s="32"/>
      <c r="D129" s="176"/>
      <c r="E129" s="32"/>
      <c r="F129" s="32"/>
      <c r="G129" s="176"/>
      <c r="H129" s="178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178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</row>
    <row r="130" spans="1:123" x14ac:dyDescent="0.2">
      <c r="A130" s="32"/>
      <c r="B130" s="32"/>
      <c r="C130" s="32"/>
      <c r="D130" s="176"/>
      <c r="E130" s="32"/>
      <c r="F130" s="32"/>
      <c r="G130" s="176"/>
      <c r="H130" s="178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178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</row>
    <row r="131" spans="1:123" x14ac:dyDescent="0.2">
      <c r="A131" s="32"/>
      <c r="B131" s="32"/>
      <c r="C131" s="32"/>
      <c r="D131" s="176"/>
      <c r="E131" s="32"/>
      <c r="F131" s="32"/>
      <c r="G131" s="176"/>
      <c r="H131" s="178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178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</row>
    <row r="132" spans="1:123" x14ac:dyDescent="0.2">
      <c r="A132" s="32"/>
      <c r="B132" s="32"/>
      <c r="C132" s="32"/>
      <c r="D132" s="176"/>
      <c r="E132" s="32"/>
      <c r="F132" s="32"/>
      <c r="G132" s="176"/>
      <c r="H132" s="178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178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</row>
    <row r="133" spans="1:123" x14ac:dyDescent="0.2">
      <c r="A133" s="32"/>
      <c r="B133" s="32"/>
      <c r="C133" s="32"/>
      <c r="D133" s="176"/>
      <c r="E133" s="32"/>
      <c r="F133" s="32"/>
      <c r="G133" s="176"/>
      <c r="H133" s="178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178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</row>
    <row r="134" spans="1:123" x14ac:dyDescent="0.2">
      <c r="A134" s="32"/>
      <c r="B134" s="32"/>
      <c r="C134" s="32"/>
      <c r="D134" s="176"/>
      <c r="E134" s="32"/>
      <c r="F134" s="32"/>
      <c r="G134" s="176"/>
      <c r="H134" s="178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178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</row>
    <row r="135" spans="1:123" x14ac:dyDescent="0.2">
      <c r="A135" s="32"/>
      <c r="B135" s="32"/>
      <c r="C135" s="32"/>
      <c r="D135" s="176"/>
      <c r="E135" s="32"/>
      <c r="F135" s="32"/>
      <c r="G135" s="176"/>
      <c r="H135" s="178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178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</row>
    <row r="136" spans="1:123" x14ac:dyDescent="0.2">
      <c r="A136" s="32"/>
      <c r="B136" s="32"/>
      <c r="C136" s="32"/>
      <c r="D136" s="176"/>
      <c r="E136" s="32"/>
      <c r="F136" s="32"/>
      <c r="G136" s="176"/>
      <c r="H136" s="178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178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</row>
    <row r="137" spans="1:123" x14ac:dyDescent="0.2">
      <c r="A137" s="32"/>
      <c r="B137" s="32"/>
      <c r="C137" s="32"/>
      <c r="D137" s="176"/>
      <c r="E137" s="32"/>
      <c r="F137" s="32"/>
      <c r="G137" s="176"/>
      <c r="H137" s="178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178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</row>
    <row r="138" spans="1:123" x14ac:dyDescent="0.2">
      <c r="A138" s="32"/>
      <c r="B138" s="32"/>
      <c r="C138" s="32"/>
      <c r="D138" s="176"/>
      <c r="E138" s="32"/>
      <c r="F138" s="32"/>
      <c r="G138" s="176"/>
      <c r="H138" s="178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178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</row>
    <row r="139" spans="1:123" x14ac:dyDescent="0.2">
      <c r="A139" s="32"/>
      <c r="B139" s="32"/>
      <c r="C139" s="32"/>
      <c r="D139" s="176"/>
      <c r="E139" s="32"/>
      <c r="F139" s="32"/>
      <c r="G139" s="176"/>
      <c r="H139" s="178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178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</row>
    <row r="140" spans="1:123" x14ac:dyDescent="0.2">
      <c r="A140" s="32"/>
      <c r="B140" s="32"/>
      <c r="C140" s="32"/>
      <c r="D140" s="176"/>
      <c r="E140" s="32"/>
      <c r="F140" s="32"/>
      <c r="G140" s="176"/>
      <c r="H140" s="178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178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</row>
    <row r="141" spans="1:123" x14ac:dyDescent="0.2">
      <c r="A141" s="32"/>
      <c r="B141" s="32"/>
      <c r="C141" s="32"/>
      <c r="D141" s="176"/>
      <c r="E141" s="32"/>
      <c r="F141" s="32"/>
      <c r="G141" s="176"/>
      <c r="H141" s="178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178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</row>
    <row r="142" spans="1:123" x14ac:dyDescent="0.2">
      <c r="A142" s="32"/>
      <c r="B142" s="32"/>
      <c r="C142" s="32"/>
      <c r="D142" s="176"/>
      <c r="E142" s="32"/>
      <c r="F142" s="32"/>
      <c r="G142" s="176"/>
      <c r="H142" s="178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178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</row>
    <row r="143" spans="1:123" x14ac:dyDescent="0.2">
      <c r="A143" s="32"/>
      <c r="B143" s="32"/>
      <c r="C143" s="32"/>
      <c r="D143" s="176"/>
      <c r="E143" s="32"/>
      <c r="F143" s="32"/>
      <c r="G143" s="176"/>
      <c r="H143" s="178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178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</row>
    <row r="144" spans="1:123" x14ac:dyDescent="0.2">
      <c r="A144" s="32"/>
      <c r="B144" s="32"/>
      <c r="C144" s="32"/>
      <c r="D144" s="176"/>
      <c r="E144" s="32"/>
      <c r="F144" s="32"/>
      <c r="G144" s="176"/>
      <c r="H144" s="178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178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</row>
    <row r="145" spans="1:123" x14ac:dyDescent="0.2">
      <c r="A145" s="32"/>
      <c r="B145" s="32"/>
      <c r="C145" s="32"/>
      <c r="D145" s="176"/>
      <c r="E145" s="32"/>
      <c r="F145" s="32"/>
      <c r="G145" s="176"/>
      <c r="H145" s="178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178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</row>
    <row r="146" spans="1:123" x14ac:dyDescent="0.2">
      <c r="A146" s="32"/>
      <c r="B146" s="32"/>
      <c r="C146" s="32"/>
      <c r="D146" s="176"/>
      <c r="E146" s="32"/>
      <c r="F146" s="32"/>
      <c r="G146" s="176"/>
      <c r="H146" s="178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178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</row>
    <row r="147" spans="1:123" x14ac:dyDescent="0.2">
      <c r="A147" s="32"/>
      <c r="B147" s="32"/>
      <c r="C147" s="32"/>
      <c r="D147" s="176"/>
      <c r="E147" s="32"/>
      <c r="F147" s="32"/>
      <c r="G147" s="176"/>
      <c r="H147" s="178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178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</row>
    <row r="148" spans="1:123" x14ac:dyDescent="0.2">
      <c r="A148" s="32"/>
      <c r="B148" s="32"/>
      <c r="C148" s="32"/>
      <c r="D148" s="176"/>
      <c r="E148" s="32"/>
      <c r="F148" s="32"/>
      <c r="G148" s="176"/>
      <c r="H148" s="178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178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</row>
    <row r="149" spans="1:123" x14ac:dyDescent="0.2">
      <c r="A149" s="32"/>
      <c r="B149" s="32"/>
      <c r="C149" s="32"/>
      <c r="D149" s="176"/>
      <c r="E149" s="32"/>
      <c r="F149" s="32"/>
      <c r="G149" s="176"/>
      <c r="H149" s="178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178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</row>
    <row r="150" spans="1:123" x14ac:dyDescent="0.2">
      <c r="A150" s="32"/>
      <c r="B150" s="32"/>
      <c r="C150" s="32"/>
      <c r="D150" s="176"/>
      <c r="E150" s="32"/>
      <c r="F150" s="32"/>
      <c r="G150" s="176"/>
      <c r="H150" s="178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178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</row>
    <row r="151" spans="1:123" x14ac:dyDescent="0.2">
      <c r="A151" s="32"/>
      <c r="B151" s="32"/>
      <c r="C151" s="32"/>
      <c r="D151" s="176"/>
      <c r="E151" s="32"/>
      <c r="F151" s="32"/>
      <c r="G151" s="176"/>
      <c r="H151" s="178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178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</row>
    <row r="152" spans="1:123" x14ac:dyDescent="0.2">
      <c r="A152" s="32"/>
      <c r="B152" s="32"/>
      <c r="C152" s="32"/>
      <c r="D152" s="176"/>
      <c r="E152" s="32"/>
      <c r="F152" s="32"/>
      <c r="G152" s="176"/>
      <c r="H152" s="178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178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</row>
    <row r="153" spans="1:123" x14ac:dyDescent="0.2">
      <c r="A153" s="32"/>
      <c r="B153" s="32"/>
      <c r="C153" s="32"/>
      <c r="D153" s="176"/>
      <c r="E153" s="32"/>
      <c r="F153" s="32"/>
      <c r="G153" s="176"/>
      <c r="H153" s="178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178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</row>
    <row r="154" spans="1:123" x14ac:dyDescent="0.2">
      <c r="A154" s="32"/>
      <c r="B154" s="32"/>
      <c r="C154" s="32"/>
      <c r="D154" s="176"/>
      <c r="E154" s="32"/>
      <c r="F154" s="32"/>
      <c r="G154" s="176"/>
      <c r="H154" s="178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178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</row>
    <row r="155" spans="1:123" x14ac:dyDescent="0.2">
      <c r="A155" s="32"/>
      <c r="B155" s="32"/>
      <c r="C155" s="32"/>
      <c r="D155" s="176"/>
      <c r="E155" s="32"/>
      <c r="F155" s="32"/>
      <c r="G155" s="176"/>
      <c r="H155" s="178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178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</row>
    <row r="156" spans="1:123" x14ac:dyDescent="0.2">
      <c r="A156" s="32"/>
      <c r="B156" s="32"/>
      <c r="C156" s="32"/>
      <c r="D156" s="176"/>
      <c r="E156" s="32"/>
      <c r="F156" s="32"/>
      <c r="G156" s="176"/>
      <c r="H156" s="178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178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</row>
    <row r="157" spans="1:123" x14ac:dyDescent="0.2">
      <c r="A157" s="32"/>
      <c r="B157" s="32"/>
      <c r="C157" s="32"/>
      <c r="D157" s="176"/>
      <c r="E157" s="32"/>
      <c r="F157" s="32"/>
      <c r="G157" s="176"/>
      <c r="H157" s="178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178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</row>
    <row r="158" spans="1:123" x14ac:dyDescent="0.2">
      <c r="A158" s="32"/>
      <c r="B158" s="32"/>
      <c r="C158" s="32"/>
      <c r="D158" s="176"/>
      <c r="E158" s="32"/>
      <c r="F158" s="32"/>
      <c r="G158" s="176"/>
      <c r="H158" s="178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178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</row>
    <row r="159" spans="1:123" x14ac:dyDescent="0.2">
      <c r="A159" s="32"/>
      <c r="B159" s="32"/>
      <c r="C159" s="32"/>
      <c r="D159" s="176"/>
      <c r="E159" s="32"/>
      <c r="F159" s="32"/>
      <c r="G159" s="176"/>
      <c r="H159" s="178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178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</row>
    <row r="160" spans="1:123" x14ac:dyDescent="0.2">
      <c r="A160" s="32"/>
      <c r="B160" s="32"/>
      <c r="C160" s="32"/>
      <c r="D160" s="176"/>
      <c r="E160" s="32"/>
      <c r="F160" s="32"/>
      <c r="G160" s="176"/>
      <c r="H160" s="178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178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</row>
    <row r="161" spans="1:123" x14ac:dyDescent="0.2">
      <c r="A161" s="32"/>
      <c r="B161" s="32"/>
      <c r="C161" s="32"/>
      <c r="D161" s="176"/>
      <c r="E161" s="32"/>
      <c r="F161" s="32"/>
      <c r="G161" s="176"/>
      <c r="H161" s="178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178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</row>
    <row r="162" spans="1:123" x14ac:dyDescent="0.2">
      <c r="A162" s="32"/>
      <c r="B162" s="32"/>
      <c r="C162" s="32"/>
      <c r="D162" s="176"/>
      <c r="E162" s="32"/>
      <c r="F162" s="32"/>
      <c r="G162" s="176"/>
      <c r="H162" s="178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178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</row>
    <row r="163" spans="1:123" x14ac:dyDescent="0.2">
      <c r="A163" s="32"/>
      <c r="B163" s="32"/>
      <c r="C163" s="32"/>
      <c r="D163" s="176"/>
      <c r="E163" s="32"/>
      <c r="F163" s="32"/>
      <c r="G163" s="176"/>
      <c r="H163" s="178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178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</row>
    <row r="164" spans="1:123" x14ac:dyDescent="0.2">
      <c r="A164" s="32"/>
      <c r="B164" s="32"/>
      <c r="C164" s="32"/>
      <c r="D164" s="176"/>
      <c r="E164" s="32"/>
      <c r="F164" s="32"/>
      <c r="G164" s="176"/>
      <c r="H164" s="178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178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</row>
    <row r="165" spans="1:123" x14ac:dyDescent="0.2">
      <c r="A165" s="32"/>
      <c r="B165" s="32"/>
      <c r="C165" s="32"/>
      <c r="D165" s="176"/>
      <c r="E165" s="32"/>
      <c r="F165" s="32"/>
      <c r="G165" s="176"/>
      <c r="H165" s="178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178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</row>
    <row r="166" spans="1:123" x14ac:dyDescent="0.2">
      <c r="A166" s="32"/>
      <c r="B166" s="32"/>
      <c r="C166" s="32"/>
      <c r="D166" s="176"/>
      <c r="E166" s="32"/>
      <c r="F166" s="32"/>
      <c r="G166" s="176"/>
      <c r="H166" s="178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178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</row>
    <row r="167" spans="1:123" x14ac:dyDescent="0.2">
      <c r="A167" s="32"/>
      <c r="B167" s="32"/>
      <c r="C167" s="32"/>
      <c r="D167" s="176"/>
      <c r="E167" s="32"/>
      <c r="F167" s="32"/>
      <c r="G167" s="176"/>
      <c r="H167" s="178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178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</row>
    <row r="168" spans="1:123" x14ac:dyDescent="0.2">
      <c r="A168" s="32"/>
      <c r="B168" s="32"/>
      <c r="C168" s="32"/>
      <c r="D168" s="176"/>
      <c r="E168" s="32"/>
      <c r="F168" s="32"/>
      <c r="G168" s="176"/>
      <c r="H168" s="178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178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</row>
    <row r="169" spans="1:123" x14ac:dyDescent="0.2">
      <c r="A169" s="32"/>
      <c r="B169" s="32"/>
      <c r="C169" s="32"/>
      <c r="D169" s="176"/>
      <c r="E169" s="32"/>
      <c r="F169" s="32"/>
      <c r="G169" s="176"/>
      <c r="H169" s="178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178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</row>
    <row r="170" spans="1:123" x14ac:dyDescent="0.2">
      <c r="A170" s="32"/>
      <c r="B170" s="32"/>
      <c r="C170" s="32"/>
      <c r="D170" s="176"/>
      <c r="E170" s="32"/>
      <c r="F170" s="32"/>
      <c r="G170" s="176"/>
      <c r="H170" s="178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178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</row>
    <row r="171" spans="1:123" x14ac:dyDescent="0.2">
      <c r="A171" s="32"/>
      <c r="B171" s="32"/>
      <c r="C171" s="32"/>
      <c r="D171" s="176"/>
      <c r="E171" s="32"/>
      <c r="F171" s="32"/>
      <c r="G171" s="176"/>
      <c r="H171" s="178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178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</row>
    <row r="172" spans="1:123" x14ac:dyDescent="0.2">
      <c r="A172" s="32"/>
      <c r="B172" s="32"/>
      <c r="C172" s="32"/>
      <c r="D172" s="176"/>
      <c r="E172" s="32"/>
      <c r="F172" s="32"/>
      <c r="G172" s="176"/>
      <c r="H172" s="178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178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</row>
    <row r="173" spans="1:123" x14ac:dyDescent="0.2">
      <c r="A173" s="32"/>
      <c r="B173" s="32"/>
      <c r="C173" s="32"/>
      <c r="D173" s="176"/>
      <c r="E173" s="32"/>
      <c r="F173" s="32"/>
      <c r="G173" s="176"/>
      <c r="H173" s="178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178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</row>
    <row r="174" spans="1:123" x14ac:dyDescent="0.2">
      <c r="A174" s="32"/>
      <c r="B174" s="32"/>
      <c r="C174" s="32"/>
      <c r="D174" s="176"/>
      <c r="E174" s="32"/>
      <c r="F174" s="32"/>
      <c r="G174" s="176"/>
      <c r="H174" s="178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178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</row>
    <row r="175" spans="1:123" x14ac:dyDescent="0.2">
      <c r="A175" s="32"/>
      <c r="B175" s="32"/>
      <c r="C175" s="32"/>
      <c r="D175" s="176"/>
      <c r="E175" s="32"/>
      <c r="F175" s="32"/>
      <c r="G175" s="176"/>
      <c r="H175" s="178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178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</row>
    <row r="176" spans="1:123" x14ac:dyDescent="0.2">
      <c r="A176" s="32"/>
      <c r="B176" s="32"/>
      <c r="C176" s="32"/>
      <c r="D176" s="176"/>
      <c r="E176" s="32"/>
      <c r="F176" s="32"/>
      <c r="G176" s="176"/>
      <c r="H176" s="178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178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</row>
    <row r="177" spans="1:123" x14ac:dyDescent="0.2">
      <c r="A177" s="32"/>
      <c r="B177" s="32"/>
      <c r="C177" s="32"/>
      <c r="D177" s="176"/>
      <c r="E177" s="32"/>
      <c r="F177" s="32"/>
      <c r="G177" s="176"/>
      <c r="H177" s="178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178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</row>
    <row r="178" spans="1:123" x14ac:dyDescent="0.2">
      <c r="A178" s="32"/>
      <c r="B178" s="32"/>
      <c r="C178" s="32"/>
      <c r="D178" s="176"/>
      <c r="E178" s="32"/>
      <c r="F178" s="32"/>
      <c r="G178" s="176"/>
      <c r="H178" s="178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178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</row>
    <row r="179" spans="1:123" x14ac:dyDescent="0.2">
      <c r="A179" s="32"/>
      <c r="B179" s="32"/>
      <c r="C179" s="32"/>
      <c r="D179" s="176"/>
      <c r="E179" s="32"/>
      <c r="F179" s="32"/>
      <c r="G179" s="176"/>
      <c r="H179" s="178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178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</row>
    <row r="180" spans="1:123" x14ac:dyDescent="0.2">
      <c r="A180" s="32"/>
      <c r="B180" s="32"/>
      <c r="C180" s="32"/>
      <c r="D180" s="176"/>
      <c r="E180" s="32"/>
      <c r="F180" s="32"/>
      <c r="G180" s="176"/>
      <c r="H180" s="178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178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</row>
    <row r="181" spans="1:123" x14ac:dyDescent="0.2">
      <c r="A181" s="32"/>
      <c r="B181" s="32"/>
      <c r="C181" s="32"/>
      <c r="D181" s="176"/>
      <c r="E181" s="32"/>
      <c r="F181" s="32"/>
      <c r="G181" s="176"/>
      <c r="H181" s="178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178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</row>
    <row r="182" spans="1:123" x14ac:dyDescent="0.2">
      <c r="A182" s="32"/>
      <c r="B182" s="32"/>
      <c r="C182" s="32"/>
      <c r="D182" s="176"/>
      <c r="E182" s="32"/>
      <c r="F182" s="32"/>
      <c r="G182" s="176"/>
      <c r="H182" s="178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178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</row>
    <row r="183" spans="1:123" x14ac:dyDescent="0.2">
      <c r="A183" s="32"/>
      <c r="B183" s="32"/>
      <c r="C183" s="32"/>
      <c r="D183" s="176"/>
      <c r="E183" s="32"/>
      <c r="F183" s="32"/>
      <c r="G183" s="176"/>
      <c r="H183" s="178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178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</row>
    <row r="184" spans="1:123" x14ac:dyDescent="0.2">
      <c r="A184" s="32"/>
      <c r="B184" s="32"/>
      <c r="C184" s="32"/>
      <c r="D184" s="176"/>
      <c r="E184" s="32"/>
      <c r="F184" s="32"/>
      <c r="G184" s="176"/>
      <c r="H184" s="178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178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</row>
    <row r="185" spans="1:123" x14ac:dyDescent="0.2">
      <c r="A185" s="32"/>
      <c r="B185" s="32"/>
      <c r="C185" s="32"/>
      <c r="D185" s="176"/>
      <c r="E185" s="32"/>
      <c r="F185" s="32"/>
      <c r="G185" s="176"/>
      <c r="H185" s="178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178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</row>
    <row r="186" spans="1:123" x14ac:dyDescent="0.2">
      <c r="A186" s="32"/>
      <c r="B186" s="32"/>
      <c r="C186" s="32"/>
      <c r="D186" s="176"/>
      <c r="E186" s="32"/>
      <c r="F186" s="32"/>
      <c r="G186" s="176"/>
      <c r="H186" s="178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178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</row>
    <row r="187" spans="1:123" x14ac:dyDescent="0.2">
      <c r="A187" s="32"/>
      <c r="B187" s="32"/>
      <c r="C187" s="32"/>
      <c r="D187" s="176"/>
      <c r="E187" s="32"/>
      <c r="F187" s="32"/>
      <c r="G187" s="176"/>
      <c r="H187" s="178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178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</row>
    <row r="188" spans="1:123" x14ac:dyDescent="0.2">
      <c r="A188" s="32"/>
      <c r="B188" s="32"/>
      <c r="C188" s="32"/>
      <c r="D188" s="176"/>
      <c r="E188" s="32"/>
      <c r="F188" s="32"/>
      <c r="G188" s="176"/>
      <c r="H188" s="178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178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</row>
    <row r="189" spans="1:123" x14ac:dyDescent="0.2">
      <c r="A189" s="32"/>
      <c r="B189" s="32"/>
      <c r="C189" s="32"/>
      <c r="D189" s="176"/>
      <c r="E189" s="32"/>
      <c r="F189" s="32"/>
      <c r="G189" s="176"/>
      <c r="H189" s="178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178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</row>
    <row r="190" spans="1:123" x14ac:dyDescent="0.2">
      <c r="A190" s="32"/>
      <c r="B190" s="32"/>
      <c r="C190" s="32"/>
      <c r="D190" s="176"/>
      <c r="E190" s="32"/>
      <c r="F190" s="32"/>
      <c r="G190" s="176"/>
      <c r="H190" s="178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178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</row>
    <row r="191" spans="1:123" x14ac:dyDescent="0.2">
      <c r="A191" s="32"/>
      <c r="B191" s="32"/>
      <c r="C191" s="32"/>
      <c r="D191" s="176"/>
      <c r="E191" s="32"/>
      <c r="F191" s="32"/>
      <c r="G191" s="176"/>
      <c r="H191" s="178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178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</row>
    <row r="192" spans="1:123" x14ac:dyDescent="0.2">
      <c r="A192" s="32"/>
      <c r="B192" s="32"/>
      <c r="C192" s="32"/>
      <c r="D192" s="176"/>
      <c r="E192" s="32"/>
      <c r="F192" s="32"/>
      <c r="G192" s="176"/>
      <c r="H192" s="178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178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</row>
    <row r="193" spans="1:123" x14ac:dyDescent="0.2">
      <c r="A193" s="32"/>
      <c r="B193" s="32"/>
      <c r="C193" s="32"/>
      <c r="D193" s="176"/>
      <c r="E193" s="32"/>
      <c r="F193" s="32"/>
      <c r="G193" s="176"/>
      <c r="H193" s="178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178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</row>
    <row r="194" spans="1:123" x14ac:dyDescent="0.2">
      <c r="A194" s="32"/>
      <c r="B194" s="32"/>
      <c r="C194" s="32"/>
      <c r="D194" s="176"/>
      <c r="E194" s="32"/>
      <c r="F194" s="32"/>
      <c r="G194" s="176"/>
      <c r="H194" s="178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178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</row>
    <row r="195" spans="1:123" x14ac:dyDescent="0.2">
      <c r="A195" s="32"/>
      <c r="B195" s="32"/>
      <c r="C195" s="32"/>
      <c r="D195" s="176"/>
      <c r="E195" s="32"/>
      <c r="F195" s="32"/>
      <c r="G195" s="176"/>
      <c r="H195" s="178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178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</row>
    <row r="196" spans="1:123" x14ac:dyDescent="0.2">
      <c r="A196" s="32"/>
      <c r="B196" s="32"/>
      <c r="C196" s="32"/>
      <c r="D196" s="176"/>
      <c r="E196" s="32"/>
      <c r="F196" s="32"/>
      <c r="G196" s="176"/>
      <c r="H196" s="178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178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</row>
    <row r="197" spans="1:123" x14ac:dyDescent="0.2">
      <c r="A197" s="32"/>
      <c r="B197" s="32"/>
      <c r="C197" s="32"/>
      <c r="D197" s="176"/>
      <c r="E197" s="32"/>
      <c r="F197" s="32"/>
      <c r="G197" s="176"/>
      <c r="H197" s="178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178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</row>
    <row r="198" spans="1:123" x14ac:dyDescent="0.2">
      <c r="A198" s="32"/>
      <c r="B198" s="32"/>
      <c r="C198" s="32"/>
      <c r="D198" s="176"/>
      <c r="E198" s="32"/>
      <c r="F198" s="32"/>
      <c r="G198" s="176"/>
      <c r="H198" s="178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178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</row>
    <row r="199" spans="1:123" x14ac:dyDescent="0.2">
      <c r="A199" s="32"/>
      <c r="B199" s="32"/>
      <c r="C199" s="32"/>
      <c r="D199" s="176"/>
      <c r="E199" s="32"/>
      <c r="F199" s="32"/>
      <c r="G199" s="176"/>
      <c r="H199" s="178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178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</row>
    <row r="200" spans="1:123" x14ac:dyDescent="0.2">
      <c r="A200" s="32"/>
      <c r="B200" s="32"/>
      <c r="C200" s="32"/>
      <c r="D200" s="176"/>
      <c r="E200" s="32"/>
      <c r="F200" s="32"/>
      <c r="G200" s="176"/>
      <c r="H200" s="178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178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</row>
    <row r="201" spans="1:123" x14ac:dyDescent="0.2">
      <c r="A201" s="32"/>
      <c r="B201" s="32"/>
      <c r="C201" s="32"/>
      <c r="D201" s="176"/>
      <c r="E201" s="32"/>
      <c r="F201" s="32"/>
      <c r="G201" s="176"/>
      <c r="H201" s="178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178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</row>
    <row r="202" spans="1:123" x14ac:dyDescent="0.2">
      <c r="A202" s="32"/>
      <c r="B202" s="32"/>
      <c r="C202" s="32"/>
      <c r="D202" s="176"/>
      <c r="E202" s="32"/>
      <c r="F202" s="32"/>
      <c r="G202" s="176"/>
      <c r="H202" s="178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178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</row>
    <row r="203" spans="1:123" x14ac:dyDescent="0.2">
      <c r="A203" s="32"/>
      <c r="B203" s="32"/>
      <c r="C203" s="32"/>
      <c r="D203" s="176"/>
      <c r="E203" s="32"/>
      <c r="F203" s="32"/>
      <c r="G203" s="176"/>
      <c r="H203" s="178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178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</row>
    <row r="204" spans="1:123" x14ac:dyDescent="0.2">
      <c r="A204" s="32"/>
      <c r="B204" s="32"/>
      <c r="C204" s="32"/>
      <c r="D204" s="176"/>
      <c r="E204" s="32"/>
      <c r="F204" s="32"/>
      <c r="G204" s="176"/>
      <c r="H204" s="178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178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</row>
    <row r="205" spans="1:123" x14ac:dyDescent="0.2">
      <c r="A205" s="32"/>
      <c r="B205" s="32"/>
      <c r="C205" s="32"/>
      <c r="D205" s="176"/>
      <c r="E205" s="32"/>
      <c r="F205" s="32"/>
      <c r="G205" s="176"/>
      <c r="H205" s="178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178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</row>
    <row r="206" spans="1:123" x14ac:dyDescent="0.2">
      <c r="A206" s="32"/>
      <c r="B206" s="32"/>
      <c r="C206" s="32"/>
      <c r="D206" s="176"/>
      <c r="E206" s="32"/>
      <c r="F206" s="32"/>
      <c r="G206" s="176"/>
      <c r="H206" s="178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178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</row>
    <row r="207" spans="1:123" x14ac:dyDescent="0.2">
      <c r="A207" s="32"/>
      <c r="B207" s="32"/>
      <c r="C207" s="32"/>
      <c r="D207" s="176"/>
      <c r="E207" s="32"/>
      <c r="F207" s="32"/>
      <c r="G207" s="176"/>
      <c r="H207" s="178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178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</row>
    <row r="208" spans="1:123" x14ac:dyDescent="0.2">
      <c r="A208" s="32"/>
      <c r="B208" s="32"/>
      <c r="C208" s="32"/>
      <c r="D208" s="176"/>
      <c r="E208" s="32"/>
      <c r="F208" s="32"/>
      <c r="G208" s="176"/>
      <c r="H208" s="178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178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</row>
    <row r="209" spans="1:123" x14ac:dyDescent="0.2">
      <c r="A209" s="32"/>
      <c r="B209" s="32"/>
      <c r="C209" s="32"/>
      <c r="D209" s="176"/>
      <c r="E209" s="32"/>
      <c r="F209" s="32"/>
      <c r="G209" s="176"/>
      <c r="H209" s="178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178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</row>
    <row r="210" spans="1:123" x14ac:dyDescent="0.2">
      <c r="A210" s="32"/>
      <c r="B210" s="32"/>
      <c r="C210" s="32"/>
      <c r="D210" s="176"/>
      <c r="E210" s="32"/>
      <c r="F210" s="32"/>
      <c r="G210" s="176"/>
      <c r="H210" s="178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178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</row>
    <row r="211" spans="1:123" x14ac:dyDescent="0.2">
      <c r="A211" s="32"/>
      <c r="B211" s="32"/>
      <c r="C211" s="32"/>
      <c r="D211" s="176"/>
      <c r="E211" s="32"/>
      <c r="F211" s="32"/>
      <c r="G211" s="176"/>
      <c r="H211" s="178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178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</row>
    <row r="212" spans="1:123" x14ac:dyDescent="0.2">
      <c r="A212" s="32"/>
      <c r="B212" s="32"/>
      <c r="C212" s="32"/>
      <c r="D212" s="176"/>
      <c r="E212" s="32"/>
      <c r="F212" s="32"/>
      <c r="G212" s="176"/>
      <c r="H212" s="178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178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</row>
    <row r="213" spans="1:123" x14ac:dyDescent="0.2">
      <c r="A213" s="32"/>
      <c r="B213" s="32"/>
      <c r="C213" s="32"/>
      <c r="D213" s="176"/>
      <c r="E213" s="32"/>
      <c r="F213" s="32"/>
      <c r="G213" s="176"/>
      <c r="H213" s="178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178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</row>
    <row r="214" spans="1:123" x14ac:dyDescent="0.2">
      <c r="A214" s="32"/>
      <c r="B214" s="32"/>
      <c r="C214" s="32"/>
      <c r="D214" s="176"/>
      <c r="E214" s="32"/>
      <c r="F214" s="32"/>
      <c r="G214" s="176"/>
      <c r="H214" s="178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178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</row>
    <row r="215" spans="1:123" x14ac:dyDescent="0.2">
      <c r="A215" s="32"/>
      <c r="B215" s="32"/>
      <c r="C215" s="32"/>
      <c r="D215" s="176"/>
      <c r="E215" s="32"/>
      <c r="F215" s="32"/>
      <c r="G215" s="176"/>
      <c r="H215" s="178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178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</row>
    <row r="216" spans="1:123" x14ac:dyDescent="0.2">
      <c r="A216" s="32"/>
      <c r="B216" s="32"/>
      <c r="C216" s="32"/>
      <c r="D216" s="176"/>
      <c r="E216" s="32"/>
      <c r="F216" s="32"/>
      <c r="G216" s="176"/>
      <c r="H216" s="178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178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</row>
    <row r="217" spans="1:123" x14ac:dyDescent="0.2">
      <c r="A217" s="32"/>
      <c r="B217" s="32"/>
      <c r="C217" s="32"/>
      <c r="D217" s="176"/>
      <c r="E217" s="32"/>
      <c r="F217" s="32"/>
      <c r="G217" s="176"/>
      <c r="H217" s="178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178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</row>
    <row r="218" spans="1:123" x14ac:dyDescent="0.2">
      <c r="A218" s="32"/>
      <c r="B218" s="32"/>
      <c r="C218" s="32"/>
      <c r="D218" s="176"/>
      <c r="E218" s="32"/>
      <c r="F218" s="32"/>
      <c r="G218" s="176"/>
      <c r="H218" s="178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178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</row>
    <row r="219" spans="1:123" x14ac:dyDescent="0.2">
      <c r="A219" s="32"/>
      <c r="B219" s="32"/>
      <c r="C219" s="32"/>
      <c r="D219" s="176"/>
      <c r="E219" s="32"/>
      <c r="F219" s="32"/>
      <c r="G219" s="176"/>
      <c r="H219" s="178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178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</row>
    <row r="220" spans="1:123" x14ac:dyDescent="0.2">
      <c r="A220" s="32"/>
      <c r="B220" s="32"/>
      <c r="C220" s="32"/>
      <c r="D220" s="176"/>
      <c r="E220" s="32"/>
      <c r="F220" s="32"/>
      <c r="G220" s="176"/>
      <c r="H220" s="178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178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</row>
    <row r="221" spans="1:123" x14ac:dyDescent="0.2">
      <c r="A221" s="32"/>
      <c r="B221" s="32"/>
      <c r="C221" s="32"/>
      <c r="D221" s="176"/>
      <c r="E221" s="32"/>
      <c r="F221" s="32"/>
      <c r="G221" s="176"/>
      <c r="H221" s="178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178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</row>
    <row r="222" spans="1:123" x14ac:dyDescent="0.2">
      <c r="A222" s="32"/>
      <c r="B222" s="32"/>
      <c r="C222" s="32"/>
      <c r="D222" s="176"/>
      <c r="E222" s="32"/>
      <c r="F222" s="32"/>
      <c r="G222" s="176"/>
      <c r="H222" s="178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178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</row>
    <row r="223" spans="1:123" x14ac:dyDescent="0.2">
      <c r="A223" s="32"/>
      <c r="B223" s="32"/>
      <c r="C223" s="32"/>
      <c r="D223" s="176"/>
      <c r="E223" s="32"/>
      <c r="F223" s="32"/>
      <c r="G223" s="176"/>
      <c r="H223" s="178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178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</row>
    <row r="224" spans="1:123" x14ac:dyDescent="0.2">
      <c r="A224" s="32"/>
      <c r="B224" s="32"/>
      <c r="C224" s="32"/>
      <c r="D224" s="176"/>
      <c r="E224" s="32"/>
      <c r="F224" s="32"/>
      <c r="G224" s="176"/>
      <c r="H224" s="178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178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</row>
    <row r="225" spans="1:123" x14ac:dyDescent="0.2">
      <c r="A225" s="32"/>
      <c r="B225" s="32"/>
      <c r="C225" s="32"/>
      <c r="D225" s="176"/>
      <c r="E225" s="32"/>
      <c r="F225" s="32"/>
      <c r="G225" s="176"/>
      <c r="H225" s="178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178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</row>
    <row r="226" spans="1:123" x14ac:dyDescent="0.2">
      <c r="A226" s="32"/>
      <c r="B226" s="32"/>
      <c r="C226" s="32"/>
      <c r="D226" s="176"/>
      <c r="E226" s="32"/>
      <c r="F226" s="32"/>
      <c r="G226" s="176"/>
      <c r="H226" s="178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178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</row>
    <row r="227" spans="1:123" x14ac:dyDescent="0.2">
      <c r="A227" s="32"/>
      <c r="B227" s="32"/>
      <c r="C227" s="32"/>
      <c r="D227" s="176"/>
      <c r="E227" s="32"/>
      <c r="F227" s="32"/>
      <c r="G227" s="176"/>
      <c r="H227" s="178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178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</row>
    <row r="228" spans="1:123" x14ac:dyDescent="0.2">
      <c r="A228" s="32"/>
      <c r="B228" s="32"/>
      <c r="C228" s="32"/>
      <c r="D228" s="176"/>
      <c r="E228" s="32"/>
      <c r="F228" s="32"/>
      <c r="G228" s="176"/>
      <c r="H228" s="178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178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</row>
    <row r="229" spans="1:123" x14ac:dyDescent="0.2">
      <c r="A229" s="32"/>
      <c r="B229" s="32"/>
      <c r="C229" s="32"/>
      <c r="D229" s="176"/>
      <c r="E229" s="32"/>
      <c r="F229" s="32"/>
      <c r="G229" s="176"/>
      <c r="H229" s="178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178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</row>
    <row r="230" spans="1:123" x14ac:dyDescent="0.2">
      <c r="A230" s="32"/>
      <c r="B230" s="32"/>
      <c r="C230" s="32"/>
      <c r="D230" s="176"/>
      <c r="E230" s="32"/>
      <c r="F230" s="32"/>
      <c r="G230" s="176"/>
      <c r="H230" s="178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178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</row>
    <row r="231" spans="1:123" x14ac:dyDescent="0.2">
      <c r="A231" s="32"/>
      <c r="B231" s="32"/>
      <c r="C231" s="32"/>
      <c r="D231" s="176"/>
      <c r="E231" s="32"/>
      <c r="F231" s="32"/>
      <c r="G231" s="176"/>
      <c r="H231" s="178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178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</row>
    <row r="232" spans="1:123" x14ac:dyDescent="0.2">
      <c r="A232" s="32"/>
      <c r="B232" s="32"/>
      <c r="C232" s="32"/>
      <c r="D232" s="176"/>
      <c r="E232" s="32"/>
      <c r="F232" s="32"/>
      <c r="G232" s="176"/>
      <c r="H232" s="178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178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</row>
    <row r="233" spans="1:123" x14ac:dyDescent="0.2">
      <c r="A233" s="32"/>
      <c r="B233" s="32"/>
      <c r="C233" s="32"/>
      <c r="D233" s="176"/>
      <c r="E233" s="32"/>
      <c r="F233" s="32"/>
      <c r="G233" s="176"/>
      <c r="H233" s="178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178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</row>
    <row r="234" spans="1:123" x14ac:dyDescent="0.2">
      <c r="A234" s="32"/>
      <c r="B234" s="32"/>
      <c r="C234" s="32"/>
      <c r="D234" s="176"/>
      <c r="E234" s="32"/>
      <c r="F234" s="32"/>
      <c r="G234" s="176"/>
      <c r="H234" s="178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178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</row>
    <row r="235" spans="1:123" x14ac:dyDescent="0.2">
      <c r="A235" s="32"/>
      <c r="B235" s="32"/>
      <c r="C235" s="32"/>
      <c r="D235" s="176"/>
      <c r="E235" s="32"/>
      <c r="F235" s="32"/>
      <c r="G235" s="176"/>
      <c r="H235" s="178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178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</row>
    <row r="236" spans="1:123" x14ac:dyDescent="0.2">
      <c r="A236" s="32"/>
      <c r="B236" s="32"/>
      <c r="C236" s="32"/>
      <c r="D236" s="176"/>
      <c r="E236" s="32"/>
      <c r="F236" s="32"/>
      <c r="G236" s="176"/>
      <c r="H236" s="178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178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</row>
    <row r="237" spans="1:123" x14ac:dyDescent="0.2">
      <c r="A237" s="32"/>
      <c r="B237" s="32"/>
      <c r="C237" s="32"/>
      <c r="D237" s="176"/>
      <c r="E237" s="32"/>
      <c r="F237" s="32"/>
      <c r="G237" s="176"/>
      <c r="H237" s="178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178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</row>
    <row r="238" spans="1:123" x14ac:dyDescent="0.2">
      <c r="A238" s="32"/>
      <c r="B238" s="32"/>
      <c r="C238" s="32"/>
      <c r="D238" s="176"/>
      <c r="E238" s="32"/>
      <c r="F238" s="32"/>
      <c r="G238" s="176"/>
      <c r="H238" s="178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178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</row>
    <row r="239" spans="1:123" x14ac:dyDescent="0.2">
      <c r="A239" s="32"/>
      <c r="B239" s="32"/>
      <c r="C239" s="32"/>
      <c r="D239" s="176"/>
      <c r="E239" s="32"/>
      <c r="F239" s="32"/>
      <c r="G239" s="176"/>
      <c r="H239" s="178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178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</row>
    <row r="240" spans="1:123" x14ac:dyDescent="0.2">
      <c r="A240" s="32"/>
      <c r="B240" s="32"/>
      <c r="C240" s="32"/>
      <c r="D240" s="176"/>
      <c r="E240" s="32"/>
      <c r="F240" s="32"/>
      <c r="G240" s="176"/>
      <c r="H240" s="178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178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</row>
    <row r="241" spans="1:123" x14ac:dyDescent="0.2">
      <c r="A241" s="32"/>
      <c r="B241" s="32"/>
      <c r="C241" s="32"/>
      <c r="D241" s="176"/>
      <c r="E241" s="32"/>
      <c r="F241" s="32"/>
      <c r="G241" s="176"/>
      <c r="H241" s="178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178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</row>
    <row r="242" spans="1:123" x14ac:dyDescent="0.2">
      <c r="A242" s="32"/>
      <c r="B242" s="32"/>
      <c r="C242" s="32"/>
      <c r="D242" s="176"/>
      <c r="E242" s="32"/>
      <c r="F242" s="32"/>
      <c r="G242" s="176"/>
      <c r="H242" s="178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178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</row>
    <row r="243" spans="1:123" x14ac:dyDescent="0.2">
      <c r="A243" s="32"/>
      <c r="B243" s="32"/>
      <c r="C243" s="32"/>
      <c r="D243" s="176"/>
      <c r="E243" s="32"/>
      <c r="F243" s="32"/>
      <c r="G243" s="176"/>
      <c r="H243" s="178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178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</row>
    <row r="244" spans="1:123" x14ac:dyDescent="0.2">
      <c r="A244" s="32"/>
      <c r="B244" s="32"/>
      <c r="C244" s="32"/>
      <c r="D244" s="176"/>
      <c r="E244" s="32"/>
      <c r="F244" s="32"/>
      <c r="G244" s="176"/>
      <c r="H244" s="178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178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</row>
    <row r="245" spans="1:123" x14ac:dyDescent="0.2">
      <c r="A245" s="32"/>
      <c r="B245" s="32"/>
      <c r="C245" s="32"/>
      <c r="D245" s="176"/>
      <c r="E245" s="32"/>
      <c r="F245" s="32"/>
      <c r="G245" s="176"/>
      <c r="H245" s="178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178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</row>
    <row r="246" spans="1:123" x14ac:dyDescent="0.2">
      <c r="A246" s="32"/>
      <c r="B246" s="32"/>
      <c r="C246" s="32"/>
      <c r="D246" s="176"/>
      <c r="E246" s="32"/>
      <c r="F246" s="32"/>
      <c r="G246" s="176"/>
      <c r="H246" s="178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178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</row>
    <row r="247" spans="1:123" x14ac:dyDescent="0.2">
      <c r="A247" s="32"/>
      <c r="B247" s="32"/>
      <c r="C247" s="32"/>
      <c r="D247" s="176"/>
      <c r="E247" s="32"/>
      <c r="F247" s="32"/>
      <c r="G247" s="176"/>
      <c r="H247" s="178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178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</row>
    <row r="248" spans="1:123" x14ac:dyDescent="0.2">
      <c r="A248" s="32"/>
      <c r="B248" s="32"/>
      <c r="C248" s="32"/>
      <c r="D248" s="176"/>
      <c r="E248" s="32"/>
      <c r="F248" s="32"/>
      <c r="G248" s="176"/>
      <c r="H248" s="178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178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</row>
    <row r="249" spans="1:123" x14ac:dyDescent="0.2">
      <c r="A249" s="32"/>
      <c r="B249" s="32"/>
      <c r="C249" s="32"/>
      <c r="D249" s="176"/>
      <c r="E249" s="32"/>
      <c r="F249" s="32"/>
      <c r="G249" s="176"/>
      <c r="H249" s="178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178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</row>
    <row r="250" spans="1:123" x14ac:dyDescent="0.2">
      <c r="A250" s="32"/>
      <c r="B250" s="32"/>
      <c r="C250" s="32"/>
      <c r="D250" s="176"/>
      <c r="E250" s="32"/>
      <c r="F250" s="32"/>
      <c r="G250" s="176"/>
      <c r="H250" s="178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178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</row>
    <row r="251" spans="1:123" x14ac:dyDescent="0.2">
      <c r="A251" s="32"/>
      <c r="B251" s="32"/>
      <c r="C251" s="32"/>
      <c r="D251" s="176"/>
      <c r="E251" s="32"/>
      <c r="F251" s="32"/>
      <c r="G251" s="176"/>
      <c r="H251" s="178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178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</row>
    <row r="252" spans="1:123" x14ac:dyDescent="0.2">
      <c r="A252" s="32"/>
      <c r="B252" s="32"/>
      <c r="C252" s="32"/>
      <c r="D252" s="176"/>
      <c r="E252" s="32"/>
      <c r="F252" s="32"/>
      <c r="G252" s="176"/>
      <c r="H252" s="178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178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</row>
    <row r="253" spans="1:123" x14ac:dyDescent="0.2">
      <c r="A253" s="32"/>
      <c r="B253" s="32"/>
      <c r="C253" s="32"/>
      <c r="D253" s="176"/>
      <c r="E253" s="32"/>
      <c r="F253" s="32"/>
      <c r="G253" s="176"/>
      <c r="H253" s="178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178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</row>
    <row r="254" spans="1:123" x14ac:dyDescent="0.2">
      <c r="A254" s="32"/>
      <c r="B254" s="32"/>
      <c r="C254" s="32"/>
      <c r="D254" s="176"/>
      <c r="E254" s="32"/>
      <c r="F254" s="32"/>
      <c r="G254" s="176"/>
      <c r="H254" s="178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178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</row>
    <row r="255" spans="1:123" x14ac:dyDescent="0.2">
      <c r="A255" s="32"/>
      <c r="B255" s="32"/>
      <c r="C255" s="32"/>
      <c r="D255" s="176"/>
      <c r="E255" s="32"/>
      <c r="F255" s="32"/>
      <c r="G255" s="176"/>
      <c r="H255" s="178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178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</row>
    <row r="256" spans="1:123" x14ac:dyDescent="0.2">
      <c r="A256" s="32"/>
      <c r="B256" s="32"/>
      <c r="C256" s="32"/>
      <c r="D256" s="176"/>
      <c r="E256" s="32"/>
      <c r="F256" s="32"/>
      <c r="G256" s="176"/>
      <c r="H256" s="178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178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</row>
    <row r="257" spans="1:123" x14ac:dyDescent="0.2">
      <c r="A257" s="32"/>
      <c r="B257" s="32"/>
      <c r="C257" s="32"/>
      <c r="D257" s="176"/>
      <c r="E257" s="32"/>
      <c r="F257" s="32"/>
      <c r="G257" s="176"/>
      <c r="H257" s="178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178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</row>
    <row r="258" spans="1:123" x14ac:dyDescent="0.2">
      <c r="A258" s="32"/>
      <c r="B258" s="32"/>
      <c r="C258" s="32"/>
      <c r="D258" s="176"/>
      <c r="E258" s="32"/>
      <c r="F258" s="32"/>
      <c r="G258" s="176"/>
      <c r="H258" s="178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178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</row>
    <row r="259" spans="1:123" x14ac:dyDescent="0.2">
      <c r="A259" s="32"/>
      <c r="B259" s="32"/>
      <c r="C259" s="32"/>
      <c r="D259" s="176"/>
      <c r="E259" s="32"/>
      <c r="F259" s="32"/>
      <c r="G259" s="176"/>
      <c r="H259" s="178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178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</row>
    <row r="260" spans="1:123" x14ac:dyDescent="0.2">
      <c r="A260" s="32"/>
      <c r="B260" s="32"/>
      <c r="C260" s="32"/>
      <c r="D260" s="176"/>
      <c r="E260" s="32"/>
      <c r="F260" s="32"/>
      <c r="G260" s="176"/>
      <c r="H260" s="178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178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</row>
    <row r="261" spans="1:123" x14ac:dyDescent="0.2">
      <c r="A261" s="32"/>
      <c r="B261" s="32"/>
      <c r="C261" s="32"/>
      <c r="D261" s="176"/>
      <c r="E261" s="32"/>
      <c r="F261" s="32"/>
      <c r="G261" s="176"/>
      <c r="H261" s="178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178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</row>
    <row r="262" spans="1:123" x14ac:dyDescent="0.2">
      <c r="A262" s="32"/>
      <c r="B262" s="32"/>
      <c r="C262" s="32"/>
      <c r="D262" s="176"/>
      <c r="E262" s="32"/>
      <c r="F262" s="32"/>
      <c r="G262" s="176"/>
      <c r="H262" s="178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178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</row>
    <row r="263" spans="1:123" x14ac:dyDescent="0.2">
      <c r="A263" s="32"/>
      <c r="B263" s="32"/>
      <c r="C263" s="32"/>
      <c r="D263" s="176"/>
      <c r="E263" s="32"/>
      <c r="F263" s="32"/>
      <c r="G263" s="176"/>
      <c r="H263" s="178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178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</row>
    <row r="264" spans="1:123" x14ac:dyDescent="0.2">
      <c r="A264" s="32"/>
      <c r="B264" s="32"/>
      <c r="C264" s="32"/>
      <c r="D264" s="176"/>
      <c r="E264" s="32"/>
      <c r="F264" s="32"/>
      <c r="G264" s="176"/>
      <c r="H264" s="178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178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</row>
    <row r="265" spans="1:123" x14ac:dyDescent="0.2">
      <c r="A265" s="32"/>
      <c r="B265" s="32"/>
      <c r="C265" s="32"/>
      <c r="D265" s="176"/>
      <c r="E265" s="32"/>
      <c r="F265" s="32"/>
      <c r="G265" s="176"/>
      <c r="H265" s="178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178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</row>
    <row r="266" spans="1:123" x14ac:dyDescent="0.2">
      <c r="A266" s="32"/>
      <c r="B266" s="32"/>
      <c r="C266" s="32"/>
      <c r="D266" s="176"/>
      <c r="E266" s="32"/>
      <c r="F266" s="32"/>
      <c r="G266" s="176"/>
      <c r="H266" s="178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178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</row>
    <row r="267" spans="1:123" x14ac:dyDescent="0.2">
      <c r="A267" s="32"/>
      <c r="B267" s="32"/>
      <c r="C267" s="32"/>
      <c r="D267" s="176"/>
      <c r="E267" s="32"/>
      <c r="F267" s="32"/>
      <c r="G267" s="176"/>
      <c r="H267" s="178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178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</row>
    <row r="268" spans="1:123" x14ac:dyDescent="0.2">
      <c r="A268" s="32"/>
      <c r="B268" s="32"/>
      <c r="C268" s="32"/>
      <c r="D268" s="176"/>
      <c r="E268" s="32"/>
      <c r="F268" s="32"/>
      <c r="G268" s="176"/>
      <c r="H268" s="178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178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</row>
    <row r="269" spans="1:123" x14ac:dyDescent="0.2">
      <c r="A269" s="32"/>
      <c r="B269" s="32"/>
      <c r="C269" s="32"/>
      <c r="D269" s="176"/>
      <c r="E269" s="32"/>
      <c r="F269" s="32"/>
      <c r="G269" s="176"/>
      <c r="H269" s="178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178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</row>
    <row r="270" spans="1:123" x14ac:dyDescent="0.2">
      <c r="A270" s="32"/>
      <c r="B270" s="32"/>
      <c r="C270" s="32"/>
      <c r="D270" s="176"/>
      <c r="E270" s="32"/>
      <c r="F270" s="32"/>
      <c r="G270" s="176"/>
      <c r="H270" s="178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178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  <c r="DQ270" s="32"/>
      <c r="DR270" s="32"/>
      <c r="DS270" s="32"/>
    </row>
    <row r="271" spans="1:123" x14ac:dyDescent="0.2">
      <c r="A271" s="32"/>
      <c r="B271" s="32"/>
      <c r="C271" s="32"/>
      <c r="D271" s="176"/>
      <c r="E271" s="32"/>
      <c r="F271" s="32"/>
      <c r="G271" s="176"/>
      <c r="H271" s="178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178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</row>
    <row r="272" spans="1:123" x14ac:dyDescent="0.2">
      <c r="A272" s="32"/>
      <c r="B272" s="32"/>
      <c r="C272" s="32"/>
      <c r="D272" s="176"/>
      <c r="E272" s="32"/>
      <c r="F272" s="32"/>
      <c r="G272" s="176"/>
      <c r="H272" s="178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178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</row>
    <row r="273" spans="1:123" x14ac:dyDescent="0.2">
      <c r="A273" s="32"/>
      <c r="B273" s="32"/>
      <c r="C273" s="32"/>
      <c r="D273" s="176"/>
      <c r="E273" s="32"/>
      <c r="F273" s="32"/>
      <c r="G273" s="176"/>
      <c r="H273" s="178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178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</row>
    <row r="274" spans="1:123" x14ac:dyDescent="0.2">
      <c r="A274" s="32"/>
      <c r="B274" s="32"/>
      <c r="C274" s="32"/>
      <c r="D274" s="176"/>
      <c r="E274" s="32"/>
      <c r="F274" s="32"/>
      <c r="G274" s="176"/>
      <c r="H274" s="178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178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</row>
    <row r="275" spans="1:123" x14ac:dyDescent="0.2">
      <c r="A275" s="32"/>
      <c r="B275" s="32"/>
      <c r="C275" s="32"/>
      <c r="D275" s="176"/>
      <c r="E275" s="32"/>
      <c r="F275" s="32"/>
      <c r="G275" s="176"/>
      <c r="H275" s="178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178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</row>
    <row r="276" spans="1:123" x14ac:dyDescent="0.2">
      <c r="A276" s="32"/>
      <c r="B276" s="32"/>
      <c r="C276" s="32"/>
      <c r="D276" s="176"/>
      <c r="E276" s="32"/>
      <c r="F276" s="32"/>
      <c r="G276" s="176"/>
      <c r="H276" s="178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178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</row>
    <row r="277" spans="1:123" x14ac:dyDescent="0.2">
      <c r="A277" s="32"/>
      <c r="B277" s="32"/>
      <c r="C277" s="32"/>
      <c r="D277" s="176"/>
      <c r="E277" s="32"/>
      <c r="F277" s="32"/>
      <c r="G277" s="176"/>
      <c r="H277" s="178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178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</row>
    <row r="278" spans="1:123" x14ac:dyDescent="0.2">
      <c r="A278" s="32"/>
      <c r="B278" s="32"/>
      <c r="C278" s="32"/>
      <c r="D278" s="176"/>
      <c r="E278" s="32"/>
      <c r="F278" s="32"/>
      <c r="G278" s="176"/>
      <c r="H278" s="178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178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</row>
    <row r="279" spans="1:123" x14ac:dyDescent="0.2">
      <c r="A279" s="32"/>
      <c r="B279" s="32"/>
      <c r="C279" s="32"/>
      <c r="D279" s="176"/>
      <c r="E279" s="32"/>
      <c r="F279" s="32"/>
      <c r="G279" s="176"/>
      <c r="H279" s="178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178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</row>
    <row r="280" spans="1:123" x14ac:dyDescent="0.2">
      <c r="A280" s="32"/>
      <c r="B280" s="32"/>
      <c r="C280" s="32"/>
      <c r="D280" s="176"/>
      <c r="E280" s="32"/>
      <c r="F280" s="32"/>
      <c r="G280" s="176"/>
      <c r="H280" s="178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178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  <c r="DQ280" s="32"/>
      <c r="DR280" s="32"/>
      <c r="DS280" s="32"/>
    </row>
    <row r="281" spans="1:123" x14ac:dyDescent="0.2">
      <c r="A281" s="32"/>
      <c r="B281" s="32"/>
      <c r="C281" s="32"/>
      <c r="D281" s="176"/>
      <c r="E281" s="32"/>
      <c r="F281" s="32"/>
      <c r="G281" s="176"/>
      <c r="H281" s="178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178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  <c r="DQ281" s="32"/>
      <c r="DR281" s="32"/>
      <c r="DS281" s="32"/>
    </row>
    <row r="282" spans="1:123" x14ac:dyDescent="0.2">
      <c r="A282" s="32"/>
      <c r="B282" s="32"/>
      <c r="C282" s="32"/>
      <c r="D282" s="176"/>
      <c r="E282" s="32"/>
      <c r="F282" s="32"/>
      <c r="G282" s="176"/>
      <c r="H282" s="178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178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</row>
    <row r="283" spans="1:123" x14ac:dyDescent="0.2">
      <c r="A283" s="32"/>
      <c r="B283" s="32"/>
      <c r="C283" s="32"/>
      <c r="D283" s="176"/>
      <c r="E283" s="32"/>
      <c r="F283" s="32"/>
      <c r="G283" s="176"/>
      <c r="H283" s="178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178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</row>
    <row r="284" spans="1:123" x14ac:dyDescent="0.2">
      <c r="A284" s="32"/>
      <c r="B284" s="32"/>
      <c r="C284" s="32"/>
      <c r="D284" s="176"/>
      <c r="E284" s="32"/>
      <c r="F284" s="32"/>
      <c r="G284" s="176"/>
      <c r="H284" s="178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178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</row>
    <row r="285" spans="1:123" x14ac:dyDescent="0.2">
      <c r="A285" s="32"/>
      <c r="B285" s="32"/>
      <c r="C285" s="32"/>
      <c r="D285" s="176"/>
      <c r="E285" s="32"/>
      <c r="F285" s="32"/>
      <c r="G285" s="176"/>
      <c r="H285" s="178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178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</row>
    <row r="286" spans="1:123" x14ac:dyDescent="0.2">
      <c r="A286" s="32"/>
      <c r="B286" s="32"/>
      <c r="C286" s="32"/>
      <c r="D286" s="176"/>
      <c r="E286" s="32"/>
      <c r="F286" s="32"/>
      <c r="G286" s="176"/>
      <c r="H286" s="178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178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</row>
    <row r="287" spans="1:123" x14ac:dyDescent="0.2">
      <c r="A287" s="32"/>
      <c r="B287" s="32"/>
      <c r="C287" s="32"/>
      <c r="D287" s="176"/>
      <c r="E287" s="32"/>
      <c r="F287" s="32"/>
      <c r="G287" s="176"/>
      <c r="H287" s="178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178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</row>
    <row r="288" spans="1:123" x14ac:dyDescent="0.2">
      <c r="A288" s="32"/>
      <c r="B288" s="32"/>
      <c r="C288" s="32"/>
      <c r="D288" s="176"/>
      <c r="E288" s="32"/>
      <c r="F288" s="32"/>
      <c r="G288" s="176"/>
      <c r="H288" s="178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178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</row>
    <row r="289" spans="1:123" x14ac:dyDescent="0.2">
      <c r="A289" s="32"/>
      <c r="B289" s="32"/>
      <c r="C289" s="32"/>
      <c r="D289" s="176"/>
      <c r="E289" s="32"/>
      <c r="F289" s="32"/>
      <c r="G289" s="176"/>
      <c r="H289" s="178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178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</row>
    <row r="290" spans="1:123" x14ac:dyDescent="0.2">
      <c r="A290" s="32"/>
      <c r="B290" s="32"/>
      <c r="C290" s="32"/>
      <c r="D290" s="176"/>
      <c r="E290" s="32"/>
      <c r="F290" s="32"/>
      <c r="G290" s="176"/>
      <c r="H290" s="178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178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</row>
    <row r="291" spans="1:123" x14ac:dyDescent="0.2">
      <c r="A291" s="32"/>
      <c r="B291" s="32"/>
      <c r="C291" s="32"/>
      <c r="D291" s="176"/>
      <c r="E291" s="32"/>
      <c r="F291" s="32"/>
      <c r="G291" s="176"/>
      <c r="H291" s="178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178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</row>
    <row r="292" spans="1:123" x14ac:dyDescent="0.2">
      <c r="A292" s="32"/>
      <c r="B292" s="32"/>
      <c r="C292" s="32"/>
      <c r="D292" s="176"/>
      <c r="E292" s="32"/>
      <c r="F292" s="32"/>
      <c r="G292" s="176"/>
      <c r="H292" s="178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178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</row>
    <row r="293" spans="1:123" x14ac:dyDescent="0.2">
      <c r="A293" s="32"/>
      <c r="B293" s="32"/>
      <c r="C293" s="32"/>
      <c r="D293" s="176"/>
      <c r="E293" s="32"/>
      <c r="F293" s="32"/>
      <c r="G293" s="176"/>
      <c r="H293" s="178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178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</row>
    <row r="294" spans="1:123" x14ac:dyDescent="0.2">
      <c r="A294" s="32"/>
      <c r="B294" s="32"/>
      <c r="C294" s="32"/>
      <c r="D294" s="176"/>
      <c r="E294" s="32"/>
      <c r="F294" s="32"/>
      <c r="G294" s="176"/>
      <c r="H294" s="178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178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</row>
    <row r="295" spans="1:123" x14ac:dyDescent="0.2">
      <c r="A295" s="32"/>
      <c r="B295" s="32"/>
      <c r="C295" s="32"/>
      <c r="D295" s="176"/>
      <c r="E295" s="32"/>
      <c r="F295" s="32"/>
      <c r="G295" s="176"/>
      <c r="H295" s="178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178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</row>
    <row r="296" spans="1:123" x14ac:dyDescent="0.2">
      <c r="A296" s="32"/>
      <c r="B296" s="32"/>
      <c r="C296" s="32"/>
      <c r="D296" s="176"/>
      <c r="E296" s="32"/>
      <c r="F296" s="32"/>
      <c r="G296" s="176"/>
      <c r="H296" s="178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178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</row>
    <row r="297" spans="1:123" x14ac:dyDescent="0.2">
      <c r="A297" s="32"/>
      <c r="B297" s="32"/>
      <c r="C297" s="32"/>
      <c r="D297" s="176"/>
      <c r="E297" s="32"/>
      <c r="F297" s="32"/>
      <c r="G297" s="176"/>
      <c r="H297" s="178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178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</row>
    <row r="298" spans="1:123" x14ac:dyDescent="0.2">
      <c r="A298" s="32"/>
      <c r="B298" s="32"/>
      <c r="C298" s="32"/>
      <c r="D298" s="176"/>
      <c r="E298" s="32"/>
      <c r="F298" s="32"/>
      <c r="G298" s="176"/>
      <c r="H298" s="178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178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</row>
    <row r="299" spans="1:123" x14ac:dyDescent="0.2">
      <c r="A299" s="32"/>
      <c r="B299" s="32"/>
      <c r="C299" s="32"/>
      <c r="D299" s="176"/>
      <c r="E299" s="32"/>
      <c r="F299" s="32"/>
      <c r="G299" s="176"/>
      <c r="H299" s="178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178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</row>
    <row r="300" spans="1:123" x14ac:dyDescent="0.2">
      <c r="A300" s="32"/>
      <c r="B300" s="32"/>
      <c r="C300" s="32"/>
      <c r="D300" s="176"/>
      <c r="E300" s="32"/>
      <c r="F300" s="32"/>
      <c r="G300" s="176"/>
      <c r="H300" s="178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178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</row>
    <row r="301" spans="1:123" x14ac:dyDescent="0.2">
      <c r="A301" s="32"/>
      <c r="B301" s="32"/>
      <c r="C301" s="32"/>
      <c r="D301" s="176"/>
      <c r="E301" s="32"/>
      <c r="F301" s="32"/>
      <c r="G301" s="176"/>
      <c r="H301" s="178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178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</row>
    <row r="302" spans="1:123" x14ac:dyDescent="0.2">
      <c r="A302" s="32"/>
      <c r="B302" s="32"/>
      <c r="C302" s="32"/>
      <c r="D302" s="176"/>
      <c r="E302" s="32"/>
      <c r="F302" s="32"/>
      <c r="G302" s="176"/>
      <c r="H302" s="178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178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</row>
    <row r="303" spans="1:123" x14ac:dyDescent="0.2">
      <c r="A303" s="32"/>
      <c r="B303" s="32"/>
      <c r="C303" s="32"/>
      <c r="D303" s="176"/>
      <c r="E303" s="32"/>
      <c r="F303" s="32"/>
      <c r="G303" s="176"/>
      <c r="H303" s="178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178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</row>
    <row r="304" spans="1:123" x14ac:dyDescent="0.2">
      <c r="A304" s="32"/>
      <c r="B304" s="32"/>
      <c r="C304" s="32"/>
      <c r="D304" s="176"/>
      <c r="E304" s="32"/>
      <c r="F304" s="32"/>
      <c r="G304" s="176"/>
      <c r="H304" s="178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178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</row>
    <row r="305" spans="1:123" x14ac:dyDescent="0.2">
      <c r="A305" s="32"/>
      <c r="B305" s="32"/>
      <c r="C305" s="32"/>
      <c r="D305" s="176"/>
      <c r="E305" s="32"/>
      <c r="F305" s="32"/>
      <c r="G305" s="176"/>
      <c r="H305" s="178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178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</row>
    <row r="306" spans="1:123" x14ac:dyDescent="0.2">
      <c r="A306" s="32"/>
      <c r="B306" s="32"/>
      <c r="C306" s="32"/>
      <c r="D306" s="176"/>
      <c r="E306" s="32"/>
      <c r="F306" s="32"/>
      <c r="G306" s="176"/>
      <c r="H306" s="178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178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  <c r="DF306" s="32"/>
      <c r="DG306" s="32"/>
      <c r="DH306" s="32"/>
      <c r="DI306" s="32"/>
      <c r="DJ306" s="32"/>
      <c r="DK306" s="32"/>
      <c r="DL306" s="32"/>
      <c r="DM306" s="32"/>
      <c r="DN306" s="32"/>
      <c r="DO306" s="32"/>
      <c r="DP306" s="32"/>
      <c r="DQ306" s="32"/>
      <c r="DR306" s="32"/>
      <c r="DS306" s="32"/>
    </row>
    <row r="307" spans="1:123" x14ac:dyDescent="0.2">
      <c r="A307" s="32"/>
      <c r="B307" s="32"/>
      <c r="C307" s="32"/>
      <c r="D307" s="176"/>
      <c r="E307" s="32"/>
      <c r="F307" s="32"/>
      <c r="G307" s="176"/>
      <c r="H307" s="178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178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32"/>
      <c r="DL307" s="32"/>
      <c r="DM307" s="32"/>
      <c r="DN307" s="32"/>
      <c r="DO307" s="32"/>
      <c r="DP307" s="32"/>
      <c r="DQ307" s="32"/>
      <c r="DR307" s="32"/>
      <c r="DS307" s="32"/>
    </row>
    <row r="308" spans="1:123" x14ac:dyDescent="0.2">
      <c r="A308" s="32"/>
      <c r="B308" s="32"/>
      <c r="C308" s="32"/>
      <c r="D308" s="176"/>
      <c r="E308" s="32"/>
      <c r="F308" s="32"/>
      <c r="G308" s="176"/>
      <c r="H308" s="178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178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  <c r="DF308" s="32"/>
      <c r="DG308" s="32"/>
      <c r="DH308" s="32"/>
      <c r="DI308" s="32"/>
      <c r="DJ308" s="32"/>
      <c r="DK308" s="32"/>
      <c r="DL308" s="32"/>
      <c r="DM308" s="32"/>
      <c r="DN308" s="32"/>
      <c r="DO308" s="32"/>
      <c r="DP308" s="32"/>
      <c r="DQ308" s="32"/>
      <c r="DR308" s="32"/>
      <c r="DS308" s="32"/>
    </row>
    <row r="309" spans="1:123" x14ac:dyDescent="0.2">
      <c r="A309" s="32"/>
      <c r="B309" s="32"/>
      <c r="C309" s="32"/>
      <c r="D309" s="176"/>
      <c r="E309" s="32"/>
      <c r="F309" s="32"/>
      <c r="G309" s="176"/>
      <c r="H309" s="178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178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  <c r="DF309" s="32"/>
      <c r="DG309" s="32"/>
      <c r="DH309" s="32"/>
      <c r="DI309" s="32"/>
      <c r="DJ309" s="32"/>
      <c r="DK309" s="32"/>
      <c r="DL309" s="32"/>
      <c r="DM309" s="32"/>
      <c r="DN309" s="32"/>
      <c r="DO309" s="32"/>
      <c r="DP309" s="32"/>
      <c r="DQ309" s="32"/>
      <c r="DR309" s="32"/>
      <c r="DS309" s="32"/>
    </row>
    <row r="310" spans="1:123" x14ac:dyDescent="0.2">
      <c r="A310" s="32"/>
      <c r="B310" s="32"/>
      <c r="C310" s="32"/>
      <c r="D310" s="176"/>
      <c r="E310" s="32"/>
      <c r="F310" s="32"/>
      <c r="G310" s="176"/>
      <c r="H310" s="178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178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  <c r="DF310" s="32"/>
      <c r="DG310" s="32"/>
      <c r="DH310" s="32"/>
      <c r="DI310" s="32"/>
      <c r="DJ310" s="32"/>
      <c r="DK310" s="32"/>
      <c r="DL310" s="32"/>
      <c r="DM310" s="32"/>
      <c r="DN310" s="32"/>
      <c r="DO310" s="32"/>
      <c r="DP310" s="32"/>
      <c r="DQ310" s="32"/>
      <c r="DR310" s="32"/>
      <c r="DS310" s="32"/>
    </row>
    <row r="311" spans="1:123" x14ac:dyDescent="0.2">
      <c r="A311" s="32"/>
      <c r="B311" s="32"/>
      <c r="C311" s="32"/>
      <c r="D311" s="176"/>
      <c r="E311" s="32"/>
      <c r="F311" s="32"/>
      <c r="G311" s="176"/>
      <c r="H311" s="178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178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32"/>
      <c r="DP311" s="32"/>
      <c r="DQ311" s="32"/>
      <c r="DR311" s="32"/>
      <c r="DS311" s="32"/>
    </row>
    <row r="312" spans="1:123" x14ac:dyDescent="0.2">
      <c r="A312" s="32"/>
      <c r="B312" s="32"/>
      <c r="C312" s="32"/>
      <c r="D312" s="176"/>
      <c r="E312" s="32"/>
      <c r="F312" s="32"/>
      <c r="G312" s="176"/>
      <c r="H312" s="178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178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  <c r="DQ312" s="32"/>
      <c r="DR312" s="32"/>
      <c r="DS312" s="32"/>
    </row>
    <row r="313" spans="1:123" x14ac:dyDescent="0.2">
      <c r="A313" s="32"/>
      <c r="B313" s="32"/>
      <c r="C313" s="32"/>
      <c r="D313" s="176"/>
      <c r="E313" s="32"/>
      <c r="F313" s="32"/>
      <c r="G313" s="176"/>
      <c r="H313" s="178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178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  <c r="DF313" s="32"/>
      <c r="DG313" s="32"/>
      <c r="DH313" s="32"/>
      <c r="DI313" s="32"/>
      <c r="DJ313" s="32"/>
      <c r="DK313" s="32"/>
      <c r="DL313" s="32"/>
      <c r="DM313" s="32"/>
      <c r="DN313" s="32"/>
      <c r="DO313" s="32"/>
      <c r="DP313" s="32"/>
      <c r="DQ313" s="32"/>
      <c r="DR313" s="32"/>
      <c r="DS313" s="32"/>
    </row>
    <row r="314" spans="1:123" x14ac:dyDescent="0.2">
      <c r="A314" s="32"/>
      <c r="B314" s="32"/>
      <c r="C314" s="32"/>
      <c r="D314" s="176"/>
      <c r="E314" s="32"/>
      <c r="F314" s="32"/>
      <c r="G314" s="176"/>
      <c r="H314" s="178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178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  <c r="DQ314" s="32"/>
      <c r="DR314" s="32"/>
      <c r="DS314" s="32"/>
    </row>
    <row r="315" spans="1:123" x14ac:dyDescent="0.2">
      <c r="A315" s="32"/>
      <c r="B315" s="32"/>
      <c r="C315" s="32"/>
      <c r="D315" s="176"/>
      <c r="E315" s="32"/>
      <c r="F315" s="32"/>
      <c r="G315" s="176"/>
      <c r="H315" s="178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178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  <c r="DE315" s="32"/>
      <c r="DF315" s="32"/>
      <c r="DG315" s="32"/>
      <c r="DH315" s="32"/>
      <c r="DI315" s="32"/>
      <c r="DJ315" s="32"/>
      <c r="DK315" s="32"/>
      <c r="DL315" s="32"/>
      <c r="DM315" s="32"/>
      <c r="DN315" s="32"/>
      <c r="DO315" s="32"/>
      <c r="DP315" s="32"/>
      <c r="DQ315" s="32"/>
      <c r="DR315" s="32"/>
      <c r="DS315" s="32"/>
    </row>
    <row r="316" spans="1:123" x14ac:dyDescent="0.2">
      <c r="A316" s="32"/>
      <c r="B316" s="32"/>
      <c r="C316" s="32"/>
      <c r="D316" s="176"/>
      <c r="E316" s="32"/>
      <c r="F316" s="32"/>
      <c r="G316" s="176"/>
      <c r="H316" s="178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178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  <c r="DE316" s="32"/>
      <c r="DF316" s="32"/>
      <c r="DG316" s="32"/>
      <c r="DH316" s="32"/>
      <c r="DI316" s="32"/>
      <c r="DJ316" s="32"/>
      <c r="DK316" s="32"/>
      <c r="DL316" s="32"/>
      <c r="DM316" s="32"/>
      <c r="DN316" s="32"/>
      <c r="DO316" s="32"/>
      <c r="DP316" s="32"/>
      <c r="DQ316" s="32"/>
      <c r="DR316" s="32"/>
      <c r="DS316" s="32"/>
    </row>
    <row r="317" spans="1:123" x14ac:dyDescent="0.2">
      <c r="A317" s="32"/>
      <c r="B317" s="32"/>
      <c r="C317" s="32"/>
      <c r="D317" s="176"/>
      <c r="E317" s="32"/>
      <c r="F317" s="32"/>
      <c r="G317" s="176"/>
      <c r="H317" s="178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178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  <c r="DE317" s="32"/>
      <c r="DF317" s="32"/>
      <c r="DG317" s="32"/>
      <c r="DH317" s="32"/>
      <c r="DI317" s="32"/>
      <c r="DJ317" s="32"/>
      <c r="DK317" s="32"/>
      <c r="DL317" s="32"/>
      <c r="DM317" s="32"/>
      <c r="DN317" s="32"/>
      <c r="DO317" s="32"/>
      <c r="DP317" s="32"/>
      <c r="DQ317" s="32"/>
      <c r="DR317" s="32"/>
      <c r="DS317" s="32"/>
    </row>
    <row r="318" spans="1:123" x14ac:dyDescent="0.2">
      <c r="A318" s="32"/>
      <c r="B318" s="32"/>
      <c r="C318" s="32"/>
      <c r="D318" s="176"/>
      <c r="E318" s="32"/>
      <c r="F318" s="32"/>
      <c r="G318" s="176"/>
      <c r="H318" s="178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178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  <c r="DE318" s="32"/>
      <c r="DF318" s="32"/>
      <c r="DG318" s="32"/>
      <c r="DH318" s="32"/>
      <c r="DI318" s="32"/>
      <c r="DJ318" s="32"/>
      <c r="DK318" s="32"/>
      <c r="DL318" s="32"/>
      <c r="DM318" s="32"/>
      <c r="DN318" s="32"/>
      <c r="DO318" s="32"/>
      <c r="DP318" s="32"/>
      <c r="DQ318" s="32"/>
      <c r="DR318" s="32"/>
      <c r="DS318" s="32"/>
    </row>
    <row r="319" spans="1:123" x14ac:dyDescent="0.2">
      <c r="A319" s="32"/>
      <c r="B319" s="32"/>
      <c r="C319" s="32"/>
      <c r="D319" s="176"/>
      <c r="E319" s="32"/>
      <c r="F319" s="32"/>
      <c r="G319" s="176"/>
      <c r="H319" s="178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178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  <c r="DE319" s="32"/>
      <c r="DF319" s="32"/>
      <c r="DG319" s="32"/>
      <c r="DH319" s="32"/>
      <c r="DI319" s="32"/>
      <c r="DJ319" s="32"/>
      <c r="DK319" s="32"/>
      <c r="DL319" s="32"/>
      <c r="DM319" s="32"/>
      <c r="DN319" s="32"/>
      <c r="DO319" s="32"/>
      <c r="DP319" s="32"/>
      <c r="DQ319" s="32"/>
      <c r="DR319" s="32"/>
      <c r="DS319" s="32"/>
    </row>
    <row r="320" spans="1:123" x14ac:dyDescent="0.2">
      <c r="A320" s="32"/>
      <c r="B320" s="32"/>
      <c r="C320" s="32"/>
      <c r="D320" s="176"/>
      <c r="E320" s="32"/>
      <c r="F320" s="32"/>
      <c r="G320" s="176"/>
      <c r="H320" s="178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178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  <c r="DF320" s="32"/>
      <c r="DG320" s="32"/>
      <c r="DH320" s="32"/>
      <c r="DI320" s="32"/>
      <c r="DJ320" s="32"/>
      <c r="DK320" s="32"/>
      <c r="DL320" s="32"/>
      <c r="DM320" s="32"/>
      <c r="DN320" s="32"/>
      <c r="DO320" s="32"/>
      <c r="DP320" s="32"/>
      <c r="DQ320" s="32"/>
      <c r="DR320" s="32"/>
      <c r="DS320" s="32"/>
    </row>
    <row r="321" spans="1:123" x14ac:dyDescent="0.2">
      <c r="A321" s="32"/>
      <c r="B321" s="32"/>
      <c r="C321" s="32"/>
      <c r="D321" s="176"/>
      <c r="E321" s="32"/>
      <c r="F321" s="32"/>
      <c r="G321" s="176"/>
      <c r="H321" s="178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178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  <c r="DF321" s="32"/>
      <c r="DG321" s="32"/>
      <c r="DH321" s="32"/>
      <c r="DI321" s="32"/>
      <c r="DJ321" s="32"/>
      <c r="DK321" s="32"/>
      <c r="DL321" s="32"/>
      <c r="DM321" s="32"/>
      <c r="DN321" s="32"/>
      <c r="DO321" s="32"/>
      <c r="DP321" s="32"/>
      <c r="DQ321" s="32"/>
      <c r="DR321" s="32"/>
      <c r="DS321" s="32"/>
    </row>
    <row r="322" spans="1:123" x14ac:dyDescent="0.2">
      <c r="A322" s="32"/>
      <c r="B322" s="32"/>
      <c r="C322" s="32"/>
      <c r="D322" s="176"/>
      <c r="E322" s="32"/>
      <c r="F322" s="32"/>
      <c r="G322" s="176"/>
      <c r="H322" s="178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178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  <c r="DF322" s="32"/>
      <c r="DG322" s="32"/>
      <c r="DH322" s="32"/>
      <c r="DI322" s="32"/>
      <c r="DJ322" s="32"/>
      <c r="DK322" s="32"/>
      <c r="DL322" s="32"/>
      <c r="DM322" s="32"/>
      <c r="DN322" s="32"/>
      <c r="DO322" s="32"/>
      <c r="DP322" s="32"/>
      <c r="DQ322" s="32"/>
      <c r="DR322" s="32"/>
      <c r="DS322" s="32"/>
    </row>
    <row r="323" spans="1:123" x14ac:dyDescent="0.2">
      <c r="A323" s="32"/>
      <c r="B323" s="32"/>
      <c r="C323" s="32"/>
      <c r="D323" s="176"/>
      <c r="E323" s="32"/>
      <c r="F323" s="32"/>
      <c r="G323" s="176"/>
      <c r="H323" s="178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178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  <c r="DF323" s="32"/>
      <c r="DG323" s="32"/>
      <c r="DH323" s="32"/>
      <c r="DI323" s="32"/>
      <c r="DJ323" s="32"/>
      <c r="DK323" s="32"/>
      <c r="DL323" s="32"/>
      <c r="DM323" s="32"/>
      <c r="DN323" s="32"/>
      <c r="DO323" s="32"/>
      <c r="DP323" s="32"/>
      <c r="DQ323" s="32"/>
      <c r="DR323" s="32"/>
      <c r="DS323" s="32"/>
    </row>
    <row r="324" spans="1:123" x14ac:dyDescent="0.2">
      <c r="A324" s="32"/>
      <c r="B324" s="32"/>
      <c r="C324" s="32"/>
      <c r="D324" s="176"/>
      <c r="E324" s="32"/>
      <c r="F324" s="32"/>
      <c r="G324" s="176"/>
      <c r="H324" s="178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178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  <c r="DE324" s="32"/>
      <c r="DF324" s="32"/>
      <c r="DG324" s="32"/>
      <c r="DH324" s="32"/>
      <c r="DI324" s="32"/>
      <c r="DJ324" s="32"/>
      <c r="DK324" s="32"/>
      <c r="DL324" s="32"/>
      <c r="DM324" s="32"/>
      <c r="DN324" s="32"/>
      <c r="DO324" s="32"/>
      <c r="DP324" s="32"/>
      <c r="DQ324" s="32"/>
      <c r="DR324" s="32"/>
      <c r="DS324" s="32"/>
    </row>
    <row r="325" spans="1:123" x14ac:dyDescent="0.2">
      <c r="A325" s="32"/>
      <c r="B325" s="32"/>
      <c r="C325" s="32"/>
      <c r="D325" s="176"/>
      <c r="E325" s="32"/>
      <c r="F325" s="32"/>
      <c r="G325" s="176"/>
      <c r="H325" s="178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178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  <c r="DE325" s="32"/>
      <c r="DF325" s="32"/>
      <c r="DG325" s="32"/>
      <c r="DH325" s="32"/>
      <c r="DI325" s="32"/>
      <c r="DJ325" s="32"/>
      <c r="DK325" s="32"/>
      <c r="DL325" s="32"/>
      <c r="DM325" s="32"/>
      <c r="DN325" s="32"/>
      <c r="DO325" s="32"/>
      <c r="DP325" s="32"/>
      <c r="DQ325" s="32"/>
      <c r="DR325" s="32"/>
      <c r="DS325" s="32"/>
    </row>
    <row r="326" spans="1:123" x14ac:dyDescent="0.2">
      <c r="A326" s="32"/>
      <c r="B326" s="32"/>
      <c r="C326" s="32"/>
      <c r="D326" s="176"/>
      <c r="E326" s="32"/>
      <c r="F326" s="32"/>
      <c r="G326" s="176"/>
      <c r="H326" s="178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178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  <c r="DF326" s="32"/>
      <c r="DG326" s="32"/>
      <c r="DH326" s="32"/>
      <c r="DI326" s="32"/>
      <c r="DJ326" s="32"/>
      <c r="DK326" s="32"/>
      <c r="DL326" s="32"/>
      <c r="DM326" s="32"/>
      <c r="DN326" s="32"/>
      <c r="DO326" s="32"/>
      <c r="DP326" s="32"/>
      <c r="DQ326" s="32"/>
      <c r="DR326" s="32"/>
      <c r="DS326" s="32"/>
    </row>
    <row r="327" spans="1:123" x14ac:dyDescent="0.2">
      <c r="A327" s="32"/>
      <c r="B327" s="32"/>
      <c r="C327" s="32"/>
      <c r="D327" s="176"/>
      <c r="E327" s="32"/>
      <c r="F327" s="32"/>
      <c r="G327" s="176"/>
      <c r="H327" s="178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178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  <c r="DF327" s="32"/>
      <c r="DG327" s="32"/>
      <c r="DH327" s="32"/>
      <c r="DI327" s="32"/>
      <c r="DJ327" s="32"/>
      <c r="DK327" s="32"/>
      <c r="DL327" s="32"/>
      <c r="DM327" s="32"/>
      <c r="DN327" s="32"/>
      <c r="DO327" s="32"/>
      <c r="DP327" s="32"/>
      <c r="DQ327" s="32"/>
      <c r="DR327" s="32"/>
      <c r="DS327" s="32"/>
    </row>
    <row r="328" spans="1:123" x14ac:dyDescent="0.2">
      <c r="A328" s="32"/>
      <c r="B328" s="32"/>
      <c r="C328" s="32"/>
      <c r="D328" s="176"/>
      <c r="E328" s="32"/>
      <c r="F328" s="32"/>
      <c r="G328" s="176"/>
      <c r="H328" s="178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178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  <c r="DE328" s="32"/>
      <c r="DF328" s="32"/>
      <c r="DG328" s="32"/>
      <c r="DH328" s="32"/>
      <c r="DI328" s="32"/>
      <c r="DJ328" s="32"/>
      <c r="DK328" s="32"/>
      <c r="DL328" s="32"/>
      <c r="DM328" s="32"/>
      <c r="DN328" s="32"/>
      <c r="DO328" s="32"/>
      <c r="DP328" s="32"/>
      <c r="DQ328" s="32"/>
      <c r="DR328" s="32"/>
      <c r="DS328" s="32"/>
    </row>
    <row r="329" spans="1:123" x14ac:dyDescent="0.2">
      <c r="A329" s="32"/>
      <c r="B329" s="32"/>
      <c r="C329" s="32"/>
      <c r="D329" s="176"/>
      <c r="E329" s="32"/>
      <c r="F329" s="32"/>
      <c r="G329" s="176"/>
      <c r="H329" s="178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178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  <c r="DF329" s="32"/>
      <c r="DG329" s="32"/>
      <c r="DH329" s="32"/>
      <c r="DI329" s="32"/>
      <c r="DJ329" s="32"/>
      <c r="DK329" s="32"/>
      <c r="DL329" s="32"/>
      <c r="DM329" s="32"/>
      <c r="DN329" s="32"/>
      <c r="DO329" s="32"/>
      <c r="DP329" s="32"/>
      <c r="DQ329" s="32"/>
      <c r="DR329" s="32"/>
      <c r="DS329" s="32"/>
    </row>
    <row r="330" spans="1:123" x14ac:dyDescent="0.2">
      <c r="A330" s="32"/>
      <c r="B330" s="32"/>
      <c r="C330" s="32"/>
      <c r="D330" s="176"/>
      <c r="E330" s="32"/>
      <c r="F330" s="32"/>
      <c r="G330" s="176"/>
      <c r="H330" s="178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178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  <c r="DF330" s="32"/>
      <c r="DG330" s="32"/>
      <c r="DH330" s="32"/>
      <c r="DI330" s="32"/>
      <c r="DJ330" s="32"/>
      <c r="DK330" s="32"/>
      <c r="DL330" s="32"/>
      <c r="DM330" s="32"/>
      <c r="DN330" s="32"/>
      <c r="DO330" s="32"/>
      <c r="DP330" s="32"/>
      <c r="DQ330" s="32"/>
      <c r="DR330" s="32"/>
      <c r="DS330" s="32"/>
    </row>
    <row r="331" spans="1:123" x14ac:dyDescent="0.2">
      <c r="A331" s="32"/>
      <c r="B331" s="32"/>
      <c r="C331" s="32"/>
      <c r="D331" s="176"/>
      <c r="E331" s="32"/>
      <c r="F331" s="32"/>
      <c r="G331" s="176"/>
      <c r="H331" s="178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178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</row>
    <row r="332" spans="1:123" x14ac:dyDescent="0.2">
      <c r="A332" s="32"/>
      <c r="B332" s="32"/>
      <c r="C332" s="32"/>
      <c r="D332" s="176"/>
      <c r="E332" s="32"/>
      <c r="F332" s="32"/>
      <c r="G332" s="176"/>
      <c r="H332" s="178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178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</row>
    <row r="333" spans="1:123" x14ac:dyDescent="0.2">
      <c r="A333" s="32"/>
      <c r="B333" s="32"/>
      <c r="C333" s="32"/>
      <c r="D333" s="176"/>
      <c r="E333" s="32"/>
      <c r="F333" s="32"/>
      <c r="G333" s="176"/>
      <c r="H333" s="178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178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</row>
    <row r="334" spans="1:123" x14ac:dyDescent="0.2">
      <c r="A334" s="32"/>
      <c r="B334" s="32"/>
      <c r="C334" s="32"/>
      <c r="D334" s="176"/>
      <c r="E334" s="32"/>
      <c r="F334" s="32"/>
      <c r="G334" s="176"/>
      <c r="H334" s="178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178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</row>
    <row r="335" spans="1:123" x14ac:dyDescent="0.2">
      <c r="A335" s="32"/>
      <c r="B335" s="32"/>
      <c r="C335" s="32"/>
      <c r="D335" s="176"/>
      <c r="E335" s="32"/>
      <c r="F335" s="32"/>
      <c r="G335" s="176"/>
      <c r="H335" s="178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178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</row>
    <row r="336" spans="1:123" x14ac:dyDescent="0.2">
      <c r="A336" s="32"/>
      <c r="B336" s="32"/>
      <c r="C336" s="32"/>
      <c r="D336" s="176"/>
      <c r="E336" s="32"/>
      <c r="F336" s="32"/>
      <c r="G336" s="176"/>
      <c r="H336" s="178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178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</row>
    <row r="337" spans="1:123" x14ac:dyDescent="0.2">
      <c r="A337" s="32"/>
      <c r="B337" s="32"/>
      <c r="C337" s="32"/>
      <c r="D337" s="176"/>
      <c r="E337" s="32"/>
      <c r="F337" s="32"/>
      <c r="G337" s="176"/>
      <c r="H337" s="178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178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  <c r="DQ337" s="32"/>
      <c r="DR337" s="32"/>
      <c r="DS337" s="32"/>
    </row>
    <row r="338" spans="1:123" x14ac:dyDescent="0.2">
      <c r="A338" s="32"/>
      <c r="B338" s="32"/>
      <c r="C338" s="32"/>
      <c r="D338" s="176"/>
      <c r="E338" s="32"/>
      <c r="F338" s="32"/>
      <c r="G338" s="176"/>
      <c r="H338" s="178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178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  <c r="DQ338" s="32"/>
      <c r="DR338" s="32"/>
      <c r="DS338" s="32"/>
    </row>
    <row r="339" spans="1:123" x14ac:dyDescent="0.2">
      <c r="A339" s="32"/>
      <c r="B339" s="32"/>
      <c r="C339" s="32"/>
      <c r="D339" s="176"/>
      <c r="E339" s="32"/>
      <c r="F339" s="32"/>
      <c r="G339" s="176"/>
      <c r="H339" s="178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178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  <c r="DQ339" s="32"/>
      <c r="DR339" s="32"/>
      <c r="DS339" s="32"/>
    </row>
    <row r="340" spans="1:123" x14ac:dyDescent="0.2">
      <c r="A340" s="32"/>
      <c r="B340" s="32"/>
      <c r="C340" s="32"/>
      <c r="D340" s="176"/>
      <c r="E340" s="32"/>
      <c r="F340" s="32"/>
      <c r="G340" s="176"/>
      <c r="H340" s="178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178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  <c r="DQ340" s="32"/>
      <c r="DR340" s="32"/>
      <c r="DS340" s="32"/>
    </row>
    <row r="341" spans="1:123" x14ac:dyDescent="0.2">
      <c r="A341" s="32"/>
      <c r="B341" s="32"/>
      <c r="C341" s="32"/>
      <c r="D341" s="176"/>
      <c r="E341" s="32"/>
      <c r="F341" s="32"/>
      <c r="G341" s="176"/>
      <c r="H341" s="178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178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  <c r="DH341" s="32"/>
      <c r="DI341" s="32"/>
      <c r="DJ341" s="32"/>
      <c r="DK341" s="32"/>
      <c r="DL341" s="32"/>
      <c r="DM341" s="32"/>
      <c r="DN341" s="32"/>
      <c r="DO341" s="32"/>
      <c r="DP341" s="32"/>
      <c r="DQ341" s="32"/>
      <c r="DR341" s="32"/>
      <c r="DS341" s="32"/>
    </row>
    <row r="342" spans="1:123" x14ac:dyDescent="0.2">
      <c r="A342" s="32"/>
      <c r="B342" s="32"/>
      <c r="C342" s="32"/>
      <c r="D342" s="176"/>
      <c r="E342" s="32"/>
      <c r="F342" s="32"/>
      <c r="G342" s="176"/>
      <c r="H342" s="178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178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  <c r="DF342" s="32"/>
      <c r="DG342" s="32"/>
      <c r="DH342" s="32"/>
      <c r="DI342" s="32"/>
      <c r="DJ342" s="32"/>
      <c r="DK342" s="32"/>
      <c r="DL342" s="32"/>
      <c r="DM342" s="32"/>
      <c r="DN342" s="32"/>
      <c r="DO342" s="32"/>
      <c r="DP342" s="32"/>
      <c r="DQ342" s="32"/>
      <c r="DR342" s="32"/>
      <c r="DS342" s="32"/>
    </row>
    <row r="343" spans="1:123" x14ac:dyDescent="0.2">
      <c r="A343" s="32"/>
      <c r="B343" s="32"/>
      <c r="C343" s="32"/>
      <c r="D343" s="176"/>
      <c r="E343" s="32"/>
      <c r="F343" s="32"/>
      <c r="G343" s="176"/>
      <c r="H343" s="178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178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  <c r="DF343" s="32"/>
      <c r="DG343" s="32"/>
      <c r="DH343" s="32"/>
      <c r="DI343" s="32"/>
      <c r="DJ343" s="32"/>
      <c r="DK343" s="32"/>
      <c r="DL343" s="32"/>
      <c r="DM343" s="32"/>
      <c r="DN343" s="32"/>
      <c r="DO343" s="32"/>
      <c r="DP343" s="32"/>
      <c r="DQ343" s="32"/>
      <c r="DR343" s="32"/>
      <c r="DS343" s="32"/>
    </row>
    <row r="344" spans="1:123" x14ac:dyDescent="0.2">
      <c r="A344" s="32"/>
      <c r="B344" s="32"/>
      <c r="C344" s="32"/>
      <c r="D344" s="176"/>
      <c r="E344" s="32"/>
      <c r="F344" s="32"/>
      <c r="G344" s="176"/>
      <c r="H344" s="178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178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  <c r="DF344" s="32"/>
      <c r="DG344" s="32"/>
      <c r="DH344" s="32"/>
      <c r="DI344" s="32"/>
      <c r="DJ344" s="32"/>
      <c r="DK344" s="32"/>
      <c r="DL344" s="32"/>
      <c r="DM344" s="32"/>
      <c r="DN344" s="32"/>
      <c r="DO344" s="32"/>
      <c r="DP344" s="32"/>
      <c r="DQ344" s="32"/>
      <c r="DR344" s="32"/>
      <c r="DS344" s="32"/>
    </row>
    <row r="345" spans="1:123" x14ac:dyDescent="0.2">
      <c r="A345" s="32"/>
      <c r="B345" s="32"/>
      <c r="C345" s="32"/>
      <c r="D345" s="176"/>
      <c r="E345" s="32"/>
      <c r="F345" s="32"/>
      <c r="G345" s="176"/>
      <c r="H345" s="178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178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  <c r="DF345" s="32"/>
      <c r="DG345" s="32"/>
      <c r="DH345" s="32"/>
      <c r="DI345" s="32"/>
      <c r="DJ345" s="32"/>
      <c r="DK345" s="32"/>
      <c r="DL345" s="32"/>
      <c r="DM345" s="32"/>
      <c r="DN345" s="32"/>
      <c r="DO345" s="32"/>
      <c r="DP345" s="32"/>
      <c r="DQ345" s="32"/>
      <c r="DR345" s="32"/>
      <c r="DS345" s="32"/>
    </row>
    <row r="346" spans="1:123" x14ac:dyDescent="0.2">
      <c r="A346" s="32"/>
      <c r="B346" s="32"/>
      <c r="C346" s="32"/>
      <c r="D346" s="176"/>
      <c r="E346" s="32"/>
      <c r="F346" s="32"/>
      <c r="G346" s="176"/>
      <c r="H346" s="178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178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  <c r="DE346" s="32"/>
      <c r="DF346" s="32"/>
      <c r="DG346" s="32"/>
      <c r="DH346" s="32"/>
      <c r="DI346" s="32"/>
      <c r="DJ346" s="32"/>
      <c r="DK346" s="32"/>
      <c r="DL346" s="32"/>
      <c r="DM346" s="32"/>
      <c r="DN346" s="32"/>
      <c r="DO346" s="32"/>
      <c r="DP346" s="32"/>
      <c r="DQ346" s="32"/>
      <c r="DR346" s="32"/>
      <c r="DS346" s="32"/>
    </row>
    <row r="347" spans="1:123" x14ac:dyDescent="0.2">
      <c r="A347" s="32"/>
      <c r="B347" s="32"/>
      <c r="C347" s="32"/>
      <c r="D347" s="176"/>
      <c r="E347" s="32"/>
      <c r="F347" s="32"/>
      <c r="G347" s="176"/>
      <c r="H347" s="178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178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2"/>
      <c r="DM347" s="32"/>
      <c r="DN347" s="32"/>
      <c r="DO347" s="32"/>
      <c r="DP347" s="32"/>
      <c r="DQ347" s="32"/>
      <c r="DR347" s="32"/>
      <c r="DS347" s="32"/>
    </row>
    <row r="348" spans="1:123" x14ac:dyDescent="0.2">
      <c r="A348" s="32"/>
      <c r="B348" s="32"/>
      <c r="C348" s="32"/>
      <c r="D348" s="176"/>
      <c r="E348" s="32"/>
      <c r="F348" s="32"/>
      <c r="G348" s="176"/>
      <c r="H348" s="178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178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  <c r="DF348" s="32"/>
      <c r="DG348" s="32"/>
      <c r="DH348" s="32"/>
      <c r="DI348" s="32"/>
      <c r="DJ348" s="32"/>
      <c r="DK348" s="32"/>
      <c r="DL348" s="32"/>
      <c r="DM348" s="32"/>
      <c r="DN348" s="32"/>
      <c r="DO348" s="32"/>
      <c r="DP348" s="32"/>
      <c r="DQ348" s="32"/>
      <c r="DR348" s="32"/>
      <c r="DS348" s="32"/>
    </row>
    <row r="349" spans="1:123" x14ac:dyDescent="0.2">
      <c r="A349" s="32"/>
      <c r="B349" s="32"/>
      <c r="C349" s="32"/>
      <c r="D349" s="176"/>
      <c r="E349" s="32"/>
      <c r="F349" s="32"/>
      <c r="G349" s="176"/>
      <c r="H349" s="178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178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  <c r="DG349" s="32"/>
      <c r="DH349" s="32"/>
      <c r="DI349" s="32"/>
      <c r="DJ349" s="32"/>
      <c r="DK349" s="32"/>
      <c r="DL349" s="32"/>
      <c r="DM349" s="32"/>
      <c r="DN349" s="32"/>
      <c r="DO349" s="32"/>
      <c r="DP349" s="32"/>
      <c r="DQ349" s="32"/>
      <c r="DR349" s="32"/>
      <c r="DS349" s="32"/>
    </row>
    <row r="350" spans="1:123" x14ac:dyDescent="0.2">
      <c r="A350" s="32"/>
      <c r="B350" s="32"/>
      <c r="C350" s="32"/>
      <c r="D350" s="176"/>
      <c r="E350" s="32"/>
      <c r="F350" s="32"/>
      <c r="G350" s="176"/>
      <c r="H350" s="178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178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  <c r="DG350" s="32"/>
      <c r="DH350" s="32"/>
      <c r="DI350" s="32"/>
      <c r="DJ350" s="32"/>
      <c r="DK350" s="32"/>
      <c r="DL350" s="32"/>
      <c r="DM350" s="32"/>
      <c r="DN350" s="32"/>
      <c r="DO350" s="32"/>
      <c r="DP350" s="32"/>
      <c r="DQ350" s="32"/>
      <c r="DR350" s="32"/>
      <c r="DS350" s="32"/>
    </row>
    <row r="351" spans="1:123" x14ac:dyDescent="0.2">
      <c r="A351" s="32"/>
      <c r="B351" s="32"/>
      <c r="C351" s="32"/>
      <c r="D351" s="176"/>
      <c r="E351" s="32"/>
      <c r="F351" s="32"/>
      <c r="G351" s="176"/>
      <c r="H351" s="178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178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  <c r="DE351" s="32"/>
      <c r="DF351" s="32"/>
      <c r="DG351" s="32"/>
      <c r="DH351" s="32"/>
      <c r="DI351" s="32"/>
      <c r="DJ351" s="32"/>
      <c r="DK351" s="32"/>
      <c r="DL351" s="32"/>
      <c r="DM351" s="32"/>
      <c r="DN351" s="32"/>
      <c r="DO351" s="32"/>
      <c r="DP351" s="32"/>
      <c r="DQ351" s="32"/>
      <c r="DR351" s="32"/>
      <c r="DS351" s="32"/>
    </row>
    <row r="352" spans="1:123" x14ac:dyDescent="0.2">
      <c r="A352" s="32"/>
      <c r="B352" s="32"/>
      <c r="C352" s="32"/>
      <c r="D352" s="176"/>
      <c r="E352" s="32"/>
      <c r="F352" s="32"/>
      <c r="G352" s="176"/>
      <c r="H352" s="178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178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</row>
    <row r="353" spans="1:123" x14ac:dyDescent="0.2">
      <c r="A353" s="32"/>
      <c r="B353" s="32"/>
      <c r="C353" s="32"/>
      <c r="D353" s="176"/>
      <c r="E353" s="32"/>
      <c r="F353" s="32"/>
      <c r="G353" s="176"/>
      <c r="H353" s="178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178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  <c r="DQ353" s="32"/>
      <c r="DR353" s="32"/>
      <c r="DS353" s="32"/>
    </row>
    <row r="354" spans="1:123" x14ac:dyDescent="0.2">
      <c r="A354" s="32"/>
      <c r="B354" s="32"/>
      <c r="C354" s="32"/>
      <c r="D354" s="176"/>
      <c r="E354" s="32"/>
      <c r="F354" s="32"/>
      <c r="G354" s="176"/>
      <c r="H354" s="178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178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</row>
    <row r="355" spans="1:123" x14ac:dyDescent="0.2">
      <c r="A355" s="32"/>
      <c r="B355" s="32"/>
      <c r="C355" s="32"/>
      <c r="D355" s="176"/>
      <c r="E355" s="32"/>
      <c r="F355" s="32"/>
      <c r="G355" s="176"/>
      <c r="H355" s="178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178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</row>
    <row r="356" spans="1:123" x14ac:dyDescent="0.2">
      <c r="A356" s="32"/>
      <c r="B356" s="32"/>
      <c r="C356" s="32"/>
      <c r="D356" s="176"/>
      <c r="E356" s="32"/>
      <c r="F356" s="32"/>
      <c r="G356" s="176"/>
      <c r="H356" s="178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178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</row>
    <row r="357" spans="1:123" x14ac:dyDescent="0.2">
      <c r="A357" s="32"/>
      <c r="B357" s="32"/>
      <c r="C357" s="32"/>
      <c r="D357" s="176"/>
      <c r="E357" s="32"/>
      <c r="F357" s="32"/>
      <c r="G357" s="176"/>
      <c r="H357" s="178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178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</row>
    <row r="358" spans="1:123" x14ac:dyDescent="0.2">
      <c r="A358" s="32"/>
      <c r="B358" s="32"/>
      <c r="C358" s="32"/>
      <c r="D358" s="176"/>
      <c r="E358" s="32"/>
      <c r="F358" s="32"/>
      <c r="G358" s="176"/>
      <c r="H358" s="178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178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</row>
    <row r="359" spans="1:123" x14ac:dyDescent="0.2">
      <c r="A359" s="32"/>
      <c r="B359" s="32"/>
      <c r="C359" s="32"/>
      <c r="D359" s="176"/>
      <c r="E359" s="32"/>
      <c r="F359" s="32"/>
      <c r="G359" s="176"/>
      <c r="H359" s="178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178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  <c r="DQ359" s="32"/>
      <c r="DR359" s="32"/>
      <c r="DS359" s="32"/>
    </row>
    <row r="360" spans="1:123" x14ac:dyDescent="0.2">
      <c r="A360" s="32"/>
      <c r="B360" s="32"/>
      <c r="C360" s="32"/>
      <c r="D360" s="176"/>
      <c r="E360" s="32"/>
      <c r="F360" s="32"/>
      <c r="G360" s="176"/>
      <c r="H360" s="178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178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  <c r="DF360" s="32"/>
      <c r="DG360" s="32"/>
      <c r="DH360" s="32"/>
      <c r="DI360" s="32"/>
      <c r="DJ360" s="32"/>
      <c r="DK360" s="32"/>
      <c r="DL360" s="32"/>
      <c r="DM360" s="32"/>
      <c r="DN360" s="32"/>
      <c r="DO360" s="32"/>
      <c r="DP360" s="32"/>
      <c r="DQ360" s="32"/>
      <c r="DR360" s="32"/>
      <c r="DS360" s="32"/>
    </row>
    <row r="361" spans="1:123" x14ac:dyDescent="0.2">
      <c r="A361" s="32"/>
      <c r="B361" s="32"/>
      <c r="C361" s="32"/>
      <c r="D361" s="176"/>
      <c r="E361" s="32"/>
      <c r="F361" s="32"/>
      <c r="G361" s="176"/>
      <c r="H361" s="178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178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  <c r="DQ361" s="32"/>
      <c r="DR361" s="32"/>
      <c r="DS361" s="32"/>
    </row>
    <row r="362" spans="1:123" x14ac:dyDescent="0.2">
      <c r="A362" s="32"/>
      <c r="B362" s="32"/>
      <c r="C362" s="32"/>
      <c r="D362" s="176"/>
      <c r="E362" s="32"/>
      <c r="F362" s="32"/>
      <c r="G362" s="176"/>
      <c r="H362" s="178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178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  <c r="DF362" s="32"/>
      <c r="DG362" s="32"/>
      <c r="DH362" s="32"/>
      <c r="DI362" s="32"/>
      <c r="DJ362" s="32"/>
      <c r="DK362" s="32"/>
      <c r="DL362" s="32"/>
      <c r="DM362" s="32"/>
      <c r="DN362" s="32"/>
      <c r="DO362" s="32"/>
      <c r="DP362" s="32"/>
      <c r="DQ362" s="32"/>
      <c r="DR362" s="32"/>
      <c r="DS362" s="32"/>
    </row>
    <row r="363" spans="1:123" x14ac:dyDescent="0.2">
      <c r="A363" s="32"/>
      <c r="B363" s="32"/>
      <c r="C363" s="32"/>
      <c r="D363" s="176"/>
      <c r="E363" s="32"/>
      <c r="F363" s="32"/>
      <c r="G363" s="176"/>
      <c r="H363" s="178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178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  <c r="DQ363" s="32"/>
      <c r="DR363" s="32"/>
      <c r="DS363" s="32"/>
    </row>
    <row r="364" spans="1:123" x14ac:dyDescent="0.2">
      <c r="A364" s="32"/>
      <c r="B364" s="32"/>
      <c r="C364" s="32"/>
      <c r="D364" s="176"/>
      <c r="E364" s="32"/>
      <c r="F364" s="32"/>
      <c r="G364" s="176"/>
      <c r="H364" s="178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178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  <c r="DQ364" s="32"/>
      <c r="DR364" s="32"/>
      <c r="DS364" s="32"/>
    </row>
    <row r="365" spans="1:123" x14ac:dyDescent="0.2">
      <c r="A365" s="32"/>
      <c r="B365" s="32"/>
      <c r="C365" s="32"/>
      <c r="D365" s="176"/>
      <c r="E365" s="32"/>
      <c r="F365" s="32"/>
      <c r="G365" s="176"/>
      <c r="H365" s="178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178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  <c r="DE365" s="32"/>
      <c r="DF365" s="32"/>
      <c r="DG365" s="32"/>
      <c r="DH365" s="32"/>
      <c r="DI365" s="32"/>
      <c r="DJ365" s="32"/>
      <c r="DK365" s="32"/>
      <c r="DL365" s="32"/>
      <c r="DM365" s="32"/>
      <c r="DN365" s="32"/>
      <c r="DO365" s="32"/>
      <c r="DP365" s="32"/>
      <c r="DQ365" s="32"/>
      <c r="DR365" s="32"/>
      <c r="DS365" s="32"/>
    </row>
    <row r="366" spans="1:123" x14ac:dyDescent="0.2">
      <c r="A366" s="32"/>
      <c r="B366" s="32"/>
      <c r="C366" s="32"/>
      <c r="D366" s="176"/>
      <c r="E366" s="32"/>
      <c r="F366" s="32"/>
      <c r="G366" s="176"/>
      <c r="H366" s="178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178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  <c r="DF366" s="32"/>
      <c r="DG366" s="32"/>
      <c r="DH366" s="32"/>
      <c r="DI366" s="32"/>
      <c r="DJ366" s="32"/>
      <c r="DK366" s="32"/>
      <c r="DL366" s="32"/>
      <c r="DM366" s="32"/>
      <c r="DN366" s="32"/>
      <c r="DO366" s="32"/>
      <c r="DP366" s="32"/>
      <c r="DQ366" s="32"/>
      <c r="DR366" s="32"/>
      <c r="DS366" s="32"/>
    </row>
    <row r="367" spans="1:123" x14ac:dyDescent="0.2">
      <c r="A367" s="32"/>
      <c r="B367" s="32"/>
      <c r="C367" s="32"/>
      <c r="D367" s="176"/>
      <c r="E367" s="32"/>
      <c r="F367" s="32"/>
      <c r="G367" s="176"/>
      <c r="H367" s="178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178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  <c r="DE367" s="32"/>
      <c r="DF367" s="32"/>
      <c r="DG367" s="32"/>
      <c r="DH367" s="32"/>
      <c r="DI367" s="32"/>
      <c r="DJ367" s="32"/>
      <c r="DK367" s="32"/>
      <c r="DL367" s="32"/>
      <c r="DM367" s="32"/>
      <c r="DN367" s="32"/>
      <c r="DO367" s="32"/>
      <c r="DP367" s="32"/>
      <c r="DQ367" s="32"/>
      <c r="DR367" s="32"/>
      <c r="DS367" s="32"/>
    </row>
    <row r="368" spans="1:123" x14ac:dyDescent="0.2">
      <c r="A368" s="32"/>
      <c r="B368" s="32"/>
      <c r="C368" s="32"/>
      <c r="D368" s="176"/>
      <c r="E368" s="32"/>
      <c r="F368" s="32"/>
      <c r="G368" s="176"/>
      <c r="H368" s="178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178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  <c r="DF368" s="32"/>
      <c r="DG368" s="32"/>
      <c r="DH368" s="32"/>
      <c r="DI368" s="32"/>
      <c r="DJ368" s="32"/>
      <c r="DK368" s="32"/>
      <c r="DL368" s="32"/>
      <c r="DM368" s="32"/>
      <c r="DN368" s="32"/>
      <c r="DO368" s="32"/>
      <c r="DP368" s="32"/>
      <c r="DQ368" s="32"/>
      <c r="DR368" s="32"/>
      <c r="DS368" s="32"/>
    </row>
    <row r="369" spans="1:123" x14ac:dyDescent="0.2">
      <c r="A369" s="32"/>
      <c r="B369" s="32"/>
      <c r="C369" s="32"/>
      <c r="D369" s="176"/>
      <c r="E369" s="32"/>
      <c r="F369" s="32"/>
      <c r="G369" s="176"/>
      <c r="H369" s="178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178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  <c r="DF369" s="32"/>
      <c r="DG369" s="32"/>
      <c r="DH369" s="32"/>
      <c r="DI369" s="32"/>
      <c r="DJ369" s="32"/>
      <c r="DK369" s="32"/>
      <c r="DL369" s="32"/>
      <c r="DM369" s="32"/>
      <c r="DN369" s="32"/>
      <c r="DO369" s="32"/>
      <c r="DP369" s="32"/>
      <c r="DQ369" s="32"/>
      <c r="DR369" s="32"/>
      <c r="DS369" s="32"/>
    </row>
    <row r="370" spans="1:123" x14ac:dyDescent="0.2">
      <c r="A370" s="32"/>
      <c r="B370" s="32"/>
      <c r="C370" s="32"/>
      <c r="D370" s="176"/>
      <c r="E370" s="32"/>
      <c r="F370" s="32"/>
      <c r="G370" s="176"/>
      <c r="H370" s="178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178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  <c r="DE370" s="32"/>
      <c r="DF370" s="32"/>
      <c r="DG370" s="32"/>
      <c r="DH370" s="32"/>
      <c r="DI370" s="32"/>
      <c r="DJ370" s="32"/>
      <c r="DK370" s="32"/>
      <c r="DL370" s="32"/>
      <c r="DM370" s="32"/>
      <c r="DN370" s="32"/>
      <c r="DO370" s="32"/>
      <c r="DP370" s="32"/>
      <c r="DQ370" s="32"/>
      <c r="DR370" s="32"/>
      <c r="DS370" s="32"/>
    </row>
    <row r="371" spans="1:123" x14ac:dyDescent="0.2">
      <c r="A371" s="32"/>
      <c r="B371" s="32"/>
      <c r="C371" s="32"/>
      <c r="D371" s="176"/>
      <c r="E371" s="32"/>
      <c r="F371" s="32"/>
      <c r="G371" s="176"/>
      <c r="H371" s="178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178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  <c r="DE371" s="32"/>
      <c r="DF371" s="32"/>
      <c r="DG371" s="32"/>
      <c r="DH371" s="32"/>
      <c r="DI371" s="32"/>
      <c r="DJ371" s="32"/>
      <c r="DK371" s="32"/>
      <c r="DL371" s="32"/>
      <c r="DM371" s="32"/>
      <c r="DN371" s="32"/>
      <c r="DO371" s="32"/>
      <c r="DP371" s="32"/>
      <c r="DQ371" s="32"/>
      <c r="DR371" s="32"/>
      <c r="DS371" s="32"/>
    </row>
    <row r="372" spans="1:123" x14ac:dyDescent="0.2">
      <c r="A372" s="32"/>
      <c r="B372" s="32"/>
      <c r="C372" s="32"/>
      <c r="D372" s="176"/>
      <c r="E372" s="32"/>
      <c r="F372" s="32"/>
      <c r="G372" s="176"/>
      <c r="H372" s="178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178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  <c r="DE372" s="32"/>
      <c r="DF372" s="32"/>
      <c r="DG372" s="32"/>
      <c r="DH372" s="32"/>
      <c r="DI372" s="32"/>
      <c r="DJ372" s="32"/>
      <c r="DK372" s="32"/>
      <c r="DL372" s="32"/>
      <c r="DM372" s="32"/>
      <c r="DN372" s="32"/>
      <c r="DO372" s="32"/>
      <c r="DP372" s="32"/>
      <c r="DQ372" s="32"/>
      <c r="DR372" s="32"/>
      <c r="DS372" s="32"/>
    </row>
    <row r="373" spans="1:123" x14ac:dyDescent="0.2">
      <c r="A373" s="32"/>
      <c r="B373" s="32"/>
      <c r="C373" s="32"/>
      <c r="D373" s="176"/>
      <c r="E373" s="32"/>
      <c r="F373" s="32"/>
      <c r="G373" s="176"/>
      <c r="H373" s="178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178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  <c r="DF373" s="32"/>
      <c r="DG373" s="32"/>
      <c r="DH373" s="32"/>
      <c r="DI373" s="32"/>
      <c r="DJ373" s="32"/>
      <c r="DK373" s="32"/>
      <c r="DL373" s="32"/>
      <c r="DM373" s="32"/>
      <c r="DN373" s="32"/>
      <c r="DO373" s="32"/>
      <c r="DP373" s="32"/>
      <c r="DQ373" s="32"/>
      <c r="DR373" s="32"/>
      <c r="DS373" s="32"/>
    </row>
    <row r="374" spans="1:123" x14ac:dyDescent="0.2">
      <c r="A374" s="32"/>
      <c r="B374" s="32"/>
      <c r="C374" s="32"/>
      <c r="D374" s="176"/>
      <c r="E374" s="32"/>
      <c r="F374" s="32"/>
      <c r="G374" s="176"/>
      <c r="H374" s="178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178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  <c r="DF374" s="32"/>
      <c r="DG374" s="32"/>
      <c r="DH374" s="32"/>
      <c r="DI374" s="32"/>
      <c r="DJ374" s="32"/>
      <c r="DK374" s="32"/>
      <c r="DL374" s="32"/>
      <c r="DM374" s="32"/>
      <c r="DN374" s="32"/>
      <c r="DO374" s="32"/>
      <c r="DP374" s="32"/>
      <c r="DQ374" s="32"/>
      <c r="DR374" s="32"/>
      <c r="DS374" s="32"/>
    </row>
    <row r="375" spans="1:123" x14ac:dyDescent="0.2">
      <c r="A375" s="32"/>
      <c r="B375" s="32"/>
      <c r="C375" s="32"/>
      <c r="D375" s="176"/>
      <c r="E375" s="32"/>
      <c r="F375" s="32"/>
      <c r="G375" s="176"/>
      <c r="H375" s="178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178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  <c r="DE375" s="32"/>
      <c r="DF375" s="32"/>
      <c r="DG375" s="32"/>
      <c r="DH375" s="32"/>
      <c r="DI375" s="32"/>
      <c r="DJ375" s="32"/>
      <c r="DK375" s="32"/>
      <c r="DL375" s="32"/>
      <c r="DM375" s="32"/>
      <c r="DN375" s="32"/>
      <c r="DO375" s="32"/>
      <c r="DP375" s="32"/>
      <c r="DQ375" s="32"/>
      <c r="DR375" s="32"/>
      <c r="DS375" s="32"/>
    </row>
    <row r="376" spans="1:123" x14ac:dyDescent="0.2">
      <c r="A376" s="32"/>
      <c r="B376" s="32"/>
      <c r="C376" s="32"/>
      <c r="D376" s="176"/>
      <c r="E376" s="32"/>
      <c r="F376" s="32"/>
      <c r="G376" s="176"/>
      <c r="H376" s="178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178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  <c r="DE376" s="32"/>
      <c r="DF376" s="32"/>
      <c r="DG376" s="32"/>
      <c r="DH376" s="32"/>
      <c r="DI376" s="32"/>
      <c r="DJ376" s="32"/>
      <c r="DK376" s="32"/>
      <c r="DL376" s="32"/>
      <c r="DM376" s="32"/>
      <c r="DN376" s="32"/>
      <c r="DO376" s="32"/>
      <c r="DP376" s="32"/>
      <c r="DQ376" s="32"/>
      <c r="DR376" s="32"/>
      <c r="DS376" s="32"/>
    </row>
    <row r="377" spans="1:123" x14ac:dyDescent="0.2">
      <c r="A377" s="32"/>
      <c r="B377" s="32"/>
      <c r="C377" s="32"/>
      <c r="D377" s="176"/>
      <c r="E377" s="32"/>
      <c r="F377" s="32"/>
      <c r="G377" s="176"/>
      <c r="H377" s="178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178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  <c r="DE377" s="32"/>
      <c r="DF377" s="32"/>
      <c r="DG377" s="32"/>
      <c r="DH377" s="32"/>
      <c r="DI377" s="32"/>
      <c r="DJ377" s="32"/>
      <c r="DK377" s="32"/>
      <c r="DL377" s="32"/>
      <c r="DM377" s="32"/>
      <c r="DN377" s="32"/>
      <c r="DO377" s="32"/>
      <c r="DP377" s="32"/>
      <c r="DQ377" s="32"/>
      <c r="DR377" s="32"/>
      <c r="DS377" s="32"/>
    </row>
    <row r="378" spans="1:123" x14ac:dyDescent="0.2">
      <c r="A378" s="32"/>
      <c r="B378" s="32"/>
      <c r="C378" s="32"/>
      <c r="D378" s="176"/>
      <c r="E378" s="32"/>
      <c r="F378" s="32"/>
      <c r="G378" s="176"/>
      <c r="H378" s="178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178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  <c r="DE378" s="32"/>
      <c r="DF378" s="32"/>
      <c r="DG378" s="32"/>
      <c r="DH378" s="32"/>
      <c r="DI378" s="32"/>
      <c r="DJ378" s="32"/>
      <c r="DK378" s="32"/>
      <c r="DL378" s="32"/>
      <c r="DM378" s="32"/>
      <c r="DN378" s="32"/>
      <c r="DO378" s="32"/>
      <c r="DP378" s="32"/>
      <c r="DQ378" s="32"/>
      <c r="DR378" s="32"/>
      <c r="DS378" s="32"/>
    </row>
    <row r="379" spans="1:123" x14ac:dyDescent="0.2">
      <c r="A379" s="32"/>
      <c r="B379" s="32"/>
      <c r="C379" s="32"/>
      <c r="D379" s="176"/>
      <c r="E379" s="32"/>
      <c r="F379" s="32"/>
      <c r="G379" s="176"/>
      <c r="H379" s="178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178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  <c r="DE379" s="32"/>
      <c r="DF379" s="32"/>
      <c r="DG379" s="32"/>
      <c r="DH379" s="32"/>
      <c r="DI379" s="32"/>
      <c r="DJ379" s="32"/>
      <c r="DK379" s="32"/>
      <c r="DL379" s="32"/>
      <c r="DM379" s="32"/>
      <c r="DN379" s="32"/>
      <c r="DO379" s="32"/>
      <c r="DP379" s="32"/>
      <c r="DQ379" s="32"/>
      <c r="DR379" s="32"/>
      <c r="DS379" s="32"/>
    </row>
    <row r="380" spans="1:123" x14ac:dyDescent="0.2">
      <c r="A380" s="32"/>
      <c r="B380" s="32"/>
      <c r="C380" s="32"/>
      <c r="D380" s="176"/>
      <c r="E380" s="32"/>
      <c r="F380" s="32"/>
      <c r="G380" s="176"/>
      <c r="H380" s="178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178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  <c r="DE380" s="32"/>
      <c r="DF380" s="32"/>
      <c r="DG380" s="32"/>
      <c r="DH380" s="32"/>
      <c r="DI380" s="32"/>
      <c r="DJ380" s="32"/>
      <c r="DK380" s="32"/>
      <c r="DL380" s="32"/>
      <c r="DM380" s="32"/>
      <c r="DN380" s="32"/>
      <c r="DO380" s="32"/>
      <c r="DP380" s="32"/>
      <c r="DQ380" s="32"/>
      <c r="DR380" s="32"/>
      <c r="DS380" s="32"/>
    </row>
    <row r="381" spans="1:123" x14ac:dyDescent="0.2">
      <c r="A381" s="32"/>
      <c r="B381" s="32"/>
      <c r="C381" s="32"/>
      <c r="D381" s="176"/>
      <c r="E381" s="32"/>
      <c r="F381" s="32"/>
      <c r="G381" s="176"/>
      <c r="H381" s="178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178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  <c r="DF381" s="32"/>
      <c r="DG381" s="32"/>
      <c r="DH381" s="32"/>
      <c r="DI381" s="32"/>
      <c r="DJ381" s="32"/>
      <c r="DK381" s="32"/>
      <c r="DL381" s="32"/>
      <c r="DM381" s="32"/>
      <c r="DN381" s="32"/>
      <c r="DO381" s="32"/>
      <c r="DP381" s="32"/>
      <c r="DQ381" s="32"/>
      <c r="DR381" s="32"/>
      <c r="DS381" s="32"/>
    </row>
    <row r="382" spans="1:123" x14ac:dyDescent="0.2">
      <c r="A382" s="32"/>
      <c r="B382" s="32"/>
      <c r="C382" s="32"/>
      <c r="D382" s="176"/>
      <c r="E382" s="32"/>
      <c r="F382" s="32"/>
      <c r="G382" s="176"/>
      <c r="H382" s="178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178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  <c r="DF382" s="32"/>
      <c r="DG382" s="32"/>
      <c r="DH382" s="32"/>
      <c r="DI382" s="32"/>
      <c r="DJ382" s="32"/>
      <c r="DK382" s="32"/>
      <c r="DL382" s="32"/>
      <c r="DM382" s="32"/>
      <c r="DN382" s="32"/>
      <c r="DO382" s="32"/>
      <c r="DP382" s="32"/>
      <c r="DQ382" s="32"/>
      <c r="DR382" s="32"/>
      <c r="DS382" s="32"/>
    </row>
    <row r="383" spans="1:123" x14ac:dyDescent="0.2">
      <c r="A383" s="32"/>
      <c r="B383" s="32"/>
      <c r="C383" s="32"/>
      <c r="D383" s="176"/>
      <c r="E383" s="32"/>
      <c r="F383" s="32"/>
      <c r="G383" s="176"/>
      <c r="H383" s="178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178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  <c r="DF383" s="32"/>
      <c r="DG383" s="32"/>
      <c r="DH383" s="32"/>
      <c r="DI383" s="32"/>
      <c r="DJ383" s="32"/>
      <c r="DK383" s="32"/>
      <c r="DL383" s="32"/>
      <c r="DM383" s="32"/>
      <c r="DN383" s="32"/>
      <c r="DO383" s="32"/>
      <c r="DP383" s="32"/>
      <c r="DQ383" s="32"/>
      <c r="DR383" s="32"/>
      <c r="DS383" s="32"/>
    </row>
    <row r="384" spans="1:123" x14ac:dyDescent="0.2">
      <c r="A384" s="32"/>
      <c r="B384" s="32"/>
      <c r="C384" s="32"/>
      <c r="D384" s="176"/>
      <c r="E384" s="32"/>
      <c r="F384" s="32"/>
      <c r="G384" s="176"/>
      <c r="H384" s="178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178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  <c r="DF384" s="32"/>
      <c r="DG384" s="32"/>
      <c r="DH384" s="32"/>
      <c r="DI384" s="32"/>
      <c r="DJ384" s="32"/>
      <c r="DK384" s="32"/>
      <c r="DL384" s="32"/>
      <c r="DM384" s="32"/>
      <c r="DN384" s="32"/>
      <c r="DO384" s="32"/>
      <c r="DP384" s="32"/>
      <c r="DQ384" s="32"/>
      <c r="DR384" s="32"/>
      <c r="DS384" s="32"/>
    </row>
    <row r="385" spans="1:123" x14ac:dyDescent="0.2">
      <c r="A385" s="32"/>
      <c r="B385" s="32"/>
      <c r="C385" s="32"/>
      <c r="D385" s="176"/>
      <c r="E385" s="32"/>
      <c r="F385" s="32"/>
      <c r="G385" s="176"/>
      <c r="H385" s="178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178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  <c r="DF385" s="32"/>
      <c r="DG385" s="32"/>
      <c r="DH385" s="32"/>
      <c r="DI385" s="32"/>
      <c r="DJ385" s="32"/>
      <c r="DK385" s="32"/>
      <c r="DL385" s="32"/>
      <c r="DM385" s="32"/>
      <c r="DN385" s="32"/>
      <c r="DO385" s="32"/>
      <c r="DP385" s="32"/>
      <c r="DQ385" s="32"/>
      <c r="DR385" s="32"/>
      <c r="DS385" s="32"/>
    </row>
    <row r="386" spans="1:123" x14ac:dyDescent="0.2">
      <c r="A386" s="32"/>
      <c r="B386" s="32"/>
      <c r="C386" s="32"/>
      <c r="D386" s="176"/>
      <c r="E386" s="32"/>
      <c r="F386" s="32"/>
      <c r="G386" s="176"/>
      <c r="H386" s="178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178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  <c r="DF386" s="32"/>
      <c r="DG386" s="32"/>
      <c r="DH386" s="32"/>
      <c r="DI386" s="32"/>
      <c r="DJ386" s="32"/>
      <c r="DK386" s="32"/>
      <c r="DL386" s="32"/>
      <c r="DM386" s="32"/>
      <c r="DN386" s="32"/>
      <c r="DO386" s="32"/>
      <c r="DP386" s="32"/>
      <c r="DQ386" s="32"/>
      <c r="DR386" s="32"/>
      <c r="DS386" s="32"/>
    </row>
    <row r="387" spans="1:123" x14ac:dyDescent="0.2">
      <c r="A387" s="32"/>
      <c r="B387" s="32"/>
      <c r="C387" s="32"/>
      <c r="D387" s="176"/>
      <c r="E387" s="32"/>
      <c r="F387" s="32"/>
      <c r="G387" s="176"/>
      <c r="H387" s="178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178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  <c r="DF387" s="32"/>
      <c r="DG387" s="32"/>
      <c r="DH387" s="32"/>
      <c r="DI387" s="32"/>
      <c r="DJ387" s="32"/>
      <c r="DK387" s="32"/>
      <c r="DL387" s="32"/>
      <c r="DM387" s="32"/>
      <c r="DN387" s="32"/>
      <c r="DO387" s="32"/>
      <c r="DP387" s="32"/>
      <c r="DQ387" s="32"/>
      <c r="DR387" s="32"/>
      <c r="DS387" s="32"/>
    </row>
    <row r="388" spans="1:123" x14ac:dyDescent="0.2">
      <c r="A388" s="32"/>
      <c r="B388" s="32"/>
      <c r="C388" s="32"/>
      <c r="D388" s="176"/>
      <c r="E388" s="32"/>
      <c r="F388" s="32"/>
      <c r="G388" s="176"/>
      <c r="H388" s="178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178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  <c r="DF388" s="32"/>
      <c r="DG388" s="32"/>
      <c r="DH388" s="32"/>
      <c r="DI388" s="32"/>
      <c r="DJ388" s="32"/>
      <c r="DK388" s="32"/>
      <c r="DL388" s="32"/>
      <c r="DM388" s="32"/>
      <c r="DN388" s="32"/>
      <c r="DO388" s="32"/>
      <c r="DP388" s="32"/>
      <c r="DQ388" s="32"/>
      <c r="DR388" s="32"/>
      <c r="DS388" s="32"/>
    </row>
    <row r="389" spans="1:123" x14ac:dyDescent="0.2">
      <c r="A389" s="32"/>
      <c r="B389" s="32"/>
      <c r="C389" s="32"/>
      <c r="D389" s="176"/>
      <c r="E389" s="32"/>
      <c r="F389" s="32"/>
      <c r="G389" s="176"/>
      <c r="H389" s="178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178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  <c r="DF389" s="32"/>
      <c r="DG389" s="32"/>
      <c r="DH389" s="32"/>
      <c r="DI389" s="32"/>
      <c r="DJ389" s="32"/>
      <c r="DK389" s="32"/>
      <c r="DL389" s="32"/>
      <c r="DM389" s="32"/>
      <c r="DN389" s="32"/>
      <c r="DO389" s="32"/>
      <c r="DP389" s="32"/>
      <c r="DQ389" s="32"/>
      <c r="DR389" s="32"/>
      <c r="DS389" s="32"/>
    </row>
    <row r="390" spans="1:123" x14ac:dyDescent="0.2">
      <c r="A390" s="32"/>
      <c r="B390" s="32"/>
      <c r="C390" s="32"/>
      <c r="D390" s="176"/>
      <c r="E390" s="32"/>
      <c r="F390" s="32"/>
      <c r="G390" s="176"/>
      <c r="H390" s="178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178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  <c r="DE390" s="32"/>
      <c r="DF390" s="32"/>
      <c r="DG390" s="32"/>
      <c r="DH390" s="32"/>
      <c r="DI390" s="32"/>
      <c r="DJ390" s="32"/>
      <c r="DK390" s="32"/>
      <c r="DL390" s="32"/>
      <c r="DM390" s="32"/>
      <c r="DN390" s="32"/>
      <c r="DO390" s="32"/>
      <c r="DP390" s="32"/>
      <c r="DQ390" s="32"/>
      <c r="DR390" s="32"/>
      <c r="DS390" s="32"/>
    </row>
    <row r="391" spans="1:123" x14ac:dyDescent="0.2">
      <c r="A391" s="32"/>
      <c r="B391" s="32"/>
      <c r="C391" s="32"/>
      <c r="D391" s="176"/>
      <c r="E391" s="32"/>
      <c r="F391" s="32"/>
      <c r="G391" s="176"/>
      <c r="H391" s="178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178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  <c r="DF391" s="32"/>
      <c r="DG391" s="32"/>
      <c r="DH391" s="32"/>
      <c r="DI391" s="32"/>
      <c r="DJ391" s="32"/>
      <c r="DK391" s="32"/>
      <c r="DL391" s="32"/>
      <c r="DM391" s="32"/>
      <c r="DN391" s="32"/>
      <c r="DO391" s="32"/>
      <c r="DP391" s="32"/>
      <c r="DQ391" s="32"/>
      <c r="DR391" s="32"/>
      <c r="DS391" s="32"/>
    </row>
    <row r="392" spans="1:123" x14ac:dyDescent="0.2">
      <c r="A392" s="32"/>
      <c r="B392" s="32"/>
      <c r="C392" s="32"/>
      <c r="D392" s="176"/>
      <c r="E392" s="32"/>
      <c r="F392" s="32"/>
      <c r="G392" s="176"/>
      <c r="H392" s="178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178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  <c r="DE392" s="32"/>
      <c r="DF392" s="32"/>
      <c r="DG392" s="32"/>
      <c r="DH392" s="32"/>
      <c r="DI392" s="32"/>
      <c r="DJ392" s="32"/>
      <c r="DK392" s="32"/>
      <c r="DL392" s="32"/>
      <c r="DM392" s="32"/>
      <c r="DN392" s="32"/>
      <c r="DO392" s="32"/>
      <c r="DP392" s="32"/>
      <c r="DQ392" s="32"/>
      <c r="DR392" s="32"/>
      <c r="DS392" s="32"/>
    </row>
    <row r="393" spans="1:123" x14ac:dyDescent="0.2">
      <c r="A393" s="32"/>
      <c r="B393" s="32"/>
      <c r="C393" s="32"/>
      <c r="D393" s="176"/>
      <c r="E393" s="32"/>
      <c r="F393" s="32"/>
      <c r="G393" s="176"/>
      <c r="H393" s="178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178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  <c r="DE393" s="32"/>
      <c r="DF393" s="32"/>
      <c r="DG393" s="32"/>
      <c r="DH393" s="32"/>
      <c r="DI393" s="32"/>
      <c r="DJ393" s="32"/>
      <c r="DK393" s="32"/>
      <c r="DL393" s="32"/>
      <c r="DM393" s="32"/>
      <c r="DN393" s="32"/>
      <c r="DO393" s="32"/>
      <c r="DP393" s="32"/>
      <c r="DQ393" s="32"/>
      <c r="DR393" s="32"/>
      <c r="DS393" s="32"/>
    </row>
    <row r="394" spans="1:123" x14ac:dyDescent="0.2">
      <c r="A394" s="32"/>
      <c r="B394" s="32"/>
      <c r="C394" s="32"/>
      <c r="D394" s="176"/>
      <c r="E394" s="32"/>
      <c r="F394" s="32"/>
      <c r="G394" s="176"/>
      <c r="H394" s="178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178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  <c r="DF394" s="32"/>
      <c r="DG394" s="32"/>
      <c r="DH394" s="32"/>
      <c r="DI394" s="32"/>
      <c r="DJ394" s="32"/>
      <c r="DK394" s="32"/>
      <c r="DL394" s="32"/>
      <c r="DM394" s="32"/>
      <c r="DN394" s="32"/>
      <c r="DO394" s="32"/>
      <c r="DP394" s="32"/>
      <c r="DQ394" s="32"/>
      <c r="DR394" s="32"/>
      <c r="DS394" s="32"/>
    </row>
    <row r="395" spans="1:123" x14ac:dyDescent="0.2">
      <c r="A395" s="32"/>
      <c r="B395" s="32"/>
      <c r="C395" s="32"/>
      <c r="D395" s="176"/>
      <c r="E395" s="32"/>
      <c r="F395" s="32"/>
      <c r="G395" s="176"/>
      <c r="H395" s="178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178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  <c r="DF395" s="32"/>
      <c r="DG395" s="32"/>
      <c r="DH395" s="32"/>
      <c r="DI395" s="32"/>
      <c r="DJ395" s="32"/>
      <c r="DK395" s="32"/>
      <c r="DL395" s="32"/>
      <c r="DM395" s="32"/>
      <c r="DN395" s="32"/>
      <c r="DO395" s="32"/>
      <c r="DP395" s="32"/>
      <c r="DQ395" s="32"/>
      <c r="DR395" s="32"/>
      <c r="DS395" s="32"/>
    </row>
    <row r="396" spans="1:123" x14ac:dyDescent="0.2">
      <c r="A396" s="32"/>
      <c r="B396" s="32"/>
      <c r="C396" s="32"/>
      <c r="D396" s="176"/>
      <c r="E396" s="32"/>
      <c r="F396" s="32"/>
      <c r="G396" s="176"/>
      <c r="H396" s="178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178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  <c r="DE396" s="32"/>
      <c r="DF396" s="32"/>
      <c r="DG396" s="32"/>
      <c r="DH396" s="32"/>
      <c r="DI396" s="32"/>
      <c r="DJ396" s="32"/>
      <c r="DK396" s="32"/>
      <c r="DL396" s="32"/>
      <c r="DM396" s="32"/>
      <c r="DN396" s="32"/>
      <c r="DO396" s="32"/>
      <c r="DP396" s="32"/>
      <c r="DQ396" s="32"/>
      <c r="DR396" s="32"/>
      <c r="DS396" s="32"/>
    </row>
    <row r="397" spans="1:123" x14ac:dyDescent="0.2">
      <c r="A397" s="32"/>
      <c r="B397" s="32"/>
      <c r="C397" s="32"/>
      <c r="D397" s="176"/>
      <c r="E397" s="32"/>
      <c r="F397" s="32"/>
      <c r="G397" s="176"/>
      <c r="H397" s="178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178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  <c r="DE397" s="32"/>
      <c r="DF397" s="32"/>
      <c r="DG397" s="32"/>
      <c r="DH397" s="32"/>
      <c r="DI397" s="32"/>
      <c r="DJ397" s="32"/>
      <c r="DK397" s="32"/>
      <c r="DL397" s="32"/>
      <c r="DM397" s="32"/>
      <c r="DN397" s="32"/>
      <c r="DO397" s="32"/>
      <c r="DP397" s="32"/>
      <c r="DQ397" s="32"/>
      <c r="DR397" s="32"/>
      <c r="DS397" s="32"/>
    </row>
    <row r="398" spans="1:123" x14ac:dyDescent="0.2">
      <c r="A398" s="32"/>
      <c r="B398" s="32"/>
      <c r="C398" s="32"/>
      <c r="D398" s="176"/>
      <c r="E398" s="32"/>
      <c r="F398" s="32"/>
      <c r="G398" s="176"/>
      <c r="H398" s="178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178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  <c r="DE398" s="32"/>
      <c r="DF398" s="32"/>
      <c r="DG398" s="32"/>
      <c r="DH398" s="32"/>
      <c r="DI398" s="32"/>
      <c r="DJ398" s="32"/>
      <c r="DK398" s="32"/>
      <c r="DL398" s="32"/>
      <c r="DM398" s="32"/>
      <c r="DN398" s="32"/>
      <c r="DO398" s="32"/>
      <c r="DP398" s="32"/>
      <c r="DQ398" s="32"/>
      <c r="DR398" s="32"/>
      <c r="DS398" s="32"/>
    </row>
    <row r="399" spans="1:123" x14ac:dyDescent="0.2">
      <c r="A399" s="32"/>
      <c r="B399" s="32"/>
      <c r="C399" s="32"/>
      <c r="D399" s="176"/>
      <c r="E399" s="32"/>
      <c r="F399" s="32"/>
      <c r="G399" s="176"/>
      <c r="H399" s="178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178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  <c r="DE399" s="32"/>
      <c r="DF399" s="32"/>
      <c r="DG399" s="32"/>
      <c r="DH399" s="32"/>
      <c r="DI399" s="32"/>
      <c r="DJ399" s="32"/>
      <c r="DK399" s="32"/>
      <c r="DL399" s="32"/>
      <c r="DM399" s="32"/>
      <c r="DN399" s="32"/>
      <c r="DO399" s="32"/>
      <c r="DP399" s="32"/>
      <c r="DQ399" s="32"/>
      <c r="DR399" s="32"/>
      <c r="DS399" s="32"/>
    </row>
    <row r="400" spans="1:123" x14ac:dyDescent="0.2">
      <c r="A400" s="32"/>
      <c r="B400" s="32"/>
      <c r="C400" s="32"/>
      <c r="D400" s="176"/>
      <c r="E400" s="32"/>
      <c r="F400" s="32"/>
      <c r="G400" s="176"/>
      <c r="H400" s="178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178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  <c r="DE400" s="32"/>
      <c r="DF400" s="32"/>
      <c r="DG400" s="32"/>
      <c r="DH400" s="32"/>
      <c r="DI400" s="32"/>
      <c r="DJ400" s="32"/>
      <c r="DK400" s="32"/>
      <c r="DL400" s="32"/>
      <c r="DM400" s="32"/>
      <c r="DN400" s="32"/>
      <c r="DO400" s="32"/>
      <c r="DP400" s="32"/>
      <c r="DQ400" s="32"/>
      <c r="DR400" s="32"/>
      <c r="DS400" s="32"/>
    </row>
    <row r="401" spans="1:123" x14ac:dyDescent="0.2">
      <c r="A401" s="32"/>
      <c r="B401" s="32"/>
      <c r="C401" s="32"/>
      <c r="D401" s="176"/>
      <c r="E401" s="32"/>
      <c r="F401" s="32"/>
      <c r="G401" s="176"/>
      <c r="H401" s="178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178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  <c r="DF401" s="32"/>
      <c r="DG401" s="32"/>
      <c r="DH401" s="32"/>
      <c r="DI401" s="32"/>
      <c r="DJ401" s="32"/>
      <c r="DK401" s="32"/>
      <c r="DL401" s="32"/>
      <c r="DM401" s="32"/>
      <c r="DN401" s="32"/>
      <c r="DO401" s="32"/>
      <c r="DP401" s="32"/>
      <c r="DQ401" s="32"/>
      <c r="DR401" s="32"/>
      <c r="DS401" s="32"/>
    </row>
    <row r="402" spans="1:123" x14ac:dyDescent="0.2">
      <c r="A402" s="32"/>
      <c r="B402" s="32"/>
      <c r="C402" s="32"/>
      <c r="D402" s="176"/>
      <c r="E402" s="32"/>
      <c r="F402" s="32"/>
      <c r="G402" s="176"/>
      <c r="H402" s="178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178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  <c r="DF402" s="32"/>
      <c r="DG402" s="32"/>
      <c r="DH402" s="32"/>
      <c r="DI402" s="32"/>
      <c r="DJ402" s="32"/>
      <c r="DK402" s="32"/>
      <c r="DL402" s="32"/>
      <c r="DM402" s="32"/>
      <c r="DN402" s="32"/>
      <c r="DO402" s="32"/>
      <c r="DP402" s="32"/>
      <c r="DQ402" s="32"/>
      <c r="DR402" s="32"/>
      <c r="DS402" s="32"/>
    </row>
    <row r="403" spans="1:123" x14ac:dyDescent="0.2">
      <c r="A403" s="32"/>
      <c r="B403" s="32"/>
      <c r="C403" s="32"/>
      <c r="D403" s="176"/>
      <c r="E403" s="32"/>
      <c r="F403" s="32"/>
      <c r="G403" s="176"/>
      <c r="H403" s="178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178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  <c r="DF403" s="32"/>
      <c r="DG403" s="32"/>
      <c r="DH403" s="32"/>
      <c r="DI403" s="32"/>
      <c r="DJ403" s="32"/>
      <c r="DK403" s="32"/>
      <c r="DL403" s="32"/>
      <c r="DM403" s="32"/>
      <c r="DN403" s="32"/>
      <c r="DO403" s="32"/>
      <c r="DP403" s="32"/>
      <c r="DQ403" s="32"/>
      <c r="DR403" s="32"/>
      <c r="DS403" s="32"/>
    </row>
    <row r="404" spans="1:123" x14ac:dyDescent="0.2">
      <c r="A404" s="32"/>
      <c r="B404" s="32"/>
      <c r="C404" s="32"/>
      <c r="D404" s="176"/>
      <c r="E404" s="32"/>
      <c r="F404" s="32"/>
      <c r="G404" s="176"/>
      <c r="H404" s="178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178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  <c r="DF404" s="32"/>
      <c r="DG404" s="32"/>
      <c r="DH404" s="32"/>
      <c r="DI404" s="32"/>
      <c r="DJ404" s="32"/>
      <c r="DK404" s="32"/>
      <c r="DL404" s="32"/>
      <c r="DM404" s="32"/>
      <c r="DN404" s="32"/>
      <c r="DO404" s="32"/>
      <c r="DP404" s="32"/>
      <c r="DQ404" s="32"/>
      <c r="DR404" s="32"/>
      <c r="DS404" s="32"/>
    </row>
    <row r="405" spans="1:123" x14ac:dyDescent="0.2">
      <c r="A405" s="32"/>
      <c r="B405" s="32"/>
      <c r="C405" s="32"/>
      <c r="D405" s="176"/>
      <c r="E405" s="32"/>
      <c r="F405" s="32"/>
      <c r="G405" s="176"/>
      <c r="H405" s="178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178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  <c r="DF405" s="32"/>
      <c r="DG405" s="32"/>
      <c r="DH405" s="32"/>
      <c r="DI405" s="32"/>
      <c r="DJ405" s="32"/>
      <c r="DK405" s="32"/>
      <c r="DL405" s="32"/>
      <c r="DM405" s="32"/>
      <c r="DN405" s="32"/>
      <c r="DO405" s="32"/>
      <c r="DP405" s="32"/>
      <c r="DQ405" s="32"/>
      <c r="DR405" s="32"/>
      <c r="DS405" s="32"/>
    </row>
    <row r="406" spans="1:123" x14ac:dyDescent="0.2">
      <c r="A406" s="32"/>
      <c r="B406" s="32"/>
      <c r="C406" s="32"/>
      <c r="D406" s="176"/>
      <c r="E406" s="32"/>
      <c r="F406" s="32"/>
      <c r="G406" s="176"/>
      <c r="H406" s="178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178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  <c r="DF406" s="32"/>
      <c r="DG406" s="32"/>
      <c r="DH406" s="32"/>
      <c r="DI406" s="32"/>
      <c r="DJ406" s="32"/>
      <c r="DK406" s="32"/>
      <c r="DL406" s="32"/>
      <c r="DM406" s="32"/>
      <c r="DN406" s="32"/>
      <c r="DO406" s="32"/>
      <c r="DP406" s="32"/>
      <c r="DQ406" s="32"/>
      <c r="DR406" s="32"/>
      <c r="DS406" s="32"/>
    </row>
    <row r="407" spans="1:123" x14ac:dyDescent="0.2">
      <c r="A407" s="32"/>
      <c r="B407" s="32"/>
      <c r="C407" s="32"/>
      <c r="D407" s="176"/>
      <c r="E407" s="32"/>
      <c r="F407" s="32"/>
      <c r="G407" s="176"/>
      <c r="H407" s="178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178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  <c r="DE407" s="32"/>
      <c r="DF407" s="32"/>
      <c r="DG407" s="32"/>
      <c r="DH407" s="32"/>
      <c r="DI407" s="32"/>
      <c r="DJ407" s="32"/>
      <c r="DK407" s="32"/>
      <c r="DL407" s="32"/>
      <c r="DM407" s="32"/>
      <c r="DN407" s="32"/>
      <c r="DO407" s="32"/>
      <c r="DP407" s="32"/>
      <c r="DQ407" s="32"/>
      <c r="DR407" s="32"/>
      <c r="DS407" s="32"/>
    </row>
    <row r="408" spans="1:123" x14ac:dyDescent="0.2">
      <c r="A408" s="32"/>
      <c r="B408" s="32"/>
      <c r="C408" s="32"/>
      <c r="D408" s="176"/>
      <c r="E408" s="32"/>
      <c r="F408" s="32"/>
      <c r="G408" s="176"/>
      <c r="H408" s="178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178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  <c r="DE408" s="32"/>
      <c r="DF408" s="32"/>
      <c r="DG408" s="32"/>
      <c r="DH408" s="32"/>
      <c r="DI408" s="32"/>
      <c r="DJ408" s="32"/>
      <c r="DK408" s="32"/>
      <c r="DL408" s="32"/>
      <c r="DM408" s="32"/>
      <c r="DN408" s="32"/>
      <c r="DO408" s="32"/>
      <c r="DP408" s="32"/>
      <c r="DQ408" s="32"/>
      <c r="DR408" s="32"/>
      <c r="DS408" s="32"/>
    </row>
    <row r="409" spans="1:123" x14ac:dyDescent="0.2">
      <c r="A409" s="32"/>
      <c r="B409" s="32"/>
      <c r="C409" s="32"/>
      <c r="D409" s="176"/>
      <c r="E409" s="32"/>
      <c r="F409" s="32"/>
      <c r="G409" s="176"/>
      <c r="H409" s="178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178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  <c r="DF409" s="32"/>
      <c r="DG409" s="32"/>
      <c r="DH409" s="32"/>
      <c r="DI409" s="32"/>
      <c r="DJ409" s="32"/>
      <c r="DK409" s="32"/>
      <c r="DL409" s="32"/>
      <c r="DM409" s="32"/>
      <c r="DN409" s="32"/>
      <c r="DO409" s="32"/>
      <c r="DP409" s="32"/>
      <c r="DQ409" s="32"/>
      <c r="DR409" s="32"/>
      <c r="DS409" s="32"/>
    </row>
    <row r="410" spans="1:123" x14ac:dyDescent="0.2">
      <c r="A410" s="32"/>
      <c r="B410" s="32"/>
      <c r="C410" s="32"/>
      <c r="D410" s="176"/>
      <c r="E410" s="32"/>
      <c r="F410" s="32"/>
      <c r="G410" s="176"/>
      <c r="H410" s="178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178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  <c r="DF410" s="32"/>
      <c r="DG410" s="32"/>
      <c r="DH410" s="32"/>
      <c r="DI410" s="32"/>
      <c r="DJ410" s="32"/>
      <c r="DK410" s="32"/>
      <c r="DL410" s="32"/>
      <c r="DM410" s="32"/>
      <c r="DN410" s="32"/>
      <c r="DO410" s="32"/>
      <c r="DP410" s="32"/>
      <c r="DQ410" s="32"/>
      <c r="DR410" s="32"/>
      <c r="DS410" s="32"/>
    </row>
    <row r="411" spans="1:123" x14ac:dyDescent="0.2">
      <c r="A411" s="32"/>
      <c r="B411" s="32"/>
      <c r="C411" s="32"/>
      <c r="D411" s="176"/>
      <c r="E411" s="32"/>
      <c r="F411" s="32"/>
      <c r="G411" s="176"/>
      <c r="H411" s="178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178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  <c r="DE411" s="32"/>
      <c r="DF411" s="32"/>
      <c r="DG411" s="32"/>
      <c r="DH411" s="32"/>
      <c r="DI411" s="32"/>
      <c r="DJ411" s="32"/>
      <c r="DK411" s="32"/>
      <c r="DL411" s="32"/>
      <c r="DM411" s="32"/>
      <c r="DN411" s="32"/>
      <c r="DO411" s="32"/>
      <c r="DP411" s="32"/>
      <c r="DQ411" s="32"/>
      <c r="DR411" s="32"/>
      <c r="DS411" s="32"/>
    </row>
    <row r="412" spans="1:123" x14ac:dyDescent="0.2">
      <c r="A412" s="32"/>
      <c r="B412" s="32"/>
      <c r="C412" s="32"/>
      <c r="D412" s="176"/>
      <c r="E412" s="32"/>
      <c r="F412" s="32"/>
      <c r="G412" s="176"/>
      <c r="H412" s="178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178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  <c r="DF412" s="32"/>
      <c r="DG412" s="32"/>
      <c r="DH412" s="32"/>
      <c r="DI412" s="32"/>
      <c r="DJ412" s="32"/>
      <c r="DK412" s="32"/>
      <c r="DL412" s="32"/>
      <c r="DM412" s="32"/>
      <c r="DN412" s="32"/>
      <c r="DO412" s="32"/>
      <c r="DP412" s="32"/>
      <c r="DQ412" s="32"/>
      <c r="DR412" s="32"/>
      <c r="DS412" s="32"/>
    </row>
    <row r="413" spans="1:123" x14ac:dyDescent="0.2">
      <c r="A413" s="32"/>
      <c r="B413" s="32"/>
      <c r="C413" s="32"/>
      <c r="D413" s="176"/>
      <c r="E413" s="32"/>
      <c r="F413" s="32"/>
      <c r="G413" s="176"/>
      <c r="H413" s="178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178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  <c r="DF413" s="32"/>
      <c r="DG413" s="32"/>
      <c r="DH413" s="32"/>
      <c r="DI413" s="32"/>
      <c r="DJ413" s="32"/>
      <c r="DK413" s="32"/>
      <c r="DL413" s="32"/>
      <c r="DM413" s="32"/>
      <c r="DN413" s="32"/>
      <c r="DO413" s="32"/>
      <c r="DP413" s="32"/>
      <c r="DQ413" s="32"/>
      <c r="DR413" s="32"/>
      <c r="DS413" s="32"/>
    </row>
    <row r="414" spans="1:123" x14ac:dyDescent="0.2">
      <c r="A414" s="32"/>
      <c r="B414" s="32"/>
      <c r="C414" s="32"/>
      <c r="D414" s="176"/>
      <c r="E414" s="32"/>
      <c r="F414" s="32"/>
      <c r="G414" s="176"/>
      <c r="H414" s="178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178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  <c r="DE414" s="32"/>
      <c r="DF414" s="32"/>
      <c r="DG414" s="32"/>
      <c r="DH414" s="32"/>
      <c r="DI414" s="32"/>
      <c r="DJ414" s="32"/>
      <c r="DK414" s="32"/>
      <c r="DL414" s="32"/>
      <c r="DM414" s="32"/>
      <c r="DN414" s="32"/>
      <c r="DO414" s="32"/>
      <c r="DP414" s="32"/>
      <c r="DQ414" s="32"/>
      <c r="DR414" s="32"/>
      <c r="DS414" s="32"/>
    </row>
    <row r="415" spans="1:123" x14ac:dyDescent="0.2">
      <c r="A415" s="32"/>
      <c r="B415" s="32"/>
      <c r="C415" s="32"/>
      <c r="D415" s="176"/>
      <c r="E415" s="32"/>
      <c r="F415" s="32"/>
      <c r="G415" s="176"/>
      <c r="H415" s="178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178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</row>
    <row r="416" spans="1:123" x14ac:dyDescent="0.2">
      <c r="A416" s="32"/>
      <c r="B416" s="32"/>
      <c r="C416" s="32"/>
      <c r="D416" s="176"/>
      <c r="E416" s="32"/>
      <c r="F416" s="32"/>
      <c r="G416" s="176"/>
      <c r="H416" s="178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178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</row>
    <row r="417" spans="1:123" x14ac:dyDescent="0.2">
      <c r="A417" s="32"/>
      <c r="B417" s="32"/>
      <c r="C417" s="32"/>
      <c r="D417" s="176"/>
      <c r="E417" s="32"/>
      <c r="F417" s="32"/>
      <c r="G417" s="176"/>
      <c r="H417" s="178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178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</row>
    <row r="418" spans="1:123" x14ac:dyDescent="0.2">
      <c r="A418" s="32"/>
      <c r="B418" s="32"/>
      <c r="C418" s="32"/>
      <c r="D418" s="176"/>
      <c r="E418" s="32"/>
      <c r="F418" s="32"/>
      <c r="G418" s="176"/>
      <c r="H418" s="178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178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  <c r="DF418" s="32"/>
      <c r="DG418" s="32"/>
      <c r="DH418" s="32"/>
      <c r="DI418" s="32"/>
      <c r="DJ418" s="32"/>
      <c r="DK418" s="32"/>
      <c r="DL418" s="32"/>
      <c r="DM418" s="32"/>
      <c r="DN418" s="32"/>
      <c r="DO418" s="32"/>
      <c r="DP418" s="32"/>
      <c r="DQ418" s="32"/>
      <c r="DR418" s="32"/>
      <c r="DS418" s="32"/>
    </row>
    <row r="419" spans="1:123" x14ac:dyDescent="0.2">
      <c r="A419" s="32"/>
      <c r="B419" s="32"/>
      <c r="C419" s="32"/>
      <c r="D419" s="176"/>
      <c r="E419" s="32"/>
      <c r="F419" s="32"/>
      <c r="G419" s="176"/>
      <c r="H419" s="178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178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  <c r="DQ419" s="32"/>
      <c r="DR419" s="32"/>
      <c r="DS419" s="32"/>
    </row>
    <row r="420" spans="1:123" x14ac:dyDescent="0.2">
      <c r="A420" s="32"/>
      <c r="B420" s="32"/>
      <c r="C420" s="32"/>
      <c r="D420" s="176"/>
      <c r="E420" s="32"/>
      <c r="F420" s="32"/>
      <c r="G420" s="176"/>
      <c r="H420" s="178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178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  <c r="DQ420" s="32"/>
      <c r="DR420" s="32"/>
      <c r="DS420" s="32"/>
    </row>
    <row r="421" spans="1:123" x14ac:dyDescent="0.2">
      <c r="A421" s="32"/>
      <c r="B421" s="32"/>
      <c r="C421" s="32"/>
      <c r="D421" s="176"/>
      <c r="E421" s="32"/>
      <c r="F421" s="32"/>
      <c r="G421" s="176"/>
      <c r="H421" s="178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178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  <c r="DE421" s="32"/>
      <c r="DF421" s="32"/>
      <c r="DG421" s="32"/>
      <c r="DH421" s="32"/>
      <c r="DI421" s="32"/>
      <c r="DJ421" s="32"/>
      <c r="DK421" s="32"/>
      <c r="DL421" s="32"/>
      <c r="DM421" s="32"/>
      <c r="DN421" s="32"/>
      <c r="DO421" s="32"/>
      <c r="DP421" s="32"/>
      <c r="DQ421" s="32"/>
      <c r="DR421" s="32"/>
      <c r="DS421" s="32"/>
    </row>
    <row r="422" spans="1:123" x14ac:dyDescent="0.2">
      <c r="A422" s="32"/>
      <c r="B422" s="32"/>
      <c r="C422" s="32"/>
      <c r="D422" s="176"/>
      <c r="E422" s="32"/>
      <c r="F422" s="32"/>
      <c r="G422" s="176"/>
      <c r="H422" s="178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178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</row>
    <row r="423" spans="1:123" x14ac:dyDescent="0.2">
      <c r="A423" s="32"/>
      <c r="B423" s="32"/>
      <c r="C423" s="32"/>
      <c r="D423" s="176"/>
      <c r="E423" s="32"/>
      <c r="F423" s="32"/>
      <c r="G423" s="176"/>
      <c r="H423" s="178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178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  <c r="DQ423" s="32"/>
      <c r="DR423" s="32"/>
      <c r="DS423" s="32"/>
    </row>
    <row r="424" spans="1:123" x14ac:dyDescent="0.2">
      <c r="A424" s="32"/>
      <c r="B424" s="32"/>
      <c r="C424" s="32"/>
      <c r="D424" s="176"/>
      <c r="E424" s="32"/>
      <c r="F424" s="32"/>
      <c r="G424" s="176"/>
      <c r="H424" s="178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178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  <c r="DQ424" s="32"/>
      <c r="DR424" s="32"/>
      <c r="DS424" s="32"/>
    </row>
    <row r="425" spans="1:123" x14ac:dyDescent="0.2">
      <c r="A425" s="32"/>
      <c r="B425" s="32"/>
      <c r="C425" s="32"/>
      <c r="D425" s="176"/>
      <c r="E425" s="32"/>
      <c r="F425" s="32"/>
      <c r="G425" s="176"/>
      <c r="H425" s="178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178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  <c r="DQ425" s="32"/>
      <c r="DR425" s="32"/>
      <c r="DS425" s="32"/>
    </row>
    <row r="426" spans="1:123" x14ac:dyDescent="0.2">
      <c r="A426" s="32"/>
      <c r="B426" s="32"/>
      <c r="C426" s="32"/>
      <c r="D426" s="176"/>
      <c r="E426" s="32"/>
      <c r="F426" s="32"/>
      <c r="G426" s="176"/>
      <c r="H426" s="178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178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  <c r="DQ426" s="32"/>
      <c r="DR426" s="32"/>
      <c r="DS426" s="32"/>
    </row>
    <row r="427" spans="1:123" x14ac:dyDescent="0.2">
      <c r="A427" s="32"/>
      <c r="B427" s="32"/>
      <c r="C427" s="32"/>
      <c r="D427" s="176"/>
      <c r="E427" s="32"/>
      <c r="F427" s="32"/>
      <c r="G427" s="176"/>
      <c r="H427" s="178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178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</row>
    <row r="428" spans="1:123" x14ac:dyDescent="0.2">
      <c r="A428" s="32"/>
      <c r="B428" s="32"/>
      <c r="C428" s="32"/>
      <c r="D428" s="176"/>
      <c r="E428" s="32"/>
      <c r="F428" s="32"/>
      <c r="G428" s="176"/>
      <c r="H428" s="178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178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</row>
    <row r="429" spans="1:123" x14ac:dyDescent="0.2">
      <c r="A429" s="32"/>
      <c r="B429" s="32"/>
      <c r="C429" s="32"/>
      <c r="D429" s="176"/>
      <c r="E429" s="32"/>
      <c r="F429" s="32"/>
      <c r="G429" s="176"/>
      <c r="H429" s="178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178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  <c r="DQ429" s="32"/>
      <c r="DR429" s="32"/>
      <c r="DS429" s="32"/>
    </row>
    <row r="430" spans="1:123" x14ac:dyDescent="0.2">
      <c r="A430" s="32"/>
      <c r="B430" s="32"/>
      <c r="C430" s="32"/>
      <c r="D430" s="176"/>
      <c r="E430" s="32"/>
      <c r="F430" s="32"/>
      <c r="G430" s="176"/>
      <c r="H430" s="178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178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  <c r="DF430" s="32"/>
      <c r="DG430" s="32"/>
      <c r="DH430" s="32"/>
      <c r="DI430" s="32"/>
      <c r="DJ430" s="32"/>
      <c r="DK430" s="32"/>
      <c r="DL430" s="32"/>
      <c r="DM430" s="32"/>
      <c r="DN430" s="32"/>
      <c r="DO430" s="32"/>
      <c r="DP430" s="32"/>
      <c r="DQ430" s="32"/>
      <c r="DR430" s="32"/>
      <c r="DS430" s="32"/>
    </row>
    <row r="431" spans="1:123" x14ac:dyDescent="0.2">
      <c r="A431" s="32"/>
      <c r="B431" s="32"/>
      <c r="C431" s="32"/>
      <c r="D431" s="176"/>
      <c r="E431" s="32"/>
      <c r="F431" s="32"/>
      <c r="G431" s="176"/>
      <c r="H431" s="178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178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</row>
    <row r="432" spans="1:123" x14ac:dyDescent="0.2">
      <c r="A432" s="32"/>
      <c r="B432" s="32"/>
      <c r="C432" s="32"/>
      <c r="D432" s="176"/>
      <c r="E432" s="32"/>
      <c r="F432" s="32"/>
      <c r="G432" s="176"/>
      <c r="H432" s="178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178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</row>
    <row r="433" spans="1:123" x14ac:dyDescent="0.2">
      <c r="A433" s="32"/>
      <c r="B433" s="32"/>
      <c r="C433" s="32"/>
      <c r="D433" s="176"/>
      <c r="E433" s="32"/>
      <c r="F433" s="32"/>
      <c r="G433" s="176"/>
      <c r="H433" s="178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178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</row>
    <row r="434" spans="1:123" x14ac:dyDescent="0.2">
      <c r="A434" s="32"/>
      <c r="B434" s="32"/>
      <c r="C434" s="32"/>
      <c r="D434" s="176"/>
      <c r="E434" s="32"/>
      <c r="F434" s="32"/>
      <c r="G434" s="176"/>
      <c r="H434" s="178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178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</row>
    <row r="435" spans="1:123" x14ac:dyDescent="0.2">
      <c r="A435" s="32"/>
      <c r="B435" s="32"/>
      <c r="C435" s="32"/>
      <c r="D435" s="176"/>
      <c r="E435" s="32"/>
      <c r="F435" s="32"/>
      <c r="G435" s="176"/>
      <c r="H435" s="178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178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</row>
    <row r="436" spans="1:123" x14ac:dyDescent="0.2">
      <c r="A436" s="32"/>
      <c r="B436" s="32"/>
      <c r="C436" s="32"/>
      <c r="D436" s="176"/>
      <c r="E436" s="32"/>
      <c r="F436" s="32"/>
      <c r="G436" s="176"/>
      <c r="H436" s="178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178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</row>
    <row r="437" spans="1:123" x14ac:dyDescent="0.2">
      <c r="A437" s="32"/>
      <c r="B437" s="32"/>
      <c r="C437" s="32"/>
      <c r="D437" s="176"/>
      <c r="E437" s="32"/>
      <c r="F437" s="32"/>
      <c r="G437" s="176"/>
      <c r="H437" s="178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178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  <c r="DF437" s="32"/>
      <c r="DG437" s="32"/>
      <c r="DH437" s="32"/>
      <c r="DI437" s="32"/>
      <c r="DJ437" s="32"/>
      <c r="DK437" s="32"/>
      <c r="DL437" s="32"/>
      <c r="DM437" s="32"/>
      <c r="DN437" s="32"/>
      <c r="DO437" s="32"/>
      <c r="DP437" s="32"/>
      <c r="DQ437" s="32"/>
      <c r="DR437" s="32"/>
      <c r="DS437" s="32"/>
    </row>
    <row r="438" spans="1:123" x14ac:dyDescent="0.2">
      <c r="A438" s="32"/>
      <c r="B438" s="32"/>
      <c r="C438" s="32"/>
      <c r="D438" s="176"/>
      <c r="E438" s="32"/>
      <c r="F438" s="32"/>
      <c r="G438" s="176"/>
      <c r="H438" s="178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178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</row>
    <row r="439" spans="1:123" x14ac:dyDescent="0.2">
      <c r="A439" s="32"/>
      <c r="B439" s="32"/>
      <c r="C439" s="32"/>
      <c r="D439" s="176"/>
      <c r="E439" s="32"/>
      <c r="F439" s="32"/>
      <c r="G439" s="176"/>
      <c r="H439" s="178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178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</row>
    <row r="440" spans="1:123" x14ac:dyDescent="0.2">
      <c r="A440" s="32"/>
      <c r="B440" s="32"/>
      <c r="C440" s="32"/>
      <c r="D440" s="176"/>
      <c r="E440" s="32"/>
      <c r="F440" s="32"/>
      <c r="G440" s="176"/>
      <c r="H440" s="178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178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</row>
    <row r="441" spans="1:123" x14ac:dyDescent="0.2">
      <c r="A441" s="32"/>
      <c r="B441" s="32"/>
      <c r="C441" s="32"/>
      <c r="D441" s="176"/>
      <c r="E441" s="32"/>
      <c r="F441" s="32"/>
      <c r="G441" s="176"/>
      <c r="H441" s="178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178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</row>
    <row r="442" spans="1:123" x14ac:dyDescent="0.2">
      <c r="A442" s="32"/>
      <c r="B442" s="32"/>
      <c r="C442" s="32"/>
      <c r="D442" s="176"/>
      <c r="E442" s="32"/>
      <c r="F442" s="32"/>
      <c r="G442" s="176"/>
      <c r="H442" s="178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178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  <c r="DQ442" s="32"/>
      <c r="DR442" s="32"/>
      <c r="DS442" s="32"/>
    </row>
    <row r="443" spans="1:123" x14ac:dyDescent="0.2">
      <c r="A443" s="32"/>
      <c r="B443" s="32"/>
      <c r="C443" s="32"/>
      <c r="D443" s="176"/>
      <c r="E443" s="32"/>
      <c r="F443" s="32"/>
      <c r="G443" s="176"/>
      <c r="H443" s="178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178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  <c r="DQ443" s="32"/>
      <c r="DR443" s="32"/>
      <c r="DS443" s="32"/>
    </row>
    <row r="444" spans="1:123" x14ac:dyDescent="0.2">
      <c r="A444" s="32"/>
      <c r="B444" s="32"/>
      <c r="C444" s="32"/>
      <c r="D444" s="176"/>
      <c r="E444" s="32"/>
      <c r="F444" s="32"/>
      <c r="G444" s="176"/>
      <c r="H444" s="178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178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  <c r="DQ444" s="32"/>
      <c r="DR444" s="32"/>
      <c r="DS444" s="32"/>
    </row>
    <row r="445" spans="1:123" x14ac:dyDescent="0.2">
      <c r="A445" s="32"/>
      <c r="B445" s="32"/>
      <c r="C445" s="32"/>
      <c r="D445" s="176"/>
      <c r="E445" s="32"/>
      <c r="F445" s="32"/>
      <c r="G445" s="176"/>
      <c r="H445" s="178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178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  <c r="DQ445" s="32"/>
      <c r="DR445" s="32"/>
      <c r="DS445" s="32"/>
    </row>
    <row r="446" spans="1:123" x14ac:dyDescent="0.2">
      <c r="A446" s="32"/>
      <c r="B446" s="32"/>
      <c r="C446" s="32"/>
      <c r="D446" s="176"/>
      <c r="E446" s="32"/>
      <c r="F446" s="32"/>
      <c r="G446" s="176"/>
      <c r="H446" s="178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178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  <c r="DE446" s="32"/>
      <c r="DF446" s="32"/>
      <c r="DG446" s="32"/>
      <c r="DH446" s="32"/>
      <c r="DI446" s="32"/>
      <c r="DJ446" s="32"/>
      <c r="DK446" s="32"/>
      <c r="DL446" s="32"/>
      <c r="DM446" s="32"/>
      <c r="DN446" s="32"/>
      <c r="DO446" s="32"/>
      <c r="DP446" s="32"/>
      <c r="DQ446" s="32"/>
      <c r="DR446" s="32"/>
      <c r="DS446" s="32"/>
    </row>
    <row r="447" spans="1:123" x14ac:dyDescent="0.2">
      <c r="A447" s="32"/>
      <c r="B447" s="32"/>
      <c r="C447" s="32"/>
      <c r="D447" s="176"/>
      <c r="E447" s="32"/>
      <c r="F447" s="32"/>
      <c r="G447" s="176"/>
      <c r="H447" s="178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178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</row>
    <row r="448" spans="1:123" x14ac:dyDescent="0.2">
      <c r="A448" s="32"/>
      <c r="B448" s="32"/>
      <c r="C448" s="32"/>
      <c r="D448" s="176"/>
      <c r="E448" s="32"/>
      <c r="F448" s="32"/>
      <c r="G448" s="176"/>
      <c r="H448" s="178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178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  <c r="DQ448" s="32"/>
      <c r="DR448" s="32"/>
      <c r="DS448" s="32"/>
    </row>
    <row r="449" spans="1:123" x14ac:dyDescent="0.2">
      <c r="A449" s="32"/>
      <c r="B449" s="32"/>
      <c r="C449" s="32"/>
      <c r="D449" s="176"/>
      <c r="E449" s="32"/>
      <c r="F449" s="32"/>
      <c r="G449" s="176"/>
      <c r="H449" s="178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178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  <c r="DQ449" s="32"/>
      <c r="DR449" s="32"/>
      <c r="DS449" s="32"/>
    </row>
    <row r="450" spans="1:123" x14ac:dyDescent="0.2">
      <c r="A450" s="32"/>
      <c r="B450" s="32"/>
      <c r="C450" s="32"/>
      <c r="D450" s="176"/>
      <c r="E450" s="32"/>
      <c r="F450" s="32"/>
      <c r="G450" s="176"/>
      <c r="H450" s="178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178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</row>
    <row r="451" spans="1:123" x14ac:dyDescent="0.2">
      <c r="A451" s="32"/>
      <c r="B451" s="32"/>
      <c r="C451" s="32"/>
      <c r="D451" s="176"/>
      <c r="E451" s="32"/>
      <c r="F451" s="32"/>
      <c r="G451" s="176"/>
      <c r="H451" s="178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178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  <c r="DQ451" s="32"/>
      <c r="DR451" s="32"/>
      <c r="DS451" s="32"/>
    </row>
    <row r="452" spans="1:123" x14ac:dyDescent="0.2">
      <c r="A452" s="32"/>
      <c r="B452" s="32"/>
      <c r="C452" s="32"/>
      <c r="D452" s="176"/>
      <c r="E452" s="32"/>
      <c r="F452" s="32"/>
      <c r="G452" s="176"/>
      <c r="H452" s="178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178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  <c r="DQ452" s="32"/>
      <c r="DR452" s="32"/>
      <c r="DS452" s="32"/>
    </row>
    <row r="453" spans="1:123" x14ac:dyDescent="0.2">
      <c r="A453" s="32"/>
      <c r="B453" s="32"/>
      <c r="C453" s="32"/>
      <c r="D453" s="176"/>
      <c r="E453" s="32"/>
      <c r="F453" s="32"/>
      <c r="G453" s="176"/>
      <c r="H453" s="178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178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</row>
    <row r="454" spans="1:123" x14ac:dyDescent="0.2">
      <c r="A454" s="32"/>
      <c r="B454" s="32"/>
      <c r="C454" s="32"/>
      <c r="D454" s="176"/>
      <c r="E454" s="32"/>
      <c r="F454" s="32"/>
      <c r="G454" s="176"/>
      <c r="H454" s="178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178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</row>
    <row r="455" spans="1:123" x14ac:dyDescent="0.2">
      <c r="A455" s="32"/>
      <c r="B455" s="32"/>
      <c r="C455" s="32"/>
      <c r="D455" s="176"/>
      <c r="E455" s="32"/>
      <c r="F455" s="32"/>
      <c r="G455" s="176"/>
      <c r="H455" s="178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178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</row>
    <row r="456" spans="1:123" x14ac:dyDescent="0.2">
      <c r="A456" s="32"/>
      <c r="B456" s="32"/>
      <c r="C456" s="32"/>
      <c r="D456" s="176"/>
      <c r="E456" s="32"/>
      <c r="F456" s="32"/>
      <c r="G456" s="176"/>
      <c r="H456" s="178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178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  <c r="DQ456" s="32"/>
      <c r="DR456" s="32"/>
      <c r="DS456" s="32"/>
    </row>
    <row r="457" spans="1:123" x14ac:dyDescent="0.2">
      <c r="A457" s="32"/>
      <c r="B457" s="32"/>
      <c r="C457" s="32"/>
      <c r="D457" s="176"/>
      <c r="E457" s="32"/>
      <c r="F457" s="32"/>
      <c r="G457" s="176"/>
      <c r="H457" s="178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178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</row>
    <row r="458" spans="1:123" x14ac:dyDescent="0.2">
      <c r="A458" s="32"/>
      <c r="B458" s="32"/>
      <c r="C458" s="32"/>
      <c r="D458" s="176"/>
      <c r="E458" s="32"/>
      <c r="F458" s="32"/>
      <c r="G458" s="176"/>
      <c r="H458" s="178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178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</row>
    <row r="459" spans="1:123" x14ac:dyDescent="0.2">
      <c r="A459" s="32"/>
      <c r="B459" s="32"/>
      <c r="C459" s="32"/>
      <c r="D459" s="176"/>
      <c r="E459" s="32"/>
      <c r="F459" s="32"/>
      <c r="G459" s="176"/>
      <c r="H459" s="178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178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  <c r="DQ459" s="32"/>
      <c r="DR459" s="32"/>
      <c r="DS459" s="32"/>
    </row>
    <row r="460" spans="1:123" x14ac:dyDescent="0.2">
      <c r="A460" s="32"/>
      <c r="B460" s="32"/>
      <c r="C460" s="32"/>
      <c r="D460" s="176"/>
      <c r="E460" s="32"/>
      <c r="F460" s="32"/>
      <c r="G460" s="176"/>
      <c r="H460" s="178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178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</row>
    <row r="461" spans="1:123" x14ac:dyDescent="0.2">
      <c r="A461" s="32"/>
      <c r="B461" s="32"/>
      <c r="C461" s="32"/>
      <c r="D461" s="176"/>
      <c r="E461" s="32"/>
      <c r="F461" s="32"/>
      <c r="G461" s="176"/>
      <c r="H461" s="178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178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  <c r="DQ461" s="32"/>
      <c r="DR461" s="32"/>
      <c r="DS461" s="32"/>
    </row>
    <row r="462" spans="1:123" x14ac:dyDescent="0.2">
      <c r="A462" s="32"/>
      <c r="B462" s="32"/>
      <c r="C462" s="32"/>
      <c r="D462" s="176"/>
      <c r="E462" s="32"/>
      <c r="F462" s="32"/>
      <c r="G462" s="176"/>
      <c r="H462" s="178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178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</row>
    <row r="463" spans="1:123" x14ac:dyDescent="0.2">
      <c r="A463" s="32"/>
      <c r="B463" s="32"/>
      <c r="C463" s="32"/>
      <c r="D463" s="176"/>
      <c r="E463" s="32"/>
      <c r="F463" s="32"/>
      <c r="G463" s="176"/>
      <c r="H463" s="178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178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  <c r="DF463" s="32"/>
      <c r="DG463" s="32"/>
      <c r="DH463" s="32"/>
      <c r="DI463" s="32"/>
      <c r="DJ463" s="32"/>
      <c r="DK463" s="32"/>
      <c r="DL463" s="32"/>
      <c r="DM463" s="32"/>
      <c r="DN463" s="32"/>
      <c r="DO463" s="32"/>
      <c r="DP463" s="32"/>
      <c r="DQ463" s="32"/>
      <c r="DR463" s="32"/>
      <c r="DS463" s="32"/>
    </row>
    <row r="464" spans="1:123" x14ac:dyDescent="0.2">
      <c r="A464" s="32"/>
      <c r="B464" s="32"/>
      <c r="C464" s="32"/>
      <c r="D464" s="176"/>
      <c r="E464" s="32"/>
      <c r="F464" s="32"/>
      <c r="G464" s="176"/>
      <c r="H464" s="178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178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  <c r="DF464" s="32"/>
      <c r="DG464" s="32"/>
      <c r="DH464" s="32"/>
      <c r="DI464" s="32"/>
      <c r="DJ464" s="32"/>
      <c r="DK464" s="32"/>
      <c r="DL464" s="32"/>
      <c r="DM464" s="32"/>
      <c r="DN464" s="32"/>
      <c r="DO464" s="32"/>
      <c r="DP464" s="32"/>
      <c r="DQ464" s="32"/>
      <c r="DR464" s="32"/>
      <c r="DS464" s="32"/>
    </row>
    <row r="465" spans="1:123" x14ac:dyDescent="0.2">
      <c r="A465" s="32"/>
      <c r="B465" s="32"/>
      <c r="C465" s="32"/>
      <c r="D465" s="176"/>
      <c r="E465" s="32"/>
      <c r="F465" s="32"/>
      <c r="G465" s="176"/>
      <c r="H465" s="178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178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  <c r="DG465" s="32"/>
      <c r="DH465" s="32"/>
      <c r="DI465" s="32"/>
      <c r="DJ465" s="32"/>
      <c r="DK465" s="32"/>
      <c r="DL465" s="32"/>
      <c r="DM465" s="32"/>
      <c r="DN465" s="32"/>
      <c r="DO465" s="32"/>
      <c r="DP465" s="32"/>
      <c r="DQ465" s="32"/>
      <c r="DR465" s="32"/>
      <c r="DS465" s="32"/>
    </row>
    <row r="466" spans="1:123" x14ac:dyDescent="0.2">
      <c r="A466" s="32"/>
      <c r="B466" s="32"/>
      <c r="C466" s="32"/>
      <c r="D466" s="176"/>
      <c r="E466" s="32"/>
      <c r="F466" s="32"/>
      <c r="G466" s="176"/>
      <c r="H466" s="178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178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  <c r="DF466" s="32"/>
      <c r="DG466" s="32"/>
      <c r="DH466" s="32"/>
      <c r="DI466" s="32"/>
      <c r="DJ466" s="32"/>
      <c r="DK466" s="32"/>
      <c r="DL466" s="32"/>
      <c r="DM466" s="32"/>
      <c r="DN466" s="32"/>
      <c r="DO466" s="32"/>
      <c r="DP466" s="32"/>
      <c r="DQ466" s="32"/>
      <c r="DR466" s="32"/>
      <c r="DS466" s="32"/>
    </row>
    <row r="467" spans="1:123" x14ac:dyDescent="0.2">
      <c r="A467" s="32"/>
      <c r="B467" s="32"/>
      <c r="C467" s="32"/>
      <c r="D467" s="176"/>
      <c r="E467" s="32"/>
      <c r="F467" s="32"/>
      <c r="G467" s="176"/>
      <c r="H467" s="178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178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  <c r="DF467" s="32"/>
      <c r="DG467" s="32"/>
      <c r="DH467" s="32"/>
      <c r="DI467" s="32"/>
      <c r="DJ467" s="32"/>
      <c r="DK467" s="32"/>
      <c r="DL467" s="32"/>
      <c r="DM467" s="32"/>
      <c r="DN467" s="32"/>
      <c r="DO467" s="32"/>
      <c r="DP467" s="32"/>
      <c r="DQ467" s="32"/>
      <c r="DR467" s="32"/>
      <c r="DS467" s="32"/>
    </row>
    <row r="468" spans="1:123" x14ac:dyDescent="0.2">
      <c r="A468" s="32"/>
      <c r="B468" s="32"/>
      <c r="C468" s="32"/>
      <c r="D468" s="176"/>
      <c r="E468" s="32"/>
      <c r="F468" s="32"/>
      <c r="G468" s="176"/>
      <c r="H468" s="178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178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  <c r="DF468" s="32"/>
      <c r="DG468" s="32"/>
      <c r="DH468" s="32"/>
      <c r="DI468" s="32"/>
      <c r="DJ468" s="32"/>
      <c r="DK468" s="32"/>
      <c r="DL468" s="32"/>
      <c r="DM468" s="32"/>
      <c r="DN468" s="32"/>
      <c r="DO468" s="32"/>
      <c r="DP468" s="32"/>
      <c r="DQ468" s="32"/>
      <c r="DR468" s="32"/>
      <c r="DS468" s="32"/>
    </row>
    <row r="469" spans="1:123" x14ac:dyDescent="0.2">
      <c r="A469" s="32"/>
      <c r="B469" s="32"/>
      <c r="C469" s="32"/>
      <c r="D469" s="176"/>
      <c r="E469" s="32"/>
      <c r="F469" s="32"/>
      <c r="G469" s="176"/>
      <c r="H469" s="178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178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  <c r="DE469" s="32"/>
      <c r="DF469" s="32"/>
      <c r="DG469" s="32"/>
      <c r="DH469" s="32"/>
      <c r="DI469" s="32"/>
      <c r="DJ469" s="32"/>
      <c r="DK469" s="32"/>
      <c r="DL469" s="32"/>
      <c r="DM469" s="32"/>
      <c r="DN469" s="32"/>
      <c r="DO469" s="32"/>
      <c r="DP469" s="32"/>
      <c r="DQ469" s="32"/>
      <c r="DR469" s="32"/>
      <c r="DS469" s="32"/>
    </row>
    <row r="470" spans="1:123" x14ac:dyDescent="0.2">
      <c r="A470" s="32"/>
      <c r="B470" s="32"/>
      <c r="C470" s="32"/>
      <c r="D470" s="176"/>
      <c r="E470" s="32"/>
      <c r="F470" s="32"/>
      <c r="G470" s="176"/>
      <c r="H470" s="178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178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  <c r="DE470" s="32"/>
      <c r="DF470" s="32"/>
      <c r="DG470" s="32"/>
      <c r="DH470" s="32"/>
      <c r="DI470" s="32"/>
      <c r="DJ470" s="32"/>
      <c r="DK470" s="32"/>
      <c r="DL470" s="32"/>
      <c r="DM470" s="32"/>
      <c r="DN470" s="32"/>
      <c r="DO470" s="32"/>
      <c r="DP470" s="32"/>
      <c r="DQ470" s="32"/>
      <c r="DR470" s="32"/>
      <c r="DS470" s="32"/>
    </row>
    <row r="471" spans="1:123" x14ac:dyDescent="0.2">
      <c r="A471" s="32"/>
      <c r="B471" s="32"/>
      <c r="C471" s="32"/>
      <c r="D471" s="176"/>
      <c r="E471" s="32"/>
      <c r="F471" s="32"/>
      <c r="G471" s="176"/>
      <c r="H471" s="178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178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  <c r="DE471" s="32"/>
      <c r="DF471" s="32"/>
      <c r="DG471" s="32"/>
      <c r="DH471" s="32"/>
      <c r="DI471" s="32"/>
      <c r="DJ471" s="32"/>
      <c r="DK471" s="32"/>
      <c r="DL471" s="32"/>
      <c r="DM471" s="32"/>
      <c r="DN471" s="32"/>
      <c r="DO471" s="32"/>
      <c r="DP471" s="32"/>
      <c r="DQ471" s="32"/>
      <c r="DR471" s="32"/>
      <c r="DS471" s="32"/>
    </row>
    <row r="472" spans="1:123" x14ac:dyDescent="0.2">
      <c r="A472" s="32"/>
      <c r="B472" s="32"/>
      <c r="C472" s="32"/>
      <c r="D472" s="176"/>
      <c r="E472" s="32"/>
      <c r="F472" s="32"/>
      <c r="G472" s="176"/>
      <c r="H472" s="178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178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  <c r="DE472" s="32"/>
      <c r="DF472" s="32"/>
      <c r="DG472" s="32"/>
      <c r="DH472" s="32"/>
      <c r="DI472" s="32"/>
      <c r="DJ472" s="32"/>
      <c r="DK472" s="32"/>
      <c r="DL472" s="32"/>
      <c r="DM472" s="32"/>
      <c r="DN472" s="32"/>
      <c r="DO472" s="32"/>
      <c r="DP472" s="32"/>
      <c r="DQ472" s="32"/>
      <c r="DR472" s="32"/>
      <c r="DS472" s="32"/>
    </row>
    <row r="473" spans="1:123" x14ac:dyDescent="0.2">
      <c r="A473" s="32"/>
      <c r="B473" s="32"/>
      <c r="C473" s="32"/>
      <c r="D473" s="176"/>
      <c r="E473" s="32"/>
      <c r="F473" s="32"/>
      <c r="G473" s="176"/>
      <c r="H473" s="178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178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  <c r="DF473" s="32"/>
      <c r="DG473" s="32"/>
      <c r="DH473" s="32"/>
      <c r="DI473" s="32"/>
      <c r="DJ473" s="32"/>
      <c r="DK473" s="32"/>
      <c r="DL473" s="32"/>
      <c r="DM473" s="32"/>
      <c r="DN473" s="32"/>
      <c r="DO473" s="32"/>
      <c r="DP473" s="32"/>
      <c r="DQ473" s="32"/>
      <c r="DR473" s="32"/>
      <c r="DS473" s="32"/>
    </row>
    <row r="474" spans="1:123" x14ac:dyDescent="0.2">
      <c r="A474" s="32"/>
      <c r="B474" s="32"/>
      <c r="C474" s="32"/>
      <c r="D474" s="176"/>
      <c r="E474" s="32"/>
      <c r="F474" s="32"/>
      <c r="G474" s="176"/>
      <c r="H474" s="178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178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  <c r="DE474" s="32"/>
      <c r="DF474" s="32"/>
      <c r="DG474" s="32"/>
      <c r="DH474" s="32"/>
      <c r="DI474" s="32"/>
      <c r="DJ474" s="32"/>
      <c r="DK474" s="32"/>
      <c r="DL474" s="32"/>
      <c r="DM474" s="32"/>
      <c r="DN474" s="32"/>
      <c r="DO474" s="32"/>
      <c r="DP474" s="32"/>
      <c r="DQ474" s="32"/>
      <c r="DR474" s="32"/>
      <c r="DS474" s="32"/>
    </row>
    <row r="475" spans="1:123" x14ac:dyDescent="0.2">
      <c r="A475" s="32"/>
      <c r="B475" s="32"/>
      <c r="C475" s="32"/>
      <c r="D475" s="176"/>
      <c r="E475" s="32"/>
      <c r="F475" s="32"/>
      <c r="G475" s="176"/>
      <c r="H475" s="178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178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  <c r="DE475" s="32"/>
      <c r="DF475" s="32"/>
      <c r="DG475" s="32"/>
      <c r="DH475" s="32"/>
      <c r="DI475" s="32"/>
      <c r="DJ475" s="32"/>
      <c r="DK475" s="32"/>
      <c r="DL475" s="32"/>
      <c r="DM475" s="32"/>
      <c r="DN475" s="32"/>
      <c r="DO475" s="32"/>
      <c r="DP475" s="32"/>
      <c r="DQ475" s="32"/>
      <c r="DR475" s="32"/>
      <c r="DS475" s="32"/>
    </row>
    <row r="476" spans="1:123" x14ac:dyDescent="0.2">
      <c r="A476" s="32"/>
      <c r="B476" s="32"/>
      <c r="C476" s="32"/>
      <c r="D476" s="176"/>
      <c r="E476" s="32"/>
      <c r="F476" s="32"/>
      <c r="G476" s="176"/>
      <c r="H476" s="178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178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  <c r="DF476" s="32"/>
      <c r="DG476" s="32"/>
      <c r="DH476" s="32"/>
      <c r="DI476" s="32"/>
      <c r="DJ476" s="32"/>
      <c r="DK476" s="32"/>
      <c r="DL476" s="32"/>
      <c r="DM476" s="32"/>
      <c r="DN476" s="32"/>
      <c r="DO476" s="32"/>
      <c r="DP476" s="32"/>
      <c r="DQ476" s="32"/>
      <c r="DR476" s="32"/>
      <c r="DS476" s="32"/>
    </row>
    <row r="477" spans="1:123" x14ac:dyDescent="0.2">
      <c r="A477" s="32"/>
      <c r="B477" s="32"/>
      <c r="C477" s="32"/>
      <c r="D477" s="176"/>
      <c r="E477" s="32"/>
      <c r="F477" s="32"/>
      <c r="G477" s="176"/>
      <c r="H477" s="178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178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  <c r="DF477" s="32"/>
      <c r="DG477" s="32"/>
      <c r="DH477" s="32"/>
      <c r="DI477" s="32"/>
      <c r="DJ477" s="32"/>
      <c r="DK477" s="32"/>
      <c r="DL477" s="32"/>
      <c r="DM477" s="32"/>
      <c r="DN477" s="32"/>
      <c r="DO477" s="32"/>
      <c r="DP477" s="32"/>
      <c r="DQ477" s="32"/>
      <c r="DR477" s="32"/>
      <c r="DS477" s="32"/>
    </row>
    <row r="478" spans="1:123" x14ac:dyDescent="0.2">
      <c r="A478" s="32"/>
      <c r="B478" s="32"/>
      <c r="C478" s="32"/>
      <c r="D478" s="176"/>
      <c r="E478" s="32"/>
      <c r="F478" s="32"/>
      <c r="G478" s="176"/>
      <c r="H478" s="178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178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  <c r="DE478" s="32"/>
      <c r="DF478" s="32"/>
      <c r="DG478" s="32"/>
      <c r="DH478" s="32"/>
      <c r="DI478" s="32"/>
      <c r="DJ478" s="32"/>
      <c r="DK478" s="32"/>
      <c r="DL478" s="32"/>
      <c r="DM478" s="32"/>
      <c r="DN478" s="32"/>
      <c r="DO478" s="32"/>
      <c r="DP478" s="32"/>
      <c r="DQ478" s="32"/>
      <c r="DR478" s="32"/>
      <c r="DS478" s="32"/>
    </row>
    <row r="479" spans="1:123" x14ac:dyDescent="0.2">
      <c r="A479" s="32"/>
      <c r="B479" s="32"/>
      <c r="C479" s="32"/>
      <c r="D479" s="176"/>
      <c r="E479" s="32"/>
      <c r="F479" s="32"/>
      <c r="G479" s="176"/>
      <c r="H479" s="178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178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  <c r="DE479" s="32"/>
      <c r="DF479" s="32"/>
      <c r="DG479" s="32"/>
      <c r="DH479" s="32"/>
      <c r="DI479" s="32"/>
      <c r="DJ479" s="32"/>
      <c r="DK479" s="32"/>
      <c r="DL479" s="32"/>
      <c r="DM479" s="32"/>
      <c r="DN479" s="32"/>
      <c r="DO479" s="32"/>
      <c r="DP479" s="32"/>
      <c r="DQ479" s="32"/>
      <c r="DR479" s="32"/>
      <c r="DS479" s="32"/>
    </row>
    <row r="480" spans="1:123" x14ac:dyDescent="0.2">
      <c r="A480" s="32"/>
      <c r="B480" s="32"/>
      <c r="C480" s="32"/>
      <c r="D480" s="176"/>
      <c r="E480" s="32"/>
      <c r="F480" s="32"/>
      <c r="G480" s="176"/>
      <c r="H480" s="178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178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  <c r="DE480" s="32"/>
      <c r="DF480" s="32"/>
      <c r="DG480" s="32"/>
      <c r="DH480" s="32"/>
      <c r="DI480" s="32"/>
      <c r="DJ480" s="32"/>
      <c r="DK480" s="32"/>
      <c r="DL480" s="32"/>
      <c r="DM480" s="32"/>
      <c r="DN480" s="32"/>
      <c r="DO480" s="32"/>
      <c r="DP480" s="32"/>
      <c r="DQ480" s="32"/>
      <c r="DR480" s="32"/>
      <c r="DS480" s="32"/>
    </row>
    <row r="481" spans="1:123" x14ac:dyDescent="0.2">
      <c r="A481" s="32"/>
      <c r="B481" s="32"/>
      <c r="C481" s="32"/>
      <c r="D481" s="176"/>
      <c r="E481" s="32"/>
      <c r="F481" s="32"/>
      <c r="G481" s="176"/>
      <c r="H481" s="178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178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  <c r="DF481" s="32"/>
      <c r="DG481" s="32"/>
      <c r="DH481" s="32"/>
      <c r="DI481" s="32"/>
      <c r="DJ481" s="32"/>
      <c r="DK481" s="32"/>
      <c r="DL481" s="32"/>
      <c r="DM481" s="32"/>
      <c r="DN481" s="32"/>
      <c r="DO481" s="32"/>
      <c r="DP481" s="32"/>
      <c r="DQ481" s="32"/>
      <c r="DR481" s="32"/>
      <c r="DS481" s="32"/>
    </row>
    <row r="482" spans="1:123" x14ac:dyDescent="0.2">
      <c r="A482" s="32"/>
      <c r="B482" s="32"/>
      <c r="C482" s="32"/>
      <c r="D482" s="176"/>
      <c r="E482" s="32"/>
      <c r="F482" s="32"/>
      <c r="G482" s="176"/>
      <c r="H482" s="178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178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  <c r="DE482" s="32"/>
      <c r="DF482" s="32"/>
      <c r="DG482" s="32"/>
      <c r="DH482" s="32"/>
      <c r="DI482" s="32"/>
      <c r="DJ482" s="32"/>
      <c r="DK482" s="32"/>
      <c r="DL482" s="32"/>
      <c r="DM482" s="32"/>
      <c r="DN482" s="32"/>
      <c r="DO482" s="32"/>
      <c r="DP482" s="32"/>
      <c r="DQ482" s="32"/>
      <c r="DR482" s="32"/>
      <c r="DS482" s="32"/>
    </row>
    <row r="483" spans="1:123" x14ac:dyDescent="0.2">
      <c r="A483" s="32"/>
      <c r="B483" s="32"/>
      <c r="C483" s="32"/>
      <c r="D483" s="176"/>
      <c r="E483" s="32"/>
      <c r="F483" s="32"/>
      <c r="G483" s="176"/>
      <c r="H483" s="178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178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  <c r="DQ483" s="32"/>
      <c r="DR483" s="32"/>
      <c r="DS483" s="32"/>
    </row>
    <row r="484" spans="1:123" x14ac:dyDescent="0.2">
      <c r="A484" s="32"/>
      <c r="B484" s="32"/>
      <c r="C484" s="32"/>
      <c r="D484" s="176"/>
      <c r="E484" s="32"/>
      <c r="F484" s="32"/>
      <c r="G484" s="176"/>
      <c r="H484" s="178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178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  <c r="DF484" s="32"/>
      <c r="DG484" s="32"/>
      <c r="DH484" s="32"/>
      <c r="DI484" s="32"/>
      <c r="DJ484" s="32"/>
      <c r="DK484" s="32"/>
      <c r="DL484" s="32"/>
      <c r="DM484" s="32"/>
      <c r="DN484" s="32"/>
      <c r="DO484" s="32"/>
      <c r="DP484" s="32"/>
      <c r="DQ484" s="32"/>
      <c r="DR484" s="32"/>
      <c r="DS484" s="32"/>
    </row>
    <row r="485" spans="1:123" x14ac:dyDescent="0.2">
      <c r="A485" s="32"/>
      <c r="B485" s="32"/>
      <c r="C485" s="32"/>
      <c r="D485" s="176"/>
      <c r="E485" s="32"/>
      <c r="F485" s="32"/>
      <c r="G485" s="176"/>
      <c r="H485" s="178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178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  <c r="DE485" s="32"/>
      <c r="DF485" s="32"/>
      <c r="DG485" s="32"/>
      <c r="DH485" s="32"/>
      <c r="DI485" s="32"/>
      <c r="DJ485" s="32"/>
      <c r="DK485" s="32"/>
      <c r="DL485" s="32"/>
      <c r="DM485" s="32"/>
      <c r="DN485" s="32"/>
      <c r="DO485" s="32"/>
      <c r="DP485" s="32"/>
      <c r="DQ485" s="32"/>
      <c r="DR485" s="32"/>
      <c r="DS485" s="32"/>
    </row>
    <row r="486" spans="1:123" x14ac:dyDescent="0.2">
      <c r="A486" s="32"/>
      <c r="B486" s="32"/>
      <c r="C486" s="32"/>
      <c r="D486" s="176"/>
      <c r="E486" s="32"/>
      <c r="F486" s="32"/>
      <c r="G486" s="176"/>
      <c r="H486" s="178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178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  <c r="DF486" s="32"/>
      <c r="DG486" s="32"/>
      <c r="DH486" s="32"/>
      <c r="DI486" s="32"/>
      <c r="DJ486" s="32"/>
      <c r="DK486" s="32"/>
      <c r="DL486" s="32"/>
      <c r="DM486" s="32"/>
      <c r="DN486" s="32"/>
      <c r="DO486" s="32"/>
      <c r="DP486" s="32"/>
      <c r="DQ486" s="32"/>
      <c r="DR486" s="32"/>
      <c r="DS486" s="32"/>
    </row>
    <row r="487" spans="1:123" x14ac:dyDescent="0.2">
      <c r="A487" s="32"/>
      <c r="B487" s="32"/>
      <c r="C487" s="32"/>
      <c r="D487" s="176"/>
      <c r="E487" s="32"/>
      <c r="F487" s="32"/>
      <c r="G487" s="176"/>
      <c r="H487" s="178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178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  <c r="DQ487" s="32"/>
      <c r="DR487" s="32"/>
      <c r="DS487" s="32"/>
    </row>
    <row r="488" spans="1:123" x14ac:dyDescent="0.2">
      <c r="A488" s="32"/>
      <c r="B488" s="32"/>
      <c r="C488" s="32"/>
      <c r="D488" s="176"/>
      <c r="E488" s="32"/>
      <c r="F488" s="32"/>
      <c r="G488" s="176"/>
      <c r="H488" s="178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178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  <c r="DQ488" s="32"/>
      <c r="DR488" s="32"/>
      <c r="DS488" s="32"/>
    </row>
    <row r="489" spans="1:123" x14ac:dyDescent="0.2">
      <c r="A489" s="32"/>
      <c r="B489" s="32"/>
      <c r="C489" s="32"/>
      <c r="D489" s="176"/>
      <c r="E489" s="32"/>
      <c r="F489" s="32"/>
      <c r="G489" s="176"/>
      <c r="H489" s="178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178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  <c r="DE489" s="32"/>
      <c r="DF489" s="32"/>
      <c r="DG489" s="32"/>
      <c r="DH489" s="32"/>
      <c r="DI489" s="32"/>
      <c r="DJ489" s="32"/>
      <c r="DK489" s="32"/>
      <c r="DL489" s="32"/>
      <c r="DM489" s="32"/>
      <c r="DN489" s="32"/>
      <c r="DO489" s="32"/>
      <c r="DP489" s="32"/>
      <c r="DQ489" s="32"/>
      <c r="DR489" s="32"/>
      <c r="DS489" s="32"/>
    </row>
    <row r="490" spans="1:123" x14ac:dyDescent="0.2">
      <c r="A490" s="32"/>
      <c r="B490" s="32"/>
      <c r="C490" s="32"/>
      <c r="D490" s="176"/>
      <c r="E490" s="32"/>
      <c r="F490" s="32"/>
      <c r="G490" s="176"/>
      <c r="H490" s="178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178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  <c r="DE490" s="32"/>
      <c r="DF490" s="32"/>
      <c r="DG490" s="32"/>
      <c r="DH490" s="32"/>
      <c r="DI490" s="32"/>
      <c r="DJ490" s="32"/>
      <c r="DK490" s="32"/>
      <c r="DL490" s="32"/>
      <c r="DM490" s="32"/>
      <c r="DN490" s="32"/>
      <c r="DO490" s="32"/>
      <c r="DP490" s="32"/>
      <c r="DQ490" s="32"/>
      <c r="DR490" s="32"/>
      <c r="DS490" s="32"/>
    </row>
    <row r="491" spans="1:123" x14ac:dyDescent="0.2">
      <c r="A491" s="32"/>
      <c r="B491" s="32"/>
      <c r="C491" s="32"/>
      <c r="D491" s="176"/>
      <c r="E491" s="32"/>
      <c r="F491" s="32"/>
      <c r="G491" s="176"/>
      <c r="H491" s="178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178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  <c r="DE491" s="32"/>
      <c r="DF491" s="32"/>
      <c r="DG491" s="32"/>
      <c r="DH491" s="32"/>
      <c r="DI491" s="32"/>
      <c r="DJ491" s="32"/>
      <c r="DK491" s="32"/>
      <c r="DL491" s="32"/>
      <c r="DM491" s="32"/>
      <c r="DN491" s="32"/>
      <c r="DO491" s="32"/>
      <c r="DP491" s="32"/>
      <c r="DQ491" s="32"/>
      <c r="DR491" s="32"/>
      <c r="DS491" s="32"/>
    </row>
    <row r="492" spans="1:123" x14ac:dyDescent="0.2">
      <c r="A492" s="32"/>
      <c r="B492" s="32"/>
      <c r="C492" s="32"/>
      <c r="D492" s="176"/>
      <c r="E492" s="32"/>
      <c r="F492" s="32"/>
      <c r="G492" s="176"/>
      <c r="H492" s="178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178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  <c r="DE492" s="32"/>
      <c r="DF492" s="32"/>
      <c r="DG492" s="32"/>
      <c r="DH492" s="32"/>
      <c r="DI492" s="32"/>
      <c r="DJ492" s="32"/>
      <c r="DK492" s="32"/>
      <c r="DL492" s="32"/>
      <c r="DM492" s="32"/>
      <c r="DN492" s="32"/>
      <c r="DO492" s="32"/>
      <c r="DP492" s="32"/>
      <c r="DQ492" s="32"/>
      <c r="DR492" s="32"/>
      <c r="DS492" s="32"/>
    </row>
    <row r="493" spans="1:123" x14ac:dyDescent="0.2">
      <c r="A493" s="32"/>
      <c r="B493" s="32"/>
      <c r="C493" s="32"/>
      <c r="D493" s="176"/>
      <c r="E493" s="32"/>
      <c r="F493" s="32"/>
      <c r="G493" s="176"/>
      <c r="H493" s="178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178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  <c r="DQ493" s="32"/>
      <c r="DR493" s="32"/>
      <c r="DS493" s="32"/>
    </row>
    <row r="494" spans="1:123" x14ac:dyDescent="0.2">
      <c r="A494" s="32"/>
      <c r="B494" s="32"/>
      <c r="C494" s="32"/>
      <c r="D494" s="176"/>
      <c r="E494" s="32"/>
      <c r="F494" s="32"/>
      <c r="G494" s="176"/>
      <c r="H494" s="178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178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  <c r="DF494" s="32"/>
      <c r="DG494" s="32"/>
      <c r="DH494" s="32"/>
      <c r="DI494" s="32"/>
      <c r="DJ494" s="32"/>
      <c r="DK494" s="32"/>
      <c r="DL494" s="32"/>
      <c r="DM494" s="32"/>
      <c r="DN494" s="32"/>
      <c r="DO494" s="32"/>
      <c r="DP494" s="32"/>
      <c r="DQ494" s="32"/>
      <c r="DR494" s="32"/>
      <c r="DS494" s="32"/>
    </row>
    <row r="495" spans="1:123" x14ac:dyDescent="0.2">
      <c r="A495" s="32"/>
      <c r="B495" s="32"/>
      <c r="C495" s="32"/>
      <c r="D495" s="176"/>
      <c r="E495" s="32"/>
      <c r="F495" s="32"/>
      <c r="G495" s="176"/>
      <c r="H495" s="178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178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  <c r="DE495" s="32"/>
      <c r="DF495" s="32"/>
      <c r="DG495" s="32"/>
      <c r="DH495" s="32"/>
      <c r="DI495" s="32"/>
      <c r="DJ495" s="32"/>
      <c r="DK495" s="32"/>
      <c r="DL495" s="32"/>
      <c r="DM495" s="32"/>
      <c r="DN495" s="32"/>
      <c r="DO495" s="32"/>
      <c r="DP495" s="32"/>
      <c r="DQ495" s="32"/>
      <c r="DR495" s="32"/>
      <c r="DS495" s="32"/>
    </row>
    <row r="496" spans="1:123" x14ac:dyDescent="0.2">
      <c r="A496" s="32"/>
      <c r="B496" s="32"/>
      <c r="C496" s="32"/>
      <c r="D496" s="176"/>
      <c r="E496" s="32"/>
      <c r="F496" s="32"/>
      <c r="G496" s="176"/>
      <c r="H496" s="178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178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  <c r="DE496" s="32"/>
      <c r="DF496" s="32"/>
      <c r="DG496" s="32"/>
      <c r="DH496" s="32"/>
      <c r="DI496" s="32"/>
      <c r="DJ496" s="32"/>
      <c r="DK496" s="32"/>
      <c r="DL496" s="32"/>
      <c r="DM496" s="32"/>
      <c r="DN496" s="32"/>
      <c r="DO496" s="32"/>
      <c r="DP496" s="32"/>
      <c r="DQ496" s="32"/>
      <c r="DR496" s="32"/>
      <c r="DS496" s="32"/>
    </row>
    <row r="497" spans="1:123" x14ac:dyDescent="0.2">
      <c r="A497" s="32"/>
      <c r="B497" s="32"/>
      <c r="C497" s="32"/>
      <c r="D497" s="176"/>
      <c r="E497" s="32"/>
      <c r="F497" s="32"/>
      <c r="G497" s="176"/>
      <c r="H497" s="178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178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  <c r="DF497" s="32"/>
      <c r="DG497" s="32"/>
      <c r="DH497" s="32"/>
      <c r="DI497" s="32"/>
      <c r="DJ497" s="32"/>
      <c r="DK497" s="32"/>
      <c r="DL497" s="32"/>
      <c r="DM497" s="32"/>
      <c r="DN497" s="32"/>
      <c r="DO497" s="32"/>
      <c r="DP497" s="32"/>
      <c r="DQ497" s="32"/>
      <c r="DR497" s="32"/>
      <c r="DS497" s="32"/>
    </row>
    <row r="498" spans="1:123" x14ac:dyDescent="0.2">
      <c r="A498" s="32"/>
      <c r="B498" s="32"/>
      <c r="C498" s="32"/>
      <c r="D498" s="176"/>
      <c r="E498" s="32"/>
      <c r="F498" s="32"/>
      <c r="G498" s="176"/>
      <c r="H498" s="178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178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  <c r="DE498" s="32"/>
      <c r="DF498" s="32"/>
      <c r="DG498" s="32"/>
      <c r="DH498" s="32"/>
      <c r="DI498" s="32"/>
      <c r="DJ498" s="32"/>
      <c r="DK498" s="32"/>
      <c r="DL498" s="32"/>
      <c r="DM498" s="32"/>
      <c r="DN498" s="32"/>
      <c r="DO498" s="32"/>
      <c r="DP498" s="32"/>
      <c r="DQ498" s="32"/>
      <c r="DR498" s="32"/>
      <c r="DS498" s="32"/>
    </row>
    <row r="499" spans="1:123" x14ac:dyDescent="0.2">
      <c r="A499" s="32"/>
      <c r="B499" s="32"/>
      <c r="C499" s="32"/>
      <c r="D499" s="176"/>
      <c r="E499" s="32"/>
      <c r="F499" s="32"/>
      <c r="G499" s="176"/>
      <c r="H499" s="178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178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  <c r="DF499" s="32"/>
      <c r="DG499" s="32"/>
      <c r="DH499" s="32"/>
      <c r="DI499" s="32"/>
      <c r="DJ499" s="32"/>
      <c r="DK499" s="32"/>
      <c r="DL499" s="32"/>
      <c r="DM499" s="32"/>
      <c r="DN499" s="32"/>
      <c r="DO499" s="32"/>
      <c r="DP499" s="32"/>
      <c r="DQ499" s="32"/>
      <c r="DR499" s="32"/>
      <c r="DS499" s="32"/>
    </row>
    <row r="500" spans="1:123" x14ac:dyDescent="0.2">
      <c r="A500" s="32"/>
      <c r="B500" s="32"/>
      <c r="C500" s="32"/>
      <c r="D500" s="176"/>
      <c r="E500" s="32"/>
      <c r="F500" s="32"/>
      <c r="G500" s="176"/>
      <c r="H500" s="178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178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  <c r="DF500" s="32"/>
      <c r="DG500" s="32"/>
      <c r="DH500" s="32"/>
      <c r="DI500" s="32"/>
      <c r="DJ500" s="32"/>
      <c r="DK500" s="32"/>
      <c r="DL500" s="32"/>
      <c r="DM500" s="32"/>
      <c r="DN500" s="32"/>
      <c r="DO500" s="32"/>
      <c r="DP500" s="32"/>
      <c r="DQ500" s="32"/>
      <c r="DR500" s="32"/>
      <c r="DS500" s="32"/>
    </row>
    <row r="501" spans="1:123" x14ac:dyDescent="0.2">
      <c r="A501" s="32"/>
      <c r="B501" s="32"/>
      <c r="C501" s="32"/>
      <c r="D501" s="176"/>
      <c r="E501" s="32"/>
      <c r="F501" s="32"/>
      <c r="G501" s="176"/>
      <c r="H501" s="178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178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  <c r="DF501" s="32"/>
      <c r="DG501" s="32"/>
      <c r="DH501" s="32"/>
      <c r="DI501" s="32"/>
      <c r="DJ501" s="32"/>
      <c r="DK501" s="32"/>
      <c r="DL501" s="32"/>
      <c r="DM501" s="32"/>
      <c r="DN501" s="32"/>
      <c r="DO501" s="32"/>
      <c r="DP501" s="32"/>
      <c r="DQ501" s="32"/>
      <c r="DR501" s="32"/>
      <c r="DS501" s="32"/>
    </row>
    <row r="502" spans="1:123" x14ac:dyDescent="0.2">
      <c r="A502" s="32"/>
      <c r="B502" s="32"/>
      <c r="C502" s="32"/>
      <c r="D502" s="176"/>
      <c r="E502" s="32"/>
      <c r="F502" s="32"/>
      <c r="G502" s="176"/>
      <c r="H502" s="178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178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  <c r="DF502" s="32"/>
      <c r="DG502" s="32"/>
      <c r="DH502" s="32"/>
      <c r="DI502" s="32"/>
      <c r="DJ502" s="32"/>
      <c r="DK502" s="32"/>
      <c r="DL502" s="32"/>
      <c r="DM502" s="32"/>
      <c r="DN502" s="32"/>
      <c r="DO502" s="32"/>
      <c r="DP502" s="32"/>
      <c r="DQ502" s="32"/>
      <c r="DR502" s="32"/>
      <c r="DS502" s="32"/>
    </row>
    <row r="503" spans="1:123" x14ac:dyDescent="0.2">
      <c r="A503" s="32"/>
      <c r="B503" s="32"/>
      <c r="C503" s="32"/>
      <c r="D503" s="176"/>
      <c r="E503" s="32"/>
      <c r="F503" s="32"/>
      <c r="G503" s="176"/>
      <c r="H503" s="178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178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  <c r="DE503" s="32"/>
      <c r="DF503" s="32"/>
      <c r="DG503" s="32"/>
      <c r="DH503" s="32"/>
      <c r="DI503" s="32"/>
      <c r="DJ503" s="32"/>
      <c r="DK503" s="32"/>
      <c r="DL503" s="32"/>
      <c r="DM503" s="32"/>
      <c r="DN503" s="32"/>
      <c r="DO503" s="32"/>
      <c r="DP503" s="32"/>
      <c r="DQ503" s="32"/>
      <c r="DR503" s="32"/>
      <c r="DS503" s="32"/>
    </row>
    <row r="504" spans="1:123" x14ac:dyDescent="0.2">
      <c r="A504" s="32"/>
      <c r="B504" s="32"/>
      <c r="C504" s="32"/>
      <c r="D504" s="176"/>
      <c r="E504" s="32"/>
      <c r="F504" s="32"/>
      <c r="G504" s="176"/>
      <c r="H504" s="178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178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  <c r="DF504" s="32"/>
      <c r="DG504" s="32"/>
      <c r="DH504" s="32"/>
      <c r="DI504" s="32"/>
      <c r="DJ504" s="32"/>
      <c r="DK504" s="32"/>
      <c r="DL504" s="32"/>
      <c r="DM504" s="32"/>
      <c r="DN504" s="32"/>
      <c r="DO504" s="32"/>
      <c r="DP504" s="32"/>
      <c r="DQ504" s="32"/>
      <c r="DR504" s="32"/>
      <c r="DS504" s="32"/>
    </row>
    <row r="505" spans="1:123" x14ac:dyDescent="0.2">
      <c r="A505" s="32"/>
      <c r="B505" s="32"/>
      <c r="C505" s="32"/>
      <c r="D505" s="176"/>
      <c r="E505" s="32"/>
      <c r="F505" s="32"/>
      <c r="G505" s="176"/>
      <c r="H505" s="178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178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  <c r="DF505" s="32"/>
      <c r="DG505" s="32"/>
      <c r="DH505" s="32"/>
      <c r="DI505" s="32"/>
      <c r="DJ505" s="32"/>
      <c r="DK505" s="32"/>
      <c r="DL505" s="32"/>
      <c r="DM505" s="32"/>
      <c r="DN505" s="32"/>
      <c r="DO505" s="32"/>
      <c r="DP505" s="32"/>
      <c r="DQ505" s="32"/>
      <c r="DR505" s="32"/>
      <c r="DS505" s="32"/>
    </row>
    <row r="506" spans="1:123" x14ac:dyDescent="0.2">
      <c r="A506" s="32"/>
      <c r="B506" s="32"/>
      <c r="C506" s="32"/>
      <c r="D506" s="176"/>
      <c r="E506" s="32"/>
      <c r="F506" s="32"/>
      <c r="G506" s="176"/>
      <c r="H506" s="178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178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  <c r="DF506" s="32"/>
      <c r="DG506" s="32"/>
      <c r="DH506" s="32"/>
      <c r="DI506" s="32"/>
      <c r="DJ506" s="32"/>
      <c r="DK506" s="32"/>
      <c r="DL506" s="32"/>
      <c r="DM506" s="32"/>
      <c r="DN506" s="32"/>
      <c r="DO506" s="32"/>
      <c r="DP506" s="32"/>
      <c r="DQ506" s="32"/>
      <c r="DR506" s="32"/>
      <c r="DS506" s="32"/>
    </row>
    <row r="507" spans="1:123" x14ac:dyDescent="0.2">
      <c r="A507" s="32"/>
      <c r="B507" s="32"/>
      <c r="C507" s="32"/>
      <c r="D507" s="176"/>
      <c r="E507" s="32"/>
      <c r="F507" s="32"/>
      <c r="G507" s="176"/>
      <c r="H507" s="178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178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  <c r="DF507" s="32"/>
      <c r="DG507" s="32"/>
      <c r="DH507" s="32"/>
      <c r="DI507" s="32"/>
      <c r="DJ507" s="32"/>
      <c r="DK507" s="32"/>
      <c r="DL507" s="32"/>
      <c r="DM507" s="32"/>
      <c r="DN507" s="32"/>
      <c r="DO507" s="32"/>
      <c r="DP507" s="32"/>
      <c r="DQ507" s="32"/>
      <c r="DR507" s="32"/>
      <c r="DS507" s="32"/>
    </row>
    <row r="508" spans="1:123" x14ac:dyDescent="0.2">
      <c r="A508" s="32"/>
      <c r="B508" s="32"/>
      <c r="C508" s="32"/>
      <c r="D508" s="176"/>
      <c r="E508" s="32"/>
      <c r="F508" s="32"/>
      <c r="G508" s="176"/>
      <c r="H508" s="178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178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  <c r="DE508" s="32"/>
      <c r="DF508" s="32"/>
      <c r="DG508" s="32"/>
      <c r="DH508" s="32"/>
      <c r="DI508" s="32"/>
      <c r="DJ508" s="32"/>
      <c r="DK508" s="32"/>
      <c r="DL508" s="32"/>
      <c r="DM508" s="32"/>
      <c r="DN508" s="32"/>
      <c r="DO508" s="32"/>
      <c r="DP508" s="32"/>
      <c r="DQ508" s="32"/>
      <c r="DR508" s="32"/>
      <c r="DS508" s="32"/>
    </row>
    <row r="509" spans="1:123" x14ac:dyDescent="0.2">
      <c r="A509" s="32"/>
      <c r="B509" s="32"/>
      <c r="C509" s="32"/>
      <c r="D509" s="176"/>
      <c r="E509" s="32"/>
      <c r="F509" s="32"/>
      <c r="G509" s="176"/>
      <c r="H509" s="178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178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  <c r="DE509" s="32"/>
      <c r="DF509" s="32"/>
      <c r="DG509" s="32"/>
      <c r="DH509" s="32"/>
      <c r="DI509" s="32"/>
      <c r="DJ509" s="32"/>
      <c r="DK509" s="32"/>
      <c r="DL509" s="32"/>
      <c r="DM509" s="32"/>
      <c r="DN509" s="32"/>
      <c r="DO509" s="32"/>
      <c r="DP509" s="32"/>
      <c r="DQ509" s="32"/>
      <c r="DR509" s="32"/>
      <c r="DS509" s="32"/>
    </row>
    <row r="510" spans="1:123" x14ac:dyDescent="0.2">
      <c r="A510" s="32"/>
      <c r="B510" s="32"/>
      <c r="C510" s="32"/>
      <c r="D510" s="176"/>
      <c r="E510" s="32"/>
      <c r="F510" s="32"/>
      <c r="G510" s="176"/>
      <c r="H510" s="178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178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  <c r="DF510" s="32"/>
      <c r="DG510" s="32"/>
      <c r="DH510" s="32"/>
      <c r="DI510" s="32"/>
      <c r="DJ510" s="32"/>
      <c r="DK510" s="32"/>
      <c r="DL510" s="32"/>
      <c r="DM510" s="32"/>
      <c r="DN510" s="32"/>
      <c r="DO510" s="32"/>
      <c r="DP510" s="32"/>
      <c r="DQ510" s="32"/>
      <c r="DR510" s="32"/>
      <c r="DS510" s="32"/>
    </row>
    <row r="511" spans="1:123" x14ac:dyDescent="0.2">
      <c r="A511" s="32"/>
      <c r="B511" s="32"/>
      <c r="C511" s="32"/>
      <c r="D511" s="176"/>
      <c r="E511" s="32"/>
      <c r="F511" s="32"/>
      <c r="G511" s="176"/>
      <c r="H511" s="178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178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  <c r="DF511" s="32"/>
      <c r="DG511" s="32"/>
      <c r="DH511" s="32"/>
      <c r="DI511" s="32"/>
      <c r="DJ511" s="32"/>
      <c r="DK511" s="32"/>
      <c r="DL511" s="32"/>
      <c r="DM511" s="32"/>
      <c r="DN511" s="32"/>
      <c r="DO511" s="32"/>
      <c r="DP511" s="32"/>
      <c r="DQ511" s="32"/>
      <c r="DR511" s="32"/>
      <c r="DS511" s="32"/>
    </row>
    <row r="512" spans="1:123" x14ac:dyDescent="0.2">
      <c r="A512" s="32"/>
      <c r="B512" s="32"/>
      <c r="C512" s="32"/>
      <c r="D512" s="176"/>
      <c r="E512" s="32"/>
      <c r="F512" s="32"/>
      <c r="G512" s="176"/>
      <c r="H512" s="178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178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  <c r="DE512" s="32"/>
      <c r="DF512" s="32"/>
      <c r="DG512" s="32"/>
      <c r="DH512" s="32"/>
      <c r="DI512" s="32"/>
      <c r="DJ512" s="32"/>
      <c r="DK512" s="32"/>
      <c r="DL512" s="32"/>
      <c r="DM512" s="32"/>
      <c r="DN512" s="32"/>
      <c r="DO512" s="32"/>
      <c r="DP512" s="32"/>
      <c r="DQ512" s="32"/>
      <c r="DR512" s="32"/>
      <c r="DS512" s="32"/>
    </row>
    <row r="513" spans="1:123" x14ac:dyDescent="0.2">
      <c r="A513" s="32"/>
      <c r="B513" s="32"/>
      <c r="C513" s="32"/>
      <c r="D513" s="176"/>
      <c r="E513" s="32"/>
      <c r="F513" s="32"/>
      <c r="G513" s="176"/>
      <c r="H513" s="178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178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  <c r="DE513" s="32"/>
      <c r="DF513" s="32"/>
      <c r="DG513" s="32"/>
      <c r="DH513" s="32"/>
      <c r="DI513" s="32"/>
      <c r="DJ513" s="32"/>
      <c r="DK513" s="32"/>
      <c r="DL513" s="32"/>
      <c r="DM513" s="32"/>
      <c r="DN513" s="32"/>
      <c r="DO513" s="32"/>
      <c r="DP513" s="32"/>
      <c r="DQ513" s="32"/>
      <c r="DR513" s="32"/>
      <c r="DS513" s="32"/>
    </row>
    <row r="514" spans="1:123" x14ac:dyDescent="0.2">
      <c r="A514" s="32"/>
      <c r="B514" s="32"/>
      <c r="C514" s="32"/>
      <c r="D514" s="176"/>
      <c r="E514" s="32"/>
      <c r="F514" s="32"/>
      <c r="G514" s="176"/>
      <c r="H514" s="178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178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  <c r="DF514" s="32"/>
      <c r="DG514" s="32"/>
      <c r="DH514" s="32"/>
      <c r="DI514" s="32"/>
      <c r="DJ514" s="32"/>
      <c r="DK514" s="32"/>
      <c r="DL514" s="32"/>
      <c r="DM514" s="32"/>
      <c r="DN514" s="32"/>
      <c r="DO514" s="32"/>
      <c r="DP514" s="32"/>
      <c r="DQ514" s="32"/>
      <c r="DR514" s="32"/>
      <c r="DS514" s="32"/>
    </row>
    <row r="515" spans="1:123" x14ac:dyDescent="0.2">
      <c r="A515" s="32"/>
      <c r="B515" s="32"/>
      <c r="C515" s="32"/>
      <c r="D515" s="176"/>
      <c r="E515" s="32"/>
      <c r="F515" s="32"/>
      <c r="G515" s="176"/>
      <c r="H515" s="178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178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  <c r="DF515" s="32"/>
      <c r="DG515" s="32"/>
      <c r="DH515" s="32"/>
      <c r="DI515" s="32"/>
      <c r="DJ515" s="32"/>
      <c r="DK515" s="32"/>
      <c r="DL515" s="32"/>
      <c r="DM515" s="32"/>
      <c r="DN515" s="32"/>
      <c r="DO515" s="32"/>
      <c r="DP515" s="32"/>
      <c r="DQ515" s="32"/>
      <c r="DR515" s="32"/>
      <c r="DS515" s="32"/>
    </row>
    <row r="516" spans="1:123" x14ac:dyDescent="0.2">
      <c r="A516" s="32"/>
      <c r="B516" s="32"/>
      <c r="C516" s="32"/>
      <c r="D516" s="176"/>
      <c r="E516" s="32"/>
      <c r="F516" s="32"/>
      <c r="G516" s="176"/>
      <c r="H516" s="178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178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  <c r="DE516" s="32"/>
      <c r="DF516" s="32"/>
      <c r="DG516" s="32"/>
      <c r="DH516" s="32"/>
      <c r="DI516" s="32"/>
      <c r="DJ516" s="32"/>
      <c r="DK516" s="32"/>
      <c r="DL516" s="32"/>
      <c r="DM516" s="32"/>
      <c r="DN516" s="32"/>
      <c r="DO516" s="32"/>
      <c r="DP516" s="32"/>
      <c r="DQ516" s="32"/>
      <c r="DR516" s="32"/>
      <c r="DS516" s="32"/>
    </row>
    <row r="517" spans="1:123" x14ac:dyDescent="0.2">
      <c r="A517" s="32"/>
      <c r="B517" s="32"/>
      <c r="C517" s="32"/>
      <c r="D517" s="176"/>
      <c r="E517" s="32"/>
      <c r="F517" s="32"/>
      <c r="G517" s="176"/>
      <c r="H517" s="178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178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  <c r="DE517" s="32"/>
      <c r="DF517" s="32"/>
      <c r="DG517" s="32"/>
      <c r="DH517" s="32"/>
      <c r="DI517" s="32"/>
      <c r="DJ517" s="32"/>
      <c r="DK517" s="32"/>
      <c r="DL517" s="32"/>
      <c r="DM517" s="32"/>
      <c r="DN517" s="32"/>
      <c r="DO517" s="32"/>
      <c r="DP517" s="32"/>
      <c r="DQ517" s="32"/>
      <c r="DR517" s="32"/>
      <c r="DS517" s="32"/>
    </row>
    <row r="518" spans="1:123" x14ac:dyDescent="0.2">
      <c r="A518" s="32"/>
      <c r="B518" s="32"/>
      <c r="C518" s="32"/>
      <c r="D518" s="176"/>
      <c r="E518" s="32"/>
      <c r="F518" s="32"/>
      <c r="G518" s="176"/>
      <c r="H518" s="178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178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  <c r="DQ518" s="32"/>
      <c r="DR518" s="32"/>
      <c r="DS518" s="32"/>
    </row>
    <row r="519" spans="1:123" x14ac:dyDescent="0.2">
      <c r="A519" s="32"/>
      <c r="B519" s="32"/>
      <c r="C519" s="32"/>
      <c r="D519" s="176"/>
      <c r="E519" s="32"/>
      <c r="F519" s="32"/>
      <c r="G519" s="176"/>
      <c r="H519" s="178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178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  <c r="DF519" s="32"/>
      <c r="DG519" s="32"/>
      <c r="DH519" s="32"/>
      <c r="DI519" s="32"/>
      <c r="DJ519" s="32"/>
      <c r="DK519" s="32"/>
      <c r="DL519" s="32"/>
      <c r="DM519" s="32"/>
      <c r="DN519" s="32"/>
      <c r="DO519" s="32"/>
      <c r="DP519" s="32"/>
      <c r="DQ519" s="32"/>
      <c r="DR519" s="32"/>
      <c r="DS519" s="32"/>
    </row>
    <row r="520" spans="1:123" x14ac:dyDescent="0.2">
      <c r="A520" s="32"/>
      <c r="B520" s="32"/>
      <c r="C520" s="32"/>
      <c r="D520" s="176"/>
      <c r="E520" s="32"/>
      <c r="F520" s="32"/>
      <c r="G520" s="176"/>
      <c r="H520" s="178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178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  <c r="DF520" s="32"/>
      <c r="DG520" s="32"/>
      <c r="DH520" s="32"/>
      <c r="DI520" s="32"/>
      <c r="DJ520" s="32"/>
      <c r="DK520" s="32"/>
      <c r="DL520" s="32"/>
      <c r="DM520" s="32"/>
      <c r="DN520" s="32"/>
      <c r="DO520" s="32"/>
      <c r="DP520" s="32"/>
      <c r="DQ520" s="32"/>
      <c r="DR520" s="32"/>
      <c r="DS520" s="32"/>
    </row>
    <row r="521" spans="1:123" x14ac:dyDescent="0.2">
      <c r="A521" s="32"/>
      <c r="B521" s="32"/>
      <c r="C521" s="32"/>
      <c r="D521" s="176"/>
      <c r="E521" s="32"/>
      <c r="F521" s="32"/>
      <c r="G521" s="176"/>
      <c r="H521" s="178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178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  <c r="DF521" s="32"/>
      <c r="DG521" s="32"/>
      <c r="DH521" s="32"/>
      <c r="DI521" s="32"/>
      <c r="DJ521" s="32"/>
      <c r="DK521" s="32"/>
      <c r="DL521" s="32"/>
      <c r="DM521" s="32"/>
      <c r="DN521" s="32"/>
      <c r="DO521" s="32"/>
      <c r="DP521" s="32"/>
      <c r="DQ521" s="32"/>
      <c r="DR521" s="32"/>
      <c r="DS521" s="32"/>
    </row>
    <row r="522" spans="1:123" x14ac:dyDescent="0.2">
      <c r="A522" s="32"/>
      <c r="B522" s="32"/>
      <c r="C522" s="32"/>
      <c r="D522" s="176"/>
      <c r="E522" s="32"/>
      <c r="F522" s="32"/>
      <c r="G522" s="176"/>
      <c r="H522" s="178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178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  <c r="DQ522" s="32"/>
      <c r="DR522" s="32"/>
      <c r="DS522" s="32"/>
    </row>
    <row r="523" spans="1:123" x14ac:dyDescent="0.2">
      <c r="A523" s="32"/>
      <c r="B523" s="32"/>
      <c r="C523" s="32"/>
      <c r="D523" s="176"/>
      <c r="E523" s="32"/>
      <c r="F523" s="32"/>
      <c r="G523" s="176"/>
      <c r="H523" s="178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178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  <c r="DQ523" s="32"/>
      <c r="DR523" s="32"/>
      <c r="DS523" s="32"/>
    </row>
    <row r="524" spans="1:123" x14ac:dyDescent="0.2">
      <c r="A524" s="32"/>
      <c r="B524" s="32"/>
      <c r="C524" s="32"/>
      <c r="D524" s="176"/>
      <c r="E524" s="32"/>
      <c r="F524" s="32"/>
      <c r="G524" s="176"/>
      <c r="H524" s="178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178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  <c r="DQ524" s="32"/>
      <c r="DR524" s="32"/>
      <c r="DS524" s="32"/>
    </row>
    <row r="525" spans="1:123" x14ac:dyDescent="0.2">
      <c r="A525" s="32"/>
      <c r="B525" s="32"/>
      <c r="C525" s="32"/>
      <c r="D525" s="176"/>
      <c r="E525" s="32"/>
      <c r="F525" s="32"/>
      <c r="G525" s="176"/>
      <c r="H525" s="178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178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  <c r="DF525" s="32"/>
      <c r="DG525" s="32"/>
      <c r="DH525" s="32"/>
      <c r="DI525" s="32"/>
      <c r="DJ525" s="32"/>
      <c r="DK525" s="32"/>
      <c r="DL525" s="32"/>
      <c r="DM525" s="32"/>
      <c r="DN525" s="32"/>
      <c r="DO525" s="32"/>
      <c r="DP525" s="32"/>
      <c r="DQ525" s="32"/>
      <c r="DR525" s="32"/>
      <c r="DS525" s="32"/>
    </row>
    <row r="526" spans="1:123" x14ac:dyDescent="0.2">
      <c r="A526" s="32"/>
      <c r="B526" s="32"/>
      <c r="C526" s="32"/>
      <c r="D526" s="176"/>
      <c r="E526" s="32"/>
      <c r="F526" s="32"/>
      <c r="G526" s="176"/>
      <c r="H526" s="178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178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  <c r="DE526" s="32"/>
      <c r="DF526" s="32"/>
      <c r="DG526" s="32"/>
      <c r="DH526" s="32"/>
      <c r="DI526" s="32"/>
      <c r="DJ526" s="32"/>
      <c r="DK526" s="32"/>
      <c r="DL526" s="32"/>
      <c r="DM526" s="32"/>
      <c r="DN526" s="32"/>
      <c r="DO526" s="32"/>
      <c r="DP526" s="32"/>
      <c r="DQ526" s="32"/>
      <c r="DR526" s="32"/>
      <c r="DS526" s="32"/>
    </row>
    <row r="527" spans="1:123" x14ac:dyDescent="0.2">
      <c r="A527" s="32"/>
      <c r="B527" s="32"/>
      <c r="C527" s="32"/>
      <c r="D527" s="176"/>
      <c r="E527" s="32"/>
      <c r="F527" s="32"/>
      <c r="G527" s="176"/>
      <c r="H527" s="178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178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  <c r="DE527" s="32"/>
      <c r="DF527" s="32"/>
      <c r="DG527" s="32"/>
      <c r="DH527" s="32"/>
      <c r="DI527" s="32"/>
      <c r="DJ527" s="32"/>
      <c r="DK527" s="32"/>
      <c r="DL527" s="32"/>
      <c r="DM527" s="32"/>
      <c r="DN527" s="32"/>
      <c r="DO527" s="32"/>
      <c r="DP527" s="32"/>
      <c r="DQ527" s="32"/>
      <c r="DR527" s="32"/>
      <c r="DS527" s="32"/>
    </row>
    <row r="528" spans="1:123" x14ac:dyDescent="0.2">
      <c r="A528" s="32"/>
      <c r="B528" s="32"/>
      <c r="C528" s="32"/>
      <c r="D528" s="176"/>
      <c r="E528" s="32"/>
      <c r="F528" s="32"/>
      <c r="G528" s="176"/>
      <c r="H528" s="178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178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  <c r="DE528" s="32"/>
      <c r="DF528" s="32"/>
      <c r="DG528" s="32"/>
      <c r="DH528" s="32"/>
      <c r="DI528" s="32"/>
      <c r="DJ528" s="32"/>
      <c r="DK528" s="32"/>
      <c r="DL528" s="32"/>
      <c r="DM528" s="32"/>
      <c r="DN528" s="32"/>
      <c r="DO528" s="32"/>
      <c r="DP528" s="32"/>
      <c r="DQ528" s="32"/>
      <c r="DR528" s="32"/>
      <c r="DS528" s="32"/>
    </row>
    <row r="529" spans="1:123" x14ac:dyDescent="0.2">
      <c r="A529" s="32"/>
      <c r="B529" s="32"/>
      <c r="C529" s="32"/>
      <c r="D529" s="176"/>
      <c r="E529" s="32"/>
      <c r="F529" s="32"/>
      <c r="G529" s="176"/>
      <c r="H529" s="178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178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  <c r="DF529" s="32"/>
      <c r="DG529" s="32"/>
      <c r="DH529" s="32"/>
      <c r="DI529" s="32"/>
      <c r="DJ529" s="32"/>
      <c r="DK529" s="32"/>
      <c r="DL529" s="32"/>
      <c r="DM529" s="32"/>
      <c r="DN529" s="32"/>
      <c r="DO529" s="32"/>
      <c r="DP529" s="32"/>
      <c r="DQ529" s="32"/>
      <c r="DR529" s="32"/>
      <c r="DS529" s="32"/>
    </row>
    <row r="530" spans="1:123" x14ac:dyDescent="0.2">
      <c r="A530" s="32"/>
      <c r="B530" s="32"/>
      <c r="C530" s="32"/>
      <c r="D530" s="176"/>
      <c r="E530" s="32"/>
      <c r="F530" s="32"/>
      <c r="G530" s="176"/>
      <c r="H530" s="178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178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  <c r="DF530" s="32"/>
      <c r="DG530" s="32"/>
      <c r="DH530" s="32"/>
      <c r="DI530" s="32"/>
      <c r="DJ530" s="32"/>
      <c r="DK530" s="32"/>
      <c r="DL530" s="32"/>
      <c r="DM530" s="32"/>
      <c r="DN530" s="32"/>
      <c r="DO530" s="32"/>
      <c r="DP530" s="32"/>
      <c r="DQ530" s="32"/>
      <c r="DR530" s="32"/>
      <c r="DS530" s="32"/>
    </row>
    <row r="531" spans="1:123" x14ac:dyDescent="0.2">
      <c r="A531" s="32"/>
      <c r="B531" s="32"/>
      <c r="C531" s="32"/>
      <c r="D531" s="176"/>
      <c r="E531" s="32"/>
      <c r="F531" s="32"/>
      <c r="G531" s="176"/>
      <c r="H531" s="178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178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  <c r="DE531" s="32"/>
      <c r="DF531" s="32"/>
      <c r="DG531" s="32"/>
      <c r="DH531" s="32"/>
      <c r="DI531" s="32"/>
      <c r="DJ531" s="32"/>
      <c r="DK531" s="32"/>
      <c r="DL531" s="32"/>
      <c r="DM531" s="32"/>
      <c r="DN531" s="32"/>
      <c r="DO531" s="32"/>
      <c r="DP531" s="32"/>
      <c r="DQ531" s="32"/>
      <c r="DR531" s="32"/>
      <c r="DS531" s="32"/>
    </row>
    <row r="532" spans="1:123" x14ac:dyDescent="0.2">
      <c r="A532" s="32"/>
      <c r="B532" s="32"/>
      <c r="C532" s="32"/>
      <c r="D532" s="176"/>
      <c r="E532" s="32"/>
      <c r="F532" s="32"/>
      <c r="G532" s="176"/>
      <c r="H532" s="178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178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  <c r="DF532" s="32"/>
      <c r="DG532" s="32"/>
      <c r="DH532" s="32"/>
      <c r="DI532" s="32"/>
      <c r="DJ532" s="32"/>
      <c r="DK532" s="32"/>
      <c r="DL532" s="32"/>
      <c r="DM532" s="32"/>
      <c r="DN532" s="32"/>
      <c r="DO532" s="32"/>
      <c r="DP532" s="32"/>
      <c r="DQ532" s="32"/>
      <c r="DR532" s="32"/>
      <c r="DS532" s="32"/>
    </row>
    <row r="533" spans="1:123" x14ac:dyDescent="0.2">
      <c r="A533" s="32"/>
      <c r="B533" s="32"/>
      <c r="C533" s="32"/>
      <c r="D533" s="176"/>
      <c r="E533" s="32"/>
      <c r="F533" s="32"/>
      <c r="G533" s="176"/>
      <c r="H533" s="178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178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  <c r="DF533" s="32"/>
      <c r="DG533" s="32"/>
      <c r="DH533" s="32"/>
      <c r="DI533" s="32"/>
      <c r="DJ533" s="32"/>
      <c r="DK533" s="32"/>
      <c r="DL533" s="32"/>
      <c r="DM533" s="32"/>
      <c r="DN533" s="32"/>
      <c r="DO533" s="32"/>
      <c r="DP533" s="32"/>
      <c r="DQ533" s="32"/>
      <c r="DR533" s="32"/>
      <c r="DS533" s="32"/>
    </row>
    <row r="534" spans="1:123" x14ac:dyDescent="0.2">
      <c r="A534" s="32"/>
      <c r="B534" s="32"/>
      <c r="C534" s="32"/>
      <c r="D534" s="176"/>
      <c r="E534" s="32"/>
      <c r="F534" s="32"/>
      <c r="G534" s="176"/>
      <c r="H534" s="178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178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  <c r="DQ534" s="32"/>
      <c r="DR534" s="32"/>
      <c r="DS534" s="32"/>
    </row>
    <row r="535" spans="1:123" x14ac:dyDescent="0.2">
      <c r="A535" s="32"/>
      <c r="B535" s="32"/>
      <c r="C535" s="32"/>
      <c r="D535" s="176"/>
      <c r="E535" s="32"/>
      <c r="F535" s="32"/>
      <c r="G535" s="176"/>
      <c r="H535" s="178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178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  <c r="DE535" s="32"/>
      <c r="DF535" s="32"/>
      <c r="DG535" s="32"/>
      <c r="DH535" s="32"/>
      <c r="DI535" s="32"/>
      <c r="DJ535" s="32"/>
      <c r="DK535" s="32"/>
      <c r="DL535" s="32"/>
      <c r="DM535" s="32"/>
      <c r="DN535" s="32"/>
      <c r="DO535" s="32"/>
      <c r="DP535" s="32"/>
      <c r="DQ535" s="32"/>
      <c r="DR535" s="32"/>
      <c r="DS535" s="32"/>
    </row>
    <row r="536" spans="1:123" x14ac:dyDescent="0.2">
      <c r="A536" s="32"/>
      <c r="B536" s="32"/>
      <c r="C536" s="32"/>
      <c r="D536" s="176"/>
      <c r="E536" s="32"/>
      <c r="F536" s="32"/>
      <c r="G536" s="176"/>
      <c r="H536" s="178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178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  <c r="DF536" s="32"/>
      <c r="DG536" s="32"/>
      <c r="DH536" s="32"/>
      <c r="DI536" s="32"/>
      <c r="DJ536" s="32"/>
      <c r="DK536" s="32"/>
      <c r="DL536" s="32"/>
      <c r="DM536" s="32"/>
      <c r="DN536" s="32"/>
      <c r="DO536" s="32"/>
      <c r="DP536" s="32"/>
      <c r="DQ536" s="32"/>
      <c r="DR536" s="32"/>
      <c r="DS536" s="32"/>
    </row>
    <row r="537" spans="1:123" x14ac:dyDescent="0.2">
      <c r="A537" s="32"/>
      <c r="B537" s="32"/>
      <c r="C537" s="32"/>
      <c r="D537" s="176"/>
      <c r="E537" s="32"/>
      <c r="F537" s="32"/>
      <c r="G537" s="176"/>
      <c r="H537" s="178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178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  <c r="DE537" s="32"/>
      <c r="DF537" s="32"/>
      <c r="DG537" s="32"/>
      <c r="DH537" s="32"/>
      <c r="DI537" s="32"/>
      <c r="DJ537" s="32"/>
      <c r="DK537" s="32"/>
      <c r="DL537" s="32"/>
      <c r="DM537" s="32"/>
      <c r="DN537" s="32"/>
      <c r="DO537" s="32"/>
      <c r="DP537" s="32"/>
      <c r="DQ537" s="32"/>
      <c r="DR537" s="32"/>
      <c r="DS537" s="32"/>
    </row>
    <row r="538" spans="1:123" x14ac:dyDescent="0.2">
      <c r="A538" s="32"/>
      <c r="B538" s="32"/>
      <c r="C538" s="32"/>
      <c r="D538" s="176"/>
      <c r="E538" s="32"/>
      <c r="F538" s="32"/>
      <c r="G538" s="176"/>
      <c r="H538" s="178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178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  <c r="DE538" s="32"/>
      <c r="DF538" s="32"/>
      <c r="DG538" s="32"/>
      <c r="DH538" s="32"/>
      <c r="DI538" s="32"/>
      <c r="DJ538" s="32"/>
      <c r="DK538" s="32"/>
      <c r="DL538" s="32"/>
      <c r="DM538" s="32"/>
      <c r="DN538" s="32"/>
      <c r="DO538" s="32"/>
      <c r="DP538" s="32"/>
      <c r="DQ538" s="32"/>
      <c r="DR538" s="32"/>
      <c r="DS538" s="32"/>
    </row>
    <row r="539" spans="1:123" x14ac:dyDescent="0.2">
      <c r="A539" s="32"/>
      <c r="B539" s="32"/>
      <c r="C539" s="32"/>
      <c r="D539" s="176"/>
      <c r="E539" s="32"/>
      <c r="F539" s="32"/>
      <c r="G539" s="176"/>
      <c r="H539" s="178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178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  <c r="DF539" s="32"/>
      <c r="DG539" s="32"/>
      <c r="DH539" s="32"/>
      <c r="DI539" s="32"/>
      <c r="DJ539" s="32"/>
      <c r="DK539" s="32"/>
      <c r="DL539" s="32"/>
      <c r="DM539" s="32"/>
      <c r="DN539" s="32"/>
      <c r="DO539" s="32"/>
      <c r="DP539" s="32"/>
      <c r="DQ539" s="32"/>
      <c r="DR539" s="32"/>
      <c r="DS539" s="32"/>
    </row>
    <row r="540" spans="1:123" x14ac:dyDescent="0.2">
      <c r="A540" s="32"/>
      <c r="B540" s="32"/>
      <c r="C540" s="32"/>
      <c r="D540" s="176"/>
      <c r="E540" s="32"/>
      <c r="F540" s="32"/>
      <c r="G540" s="176"/>
      <c r="H540" s="178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178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  <c r="DF540" s="32"/>
      <c r="DG540" s="32"/>
      <c r="DH540" s="32"/>
      <c r="DI540" s="32"/>
      <c r="DJ540" s="32"/>
      <c r="DK540" s="32"/>
      <c r="DL540" s="32"/>
      <c r="DM540" s="32"/>
      <c r="DN540" s="32"/>
      <c r="DO540" s="32"/>
      <c r="DP540" s="32"/>
      <c r="DQ540" s="32"/>
      <c r="DR540" s="32"/>
      <c r="DS540" s="32"/>
    </row>
    <row r="541" spans="1:123" x14ac:dyDescent="0.2">
      <c r="A541" s="32"/>
      <c r="B541" s="32"/>
      <c r="C541" s="32"/>
      <c r="D541" s="176"/>
      <c r="E541" s="32"/>
      <c r="F541" s="32"/>
      <c r="G541" s="176"/>
      <c r="H541" s="178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178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  <c r="DE541" s="32"/>
      <c r="DF541" s="32"/>
      <c r="DG541" s="32"/>
      <c r="DH541" s="32"/>
      <c r="DI541" s="32"/>
      <c r="DJ541" s="32"/>
      <c r="DK541" s="32"/>
      <c r="DL541" s="32"/>
      <c r="DM541" s="32"/>
      <c r="DN541" s="32"/>
      <c r="DO541" s="32"/>
      <c r="DP541" s="32"/>
      <c r="DQ541" s="32"/>
      <c r="DR541" s="32"/>
      <c r="DS541" s="32"/>
    </row>
    <row r="542" spans="1:123" x14ac:dyDescent="0.2">
      <c r="A542" s="32"/>
      <c r="B542" s="32"/>
      <c r="C542" s="32"/>
      <c r="D542" s="176"/>
      <c r="E542" s="32"/>
      <c r="F542" s="32"/>
      <c r="G542" s="176"/>
      <c r="H542" s="178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178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  <c r="DE542" s="32"/>
      <c r="DF542" s="32"/>
      <c r="DG542" s="32"/>
      <c r="DH542" s="32"/>
      <c r="DI542" s="32"/>
      <c r="DJ542" s="32"/>
      <c r="DK542" s="32"/>
      <c r="DL542" s="32"/>
      <c r="DM542" s="32"/>
      <c r="DN542" s="32"/>
      <c r="DO542" s="32"/>
      <c r="DP542" s="32"/>
      <c r="DQ542" s="32"/>
      <c r="DR542" s="32"/>
      <c r="DS542" s="32"/>
    </row>
    <row r="543" spans="1:123" x14ac:dyDescent="0.2">
      <c r="A543" s="32"/>
      <c r="B543" s="32"/>
      <c r="C543" s="32"/>
      <c r="D543" s="176"/>
      <c r="E543" s="32"/>
      <c r="F543" s="32"/>
      <c r="G543" s="176"/>
      <c r="H543" s="178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178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  <c r="DE543" s="32"/>
      <c r="DF543" s="32"/>
      <c r="DG543" s="32"/>
      <c r="DH543" s="32"/>
      <c r="DI543" s="32"/>
      <c r="DJ543" s="32"/>
      <c r="DK543" s="32"/>
      <c r="DL543" s="32"/>
      <c r="DM543" s="32"/>
      <c r="DN543" s="32"/>
      <c r="DO543" s="32"/>
      <c r="DP543" s="32"/>
      <c r="DQ543" s="32"/>
      <c r="DR543" s="32"/>
      <c r="DS543" s="32"/>
    </row>
    <row r="544" spans="1:123" x14ac:dyDescent="0.2">
      <c r="A544" s="32"/>
      <c r="B544" s="32"/>
      <c r="C544" s="32"/>
      <c r="D544" s="176"/>
      <c r="E544" s="32"/>
      <c r="F544" s="32"/>
      <c r="G544" s="176"/>
      <c r="H544" s="178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178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  <c r="DE544" s="32"/>
      <c r="DF544" s="32"/>
      <c r="DG544" s="32"/>
      <c r="DH544" s="32"/>
      <c r="DI544" s="32"/>
      <c r="DJ544" s="32"/>
      <c r="DK544" s="32"/>
      <c r="DL544" s="32"/>
      <c r="DM544" s="32"/>
      <c r="DN544" s="32"/>
      <c r="DO544" s="32"/>
      <c r="DP544" s="32"/>
      <c r="DQ544" s="32"/>
      <c r="DR544" s="32"/>
      <c r="DS544" s="32"/>
    </row>
    <row r="545" spans="1:123" x14ac:dyDescent="0.2">
      <c r="A545" s="32"/>
      <c r="B545" s="32"/>
      <c r="C545" s="32"/>
      <c r="D545" s="176"/>
      <c r="E545" s="32"/>
      <c r="F545" s="32"/>
      <c r="G545" s="176"/>
      <c r="H545" s="178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178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  <c r="DF545" s="32"/>
      <c r="DG545" s="32"/>
      <c r="DH545" s="32"/>
      <c r="DI545" s="32"/>
      <c r="DJ545" s="32"/>
      <c r="DK545" s="32"/>
      <c r="DL545" s="32"/>
      <c r="DM545" s="32"/>
      <c r="DN545" s="32"/>
      <c r="DO545" s="32"/>
      <c r="DP545" s="32"/>
      <c r="DQ545" s="32"/>
      <c r="DR545" s="32"/>
      <c r="DS545" s="32"/>
    </row>
    <row r="546" spans="1:123" x14ac:dyDescent="0.2">
      <c r="A546" s="32"/>
      <c r="B546" s="32"/>
      <c r="C546" s="32"/>
      <c r="D546" s="176"/>
      <c r="E546" s="32"/>
      <c r="F546" s="32"/>
      <c r="G546" s="176"/>
      <c r="H546" s="178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178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  <c r="DF546" s="32"/>
      <c r="DG546" s="32"/>
      <c r="DH546" s="32"/>
      <c r="DI546" s="32"/>
      <c r="DJ546" s="32"/>
      <c r="DK546" s="32"/>
      <c r="DL546" s="32"/>
      <c r="DM546" s="32"/>
      <c r="DN546" s="32"/>
      <c r="DO546" s="32"/>
      <c r="DP546" s="32"/>
      <c r="DQ546" s="32"/>
      <c r="DR546" s="32"/>
      <c r="DS546" s="32"/>
    </row>
    <row r="547" spans="1:123" x14ac:dyDescent="0.2">
      <c r="A547" s="32"/>
      <c r="B547" s="32"/>
      <c r="C547" s="32"/>
      <c r="D547" s="176"/>
      <c r="E547" s="32"/>
      <c r="F547" s="32"/>
      <c r="G547" s="176"/>
      <c r="H547" s="178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178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  <c r="DF547" s="32"/>
      <c r="DG547" s="32"/>
      <c r="DH547" s="32"/>
      <c r="DI547" s="32"/>
      <c r="DJ547" s="32"/>
      <c r="DK547" s="32"/>
      <c r="DL547" s="32"/>
      <c r="DM547" s="32"/>
      <c r="DN547" s="32"/>
      <c r="DO547" s="32"/>
      <c r="DP547" s="32"/>
      <c r="DQ547" s="32"/>
      <c r="DR547" s="32"/>
      <c r="DS547" s="32"/>
    </row>
    <row r="548" spans="1:123" x14ac:dyDescent="0.2">
      <c r="A548" s="32"/>
      <c r="B548" s="32"/>
      <c r="C548" s="32"/>
      <c r="D548" s="176"/>
      <c r="E548" s="32"/>
      <c r="F548" s="32"/>
      <c r="G548" s="176"/>
      <c r="H548" s="178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178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  <c r="DE548" s="32"/>
      <c r="DF548" s="32"/>
      <c r="DG548" s="32"/>
      <c r="DH548" s="32"/>
      <c r="DI548" s="32"/>
      <c r="DJ548" s="32"/>
      <c r="DK548" s="32"/>
      <c r="DL548" s="32"/>
      <c r="DM548" s="32"/>
      <c r="DN548" s="32"/>
      <c r="DO548" s="32"/>
      <c r="DP548" s="32"/>
      <c r="DQ548" s="32"/>
      <c r="DR548" s="32"/>
      <c r="DS548" s="32"/>
    </row>
    <row r="549" spans="1:123" x14ac:dyDescent="0.2">
      <c r="A549" s="32"/>
      <c r="B549" s="32"/>
      <c r="C549" s="32"/>
      <c r="D549" s="176"/>
      <c r="E549" s="32"/>
      <c r="F549" s="32"/>
      <c r="G549" s="176"/>
      <c r="H549" s="178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178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  <c r="DE549" s="32"/>
      <c r="DF549" s="32"/>
      <c r="DG549" s="32"/>
      <c r="DH549" s="32"/>
      <c r="DI549" s="32"/>
      <c r="DJ549" s="32"/>
      <c r="DK549" s="32"/>
      <c r="DL549" s="32"/>
      <c r="DM549" s="32"/>
      <c r="DN549" s="32"/>
      <c r="DO549" s="32"/>
      <c r="DP549" s="32"/>
      <c r="DQ549" s="32"/>
      <c r="DR549" s="32"/>
      <c r="DS549" s="32"/>
    </row>
    <row r="550" spans="1:123" x14ac:dyDescent="0.2">
      <c r="A550" s="32"/>
      <c r="B550" s="32"/>
      <c r="C550" s="32"/>
      <c r="D550" s="176"/>
      <c r="E550" s="32"/>
      <c r="F550" s="32"/>
      <c r="G550" s="176"/>
      <c r="H550" s="178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178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  <c r="DF550" s="32"/>
      <c r="DG550" s="32"/>
      <c r="DH550" s="32"/>
      <c r="DI550" s="32"/>
      <c r="DJ550" s="32"/>
      <c r="DK550" s="32"/>
      <c r="DL550" s="32"/>
      <c r="DM550" s="32"/>
      <c r="DN550" s="32"/>
      <c r="DO550" s="32"/>
      <c r="DP550" s="32"/>
      <c r="DQ550" s="32"/>
      <c r="DR550" s="32"/>
      <c r="DS550" s="32"/>
    </row>
    <row r="551" spans="1:123" x14ac:dyDescent="0.2">
      <c r="A551" s="32"/>
      <c r="B551" s="32"/>
      <c r="C551" s="32"/>
      <c r="D551" s="176"/>
      <c r="E551" s="32"/>
      <c r="F551" s="32"/>
      <c r="G551" s="176"/>
      <c r="H551" s="178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178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  <c r="DQ551" s="32"/>
      <c r="DR551" s="32"/>
      <c r="DS551" s="32"/>
    </row>
    <row r="552" spans="1:123" x14ac:dyDescent="0.2">
      <c r="A552" s="32"/>
      <c r="B552" s="32"/>
      <c r="C552" s="32"/>
      <c r="D552" s="176"/>
      <c r="E552" s="32"/>
      <c r="F552" s="32"/>
      <c r="G552" s="176"/>
      <c r="H552" s="178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178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  <c r="DE552" s="32"/>
      <c r="DF552" s="32"/>
      <c r="DG552" s="32"/>
      <c r="DH552" s="32"/>
      <c r="DI552" s="32"/>
      <c r="DJ552" s="32"/>
      <c r="DK552" s="32"/>
      <c r="DL552" s="32"/>
      <c r="DM552" s="32"/>
      <c r="DN552" s="32"/>
      <c r="DO552" s="32"/>
      <c r="DP552" s="32"/>
      <c r="DQ552" s="32"/>
      <c r="DR552" s="32"/>
      <c r="DS552" s="32"/>
    </row>
    <row r="553" spans="1:123" x14ac:dyDescent="0.2">
      <c r="A553" s="32"/>
      <c r="B553" s="32"/>
      <c r="C553" s="32"/>
      <c r="D553" s="176"/>
      <c r="E553" s="32"/>
      <c r="F553" s="32"/>
      <c r="G553" s="176"/>
      <c r="H553" s="178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178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  <c r="DE553" s="32"/>
      <c r="DF553" s="32"/>
      <c r="DG553" s="32"/>
      <c r="DH553" s="32"/>
      <c r="DI553" s="32"/>
      <c r="DJ553" s="32"/>
      <c r="DK553" s="32"/>
      <c r="DL553" s="32"/>
      <c r="DM553" s="32"/>
      <c r="DN553" s="32"/>
      <c r="DO553" s="32"/>
      <c r="DP553" s="32"/>
      <c r="DQ553" s="32"/>
      <c r="DR553" s="32"/>
      <c r="DS553" s="32"/>
    </row>
    <row r="554" spans="1:123" x14ac:dyDescent="0.2">
      <c r="A554" s="32"/>
      <c r="B554" s="32"/>
      <c r="C554" s="32"/>
      <c r="D554" s="176"/>
      <c r="E554" s="32"/>
      <c r="F554" s="32"/>
      <c r="G554" s="176"/>
      <c r="H554" s="178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178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  <c r="DF554" s="32"/>
      <c r="DG554" s="32"/>
      <c r="DH554" s="32"/>
      <c r="DI554" s="32"/>
      <c r="DJ554" s="32"/>
      <c r="DK554" s="32"/>
      <c r="DL554" s="32"/>
      <c r="DM554" s="32"/>
      <c r="DN554" s="32"/>
      <c r="DO554" s="32"/>
      <c r="DP554" s="32"/>
      <c r="DQ554" s="32"/>
      <c r="DR554" s="32"/>
      <c r="DS554" s="32"/>
    </row>
    <row r="555" spans="1:123" x14ac:dyDescent="0.2">
      <c r="A555" s="32"/>
      <c r="B555" s="32"/>
      <c r="C555" s="32"/>
      <c r="D555" s="176"/>
      <c r="E555" s="32"/>
      <c r="F555" s="32"/>
      <c r="G555" s="176"/>
      <c r="H555" s="178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178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  <c r="DE555" s="32"/>
      <c r="DF555" s="32"/>
      <c r="DG555" s="32"/>
      <c r="DH555" s="32"/>
      <c r="DI555" s="32"/>
      <c r="DJ555" s="32"/>
      <c r="DK555" s="32"/>
      <c r="DL555" s="32"/>
      <c r="DM555" s="32"/>
      <c r="DN555" s="32"/>
      <c r="DO555" s="32"/>
      <c r="DP555" s="32"/>
      <c r="DQ555" s="32"/>
      <c r="DR555" s="32"/>
      <c r="DS555" s="32"/>
    </row>
    <row r="556" spans="1:123" x14ac:dyDescent="0.2">
      <c r="A556" s="32"/>
      <c r="B556" s="32"/>
      <c r="C556" s="32"/>
      <c r="D556" s="176"/>
      <c r="E556" s="32"/>
      <c r="F556" s="32"/>
      <c r="G556" s="176"/>
      <c r="H556" s="178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178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  <c r="DF556" s="32"/>
      <c r="DG556" s="32"/>
      <c r="DH556" s="32"/>
      <c r="DI556" s="32"/>
      <c r="DJ556" s="32"/>
      <c r="DK556" s="32"/>
      <c r="DL556" s="32"/>
      <c r="DM556" s="32"/>
      <c r="DN556" s="32"/>
      <c r="DO556" s="32"/>
      <c r="DP556" s="32"/>
      <c r="DQ556" s="32"/>
      <c r="DR556" s="32"/>
      <c r="DS556" s="32"/>
    </row>
    <row r="557" spans="1:123" x14ac:dyDescent="0.2">
      <c r="A557" s="32"/>
      <c r="B557" s="32"/>
      <c r="C557" s="32"/>
      <c r="D557" s="176"/>
      <c r="E557" s="32"/>
      <c r="F557" s="32"/>
      <c r="G557" s="176"/>
      <c r="H557" s="178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178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  <c r="DE557" s="32"/>
      <c r="DF557" s="32"/>
      <c r="DG557" s="32"/>
      <c r="DH557" s="32"/>
      <c r="DI557" s="32"/>
      <c r="DJ557" s="32"/>
      <c r="DK557" s="32"/>
      <c r="DL557" s="32"/>
      <c r="DM557" s="32"/>
      <c r="DN557" s="32"/>
      <c r="DO557" s="32"/>
      <c r="DP557" s="32"/>
      <c r="DQ557" s="32"/>
      <c r="DR557" s="32"/>
      <c r="DS557" s="32"/>
    </row>
    <row r="558" spans="1:123" x14ac:dyDescent="0.2">
      <c r="A558" s="32"/>
      <c r="B558" s="32"/>
      <c r="C558" s="32"/>
      <c r="D558" s="176"/>
      <c r="E558" s="32"/>
      <c r="F558" s="32"/>
      <c r="G558" s="176"/>
      <c r="H558" s="178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178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  <c r="DF558" s="32"/>
      <c r="DG558" s="32"/>
      <c r="DH558" s="32"/>
      <c r="DI558" s="32"/>
      <c r="DJ558" s="32"/>
      <c r="DK558" s="32"/>
      <c r="DL558" s="32"/>
      <c r="DM558" s="32"/>
      <c r="DN558" s="32"/>
      <c r="DO558" s="32"/>
      <c r="DP558" s="32"/>
      <c r="DQ558" s="32"/>
      <c r="DR558" s="32"/>
      <c r="DS558" s="32"/>
    </row>
    <row r="559" spans="1:123" x14ac:dyDescent="0.2">
      <c r="A559" s="32"/>
      <c r="B559" s="32"/>
      <c r="C559" s="32"/>
      <c r="D559" s="176"/>
      <c r="E559" s="32"/>
      <c r="F559" s="32"/>
      <c r="G559" s="176"/>
      <c r="H559" s="178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178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  <c r="DQ559" s="32"/>
      <c r="DR559" s="32"/>
      <c r="DS559" s="32"/>
    </row>
    <row r="560" spans="1:123" x14ac:dyDescent="0.2">
      <c r="A560" s="32"/>
      <c r="B560" s="32"/>
      <c r="C560" s="32"/>
      <c r="D560" s="176"/>
      <c r="E560" s="32"/>
      <c r="F560" s="32"/>
      <c r="G560" s="176"/>
      <c r="H560" s="178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178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  <c r="DE560" s="32"/>
      <c r="DF560" s="32"/>
      <c r="DG560" s="32"/>
      <c r="DH560" s="32"/>
      <c r="DI560" s="32"/>
      <c r="DJ560" s="32"/>
      <c r="DK560" s="32"/>
      <c r="DL560" s="32"/>
      <c r="DM560" s="32"/>
      <c r="DN560" s="32"/>
      <c r="DO560" s="32"/>
      <c r="DP560" s="32"/>
      <c r="DQ560" s="32"/>
      <c r="DR560" s="32"/>
      <c r="DS560" s="32"/>
    </row>
    <row r="561" spans="1:123" x14ac:dyDescent="0.2">
      <c r="A561" s="32"/>
      <c r="B561" s="32"/>
      <c r="C561" s="32"/>
      <c r="D561" s="176"/>
      <c r="E561" s="32"/>
      <c r="F561" s="32"/>
      <c r="G561" s="176"/>
      <c r="H561" s="178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178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  <c r="DF561" s="32"/>
      <c r="DG561" s="32"/>
      <c r="DH561" s="32"/>
      <c r="DI561" s="32"/>
      <c r="DJ561" s="32"/>
      <c r="DK561" s="32"/>
      <c r="DL561" s="32"/>
      <c r="DM561" s="32"/>
      <c r="DN561" s="32"/>
      <c r="DO561" s="32"/>
      <c r="DP561" s="32"/>
      <c r="DQ561" s="32"/>
      <c r="DR561" s="32"/>
      <c r="DS561" s="32"/>
    </row>
    <row r="562" spans="1:123" x14ac:dyDescent="0.2">
      <c r="A562" s="32"/>
      <c r="B562" s="32"/>
      <c r="C562" s="32"/>
      <c r="D562" s="176"/>
      <c r="E562" s="32"/>
      <c r="F562" s="32"/>
      <c r="G562" s="176"/>
      <c r="H562" s="178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178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  <c r="DE562" s="32"/>
      <c r="DF562" s="32"/>
      <c r="DG562" s="32"/>
      <c r="DH562" s="32"/>
      <c r="DI562" s="32"/>
      <c r="DJ562" s="32"/>
      <c r="DK562" s="32"/>
      <c r="DL562" s="32"/>
      <c r="DM562" s="32"/>
      <c r="DN562" s="32"/>
      <c r="DO562" s="32"/>
      <c r="DP562" s="32"/>
      <c r="DQ562" s="32"/>
      <c r="DR562" s="32"/>
      <c r="DS562" s="32"/>
    </row>
    <row r="563" spans="1:123" x14ac:dyDescent="0.2">
      <c r="A563" s="32"/>
      <c r="B563" s="32"/>
      <c r="C563" s="32"/>
      <c r="D563" s="176"/>
      <c r="E563" s="32"/>
      <c r="F563" s="32"/>
      <c r="G563" s="176"/>
      <c r="H563" s="178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178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  <c r="DF563" s="32"/>
      <c r="DG563" s="32"/>
      <c r="DH563" s="32"/>
      <c r="DI563" s="32"/>
      <c r="DJ563" s="32"/>
      <c r="DK563" s="32"/>
      <c r="DL563" s="32"/>
      <c r="DM563" s="32"/>
      <c r="DN563" s="32"/>
      <c r="DO563" s="32"/>
      <c r="DP563" s="32"/>
      <c r="DQ563" s="32"/>
      <c r="DR563" s="32"/>
      <c r="DS563" s="32"/>
    </row>
    <row r="564" spans="1:123" x14ac:dyDescent="0.2">
      <c r="A564" s="32"/>
      <c r="B564" s="32"/>
      <c r="C564" s="32"/>
      <c r="D564" s="176"/>
      <c r="E564" s="32"/>
      <c r="F564" s="32"/>
      <c r="G564" s="176"/>
      <c r="H564" s="178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178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  <c r="DF564" s="32"/>
      <c r="DG564" s="32"/>
      <c r="DH564" s="32"/>
      <c r="DI564" s="32"/>
      <c r="DJ564" s="32"/>
      <c r="DK564" s="32"/>
      <c r="DL564" s="32"/>
      <c r="DM564" s="32"/>
      <c r="DN564" s="32"/>
      <c r="DO564" s="32"/>
      <c r="DP564" s="32"/>
      <c r="DQ564" s="32"/>
      <c r="DR564" s="32"/>
      <c r="DS564" s="32"/>
    </row>
    <row r="565" spans="1:123" x14ac:dyDescent="0.2">
      <c r="A565" s="32"/>
      <c r="B565" s="32"/>
      <c r="C565" s="32"/>
      <c r="D565" s="176"/>
      <c r="E565" s="32"/>
      <c r="F565" s="32"/>
      <c r="G565" s="176"/>
      <c r="H565" s="178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178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  <c r="DF565" s="32"/>
      <c r="DG565" s="32"/>
      <c r="DH565" s="32"/>
      <c r="DI565" s="32"/>
      <c r="DJ565" s="32"/>
      <c r="DK565" s="32"/>
      <c r="DL565" s="32"/>
      <c r="DM565" s="32"/>
      <c r="DN565" s="32"/>
      <c r="DO565" s="32"/>
      <c r="DP565" s="32"/>
      <c r="DQ565" s="32"/>
      <c r="DR565" s="32"/>
      <c r="DS565" s="32"/>
    </row>
    <row r="566" spans="1:123" x14ac:dyDescent="0.2">
      <c r="A566" s="32"/>
      <c r="B566" s="32"/>
      <c r="C566" s="32"/>
      <c r="D566" s="176"/>
      <c r="E566" s="32"/>
      <c r="F566" s="32"/>
      <c r="G566" s="176"/>
      <c r="H566" s="178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178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  <c r="DF566" s="32"/>
      <c r="DG566" s="32"/>
      <c r="DH566" s="32"/>
      <c r="DI566" s="32"/>
      <c r="DJ566" s="32"/>
      <c r="DK566" s="32"/>
      <c r="DL566" s="32"/>
      <c r="DM566" s="32"/>
      <c r="DN566" s="32"/>
      <c r="DO566" s="32"/>
      <c r="DP566" s="32"/>
      <c r="DQ566" s="32"/>
      <c r="DR566" s="32"/>
      <c r="DS566" s="32"/>
    </row>
    <row r="567" spans="1:123" x14ac:dyDescent="0.2">
      <c r="A567" s="32"/>
      <c r="B567" s="32"/>
      <c r="C567" s="32"/>
      <c r="D567" s="176"/>
      <c r="E567" s="32"/>
      <c r="F567" s="32"/>
      <c r="G567" s="176"/>
      <c r="H567" s="178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178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  <c r="DQ567" s="32"/>
      <c r="DR567" s="32"/>
      <c r="DS567" s="32"/>
    </row>
    <row r="568" spans="1:123" x14ac:dyDescent="0.2">
      <c r="A568" s="32"/>
      <c r="B568" s="32"/>
      <c r="C568" s="32"/>
      <c r="D568" s="176"/>
      <c r="E568" s="32"/>
      <c r="F568" s="32"/>
      <c r="G568" s="176"/>
      <c r="H568" s="178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178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  <c r="DF568" s="32"/>
      <c r="DG568" s="32"/>
      <c r="DH568" s="32"/>
      <c r="DI568" s="32"/>
      <c r="DJ568" s="32"/>
      <c r="DK568" s="32"/>
      <c r="DL568" s="32"/>
      <c r="DM568" s="32"/>
      <c r="DN568" s="32"/>
      <c r="DO568" s="32"/>
      <c r="DP568" s="32"/>
      <c r="DQ568" s="32"/>
      <c r="DR568" s="32"/>
      <c r="DS568" s="32"/>
    </row>
    <row r="569" spans="1:123" x14ac:dyDescent="0.2">
      <c r="A569" s="32"/>
      <c r="B569" s="32"/>
      <c r="C569" s="32"/>
      <c r="D569" s="176"/>
      <c r="E569" s="32"/>
      <c r="F569" s="32"/>
      <c r="G569" s="176"/>
      <c r="H569" s="178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178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  <c r="DE569" s="32"/>
      <c r="DF569" s="32"/>
      <c r="DG569" s="32"/>
      <c r="DH569" s="32"/>
      <c r="DI569" s="32"/>
      <c r="DJ569" s="32"/>
      <c r="DK569" s="32"/>
      <c r="DL569" s="32"/>
      <c r="DM569" s="32"/>
      <c r="DN569" s="32"/>
      <c r="DO569" s="32"/>
      <c r="DP569" s="32"/>
      <c r="DQ569" s="32"/>
      <c r="DR569" s="32"/>
      <c r="DS569" s="32"/>
    </row>
    <row r="570" spans="1:123" x14ac:dyDescent="0.2">
      <c r="A570" s="32"/>
      <c r="B570" s="32"/>
      <c r="C570" s="32"/>
      <c r="D570" s="176"/>
      <c r="E570" s="32"/>
      <c r="F570" s="32"/>
      <c r="G570" s="176"/>
      <c r="H570" s="178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178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  <c r="DF570" s="32"/>
      <c r="DG570" s="32"/>
      <c r="DH570" s="32"/>
      <c r="DI570" s="32"/>
      <c r="DJ570" s="32"/>
      <c r="DK570" s="32"/>
      <c r="DL570" s="32"/>
      <c r="DM570" s="32"/>
      <c r="DN570" s="32"/>
      <c r="DO570" s="32"/>
      <c r="DP570" s="32"/>
      <c r="DQ570" s="32"/>
      <c r="DR570" s="32"/>
      <c r="DS570" s="32"/>
    </row>
    <row r="571" spans="1:123" x14ac:dyDescent="0.2">
      <c r="A571" s="32"/>
      <c r="B571" s="32"/>
      <c r="C571" s="32"/>
      <c r="D571" s="176"/>
      <c r="E571" s="32"/>
      <c r="F571" s="32"/>
      <c r="G571" s="176"/>
      <c r="H571" s="178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178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  <c r="DF571" s="32"/>
      <c r="DG571" s="32"/>
      <c r="DH571" s="32"/>
      <c r="DI571" s="32"/>
      <c r="DJ571" s="32"/>
      <c r="DK571" s="32"/>
      <c r="DL571" s="32"/>
      <c r="DM571" s="32"/>
      <c r="DN571" s="32"/>
      <c r="DO571" s="32"/>
      <c r="DP571" s="32"/>
      <c r="DQ571" s="32"/>
      <c r="DR571" s="32"/>
      <c r="DS571" s="32"/>
    </row>
    <row r="572" spans="1:123" x14ac:dyDescent="0.2">
      <c r="A572" s="32"/>
      <c r="B572" s="32"/>
      <c r="C572" s="32"/>
      <c r="D572" s="176"/>
      <c r="E572" s="32"/>
      <c r="F572" s="32"/>
      <c r="G572" s="176"/>
      <c r="H572" s="178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178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  <c r="DQ572" s="32"/>
      <c r="DR572" s="32"/>
      <c r="DS572" s="32"/>
    </row>
    <row r="573" spans="1:123" x14ac:dyDescent="0.2">
      <c r="A573" s="32"/>
      <c r="B573" s="32"/>
      <c r="C573" s="32"/>
      <c r="D573" s="176"/>
      <c r="E573" s="32"/>
      <c r="F573" s="32"/>
      <c r="G573" s="176"/>
      <c r="H573" s="178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178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  <c r="DF573" s="32"/>
      <c r="DG573" s="32"/>
      <c r="DH573" s="32"/>
      <c r="DI573" s="32"/>
      <c r="DJ573" s="32"/>
      <c r="DK573" s="32"/>
      <c r="DL573" s="32"/>
      <c r="DM573" s="32"/>
      <c r="DN573" s="32"/>
      <c r="DO573" s="32"/>
      <c r="DP573" s="32"/>
      <c r="DQ573" s="32"/>
      <c r="DR573" s="32"/>
      <c r="DS573" s="32"/>
    </row>
    <row r="574" spans="1:123" x14ac:dyDescent="0.2">
      <c r="A574" s="32"/>
      <c r="B574" s="32"/>
      <c r="C574" s="32"/>
      <c r="D574" s="176"/>
      <c r="E574" s="32"/>
      <c r="F574" s="32"/>
      <c r="G574" s="176"/>
      <c r="H574" s="178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178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  <c r="DF574" s="32"/>
      <c r="DG574" s="32"/>
      <c r="DH574" s="32"/>
      <c r="DI574" s="32"/>
      <c r="DJ574" s="32"/>
      <c r="DK574" s="32"/>
      <c r="DL574" s="32"/>
      <c r="DM574" s="32"/>
      <c r="DN574" s="32"/>
      <c r="DO574" s="32"/>
      <c r="DP574" s="32"/>
      <c r="DQ574" s="32"/>
      <c r="DR574" s="32"/>
      <c r="DS574" s="32"/>
    </row>
    <row r="575" spans="1:123" x14ac:dyDescent="0.2">
      <c r="A575" s="32"/>
      <c r="B575" s="32"/>
      <c r="C575" s="32"/>
      <c r="D575" s="176"/>
      <c r="E575" s="32"/>
      <c r="F575" s="32"/>
      <c r="G575" s="176"/>
      <c r="H575" s="178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178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  <c r="DE575" s="32"/>
      <c r="DF575" s="32"/>
      <c r="DG575" s="32"/>
      <c r="DH575" s="32"/>
      <c r="DI575" s="32"/>
      <c r="DJ575" s="32"/>
      <c r="DK575" s="32"/>
      <c r="DL575" s="32"/>
      <c r="DM575" s="32"/>
      <c r="DN575" s="32"/>
      <c r="DO575" s="32"/>
      <c r="DP575" s="32"/>
      <c r="DQ575" s="32"/>
      <c r="DR575" s="32"/>
      <c r="DS575" s="32"/>
    </row>
    <row r="576" spans="1:123" x14ac:dyDescent="0.2">
      <c r="A576" s="32"/>
      <c r="B576" s="32"/>
      <c r="C576" s="32"/>
      <c r="D576" s="176"/>
      <c r="E576" s="32"/>
      <c r="F576" s="32"/>
      <c r="G576" s="176"/>
      <c r="H576" s="178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178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  <c r="DE576" s="32"/>
      <c r="DF576" s="32"/>
      <c r="DG576" s="32"/>
      <c r="DH576" s="32"/>
      <c r="DI576" s="32"/>
      <c r="DJ576" s="32"/>
      <c r="DK576" s="32"/>
      <c r="DL576" s="32"/>
      <c r="DM576" s="32"/>
      <c r="DN576" s="32"/>
      <c r="DO576" s="32"/>
      <c r="DP576" s="32"/>
      <c r="DQ576" s="32"/>
      <c r="DR576" s="32"/>
      <c r="DS576" s="32"/>
    </row>
    <row r="577" spans="1:123" x14ac:dyDescent="0.2">
      <c r="A577" s="32"/>
      <c r="B577" s="32"/>
      <c r="C577" s="32"/>
      <c r="D577" s="176"/>
      <c r="E577" s="32"/>
      <c r="F577" s="32"/>
      <c r="G577" s="176"/>
      <c r="H577" s="178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178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  <c r="DQ577" s="32"/>
      <c r="DR577" s="32"/>
      <c r="DS577" s="32"/>
    </row>
    <row r="578" spans="1:123" x14ac:dyDescent="0.2">
      <c r="A578" s="32"/>
      <c r="B578" s="32"/>
      <c r="C578" s="32"/>
      <c r="D578" s="176"/>
      <c r="E578" s="32"/>
      <c r="F578" s="32"/>
      <c r="G578" s="176"/>
      <c r="H578" s="178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178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  <c r="DF578" s="32"/>
      <c r="DG578" s="32"/>
      <c r="DH578" s="32"/>
      <c r="DI578" s="32"/>
      <c r="DJ578" s="32"/>
      <c r="DK578" s="32"/>
      <c r="DL578" s="32"/>
      <c r="DM578" s="32"/>
      <c r="DN578" s="32"/>
      <c r="DO578" s="32"/>
      <c r="DP578" s="32"/>
      <c r="DQ578" s="32"/>
      <c r="DR578" s="32"/>
      <c r="DS578" s="32"/>
    </row>
    <row r="579" spans="1:123" x14ac:dyDescent="0.2">
      <c r="A579" s="32"/>
      <c r="B579" s="32"/>
      <c r="C579" s="32"/>
      <c r="D579" s="176"/>
      <c r="E579" s="32"/>
      <c r="F579" s="32"/>
      <c r="G579" s="176"/>
      <c r="H579" s="178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178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  <c r="DE579" s="32"/>
      <c r="DF579" s="32"/>
      <c r="DG579" s="32"/>
      <c r="DH579" s="32"/>
      <c r="DI579" s="32"/>
      <c r="DJ579" s="32"/>
      <c r="DK579" s="32"/>
      <c r="DL579" s="32"/>
      <c r="DM579" s="32"/>
      <c r="DN579" s="32"/>
      <c r="DO579" s="32"/>
      <c r="DP579" s="32"/>
      <c r="DQ579" s="32"/>
      <c r="DR579" s="32"/>
      <c r="DS579" s="32"/>
    </row>
    <row r="580" spans="1:123" x14ac:dyDescent="0.2">
      <c r="A580" s="32"/>
      <c r="B580" s="32"/>
      <c r="C580" s="32"/>
      <c r="D580" s="176"/>
      <c r="E580" s="32"/>
      <c r="F580" s="32"/>
      <c r="G580" s="176"/>
      <c r="H580" s="178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178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  <c r="DE580" s="32"/>
      <c r="DF580" s="32"/>
      <c r="DG580" s="32"/>
      <c r="DH580" s="32"/>
      <c r="DI580" s="32"/>
      <c r="DJ580" s="32"/>
      <c r="DK580" s="32"/>
      <c r="DL580" s="32"/>
      <c r="DM580" s="32"/>
      <c r="DN580" s="32"/>
      <c r="DO580" s="32"/>
      <c r="DP580" s="32"/>
      <c r="DQ580" s="32"/>
      <c r="DR580" s="32"/>
      <c r="DS580" s="32"/>
    </row>
    <row r="581" spans="1:123" x14ac:dyDescent="0.2">
      <c r="A581" s="32"/>
      <c r="B581" s="32"/>
      <c r="C581" s="32"/>
      <c r="D581" s="176"/>
      <c r="E581" s="32"/>
      <c r="F581" s="32"/>
      <c r="G581" s="176"/>
      <c r="H581" s="178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178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  <c r="DE581" s="32"/>
      <c r="DF581" s="32"/>
      <c r="DG581" s="32"/>
      <c r="DH581" s="32"/>
      <c r="DI581" s="32"/>
      <c r="DJ581" s="32"/>
      <c r="DK581" s="32"/>
      <c r="DL581" s="32"/>
      <c r="DM581" s="32"/>
      <c r="DN581" s="32"/>
      <c r="DO581" s="32"/>
      <c r="DP581" s="32"/>
      <c r="DQ581" s="32"/>
      <c r="DR581" s="32"/>
      <c r="DS581" s="32"/>
    </row>
    <row r="582" spans="1:123" x14ac:dyDescent="0.2">
      <c r="A582" s="32"/>
      <c r="B582" s="32"/>
      <c r="C582" s="32"/>
      <c r="D582" s="176"/>
      <c r="E582" s="32"/>
      <c r="F582" s="32"/>
      <c r="G582" s="176"/>
      <c r="H582" s="178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178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  <c r="DF582" s="32"/>
      <c r="DG582" s="32"/>
      <c r="DH582" s="32"/>
      <c r="DI582" s="32"/>
      <c r="DJ582" s="32"/>
      <c r="DK582" s="32"/>
      <c r="DL582" s="32"/>
      <c r="DM582" s="32"/>
      <c r="DN582" s="32"/>
      <c r="DO582" s="32"/>
      <c r="DP582" s="32"/>
      <c r="DQ582" s="32"/>
      <c r="DR582" s="32"/>
      <c r="DS582" s="32"/>
    </row>
    <row r="583" spans="1:123" x14ac:dyDescent="0.2">
      <c r="A583" s="32"/>
      <c r="B583" s="32"/>
      <c r="C583" s="32"/>
      <c r="D583" s="176"/>
      <c r="E583" s="32"/>
      <c r="F583" s="32"/>
      <c r="G583" s="176"/>
      <c r="H583" s="178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178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  <c r="DF583" s="32"/>
      <c r="DG583" s="32"/>
      <c r="DH583" s="32"/>
      <c r="DI583" s="32"/>
      <c r="DJ583" s="32"/>
      <c r="DK583" s="32"/>
      <c r="DL583" s="32"/>
      <c r="DM583" s="32"/>
      <c r="DN583" s="32"/>
      <c r="DO583" s="32"/>
      <c r="DP583" s="32"/>
      <c r="DQ583" s="32"/>
      <c r="DR583" s="32"/>
      <c r="DS583" s="32"/>
    </row>
    <row r="584" spans="1:123" x14ac:dyDescent="0.2">
      <c r="A584" s="32"/>
      <c r="B584" s="32"/>
      <c r="C584" s="32"/>
      <c r="D584" s="176"/>
      <c r="E584" s="32"/>
      <c r="F584" s="32"/>
      <c r="G584" s="176"/>
      <c r="H584" s="178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178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  <c r="DE584" s="32"/>
      <c r="DF584" s="32"/>
      <c r="DG584" s="32"/>
      <c r="DH584" s="32"/>
      <c r="DI584" s="32"/>
      <c r="DJ584" s="32"/>
      <c r="DK584" s="32"/>
      <c r="DL584" s="32"/>
      <c r="DM584" s="32"/>
      <c r="DN584" s="32"/>
      <c r="DO584" s="32"/>
      <c r="DP584" s="32"/>
      <c r="DQ584" s="32"/>
      <c r="DR584" s="32"/>
      <c r="DS584" s="32"/>
    </row>
    <row r="585" spans="1:123" x14ac:dyDescent="0.2">
      <c r="A585" s="32"/>
      <c r="B585" s="32"/>
      <c r="C585" s="32"/>
      <c r="D585" s="176"/>
      <c r="E585" s="32"/>
      <c r="F585" s="32"/>
      <c r="G585" s="176"/>
      <c r="H585" s="178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178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  <c r="DF585" s="32"/>
      <c r="DG585" s="32"/>
      <c r="DH585" s="32"/>
      <c r="DI585" s="32"/>
      <c r="DJ585" s="32"/>
      <c r="DK585" s="32"/>
      <c r="DL585" s="32"/>
      <c r="DM585" s="32"/>
      <c r="DN585" s="32"/>
      <c r="DO585" s="32"/>
      <c r="DP585" s="32"/>
      <c r="DQ585" s="32"/>
      <c r="DR585" s="32"/>
      <c r="DS585" s="32"/>
    </row>
    <row r="586" spans="1:123" x14ac:dyDescent="0.2">
      <c r="A586" s="32"/>
      <c r="B586" s="32"/>
      <c r="C586" s="32"/>
      <c r="D586" s="176"/>
      <c r="E586" s="32"/>
      <c r="F586" s="32"/>
      <c r="G586" s="176"/>
      <c r="H586" s="178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178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  <c r="DF586" s="32"/>
      <c r="DG586" s="32"/>
      <c r="DH586" s="32"/>
      <c r="DI586" s="32"/>
      <c r="DJ586" s="32"/>
      <c r="DK586" s="32"/>
      <c r="DL586" s="32"/>
      <c r="DM586" s="32"/>
      <c r="DN586" s="32"/>
      <c r="DO586" s="32"/>
      <c r="DP586" s="32"/>
      <c r="DQ586" s="32"/>
      <c r="DR586" s="32"/>
      <c r="DS586" s="32"/>
    </row>
    <row r="587" spans="1:123" x14ac:dyDescent="0.2">
      <c r="A587" s="32"/>
      <c r="B587" s="32"/>
      <c r="C587" s="32"/>
      <c r="D587" s="176"/>
      <c r="E587" s="32"/>
      <c r="F587" s="32"/>
      <c r="G587" s="176"/>
      <c r="H587" s="178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178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  <c r="DF587" s="32"/>
      <c r="DG587" s="32"/>
      <c r="DH587" s="32"/>
      <c r="DI587" s="32"/>
      <c r="DJ587" s="32"/>
      <c r="DK587" s="32"/>
      <c r="DL587" s="32"/>
      <c r="DM587" s="32"/>
      <c r="DN587" s="32"/>
      <c r="DO587" s="32"/>
      <c r="DP587" s="32"/>
      <c r="DQ587" s="32"/>
      <c r="DR587" s="32"/>
      <c r="DS587" s="32"/>
    </row>
    <row r="588" spans="1:123" x14ac:dyDescent="0.2">
      <c r="A588" s="32"/>
      <c r="B588" s="32"/>
      <c r="C588" s="32"/>
      <c r="D588" s="176"/>
      <c r="E588" s="32"/>
      <c r="F588" s="32"/>
      <c r="G588" s="176"/>
      <c r="H588" s="178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178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  <c r="DF588" s="32"/>
      <c r="DG588" s="32"/>
      <c r="DH588" s="32"/>
      <c r="DI588" s="32"/>
      <c r="DJ588" s="32"/>
      <c r="DK588" s="32"/>
      <c r="DL588" s="32"/>
      <c r="DM588" s="32"/>
      <c r="DN588" s="32"/>
      <c r="DO588" s="32"/>
      <c r="DP588" s="32"/>
      <c r="DQ588" s="32"/>
      <c r="DR588" s="32"/>
      <c r="DS588" s="32"/>
    </row>
    <row r="589" spans="1:123" x14ac:dyDescent="0.2">
      <c r="A589" s="32"/>
      <c r="B589" s="32"/>
      <c r="C589" s="32"/>
      <c r="D589" s="176"/>
      <c r="E589" s="32"/>
      <c r="F589" s="32"/>
      <c r="G589" s="176"/>
      <c r="H589" s="178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178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  <c r="DE589" s="32"/>
      <c r="DF589" s="32"/>
      <c r="DG589" s="32"/>
      <c r="DH589" s="32"/>
      <c r="DI589" s="32"/>
      <c r="DJ589" s="32"/>
      <c r="DK589" s="32"/>
      <c r="DL589" s="32"/>
      <c r="DM589" s="32"/>
      <c r="DN589" s="32"/>
      <c r="DO589" s="32"/>
      <c r="DP589" s="32"/>
      <c r="DQ589" s="32"/>
      <c r="DR589" s="32"/>
      <c r="DS589" s="32"/>
    </row>
    <row r="590" spans="1:123" x14ac:dyDescent="0.2">
      <c r="A590" s="32"/>
      <c r="B590" s="32"/>
      <c r="C590" s="32"/>
      <c r="D590" s="176"/>
      <c r="E590" s="32"/>
      <c r="F590" s="32"/>
      <c r="G590" s="176"/>
      <c r="H590" s="178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178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  <c r="DF590" s="32"/>
      <c r="DG590" s="32"/>
      <c r="DH590" s="32"/>
      <c r="DI590" s="32"/>
      <c r="DJ590" s="32"/>
      <c r="DK590" s="32"/>
      <c r="DL590" s="32"/>
      <c r="DM590" s="32"/>
      <c r="DN590" s="32"/>
      <c r="DO590" s="32"/>
      <c r="DP590" s="32"/>
      <c r="DQ590" s="32"/>
      <c r="DR590" s="32"/>
      <c r="DS590" s="32"/>
    </row>
    <row r="591" spans="1:123" x14ac:dyDescent="0.2">
      <c r="A591" s="32"/>
      <c r="B591" s="32"/>
      <c r="C591" s="32"/>
      <c r="D591" s="176"/>
      <c r="E591" s="32"/>
      <c r="F591" s="32"/>
      <c r="G591" s="176"/>
      <c r="H591" s="178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178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  <c r="DF591" s="32"/>
      <c r="DG591" s="32"/>
      <c r="DH591" s="32"/>
      <c r="DI591" s="32"/>
      <c r="DJ591" s="32"/>
      <c r="DK591" s="32"/>
      <c r="DL591" s="32"/>
      <c r="DM591" s="32"/>
      <c r="DN591" s="32"/>
      <c r="DO591" s="32"/>
      <c r="DP591" s="32"/>
      <c r="DQ591" s="32"/>
      <c r="DR591" s="32"/>
      <c r="DS591" s="32"/>
    </row>
    <row r="592" spans="1:123" x14ac:dyDescent="0.2">
      <c r="A592" s="32"/>
      <c r="B592" s="32"/>
      <c r="C592" s="32"/>
      <c r="D592" s="176"/>
      <c r="E592" s="32"/>
      <c r="F592" s="32"/>
      <c r="G592" s="176"/>
      <c r="H592" s="178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178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  <c r="DE592" s="32"/>
      <c r="DF592" s="32"/>
      <c r="DG592" s="32"/>
      <c r="DH592" s="32"/>
      <c r="DI592" s="32"/>
      <c r="DJ592" s="32"/>
      <c r="DK592" s="32"/>
      <c r="DL592" s="32"/>
      <c r="DM592" s="32"/>
      <c r="DN592" s="32"/>
      <c r="DO592" s="32"/>
      <c r="DP592" s="32"/>
      <c r="DQ592" s="32"/>
      <c r="DR592" s="32"/>
      <c r="DS592" s="32"/>
    </row>
    <row r="593" spans="1:123" x14ac:dyDescent="0.2">
      <c r="A593" s="32"/>
      <c r="B593" s="32"/>
      <c r="C593" s="32"/>
      <c r="D593" s="176"/>
      <c r="E593" s="32"/>
      <c r="F593" s="32"/>
      <c r="G593" s="176"/>
      <c r="H593" s="178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178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  <c r="DQ593" s="32"/>
      <c r="DR593" s="32"/>
      <c r="DS593" s="32"/>
    </row>
    <row r="594" spans="1:123" x14ac:dyDescent="0.2">
      <c r="A594" s="32"/>
      <c r="B594" s="32"/>
      <c r="C594" s="32"/>
      <c r="D594" s="176"/>
      <c r="E594" s="32"/>
      <c r="F594" s="32"/>
      <c r="G594" s="176"/>
      <c r="H594" s="178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178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  <c r="DE594" s="32"/>
      <c r="DF594" s="32"/>
      <c r="DG594" s="32"/>
      <c r="DH594" s="32"/>
      <c r="DI594" s="32"/>
      <c r="DJ594" s="32"/>
      <c r="DK594" s="32"/>
      <c r="DL594" s="32"/>
      <c r="DM594" s="32"/>
      <c r="DN594" s="32"/>
      <c r="DO594" s="32"/>
      <c r="DP594" s="32"/>
      <c r="DQ594" s="32"/>
      <c r="DR594" s="32"/>
      <c r="DS594" s="32"/>
    </row>
    <row r="595" spans="1:123" x14ac:dyDescent="0.2">
      <c r="A595" s="32"/>
      <c r="B595" s="32"/>
      <c r="C595" s="32"/>
      <c r="D595" s="176"/>
      <c r="E595" s="32"/>
      <c r="F595" s="32"/>
      <c r="G595" s="176"/>
      <c r="H595" s="178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178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  <c r="DF595" s="32"/>
      <c r="DG595" s="32"/>
      <c r="DH595" s="32"/>
      <c r="DI595" s="32"/>
      <c r="DJ595" s="32"/>
      <c r="DK595" s="32"/>
      <c r="DL595" s="32"/>
      <c r="DM595" s="32"/>
      <c r="DN595" s="32"/>
      <c r="DO595" s="32"/>
      <c r="DP595" s="32"/>
      <c r="DQ595" s="32"/>
      <c r="DR595" s="32"/>
      <c r="DS595" s="32"/>
    </row>
    <row r="596" spans="1:123" x14ac:dyDescent="0.2">
      <c r="A596" s="32"/>
      <c r="B596" s="32"/>
      <c r="C596" s="32"/>
      <c r="D596" s="176"/>
      <c r="E596" s="32"/>
      <c r="F596" s="32"/>
      <c r="G596" s="176"/>
      <c r="H596" s="178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178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  <c r="DE596" s="32"/>
      <c r="DF596" s="32"/>
      <c r="DG596" s="32"/>
      <c r="DH596" s="32"/>
      <c r="DI596" s="32"/>
      <c r="DJ596" s="32"/>
      <c r="DK596" s="32"/>
      <c r="DL596" s="32"/>
      <c r="DM596" s="32"/>
      <c r="DN596" s="32"/>
      <c r="DO596" s="32"/>
      <c r="DP596" s="32"/>
      <c r="DQ596" s="32"/>
      <c r="DR596" s="32"/>
      <c r="DS596" s="32"/>
    </row>
    <row r="597" spans="1:123" x14ac:dyDescent="0.2">
      <c r="A597" s="32"/>
      <c r="B597" s="32"/>
      <c r="C597" s="32"/>
      <c r="D597" s="176"/>
      <c r="E597" s="32"/>
      <c r="F597" s="32"/>
      <c r="G597" s="176"/>
      <c r="H597" s="178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178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  <c r="DF597" s="32"/>
      <c r="DG597" s="32"/>
      <c r="DH597" s="32"/>
      <c r="DI597" s="32"/>
      <c r="DJ597" s="32"/>
      <c r="DK597" s="32"/>
      <c r="DL597" s="32"/>
      <c r="DM597" s="32"/>
      <c r="DN597" s="32"/>
      <c r="DO597" s="32"/>
      <c r="DP597" s="32"/>
      <c r="DQ597" s="32"/>
      <c r="DR597" s="32"/>
      <c r="DS597" s="32"/>
    </row>
    <row r="598" spans="1:123" x14ac:dyDescent="0.2">
      <c r="A598" s="32"/>
      <c r="B598" s="32"/>
      <c r="C598" s="32"/>
      <c r="D598" s="176"/>
      <c r="E598" s="32"/>
      <c r="F598" s="32"/>
      <c r="G598" s="176"/>
      <c r="H598" s="178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178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  <c r="DQ598" s="32"/>
      <c r="DR598" s="32"/>
      <c r="DS598" s="32"/>
    </row>
    <row r="599" spans="1:123" x14ac:dyDescent="0.2">
      <c r="A599" s="32"/>
      <c r="B599" s="32"/>
      <c r="C599" s="32"/>
      <c r="D599" s="176"/>
      <c r="E599" s="32"/>
      <c r="F599" s="32"/>
      <c r="G599" s="176"/>
      <c r="H599" s="178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178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  <c r="DF599" s="32"/>
      <c r="DG599" s="32"/>
      <c r="DH599" s="32"/>
      <c r="DI599" s="32"/>
      <c r="DJ599" s="32"/>
      <c r="DK599" s="32"/>
      <c r="DL599" s="32"/>
      <c r="DM599" s="32"/>
      <c r="DN599" s="32"/>
      <c r="DO599" s="32"/>
      <c r="DP599" s="32"/>
      <c r="DQ599" s="32"/>
      <c r="DR599" s="32"/>
      <c r="DS599" s="32"/>
    </row>
    <row r="600" spans="1:123" x14ac:dyDescent="0.2">
      <c r="A600" s="32"/>
      <c r="B600" s="32"/>
      <c r="C600" s="32"/>
      <c r="D600" s="176"/>
      <c r="E600" s="32"/>
      <c r="F600" s="32"/>
      <c r="G600" s="176"/>
      <c r="H600" s="178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178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  <c r="DE600" s="32"/>
      <c r="DF600" s="32"/>
      <c r="DG600" s="32"/>
      <c r="DH600" s="32"/>
      <c r="DI600" s="32"/>
      <c r="DJ600" s="32"/>
      <c r="DK600" s="32"/>
      <c r="DL600" s="32"/>
      <c r="DM600" s="32"/>
      <c r="DN600" s="32"/>
      <c r="DO600" s="32"/>
      <c r="DP600" s="32"/>
      <c r="DQ600" s="32"/>
      <c r="DR600" s="32"/>
      <c r="DS600" s="32"/>
    </row>
    <row r="601" spans="1:123" x14ac:dyDescent="0.2">
      <c r="A601" s="32"/>
      <c r="B601" s="32"/>
      <c r="C601" s="32"/>
      <c r="D601" s="176"/>
      <c r="E601" s="32"/>
      <c r="F601" s="32"/>
      <c r="G601" s="176"/>
      <c r="H601" s="178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178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  <c r="DF601" s="32"/>
      <c r="DG601" s="32"/>
      <c r="DH601" s="32"/>
      <c r="DI601" s="32"/>
      <c r="DJ601" s="32"/>
      <c r="DK601" s="32"/>
      <c r="DL601" s="32"/>
      <c r="DM601" s="32"/>
      <c r="DN601" s="32"/>
      <c r="DO601" s="32"/>
      <c r="DP601" s="32"/>
      <c r="DQ601" s="32"/>
      <c r="DR601" s="32"/>
      <c r="DS601" s="32"/>
    </row>
    <row r="602" spans="1:123" x14ac:dyDescent="0.2">
      <c r="A602" s="32"/>
      <c r="B602" s="32"/>
      <c r="C602" s="32"/>
      <c r="D602" s="176"/>
      <c r="E602" s="32"/>
      <c r="F602" s="32"/>
      <c r="G602" s="176"/>
      <c r="H602" s="178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178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  <c r="DF602" s="32"/>
      <c r="DG602" s="32"/>
      <c r="DH602" s="32"/>
      <c r="DI602" s="32"/>
      <c r="DJ602" s="32"/>
      <c r="DK602" s="32"/>
      <c r="DL602" s="32"/>
      <c r="DM602" s="32"/>
      <c r="DN602" s="32"/>
      <c r="DO602" s="32"/>
      <c r="DP602" s="32"/>
      <c r="DQ602" s="32"/>
      <c r="DR602" s="32"/>
      <c r="DS602" s="32"/>
    </row>
    <row r="603" spans="1:123" x14ac:dyDescent="0.2">
      <c r="A603" s="32"/>
      <c r="B603" s="32"/>
      <c r="C603" s="32"/>
      <c r="D603" s="176"/>
      <c r="E603" s="32"/>
      <c r="F603" s="32"/>
      <c r="G603" s="176"/>
      <c r="H603" s="178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178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  <c r="DF603" s="32"/>
      <c r="DG603" s="32"/>
      <c r="DH603" s="32"/>
      <c r="DI603" s="32"/>
      <c r="DJ603" s="32"/>
      <c r="DK603" s="32"/>
      <c r="DL603" s="32"/>
      <c r="DM603" s="32"/>
      <c r="DN603" s="32"/>
      <c r="DO603" s="32"/>
      <c r="DP603" s="32"/>
      <c r="DQ603" s="32"/>
      <c r="DR603" s="32"/>
      <c r="DS603" s="32"/>
    </row>
    <row r="604" spans="1:123" x14ac:dyDescent="0.2">
      <c r="A604" s="32"/>
      <c r="B604" s="32"/>
      <c r="C604" s="32"/>
      <c r="D604" s="176"/>
      <c r="E604" s="32"/>
      <c r="F604" s="32"/>
      <c r="G604" s="176"/>
      <c r="H604" s="178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178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  <c r="DF604" s="32"/>
      <c r="DG604" s="32"/>
      <c r="DH604" s="32"/>
      <c r="DI604" s="32"/>
      <c r="DJ604" s="32"/>
      <c r="DK604" s="32"/>
      <c r="DL604" s="32"/>
      <c r="DM604" s="32"/>
      <c r="DN604" s="32"/>
      <c r="DO604" s="32"/>
      <c r="DP604" s="32"/>
      <c r="DQ604" s="32"/>
      <c r="DR604" s="32"/>
      <c r="DS604" s="32"/>
    </row>
    <row r="605" spans="1:123" x14ac:dyDescent="0.2">
      <c r="A605" s="32"/>
      <c r="B605" s="32"/>
      <c r="C605" s="32"/>
      <c r="D605" s="176"/>
      <c r="E605" s="32"/>
      <c r="F605" s="32"/>
      <c r="G605" s="176"/>
      <c r="H605" s="178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178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  <c r="DF605" s="32"/>
      <c r="DG605" s="32"/>
      <c r="DH605" s="32"/>
      <c r="DI605" s="32"/>
      <c r="DJ605" s="32"/>
      <c r="DK605" s="32"/>
      <c r="DL605" s="32"/>
      <c r="DM605" s="32"/>
      <c r="DN605" s="32"/>
      <c r="DO605" s="32"/>
      <c r="DP605" s="32"/>
      <c r="DQ605" s="32"/>
      <c r="DR605" s="32"/>
      <c r="DS605" s="32"/>
    </row>
    <row r="606" spans="1:123" x14ac:dyDescent="0.2">
      <c r="A606" s="32"/>
      <c r="B606" s="32"/>
      <c r="C606" s="32"/>
      <c r="D606" s="176"/>
      <c r="E606" s="32"/>
      <c r="F606" s="32"/>
      <c r="G606" s="176"/>
      <c r="H606" s="178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178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  <c r="DE606" s="32"/>
      <c r="DF606" s="32"/>
      <c r="DG606" s="32"/>
      <c r="DH606" s="32"/>
      <c r="DI606" s="32"/>
      <c r="DJ606" s="32"/>
      <c r="DK606" s="32"/>
      <c r="DL606" s="32"/>
      <c r="DM606" s="32"/>
      <c r="DN606" s="32"/>
      <c r="DO606" s="32"/>
      <c r="DP606" s="32"/>
      <c r="DQ606" s="32"/>
      <c r="DR606" s="32"/>
      <c r="DS606" s="32"/>
    </row>
    <row r="607" spans="1:123" x14ac:dyDescent="0.2">
      <c r="A607" s="32"/>
      <c r="B607" s="32"/>
      <c r="C607" s="32"/>
      <c r="D607" s="176"/>
      <c r="E607" s="32"/>
      <c r="F607" s="32"/>
      <c r="G607" s="176"/>
      <c r="H607" s="178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178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  <c r="DE607" s="32"/>
      <c r="DF607" s="32"/>
      <c r="DG607" s="32"/>
      <c r="DH607" s="32"/>
      <c r="DI607" s="32"/>
      <c r="DJ607" s="32"/>
      <c r="DK607" s="32"/>
      <c r="DL607" s="32"/>
      <c r="DM607" s="32"/>
      <c r="DN607" s="32"/>
      <c r="DO607" s="32"/>
      <c r="DP607" s="32"/>
      <c r="DQ607" s="32"/>
      <c r="DR607" s="32"/>
      <c r="DS607" s="32"/>
    </row>
    <row r="608" spans="1:123" x14ac:dyDescent="0.2">
      <c r="A608" s="32"/>
      <c r="B608" s="32"/>
      <c r="C608" s="32"/>
      <c r="D608" s="176"/>
      <c r="E608" s="32"/>
      <c r="F608" s="32"/>
      <c r="G608" s="176"/>
      <c r="H608" s="178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178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  <c r="DF608" s="32"/>
      <c r="DG608" s="32"/>
      <c r="DH608" s="32"/>
      <c r="DI608" s="32"/>
      <c r="DJ608" s="32"/>
      <c r="DK608" s="32"/>
      <c r="DL608" s="32"/>
      <c r="DM608" s="32"/>
      <c r="DN608" s="32"/>
      <c r="DO608" s="32"/>
      <c r="DP608" s="32"/>
      <c r="DQ608" s="32"/>
      <c r="DR608" s="32"/>
      <c r="DS608" s="32"/>
    </row>
    <row r="609" spans="1:123" x14ac:dyDescent="0.2">
      <c r="A609" s="32"/>
      <c r="B609" s="32"/>
      <c r="C609" s="32"/>
      <c r="D609" s="176"/>
      <c r="E609" s="32"/>
      <c r="F609" s="32"/>
      <c r="G609" s="176"/>
      <c r="H609" s="178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178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  <c r="DQ609" s="32"/>
      <c r="DR609" s="32"/>
      <c r="DS609" s="32"/>
    </row>
    <row r="610" spans="1:123" x14ac:dyDescent="0.2">
      <c r="A610" s="32"/>
      <c r="B610" s="32"/>
      <c r="C610" s="32"/>
      <c r="D610" s="176"/>
      <c r="E610" s="32"/>
      <c r="F610" s="32"/>
      <c r="G610" s="176"/>
      <c r="H610" s="178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178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  <c r="DF610" s="32"/>
      <c r="DG610" s="32"/>
      <c r="DH610" s="32"/>
      <c r="DI610" s="32"/>
      <c r="DJ610" s="32"/>
      <c r="DK610" s="32"/>
      <c r="DL610" s="32"/>
      <c r="DM610" s="32"/>
      <c r="DN610" s="32"/>
      <c r="DO610" s="32"/>
      <c r="DP610" s="32"/>
      <c r="DQ610" s="32"/>
      <c r="DR610" s="32"/>
      <c r="DS610" s="32"/>
    </row>
    <row r="611" spans="1:123" x14ac:dyDescent="0.2"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  <c r="DE611" s="32"/>
      <c r="DF611" s="32"/>
      <c r="DG611" s="32"/>
      <c r="DH611" s="32"/>
      <c r="DI611" s="32"/>
      <c r="DJ611" s="32"/>
      <c r="DK611" s="32"/>
      <c r="DL611" s="32"/>
      <c r="DM611" s="32"/>
      <c r="DN611" s="32"/>
      <c r="DO611" s="32"/>
      <c r="DP611" s="32"/>
      <c r="DQ611" s="32"/>
      <c r="DR611" s="32"/>
      <c r="DS611" s="32"/>
    </row>
    <row r="612" spans="1:123" x14ac:dyDescent="0.2"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  <c r="DF612" s="32"/>
      <c r="DG612" s="32"/>
      <c r="DH612" s="32"/>
      <c r="DI612" s="32"/>
      <c r="DJ612" s="32"/>
      <c r="DK612" s="32"/>
      <c r="DL612" s="32"/>
      <c r="DM612" s="32"/>
      <c r="DN612" s="32"/>
      <c r="DO612" s="32"/>
      <c r="DP612" s="32"/>
      <c r="DQ612" s="32"/>
      <c r="DR612" s="32"/>
      <c r="DS612" s="32"/>
    </row>
    <row r="613" spans="1:123" x14ac:dyDescent="0.2"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  <c r="DF613" s="32"/>
      <c r="DG613" s="32"/>
      <c r="DH613" s="32"/>
      <c r="DI613" s="32"/>
      <c r="DJ613" s="32"/>
      <c r="DK613" s="32"/>
      <c r="DL613" s="32"/>
      <c r="DM613" s="32"/>
      <c r="DN613" s="32"/>
      <c r="DO613" s="32"/>
      <c r="DP613" s="32"/>
      <c r="DQ613" s="32"/>
      <c r="DR613" s="32"/>
      <c r="DS613" s="32"/>
    </row>
    <row r="614" spans="1:123" x14ac:dyDescent="0.2"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  <c r="DQ614" s="32"/>
      <c r="DR614" s="32"/>
      <c r="DS614" s="32"/>
    </row>
    <row r="615" spans="1:123" x14ac:dyDescent="0.2"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  <c r="DF615" s="32"/>
      <c r="DG615" s="32"/>
      <c r="DH615" s="32"/>
      <c r="DI615" s="32"/>
      <c r="DJ615" s="32"/>
      <c r="DK615" s="32"/>
      <c r="DL615" s="32"/>
      <c r="DM615" s="32"/>
      <c r="DN615" s="32"/>
      <c r="DO615" s="32"/>
      <c r="DP615" s="32"/>
      <c r="DQ615" s="32"/>
      <c r="DR615" s="32"/>
      <c r="DS615" s="32"/>
    </row>
    <row r="616" spans="1:123" x14ac:dyDescent="0.2"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  <c r="DF616" s="32"/>
      <c r="DG616" s="32"/>
      <c r="DH616" s="32"/>
      <c r="DI616" s="32"/>
      <c r="DJ616" s="32"/>
      <c r="DK616" s="32"/>
      <c r="DL616" s="32"/>
      <c r="DM616" s="32"/>
      <c r="DN616" s="32"/>
      <c r="DO616" s="32"/>
      <c r="DP616" s="32"/>
      <c r="DQ616" s="32"/>
      <c r="DR616" s="32"/>
      <c r="DS616" s="32"/>
    </row>
    <row r="617" spans="1:123" x14ac:dyDescent="0.2"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  <c r="DF617" s="32"/>
      <c r="DG617" s="32"/>
      <c r="DH617" s="32"/>
      <c r="DI617" s="32"/>
      <c r="DJ617" s="32"/>
      <c r="DK617" s="32"/>
      <c r="DL617" s="32"/>
      <c r="DM617" s="32"/>
      <c r="DN617" s="32"/>
      <c r="DO617" s="32"/>
      <c r="DP617" s="32"/>
      <c r="DQ617" s="32"/>
      <c r="DR617" s="32"/>
      <c r="DS617" s="32"/>
    </row>
    <row r="618" spans="1:123" x14ac:dyDescent="0.2"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  <c r="DF618" s="32"/>
      <c r="DG618" s="32"/>
      <c r="DH618" s="32"/>
      <c r="DI618" s="32"/>
      <c r="DJ618" s="32"/>
      <c r="DK618" s="32"/>
      <c r="DL618" s="32"/>
      <c r="DM618" s="32"/>
      <c r="DN618" s="32"/>
      <c r="DO618" s="32"/>
      <c r="DP618" s="32"/>
      <c r="DQ618" s="32"/>
      <c r="DR618" s="32"/>
      <c r="DS618" s="32"/>
    </row>
    <row r="619" spans="1:123" x14ac:dyDescent="0.2"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  <c r="DQ619" s="32"/>
      <c r="DR619" s="32"/>
      <c r="DS619" s="32"/>
    </row>
    <row r="620" spans="1:123" x14ac:dyDescent="0.2"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  <c r="DF620" s="32"/>
      <c r="DG620" s="32"/>
      <c r="DH620" s="32"/>
      <c r="DI620" s="32"/>
      <c r="DJ620" s="32"/>
      <c r="DK620" s="32"/>
      <c r="DL620" s="32"/>
      <c r="DM620" s="32"/>
      <c r="DN620" s="32"/>
      <c r="DO620" s="32"/>
      <c r="DP620" s="32"/>
      <c r="DQ620" s="32"/>
      <c r="DR620" s="32"/>
      <c r="DS620" s="32"/>
    </row>
    <row r="621" spans="1:123" x14ac:dyDescent="0.2"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  <c r="DF621" s="32"/>
      <c r="DG621" s="32"/>
      <c r="DH621" s="32"/>
      <c r="DI621" s="32"/>
      <c r="DJ621" s="32"/>
      <c r="DK621" s="32"/>
      <c r="DL621" s="32"/>
      <c r="DM621" s="32"/>
      <c r="DN621" s="32"/>
      <c r="DO621" s="32"/>
      <c r="DP621" s="32"/>
      <c r="DQ621" s="32"/>
      <c r="DR621" s="32"/>
      <c r="DS621" s="32"/>
    </row>
    <row r="622" spans="1:123" x14ac:dyDescent="0.2"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  <c r="DF622" s="32"/>
      <c r="DG622" s="32"/>
      <c r="DH622" s="32"/>
      <c r="DI622" s="32"/>
      <c r="DJ622" s="32"/>
      <c r="DK622" s="32"/>
      <c r="DL622" s="32"/>
      <c r="DM622" s="32"/>
      <c r="DN622" s="32"/>
      <c r="DO622" s="32"/>
      <c r="DP622" s="32"/>
      <c r="DQ622" s="32"/>
      <c r="DR622" s="32"/>
      <c r="DS622" s="32"/>
    </row>
    <row r="623" spans="1:123" x14ac:dyDescent="0.2"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  <c r="DF623" s="32"/>
      <c r="DG623" s="32"/>
      <c r="DH623" s="32"/>
      <c r="DI623" s="32"/>
      <c r="DJ623" s="32"/>
      <c r="DK623" s="32"/>
      <c r="DL623" s="32"/>
      <c r="DM623" s="32"/>
      <c r="DN623" s="32"/>
      <c r="DO623" s="32"/>
      <c r="DP623" s="32"/>
      <c r="DQ623" s="32"/>
      <c r="DR623" s="32"/>
      <c r="DS623" s="32"/>
    </row>
    <row r="624" spans="1:123" x14ac:dyDescent="0.2"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  <c r="DQ624" s="32"/>
      <c r="DR624" s="32"/>
      <c r="DS624" s="32"/>
    </row>
    <row r="625" spans="31:123" x14ac:dyDescent="0.2"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  <c r="DF625" s="32"/>
      <c r="DG625" s="32"/>
      <c r="DH625" s="32"/>
      <c r="DI625" s="32"/>
      <c r="DJ625" s="32"/>
      <c r="DK625" s="32"/>
      <c r="DL625" s="32"/>
      <c r="DM625" s="32"/>
      <c r="DN625" s="32"/>
      <c r="DO625" s="32"/>
      <c r="DP625" s="32"/>
      <c r="DQ625" s="32"/>
      <c r="DR625" s="32"/>
      <c r="DS625" s="32"/>
    </row>
    <row r="626" spans="31:123" x14ac:dyDescent="0.2"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  <c r="DF626" s="32"/>
      <c r="DG626" s="32"/>
      <c r="DH626" s="32"/>
      <c r="DI626" s="32"/>
      <c r="DJ626" s="32"/>
      <c r="DK626" s="32"/>
      <c r="DL626" s="32"/>
      <c r="DM626" s="32"/>
      <c r="DN626" s="32"/>
      <c r="DO626" s="32"/>
      <c r="DP626" s="32"/>
      <c r="DQ626" s="32"/>
      <c r="DR626" s="32"/>
      <c r="DS626" s="32"/>
    </row>
    <row r="627" spans="31:123" x14ac:dyDescent="0.2"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  <c r="DQ627" s="32"/>
      <c r="DR627" s="32"/>
      <c r="DS627" s="32"/>
    </row>
    <row r="628" spans="31:123" x14ac:dyDescent="0.2"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  <c r="DE628" s="32"/>
      <c r="DF628" s="32"/>
      <c r="DG628" s="32"/>
      <c r="DH628" s="32"/>
      <c r="DI628" s="32"/>
      <c r="DJ628" s="32"/>
      <c r="DK628" s="32"/>
      <c r="DL628" s="32"/>
      <c r="DM628" s="32"/>
      <c r="DN628" s="32"/>
      <c r="DO628" s="32"/>
      <c r="DP628" s="32"/>
      <c r="DQ628" s="32"/>
      <c r="DR628" s="32"/>
      <c r="DS628" s="32"/>
    </row>
    <row r="629" spans="31:123" x14ac:dyDescent="0.2"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  <c r="DQ629" s="32"/>
      <c r="DR629" s="32"/>
      <c r="DS629" s="32"/>
    </row>
    <row r="630" spans="31:123" x14ac:dyDescent="0.2"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  <c r="DF630" s="32"/>
      <c r="DG630" s="32"/>
      <c r="DH630" s="32"/>
      <c r="DI630" s="32"/>
      <c r="DJ630" s="32"/>
      <c r="DK630" s="32"/>
      <c r="DL630" s="32"/>
      <c r="DM630" s="32"/>
      <c r="DN630" s="32"/>
      <c r="DO630" s="32"/>
      <c r="DP630" s="32"/>
      <c r="DQ630" s="32"/>
      <c r="DR630" s="32"/>
      <c r="DS630" s="32"/>
    </row>
    <row r="631" spans="31:123" x14ac:dyDescent="0.2"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  <c r="DF631" s="32"/>
      <c r="DG631" s="32"/>
      <c r="DH631" s="32"/>
      <c r="DI631" s="32"/>
      <c r="DJ631" s="32"/>
      <c r="DK631" s="32"/>
      <c r="DL631" s="32"/>
      <c r="DM631" s="32"/>
      <c r="DN631" s="32"/>
      <c r="DO631" s="32"/>
      <c r="DP631" s="32"/>
      <c r="DQ631" s="32"/>
      <c r="DR631" s="32"/>
      <c r="DS631" s="32"/>
    </row>
    <row r="632" spans="31:123" x14ac:dyDescent="0.2"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  <c r="DE632" s="32"/>
      <c r="DF632" s="32"/>
      <c r="DG632" s="32"/>
      <c r="DH632" s="32"/>
      <c r="DI632" s="32"/>
      <c r="DJ632" s="32"/>
      <c r="DK632" s="32"/>
      <c r="DL632" s="32"/>
      <c r="DM632" s="32"/>
      <c r="DN632" s="32"/>
      <c r="DO632" s="32"/>
      <c r="DP632" s="32"/>
      <c r="DQ632" s="32"/>
      <c r="DR632" s="32"/>
      <c r="DS632" s="32"/>
    </row>
    <row r="633" spans="31:123" x14ac:dyDescent="0.2"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  <c r="DF633" s="32"/>
      <c r="DG633" s="32"/>
      <c r="DH633" s="32"/>
      <c r="DI633" s="32"/>
      <c r="DJ633" s="32"/>
      <c r="DK633" s="32"/>
      <c r="DL633" s="32"/>
      <c r="DM633" s="32"/>
      <c r="DN633" s="32"/>
      <c r="DO633" s="32"/>
      <c r="DP633" s="32"/>
      <c r="DQ633" s="32"/>
      <c r="DR633" s="32"/>
      <c r="DS633" s="32"/>
    </row>
    <row r="634" spans="31:123" x14ac:dyDescent="0.2"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  <c r="DQ634" s="32"/>
      <c r="DR634" s="32"/>
      <c r="DS634" s="32"/>
    </row>
    <row r="635" spans="31:123" x14ac:dyDescent="0.2"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  <c r="DF635" s="32"/>
      <c r="DG635" s="32"/>
      <c r="DH635" s="32"/>
      <c r="DI635" s="32"/>
      <c r="DJ635" s="32"/>
      <c r="DK635" s="32"/>
      <c r="DL635" s="32"/>
      <c r="DM635" s="32"/>
      <c r="DN635" s="32"/>
      <c r="DO635" s="32"/>
      <c r="DP635" s="32"/>
      <c r="DQ635" s="32"/>
      <c r="DR635" s="32"/>
      <c r="DS635" s="32"/>
    </row>
    <row r="636" spans="31:123" x14ac:dyDescent="0.2"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  <c r="DF636" s="32"/>
      <c r="DG636" s="32"/>
      <c r="DH636" s="32"/>
      <c r="DI636" s="32"/>
      <c r="DJ636" s="32"/>
      <c r="DK636" s="32"/>
      <c r="DL636" s="32"/>
      <c r="DM636" s="32"/>
      <c r="DN636" s="32"/>
      <c r="DO636" s="32"/>
      <c r="DP636" s="32"/>
      <c r="DQ636" s="32"/>
      <c r="DR636" s="32"/>
      <c r="DS636" s="32"/>
    </row>
    <row r="637" spans="31:123" x14ac:dyDescent="0.2"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  <c r="DQ637" s="32"/>
      <c r="DR637" s="32"/>
      <c r="DS637" s="32"/>
    </row>
    <row r="638" spans="31:123" x14ac:dyDescent="0.2"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  <c r="DF638" s="32"/>
      <c r="DG638" s="32"/>
      <c r="DH638" s="32"/>
      <c r="DI638" s="32"/>
      <c r="DJ638" s="32"/>
      <c r="DK638" s="32"/>
      <c r="DL638" s="32"/>
      <c r="DM638" s="32"/>
      <c r="DN638" s="32"/>
      <c r="DO638" s="32"/>
      <c r="DP638" s="32"/>
      <c r="DQ638" s="32"/>
      <c r="DR638" s="32"/>
      <c r="DS638" s="32"/>
    </row>
    <row r="639" spans="31:123" x14ac:dyDescent="0.2"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  <c r="DF639" s="32"/>
      <c r="DG639" s="32"/>
      <c r="DH639" s="32"/>
      <c r="DI639" s="32"/>
      <c r="DJ639" s="32"/>
      <c r="DK639" s="32"/>
      <c r="DL639" s="32"/>
      <c r="DM639" s="32"/>
      <c r="DN639" s="32"/>
      <c r="DO639" s="32"/>
      <c r="DP639" s="32"/>
      <c r="DQ639" s="32"/>
      <c r="DR639" s="32"/>
      <c r="DS639" s="32"/>
    </row>
    <row r="640" spans="31:123" x14ac:dyDescent="0.2"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  <c r="DQ640" s="32"/>
      <c r="DR640" s="32"/>
      <c r="DS640" s="32"/>
    </row>
    <row r="641" spans="31:123" x14ac:dyDescent="0.2"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  <c r="DF641" s="32"/>
      <c r="DG641" s="32"/>
      <c r="DH641" s="32"/>
      <c r="DI641" s="32"/>
      <c r="DJ641" s="32"/>
      <c r="DK641" s="32"/>
      <c r="DL641" s="32"/>
      <c r="DM641" s="32"/>
      <c r="DN641" s="32"/>
      <c r="DO641" s="32"/>
      <c r="DP641" s="32"/>
      <c r="DQ641" s="32"/>
      <c r="DR641" s="32"/>
      <c r="DS641" s="32"/>
    </row>
    <row r="642" spans="31:123" x14ac:dyDescent="0.2"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  <c r="DF642" s="32"/>
      <c r="DG642" s="32"/>
      <c r="DH642" s="32"/>
      <c r="DI642" s="32"/>
      <c r="DJ642" s="32"/>
      <c r="DK642" s="32"/>
      <c r="DL642" s="32"/>
      <c r="DM642" s="32"/>
      <c r="DN642" s="32"/>
      <c r="DO642" s="32"/>
      <c r="DP642" s="32"/>
      <c r="DQ642" s="32"/>
      <c r="DR642" s="32"/>
      <c r="DS642" s="32"/>
    </row>
    <row r="643" spans="31:123" x14ac:dyDescent="0.2"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  <c r="DF643" s="32"/>
      <c r="DG643" s="32"/>
      <c r="DH643" s="32"/>
      <c r="DI643" s="32"/>
      <c r="DJ643" s="32"/>
      <c r="DK643" s="32"/>
      <c r="DL643" s="32"/>
      <c r="DM643" s="32"/>
      <c r="DN643" s="32"/>
      <c r="DO643" s="32"/>
      <c r="DP643" s="32"/>
      <c r="DQ643" s="32"/>
      <c r="DR643" s="32"/>
      <c r="DS643" s="32"/>
    </row>
    <row r="644" spans="31:123" x14ac:dyDescent="0.2"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  <c r="DF644" s="32"/>
      <c r="DG644" s="32"/>
      <c r="DH644" s="32"/>
      <c r="DI644" s="32"/>
      <c r="DJ644" s="32"/>
      <c r="DK644" s="32"/>
      <c r="DL644" s="32"/>
      <c r="DM644" s="32"/>
      <c r="DN644" s="32"/>
      <c r="DO644" s="32"/>
      <c r="DP644" s="32"/>
      <c r="DQ644" s="32"/>
      <c r="DR644" s="32"/>
      <c r="DS644" s="32"/>
    </row>
    <row r="645" spans="31:123" x14ac:dyDescent="0.2"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  <c r="DQ645" s="32"/>
      <c r="DR645" s="32"/>
      <c r="DS645" s="32"/>
    </row>
    <row r="646" spans="31:123" x14ac:dyDescent="0.2"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  <c r="DQ646" s="32"/>
      <c r="DR646" s="32"/>
      <c r="DS646" s="32"/>
    </row>
    <row r="647" spans="31:123" x14ac:dyDescent="0.2"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  <c r="DF647" s="32"/>
      <c r="DG647" s="32"/>
      <c r="DH647" s="32"/>
      <c r="DI647" s="32"/>
      <c r="DJ647" s="32"/>
      <c r="DK647" s="32"/>
      <c r="DL647" s="32"/>
      <c r="DM647" s="32"/>
      <c r="DN647" s="32"/>
      <c r="DO647" s="32"/>
      <c r="DP647" s="32"/>
      <c r="DQ647" s="32"/>
      <c r="DR647" s="32"/>
      <c r="DS647" s="32"/>
    </row>
    <row r="648" spans="31:123" x14ac:dyDescent="0.2"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  <c r="DE648" s="32"/>
      <c r="DF648" s="32"/>
      <c r="DG648" s="32"/>
      <c r="DH648" s="32"/>
      <c r="DI648" s="32"/>
      <c r="DJ648" s="32"/>
      <c r="DK648" s="32"/>
      <c r="DL648" s="32"/>
      <c r="DM648" s="32"/>
      <c r="DN648" s="32"/>
      <c r="DO648" s="32"/>
      <c r="DP648" s="32"/>
      <c r="DQ648" s="32"/>
      <c r="DR648" s="32"/>
      <c r="DS648" s="32"/>
    </row>
    <row r="649" spans="31:123" x14ac:dyDescent="0.2"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  <c r="DE649" s="32"/>
      <c r="DF649" s="32"/>
      <c r="DG649" s="32"/>
      <c r="DH649" s="32"/>
      <c r="DI649" s="32"/>
      <c r="DJ649" s="32"/>
      <c r="DK649" s="32"/>
      <c r="DL649" s="32"/>
      <c r="DM649" s="32"/>
      <c r="DN649" s="32"/>
      <c r="DO649" s="32"/>
      <c r="DP649" s="32"/>
      <c r="DQ649" s="32"/>
      <c r="DR649" s="32"/>
      <c r="DS649" s="32"/>
    </row>
    <row r="650" spans="31:123" x14ac:dyDescent="0.2"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  <c r="DF650" s="32"/>
      <c r="DG650" s="32"/>
      <c r="DH650" s="32"/>
      <c r="DI650" s="32"/>
      <c r="DJ650" s="32"/>
      <c r="DK650" s="32"/>
      <c r="DL650" s="32"/>
      <c r="DM650" s="32"/>
      <c r="DN650" s="32"/>
      <c r="DO650" s="32"/>
      <c r="DP650" s="32"/>
      <c r="DQ650" s="32"/>
      <c r="DR650" s="32"/>
      <c r="DS650" s="32"/>
    </row>
    <row r="651" spans="31:123" x14ac:dyDescent="0.2"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  <c r="DQ651" s="32"/>
      <c r="DR651" s="32"/>
      <c r="DS651" s="32"/>
    </row>
    <row r="652" spans="31:123" x14ac:dyDescent="0.2"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  <c r="DF652" s="32"/>
      <c r="DG652" s="32"/>
      <c r="DH652" s="32"/>
      <c r="DI652" s="32"/>
      <c r="DJ652" s="32"/>
      <c r="DK652" s="32"/>
      <c r="DL652" s="32"/>
      <c r="DM652" s="32"/>
      <c r="DN652" s="32"/>
      <c r="DO652" s="32"/>
      <c r="DP652" s="32"/>
      <c r="DQ652" s="32"/>
      <c r="DR652" s="32"/>
      <c r="DS652" s="32"/>
    </row>
    <row r="653" spans="31:123" x14ac:dyDescent="0.2"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  <c r="DE653" s="32"/>
      <c r="DF653" s="32"/>
      <c r="DG653" s="32"/>
      <c r="DH653" s="32"/>
      <c r="DI653" s="32"/>
      <c r="DJ653" s="32"/>
      <c r="DK653" s="32"/>
      <c r="DL653" s="32"/>
      <c r="DM653" s="32"/>
      <c r="DN653" s="32"/>
      <c r="DO653" s="32"/>
      <c r="DP653" s="32"/>
      <c r="DQ653" s="32"/>
      <c r="DR653" s="32"/>
      <c r="DS653" s="32"/>
    </row>
    <row r="654" spans="31:123" x14ac:dyDescent="0.2"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  <c r="DF654" s="32"/>
      <c r="DG654" s="32"/>
      <c r="DH654" s="32"/>
      <c r="DI654" s="32"/>
      <c r="DJ654" s="32"/>
      <c r="DK654" s="32"/>
      <c r="DL654" s="32"/>
      <c r="DM654" s="32"/>
      <c r="DN654" s="32"/>
      <c r="DO654" s="32"/>
      <c r="DP654" s="32"/>
      <c r="DQ654" s="32"/>
      <c r="DR654" s="32"/>
      <c r="DS654" s="32"/>
    </row>
    <row r="655" spans="31:123" x14ac:dyDescent="0.2"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  <c r="DF655" s="32"/>
      <c r="DG655" s="32"/>
      <c r="DH655" s="32"/>
      <c r="DI655" s="32"/>
      <c r="DJ655" s="32"/>
      <c r="DK655" s="32"/>
      <c r="DL655" s="32"/>
      <c r="DM655" s="32"/>
      <c r="DN655" s="32"/>
      <c r="DO655" s="32"/>
      <c r="DP655" s="32"/>
      <c r="DQ655" s="32"/>
      <c r="DR655" s="32"/>
      <c r="DS655" s="32"/>
    </row>
    <row r="656" spans="31:123" x14ac:dyDescent="0.2"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  <c r="DQ656" s="32"/>
      <c r="DR656" s="32"/>
      <c r="DS656" s="32"/>
    </row>
    <row r="657" spans="31:123" x14ac:dyDescent="0.2"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  <c r="DF657" s="32"/>
      <c r="DG657" s="32"/>
      <c r="DH657" s="32"/>
      <c r="DI657" s="32"/>
      <c r="DJ657" s="32"/>
      <c r="DK657" s="32"/>
      <c r="DL657" s="32"/>
      <c r="DM657" s="32"/>
      <c r="DN657" s="32"/>
      <c r="DO657" s="32"/>
      <c r="DP657" s="32"/>
      <c r="DQ657" s="32"/>
      <c r="DR657" s="32"/>
      <c r="DS657" s="32"/>
    </row>
    <row r="658" spans="31:123" x14ac:dyDescent="0.2"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  <c r="DQ658" s="32"/>
      <c r="DR658" s="32"/>
      <c r="DS658" s="32"/>
    </row>
    <row r="659" spans="31:123" x14ac:dyDescent="0.2"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  <c r="DF659" s="32"/>
      <c r="DG659" s="32"/>
      <c r="DH659" s="32"/>
      <c r="DI659" s="32"/>
      <c r="DJ659" s="32"/>
      <c r="DK659" s="32"/>
      <c r="DL659" s="32"/>
      <c r="DM659" s="32"/>
      <c r="DN659" s="32"/>
      <c r="DO659" s="32"/>
      <c r="DP659" s="32"/>
      <c r="DQ659" s="32"/>
      <c r="DR659" s="32"/>
      <c r="DS659" s="32"/>
    </row>
    <row r="660" spans="31:123" x14ac:dyDescent="0.2"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  <c r="DE660" s="32"/>
      <c r="DF660" s="32"/>
      <c r="DG660" s="32"/>
      <c r="DH660" s="32"/>
      <c r="DI660" s="32"/>
      <c r="DJ660" s="32"/>
      <c r="DK660" s="32"/>
      <c r="DL660" s="32"/>
      <c r="DM660" s="32"/>
      <c r="DN660" s="32"/>
      <c r="DO660" s="32"/>
      <c r="DP660" s="32"/>
      <c r="DQ660" s="32"/>
      <c r="DR660" s="32"/>
      <c r="DS660" s="32"/>
    </row>
    <row r="661" spans="31:123" x14ac:dyDescent="0.2"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  <c r="DE661" s="32"/>
      <c r="DF661" s="32"/>
      <c r="DG661" s="32"/>
      <c r="DH661" s="32"/>
      <c r="DI661" s="32"/>
      <c r="DJ661" s="32"/>
      <c r="DK661" s="32"/>
      <c r="DL661" s="32"/>
      <c r="DM661" s="32"/>
      <c r="DN661" s="32"/>
      <c r="DO661" s="32"/>
      <c r="DP661" s="32"/>
      <c r="DQ661" s="32"/>
      <c r="DR661" s="32"/>
      <c r="DS661" s="32"/>
    </row>
    <row r="662" spans="31:123" x14ac:dyDescent="0.2"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  <c r="DF662" s="32"/>
      <c r="DG662" s="32"/>
      <c r="DH662" s="32"/>
      <c r="DI662" s="32"/>
      <c r="DJ662" s="32"/>
      <c r="DK662" s="32"/>
      <c r="DL662" s="32"/>
      <c r="DM662" s="32"/>
      <c r="DN662" s="32"/>
      <c r="DO662" s="32"/>
      <c r="DP662" s="32"/>
      <c r="DQ662" s="32"/>
      <c r="DR662" s="32"/>
      <c r="DS662" s="32"/>
    </row>
    <row r="663" spans="31:123" x14ac:dyDescent="0.2"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  <c r="DQ663" s="32"/>
      <c r="DR663" s="32"/>
      <c r="DS663" s="32"/>
    </row>
    <row r="664" spans="31:123" x14ac:dyDescent="0.2"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  <c r="DF664" s="32"/>
      <c r="DG664" s="32"/>
      <c r="DH664" s="32"/>
      <c r="DI664" s="32"/>
      <c r="DJ664" s="32"/>
      <c r="DK664" s="32"/>
      <c r="DL664" s="32"/>
      <c r="DM664" s="32"/>
      <c r="DN664" s="32"/>
      <c r="DO664" s="32"/>
      <c r="DP664" s="32"/>
      <c r="DQ664" s="32"/>
      <c r="DR664" s="32"/>
      <c r="DS664" s="32"/>
    </row>
    <row r="665" spans="31:123" x14ac:dyDescent="0.2"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  <c r="DF665" s="32"/>
      <c r="DG665" s="32"/>
      <c r="DH665" s="32"/>
      <c r="DI665" s="32"/>
      <c r="DJ665" s="32"/>
      <c r="DK665" s="32"/>
      <c r="DL665" s="32"/>
      <c r="DM665" s="32"/>
      <c r="DN665" s="32"/>
      <c r="DO665" s="32"/>
      <c r="DP665" s="32"/>
      <c r="DQ665" s="32"/>
      <c r="DR665" s="32"/>
      <c r="DS665" s="32"/>
    </row>
    <row r="666" spans="31:123" x14ac:dyDescent="0.2"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  <c r="DE666" s="32"/>
      <c r="DF666" s="32"/>
      <c r="DG666" s="32"/>
      <c r="DH666" s="32"/>
      <c r="DI666" s="32"/>
      <c r="DJ666" s="32"/>
      <c r="DK666" s="32"/>
      <c r="DL666" s="32"/>
      <c r="DM666" s="32"/>
      <c r="DN666" s="32"/>
      <c r="DO666" s="32"/>
      <c r="DP666" s="32"/>
      <c r="DQ666" s="32"/>
      <c r="DR666" s="32"/>
      <c r="DS666" s="32"/>
    </row>
    <row r="667" spans="31:123" x14ac:dyDescent="0.2"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  <c r="DF667" s="32"/>
      <c r="DG667" s="32"/>
      <c r="DH667" s="32"/>
      <c r="DI667" s="32"/>
      <c r="DJ667" s="32"/>
      <c r="DK667" s="32"/>
      <c r="DL667" s="32"/>
      <c r="DM667" s="32"/>
      <c r="DN667" s="32"/>
      <c r="DO667" s="32"/>
      <c r="DP667" s="32"/>
      <c r="DQ667" s="32"/>
      <c r="DR667" s="32"/>
      <c r="DS667" s="32"/>
    </row>
    <row r="668" spans="31:123" x14ac:dyDescent="0.2"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  <c r="DF668" s="32"/>
      <c r="DG668" s="32"/>
      <c r="DH668" s="32"/>
      <c r="DI668" s="32"/>
      <c r="DJ668" s="32"/>
      <c r="DK668" s="32"/>
      <c r="DL668" s="32"/>
      <c r="DM668" s="32"/>
      <c r="DN668" s="32"/>
      <c r="DO668" s="32"/>
      <c r="DP668" s="32"/>
      <c r="DQ668" s="32"/>
      <c r="DR668" s="32"/>
      <c r="DS668" s="32"/>
    </row>
    <row r="669" spans="31:123" x14ac:dyDescent="0.2"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  <c r="DF669" s="32"/>
      <c r="DG669" s="32"/>
      <c r="DH669" s="32"/>
      <c r="DI669" s="32"/>
      <c r="DJ669" s="32"/>
      <c r="DK669" s="32"/>
      <c r="DL669" s="32"/>
      <c r="DM669" s="32"/>
      <c r="DN669" s="32"/>
      <c r="DO669" s="32"/>
      <c r="DP669" s="32"/>
      <c r="DQ669" s="32"/>
      <c r="DR669" s="32"/>
      <c r="DS669" s="32"/>
    </row>
    <row r="670" spans="31:123" x14ac:dyDescent="0.2"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  <c r="DF670" s="32"/>
      <c r="DG670" s="32"/>
      <c r="DH670" s="32"/>
      <c r="DI670" s="32"/>
      <c r="DJ670" s="32"/>
      <c r="DK670" s="32"/>
      <c r="DL670" s="32"/>
      <c r="DM670" s="32"/>
      <c r="DN670" s="32"/>
      <c r="DO670" s="32"/>
      <c r="DP670" s="32"/>
      <c r="DQ670" s="32"/>
      <c r="DR670" s="32"/>
      <c r="DS670" s="32"/>
    </row>
    <row r="671" spans="31:123" x14ac:dyDescent="0.2"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  <c r="DQ671" s="32"/>
      <c r="DR671" s="32"/>
      <c r="DS671" s="32"/>
    </row>
    <row r="672" spans="31:123" x14ac:dyDescent="0.2"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  <c r="DQ672" s="32"/>
      <c r="DR672" s="32"/>
      <c r="DS672" s="32"/>
    </row>
    <row r="673" spans="31:123" x14ac:dyDescent="0.2"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  <c r="DF673" s="32"/>
      <c r="DG673" s="32"/>
      <c r="DH673" s="32"/>
      <c r="DI673" s="32"/>
      <c r="DJ673" s="32"/>
      <c r="DK673" s="32"/>
      <c r="DL673" s="32"/>
      <c r="DM673" s="32"/>
      <c r="DN673" s="32"/>
      <c r="DO673" s="32"/>
      <c r="DP673" s="32"/>
      <c r="DQ673" s="32"/>
      <c r="DR673" s="32"/>
      <c r="DS673" s="32"/>
    </row>
    <row r="674" spans="31:123" x14ac:dyDescent="0.2"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  <c r="DF674" s="32"/>
      <c r="DG674" s="32"/>
      <c r="DH674" s="32"/>
      <c r="DI674" s="32"/>
      <c r="DJ674" s="32"/>
      <c r="DK674" s="32"/>
      <c r="DL674" s="32"/>
      <c r="DM674" s="32"/>
      <c r="DN674" s="32"/>
      <c r="DO674" s="32"/>
      <c r="DP674" s="32"/>
      <c r="DQ674" s="32"/>
      <c r="DR674" s="32"/>
      <c r="DS674" s="32"/>
    </row>
    <row r="675" spans="31:123" x14ac:dyDescent="0.2"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  <c r="DF675" s="32"/>
      <c r="DG675" s="32"/>
      <c r="DH675" s="32"/>
      <c r="DI675" s="32"/>
      <c r="DJ675" s="32"/>
      <c r="DK675" s="32"/>
      <c r="DL675" s="32"/>
      <c r="DM675" s="32"/>
      <c r="DN675" s="32"/>
      <c r="DO675" s="32"/>
      <c r="DP675" s="32"/>
      <c r="DQ675" s="32"/>
      <c r="DR675" s="32"/>
      <c r="DS675" s="32"/>
    </row>
    <row r="676" spans="31:123" x14ac:dyDescent="0.2"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  <c r="DQ676" s="32"/>
      <c r="DR676" s="32"/>
      <c r="DS676" s="32"/>
    </row>
    <row r="677" spans="31:123" x14ac:dyDescent="0.2"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  <c r="DF677" s="32"/>
      <c r="DG677" s="32"/>
      <c r="DH677" s="32"/>
      <c r="DI677" s="32"/>
      <c r="DJ677" s="32"/>
      <c r="DK677" s="32"/>
      <c r="DL677" s="32"/>
      <c r="DM677" s="32"/>
      <c r="DN677" s="32"/>
      <c r="DO677" s="32"/>
      <c r="DP677" s="32"/>
      <c r="DQ677" s="32"/>
      <c r="DR677" s="32"/>
      <c r="DS677" s="32"/>
    </row>
    <row r="678" spans="31:123" x14ac:dyDescent="0.2"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  <c r="DF678" s="32"/>
      <c r="DG678" s="32"/>
      <c r="DH678" s="32"/>
      <c r="DI678" s="32"/>
      <c r="DJ678" s="32"/>
      <c r="DK678" s="32"/>
      <c r="DL678" s="32"/>
      <c r="DM678" s="32"/>
      <c r="DN678" s="32"/>
      <c r="DO678" s="32"/>
      <c r="DP678" s="32"/>
      <c r="DQ678" s="32"/>
      <c r="DR678" s="32"/>
      <c r="DS678" s="32"/>
    </row>
    <row r="679" spans="31:123" x14ac:dyDescent="0.2"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  <c r="DF679" s="32"/>
      <c r="DG679" s="32"/>
      <c r="DH679" s="32"/>
      <c r="DI679" s="32"/>
      <c r="DJ679" s="32"/>
      <c r="DK679" s="32"/>
      <c r="DL679" s="32"/>
      <c r="DM679" s="32"/>
      <c r="DN679" s="32"/>
      <c r="DO679" s="32"/>
      <c r="DP679" s="32"/>
      <c r="DQ679" s="32"/>
      <c r="DR679" s="32"/>
      <c r="DS679" s="32"/>
    </row>
    <row r="680" spans="31:123" x14ac:dyDescent="0.2"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  <c r="DF680" s="32"/>
      <c r="DG680" s="32"/>
      <c r="DH680" s="32"/>
      <c r="DI680" s="32"/>
      <c r="DJ680" s="32"/>
      <c r="DK680" s="32"/>
      <c r="DL680" s="32"/>
      <c r="DM680" s="32"/>
      <c r="DN680" s="32"/>
      <c r="DO680" s="32"/>
      <c r="DP680" s="32"/>
      <c r="DQ680" s="32"/>
      <c r="DR680" s="32"/>
      <c r="DS680" s="32"/>
    </row>
    <row r="681" spans="31:123" x14ac:dyDescent="0.2"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  <c r="DQ681" s="32"/>
      <c r="DR681" s="32"/>
      <c r="DS681" s="32"/>
    </row>
    <row r="682" spans="31:123" x14ac:dyDescent="0.2"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  <c r="DE682" s="32"/>
      <c r="DF682" s="32"/>
      <c r="DG682" s="32"/>
      <c r="DH682" s="32"/>
      <c r="DI682" s="32"/>
      <c r="DJ682" s="32"/>
      <c r="DK682" s="32"/>
      <c r="DL682" s="32"/>
      <c r="DM682" s="32"/>
      <c r="DN682" s="32"/>
      <c r="DO682" s="32"/>
      <c r="DP682" s="32"/>
      <c r="DQ682" s="32"/>
      <c r="DR682" s="32"/>
      <c r="DS682" s="32"/>
    </row>
    <row r="683" spans="31:123" x14ac:dyDescent="0.2"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  <c r="DF683" s="32"/>
      <c r="DG683" s="32"/>
      <c r="DH683" s="32"/>
      <c r="DI683" s="32"/>
      <c r="DJ683" s="32"/>
      <c r="DK683" s="32"/>
      <c r="DL683" s="32"/>
      <c r="DM683" s="32"/>
      <c r="DN683" s="32"/>
      <c r="DO683" s="32"/>
      <c r="DP683" s="32"/>
      <c r="DQ683" s="32"/>
      <c r="DR683" s="32"/>
      <c r="DS683" s="32"/>
    </row>
    <row r="684" spans="31:123" x14ac:dyDescent="0.2"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  <c r="DF684" s="32"/>
      <c r="DG684" s="32"/>
      <c r="DH684" s="32"/>
      <c r="DI684" s="32"/>
      <c r="DJ684" s="32"/>
      <c r="DK684" s="32"/>
      <c r="DL684" s="32"/>
      <c r="DM684" s="32"/>
      <c r="DN684" s="32"/>
      <c r="DO684" s="32"/>
      <c r="DP684" s="32"/>
      <c r="DQ684" s="32"/>
      <c r="DR684" s="32"/>
      <c r="DS684" s="32"/>
    </row>
    <row r="685" spans="31:123" x14ac:dyDescent="0.2"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  <c r="DF685" s="32"/>
      <c r="DG685" s="32"/>
      <c r="DH685" s="32"/>
      <c r="DI685" s="32"/>
      <c r="DJ685" s="32"/>
      <c r="DK685" s="32"/>
      <c r="DL685" s="32"/>
      <c r="DM685" s="32"/>
      <c r="DN685" s="32"/>
      <c r="DO685" s="32"/>
      <c r="DP685" s="32"/>
      <c r="DQ685" s="32"/>
      <c r="DR685" s="32"/>
      <c r="DS685" s="32"/>
    </row>
    <row r="686" spans="31:123" x14ac:dyDescent="0.2"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  <c r="DQ686" s="32"/>
      <c r="DR686" s="32"/>
      <c r="DS686" s="32"/>
    </row>
    <row r="687" spans="31:123" x14ac:dyDescent="0.2"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  <c r="DF687" s="32"/>
      <c r="DG687" s="32"/>
      <c r="DH687" s="32"/>
      <c r="DI687" s="32"/>
      <c r="DJ687" s="32"/>
      <c r="DK687" s="32"/>
      <c r="DL687" s="32"/>
      <c r="DM687" s="32"/>
      <c r="DN687" s="32"/>
      <c r="DO687" s="32"/>
      <c r="DP687" s="32"/>
      <c r="DQ687" s="32"/>
      <c r="DR687" s="32"/>
      <c r="DS687" s="32"/>
    </row>
    <row r="688" spans="31:123" x14ac:dyDescent="0.2"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  <c r="DQ688" s="32"/>
      <c r="DR688" s="32"/>
      <c r="DS688" s="32"/>
    </row>
    <row r="689" spans="31:123" x14ac:dyDescent="0.2"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  <c r="DF689" s="32"/>
      <c r="DG689" s="32"/>
      <c r="DH689" s="32"/>
      <c r="DI689" s="32"/>
      <c r="DJ689" s="32"/>
      <c r="DK689" s="32"/>
      <c r="DL689" s="32"/>
      <c r="DM689" s="32"/>
      <c r="DN689" s="32"/>
      <c r="DO689" s="32"/>
      <c r="DP689" s="32"/>
      <c r="DQ689" s="32"/>
      <c r="DR689" s="32"/>
      <c r="DS689" s="32"/>
    </row>
    <row r="690" spans="31:123" x14ac:dyDescent="0.2"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  <c r="DF690" s="32"/>
      <c r="DG690" s="32"/>
      <c r="DH690" s="32"/>
      <c r="DI690" s="32"/>
      <c r="DJ690" s="32"/>
      <c r="DK690" s="32"/>
      <c r="DL690" s="32"/>
      <c r="DM690" s="32"/>
      <c r="DN690" s="32"/>
      <c r="DO690" s="32"/>
      <c r="DP690" s="32"/>
      <c r="DQ690" s="32"/>
      <c r="DR690" s="32"/>
      <c r="DS690" s="32"/>
    </row>
    <row r="691" spans="31:123" x14ac:dyDescent="0.2"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  <c r="DQ691" s="32"/>
      <c r="DR691" s="32"/>
      <c r="DS691" s="32"/>
    </row>
    <row r="692" spans="31:123" x14ac:dyDescent="0.2"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  <c r="DF692" s="32"/>
      <c r="DG692" s="32"/>
      <c r="DH692" s="32"/>
      <c r="DI692" s="32"/>
      <c r="DJ692" s="32"/>
      <c r="DK692" s="32"/>
      <c r="DL692" s="32"/>
      <c r="DM692" s="32"/>
      <c r="DN692" s="32"/>
      <c r="DO692" s="32"/>
      <c r="DP692" s="32"/>
      <c r="DQ692" s="32"/>
      <c r="DR692" s="32"/>
      <c r="DS692" s="32"/>
    </row>
    <row r="693" spans="31:123" x14ac:dyDescent="0.2"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  <c r="DF693" s="32"/>
      <c r="DG693" s="32"/>
      <c r="DH693" s="32"/>
      <c r="DI693" s="32"/>
      <c r="DJ693" s="32"/>
      <c r="DK693" s="32"/>
      <c r="DL693" s="32"/>
      <c r="DM693" s="32"/>
      <c r="DN693" s="32"/>
      <c r="DO693" s="32"/>
      <c r="DP693" s="32"/>
      <c r="DQ693" s="32"/>
      <c r="DR693" s="32"/>
      <c r="DS693" s="32"/>
    </row>
    <row r="694" spans="31:123" x14ac:dyDescent="0.2"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  <c r="DF694" s="32"/>
      <c r="DG694" s="32"/>
      <c r="DH694" s="32"/>
      <c r="DI694" s="32"/>
      <c r="DJ694" s="32"/>
      <c r="DK694" s="32"/>
      <c r="DL694" s="32"/>
      <c r="DM694" s="32"/>
      <c r="DN694" s="32"/>
      <c r="DO694" s="32"/>
      <c r="DP694" s="32"/>
      <c r="DQ694" s="32"/>
      <c r="DR694" s="32"/>
      <c r="DS694" s="32"/>
    </row>
    <row r="695" spans="31:123" x14ac:dyDescent="0.2"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  <c r="DE695" s="32"/>
      <c r="DF695" s="32"/>
      <c r="DG695" s="32"/>
      <c r="DH695" s="32"/>
      <c r="DI695" s="32"/>
      <c r="DJ695" s="32"/>
      <c r="DK695" s="32"/>
      <c r="DL695" s="32"/>
      <c r="DM695" s="32"/>
      <c r="DN695" s="32"/>
      <c r="DO695" s="32"/>
      <c r="DP695" s="32"/>
      <c r="DQ695" s="32"/>
      <c r="DR695" s="32"/>
      <c r="DS695" s="32"/>
    </row>
    <row r="696" spans="31:123" x14ac:dyDescent="0.2"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  <c r="DF696" s="32"/>
      <c r="DG696" s="32"/>
      <c r="DH696" s="32"/>
      <c r="DI696" s="32"/>
      <c r="DJ696" s="32"/>
      <c r="DK696" s="32"/>
      <c r="DL696" s="32"/>
      <c r="DM696" s="32"/>
      <c r="DN696" s="32"/>
      <c r="DO696" s="32"/>
      <c r="DP696" s="32"/>
      <c r="DQ696" s="32"/>
      <c r="DR696" s="32"/>
      <c r="DS696" s="32"/>
    </row>
    <row r="697" spans="31:123" x14ac:dyDescent="0.2"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  <c r="DF697" s="32"/>
      <c r="DG697" s="32"/>
      <c r="DH697" s="32"/>
      <c r="DI697" s="32"/>
      <c r="DJ697" s="32"/>
      <c r="DK697" s="32"/>
      <c r="DL697" s="32"/>
      <c r="DM697" s="32"/>
      <c r="DN697" s="32"/>
      <c r="DO697" s="32"/>
      <c r="DP697" s="32"/>
      <c r="DQ697" s="32"/>
      <c r="DR697" s="32"/>
      <c r="DS697" s="32"/>
    </row>
    <row r="698" spans="31:123" x14ac:dyDescent="0.2"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  <c r="DM698" s="32"/>
      <c r="DN698" s="32"/>
      <c r="DO698" s="32"/>
      <c r="DP698" s="32"/>
      <c r="DQ698" s="32"/>
      <c r="DR698" s="32"/>
      <c r="DS698" s="32"/>
    </row>
    <row r="699" spans="31:123" x14ac:dyDescent="0.2"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  <c r="DF699" s="32"/>
      <c r="DG699" s="32"/>
      <c r="DH699" s="32"/>
      <c r="DI699" s="32"/>
      <c r="DJ699" s="32"/>
      <c r="DK699" s="32"/>
      <c r="DL699" s="32"/>
      <c r="DM699" s="32"/>
      <c r="DN699" s="32"/>
      <c r="DO699" s="32"/>
      <c r="DP699" s="32"/>
      <c r="DQ699" s="32"/>
      <c r="DR699" s="32"/>
      <c r="DS699" s="32"/>
    </row>
    <row r="700" spans="31:123" x14ac:dyDescent="0.2"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  <c r="DE700" s="32"/>
      <c r="DF700" s="32"/>
      <c r="DG700" s="32"/>
      <c r="DH700" s="32"/>
      <c r="DI700" s="32"/>
      <c r="DJ700" s="32"/>
      <c r="DK700" s="32"/>
      <c r="DL700" s="32"/>
      <c r="DM700" s="32"/>
      <c r="DN700" s="32"/>
      <c r="DO700" s="32"/>
      <c r="DP700" s="32"/>
      <c r="DQ700" s="32"/>
      <c r="DR700" s="32"/>
      <c r="DS700" s="32"/>
    </row>
    <row r="701" spans="31:123" x14ac:dyDescent="0.2"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  <c r="DE701" s="32"/>
      <c r="DF701" s="32"/>
      <c r="DG701" s="32"/>
      <c r="DH701" s="32"/>
      <c r="DI701" s="32"/>
      <c r="DJ701" s="32"/>
      <c r="DK701" s="32"/>
      <c r="DL701" s="32"/>
      <c r="DM701" s="32"/>
      <c r="DN701" s="32"/>
      <c r="DO701" s="32"/>
      <c r="DP701" s="32"/>
      <c r="DQ701" s="32"/>
      <c r="DR701" s="32"/>
      <c r="DS701" s="32"/>
    </row>
    <row r="702" spans="31:123" x14ac:dyDescent="0.2"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  <c r="DF702" s="32"/>
      <c r="DG702" s="32"/>
      <c r="DH702" s="32"/>
      <c r="DI702" s="32"/>
      <c r="DJ702" s="32"/>
      <c r="DK702" s="32"/>
      <c r="DL702" s="32"/>
      <c r="DM702" s="32"/>
      <c r="DN702" s="32"/>
      <c r="DO702" s="32"/>
      <c r="DP702" s="32"/>
      <c r="DQ702" s="32"/>
      <c r="DR702" s="32"/>
      <c r="DS702" s="32"/>
    </row>
    <row r="703" spans="31:123" x14ac:dyDescent="0.2"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  <c r="DF703" s="32"/>
      <c r="DG703" s="32"/>
      <c r="DH703" s="32"/>
      <c r="DI703" s="32"/>
      <c r="DJ703" s="32"/>
      <c r="DK703" s="32"/>
      <c r="DL703" s="32"/>
      <c r="DM703" s="32"/>
      <c r="DN703" s="32"/>
      <c r="DO703" s="32"/>
      <c r="DP703" s="32"/>
      <c r="DQ703" s="32"/>
      <c r="DR703" s="32"/>
      <c r="DS703" s="32"/>
    </row>
    <row r="704" spans="31:123" x14ac:dyDescent="0.2"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  <c r="DF704" s="32"/>
      <c r="DG704" s="32"/>
      <c r="DH704" s="32"/>
      <c r="DI704" s="32"/>
      <c r="DJ704" s="32"/>
      <c r="DK704" s="32"/>
      <c r="DL704" s="32"/>
      <c r="DM704" s="32"/>
      <c r="DN704" s="32"/>
      <c r="DO704" s="32"/>
      <c r="DP704" s="32"/>
      <c r="DQ704" s="32"/>
      <c r="DR704" s="32"/>
      <c r="DS704" s="32"/>
    </row>
    <row r="705" spans="31:123" x14ac:dyDescent="0.2"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  <c r="DQ705" s="32"/>
      <c r="DR705" s="32"/>
      <c r="DS705" s="32"/>
    </row>
    <row r="706" spans="31:123" x14ac:dyDescent="0.2"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  <c r="DF706" s="32"/>
      <c r="DG706" s="32"/>
      <c r="DH706" s="32"/>
      <c r="DI706" s="32"/>
      <c r="DJ706" s="32"/>
      <c r="DK706" s="32"/>
      <c r="DL706" s="32"/>
      <c r="DM706" s="32"/>
      <c r="DN706" s="32"/>
      <c r="DO706" s="32"/>
      <c r="DP706" s="32"/>
      <c r="DQ706" s="32"/>
      <c r="DR706" s="32"/>
      <c r="DS706" s="32"/>
    </row>
    <row r="707" spans="31:123" x14ac:dyDescent="0.2"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  <c r="DF707" s="32"/>
      <c r="DG707" s="32"/>
      <c r="DH707" s="32"/>
      <c r="DI707" s="32"/>
      <c r="DJ707" s="32"/>
      <c r="DK707" s="32"/>
      <c r="DL707" s="32"/>
      <c r="DM707" s="32"/>
      <c r="DN707" s="32"/>
      <c r="DO707" s="32"/>
      <c r="DP707" s="32"/>
      <c r="DQ707" s="32"/>
      <c r="DR707" s="32"/>
      <c r="DS707" s="32"/>
    </row>
    <row r="708" spans="31:123" x14ac:dyDescent="0.2"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  <c r="DF708" s="32"/>
      <c r="DG708" s="32"/>
      <c r="DH708" s="32"/>
      <c r="DI708" s="32"/>
      <c r="DJ708" s="32"/>
      <c r="DK708" s="32"/>
      <c r="DL708" s="32"/>
      <c r="DM708" s="32"/>
      <c r="DN708" s="32"/>
      <c r="DO708" s="32"/>
      <c r="DP708" s="32"/>
      <c r="DQ708" s="32"/>
      <c r="DR708" s="32"/>
      <c r="DS708" s="32"/>
    </row>
    <row r="709" spans="31:123" x14ac:dyDescent="0.2"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</row>
    <row r="710" spans="31:123" x14ac:dyDescent="0.2"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  <c r="DQ710" s="32"/>
      <c r="DR710" s="32"/>
      <c r="DS710" s="32"/>
    </row>
    <row r="711" spans="31:123" x14ac:dyDescent="0.2"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  <c r="DQ711" s="32"/>
      <c r="DR711" s="32"/>
      <c r="DS711" s="32"/>
    </row>
    <row r="712" spans="31:123" x14ac:dyDescent="0.2"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</row>
    <row r="713" spans="31:123" x14ac:dyDescent="0.2"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  <c r="DE713" s="32"/>
      <c r="DF713" s="32"/>
      <c r="DG713" s="32"/>
      <c r="DH713" s="32"/>
      <c r="DI713" s="32"/>
      <c r="DJ713" s="32"/>
      <c r="DK713" s="32"/>
      <c r="DL713" s="32"/>
      <c r="DM713" s="32"/>
      <c r="DN713" s="32"/>
      <c r="DO713" s="32"/>
      <c r="DP713" s="32"/>
      <c r="DQ713" s="32"/>
      <c r="DR713" s="32"/>
      <c r="DS713" s="32"/>
    </row>
    <row r="714" spans="31:123" x14ac:dyDescent="0.2"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  <c r="DQ714" s="32"/>
      <c r="DR714" s="32"/>
      <c r="DS714" s="32"/>
    </row>
    <row r="715" spans="31:123" x14ac:dyDescent="0.2"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  <c r="DF715" s="32"/>
      <c r="DG715" s="32"/>
      <c r="DH715" s="32"/>
      <c r="DI715" s="32"/>
      <c r="DJ715" s="32"/>
      <c r="DK715" s="32"/>
      <c r="DL715" s="32"/>
      <c r="DM715" s="32"/>
      <c r="DN715" s="32"/>
      <c r="DO715" s="32"/>
      <c r="DP715" s="32"/>
      <c r="DQ715" s="32"/>
      <c r="DR715" s="32"/>
      <c r="DS715" s="32"/>
    </row>
    <row r="716" spans="31:123" x14ac:dyDescent="0.2"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  <c r="DE716" s="32"/>
      <c r="DF716" s="32"/>
      <c r="DG716" s="32"/>
      <c r="DH716" s="32"/>
      <c r="DI716" s="32"/>
      <c r="DJ716" s="32"/>
      <c r="DK716" s="32"/>
      <c r="DL716" s="32"/>
      <c r="DM716" s="32"/>
      <c r="DN716" s="32"/>
      <c r="DO716" s="32"/>
      <c r="DP716" s="32"/>
      <c r="DQ716" s="32"/>
      <c r="DR716" s="32"/>
      <c r="DS716" s="32"/>
    </row>
    <row r="717" spans="31:123" x14ac:dyDescent="0.2"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  <c r="DE717" s="32"/>
      <c r="DF717" s="32"/>
      <c r="DG717" s="32"/>
      <c r="DH717" s="32"/>
      <c r="DI717" s="32"/>
      <c r="DJ717" s="32"/>
      <c r="DK717" s="32"/>
      <c r="DL717" s="32"/>
      <c r="DM717" s="32"/>
      <c r="DN717" s="32"/>
      <c r="DO717" s="32"/>
      <c r="DP717" s="32"/>
      <c r="DQ717" s="32"/>
      <c r="DR717" s="32"/>
      <c r="DS717" s="32"/>
    </row>
    <row r="718" spans="31:123" x14ac:dyDescent="0.2"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  <c r="DE718" s="32"/>
      <c r="DF718" s="32"/>
      <c r="DG718" s="32"/>
      <c r="DH718" s="32"/>
      <c r="DI718" s="32"/>
      <c r="DJ718" s="32"/>
      <c r="DK718" s="32"/>
      <c r="DL718" s="32"/>
      <c r="DM718" s="32"/>
      <c r="DN718" s="32"/>
      <c r="DO718" s="32"/>
      <c r="DP718" s="32"/>
      <c r="DQ718" s="32"/>
      <c r="DR718" s="32"/>
      <c r="DS718" s="32"/>
    </row>
    <row r="719" spans="31:123" x14ac:dyDescent="0.2"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  <c r="DF719" s="32"/>
      <c r="DG719" s="32"/>
      <c r="DH719" s="32"/>
      <c r="DI719" s="32"/>
      <c r="DJ719" s="32"/>
      <c r="DK719" s="32"/>
      <c r="DL719" s="32"/>
      <c r="DM719" s="32"/>
      <c r="DN719" s="32"/>
      <c r="DO719" s="32"/>
      <c r="DP719" s="32"/>
      <c r="DQ719" s="32"/>
      <c r="DR719" s="32"/>
      <c r="DS719" s="32"/>
    </row>
    <row r="720" spans="31:123" x14ac:dyDescent="0.2"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  <c r="DQ720" s="32"/>
      <c r="DR720" s="32"/>
      <c r="DS720" s="32"/>
    </row>
    <row r="721" spans="31:123" x14ac:dyDescent="0.2"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  <c r="DF721" s="32"/>
      <c r="DG721" s="32"/>
      <c r="DH721" s="32"/>
      <c r="DI721" s="32"/>
      <c r="DJ721" s="32"/>
      <c r="DK721" s="32"/>
      <c r="DL721" s="32"/>
      <c r="DM721" s="32"/>
      <c r="DN721" s="32"/>
      <c r="DO721" s="32"/>
      <c r="DP721" s="32"/>
      <c r="DQ721" s="32"/>
      <c r="DR721" s="32"/>
      <c r="DS721" s="32"/>
    </row>
    <row r="722" spans="31:123" x14ac:dyDescent="0.2"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  <c r="DF722" s="32"/>
      <c r="DG722" s="32"/>
      <c r="DH722" s="32"/>
      <c r="DI722" s="32"/>
      <c r="DJ722" s="32"/>
      <c r="DK722" s="32"/>
      <c r="DL722" s="32"/>
      <c r="DM722" s="32"/>
      <c r="DN722" s="32"/>
      <c r="DO722" s="32"/>
      <c r="DP722" s="32"/>
      <c r="DQ722" s="32"/>
      <c r="DR722" s="32"/>
      <c r="DS722" s="32"/>
    </row>
    <row r="723" spans="31:123" x14ac:dyDescent="0.2"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  <c r="DF723" s="32"/>
      <c r="DG723" s="32"/>
      <c r="DH723" s="32"/>
      <c r="DI723" s="32"/>
      <c r="DJ723" s="32"/>
      <c r="DK723" s="32"/>
      <c r="DL723" s="32"/>
      <c r="DM723" s="32"/>
      <c r="DN723" s="32"/>
      <c r="DO723" s="32"/>
      <c r="DP723" s="32"/>
      <c r="DQ723" s="32"/>
      <c r="DR723" s="32"/>
      <c r="DS723" s="32"/>
    </row>
    <row r="724" spans="31:123" x14ac:dyDescent="0.2"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  <c r="DF724" s="32"/>
      <c r="DG724" s="32"/>
      <c r="DH724" s="32"/>
      <c r="DI724" s="32"/>
      <c r="DJ724" s="32"/>
      <c r="DK724" s="32"/>
      <c r="DL724" s="32"/>
      <c r="DM724" s="32"/>
      <c r="DN724" s="32"/>
      <c r="DO724" s="32"/>
      <c r="DP724" s="32"/>
      <c r="DQ724" s="32"/>
      <c r="DR724" s="32"/>
      <c r="DS724" s="32"/>
    </row>
    <row r="725" spans="31:123" x14ac:dyDescent="0.2"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  <c r="DF725" s="32"/>
      <c r="DG725" s="32"/>
      <c r="DH725" s="32"/>
      <c r="DI725" s="32"/>
      <c r="DJ725" s="32"/>
      <c r="DK725" s="32"/>
      <c r="DL725" s="32"/>
      <c r="DM725" s="32"/>
      <c r="DN725" s="32"/>
      <c r="DO725" s="32"/>
      <c r="DP725" s="32"/>
      <c r="DQ725" s="32"/>
      <c r="DR725" s="32"/>
      <c r="DS725" s="32"/>
    </row>
    <row r="726" spans="31:123" x14ac:dyDescent="0.2"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  <c r="DF726" s="32"/>
      <c r="DG726" s="32"/>
      <c r="DH726" s="32"/>
      <c r="DI726" s="32"/>
      <c r="DJ726" s="32"/>
      <c r="DK726" s="32"/>
      <c r="DL726" s="32"/>
      <c r="DM726" s="32"/>
      <c r="DN726" s="32"/>
      <c r="DO726" s="32"/>
      <c r="DP726" s="32"/>
      <c r="DQ726" s="32"/>
      <c r="DR726" s="32"/>
      <c r="DS726" s="32"/>
    </row>
    <row r="727" spans="31:123" x14ac:dyDescent="0.2"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  <c r="DF727" s="32"/>
      <c r="DG727" s="32"/>
      <c r="DH727" s="32"/>
      <c r="DI727" s="32"/>
      <c r="DJ727" s="32"/>
      <c r="DK727" s="32"/>
      <c r="DL727" s="32"/>
      <c r="DM727" s="32"/>
      <c r="DN727" s="32"/>
      <c r="DO727" s="32"/>
      <c r="DP727" s="32"/>
      <c r="DQ727" s="32"/>
      <c r="DR727" s="32"/>
      <c r="DS727" s="32"/>
    </row>
    <row r="728" spans="31:123" x14ac:dyDescent="0.2"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  <c r="DF728" s="32"/>
      <c r="DG728" s="32"/>
      <c r="DH728" s="32"/>
      <c r="DI728" s="32"/>
      <c r="DJ728" s="32"/>
      <c r="DK728" s="32"/>
      <c r="DL728" s="32"/>
      <c r="DM728" s="32"/>
      <c r="DN728" s="32"/>
      <c r="DO728" s="32"/>
      <c r="DP728" s="32"/>
      <c r="DQ728" s="32"/>
      <c r="DR728" s="32"/>
      <c r="DS728" s="32"/>
    </row>
    <row r="729" spans="31:123" x14ac:dyDescent="0.2"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  <c r="DE729" s="32"/>
      <c r="DF729" s="32"/>
      <c r="DG729" s="32"/>
      <c r="DH729" s="32"/>
      <c r="DI729" s="32"/>
      <c r="DJ729" s="32"/>
      <c r="DK729" s="32"/>
      <c r="DL729" s="32"/>
      <c r="DM729" s="32"/>
      <c r="DN729" s="32"/>
      <c r="DO729" s="32"/>
      <c r="DP729" s="32"/>
      <c r="DQ729" s="32"/>
      <c r="DR729" s="32"/>
      <c r="DS729" s="32"/>
    </row>
    <row r="730" spans="31:123" x14ac:dyDescent="0.2"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  <c r="DF730" s="32"/>
      <c r="DG730" s="32"/>
      <c r="DH730" s="32"/>
      <c r="DI730" s="32"/>
      <c r="DJ730" s="32"/>
      <c r="DK730" s="32"/>
      <c r="DL730" s="32"/>
      <c r="DM730" s="32"/>
      <c r="DN730" s="32"/>
      <c r="DO730" s="32"/>
      <c r="DP730" s="32"/>
      <c r="DQ730" s="32"/>
      <c r="DR730" s="32"/>
      <c r="DS730" s="32"/>
    </row>
    <row r="731" spans="31:123" x14ac:dyDescent="0.2"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  <c r="DF731" s="32"/>
      <c r="DG731" s="32"/>
      <c r="DH731" s="32"/>
      <c r="DI731" s="32"/>
      <c r="DJ731" s="32"/>
      <c r="DK731" s="32"/>
      <c r="DL731" s="32"/>
      <c r="DM731" s="32"/>
      <c r="DN731" s="32"/>
      <c r="DO731" s="32"/>
      <c r="DP731" s="32"/>
      <c r="DQ731" s="32"/>
      <c r="DR731" s="32"/>
      <c r="DS731" s="32"/>
    </row>
    <row r="732" spans="31:123" x14ac:dyDescent="0.2"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  <c r="DF732" s="32"/>
      <c r="DG732" s="32"/>
      <c r="DH732" s="32"/>
      <c r="DI732" s="32"/>
      <c r="DJ732" s="32"/>
      <c r="DK732" s="32"/>
      <c r="DL732" s="32"/>
      <c r="DM732" s="32"/>
      <c r="DN732" s="32"/>
      <c r="DO732" s="32"/>
      <c r="DP732" s="32"/>
      <c r="DQ732" s="32"/>
      <c r="DR732" s="32"/>
      <c r="DS732" s="32"/>
    </row>
    <row r="733" spans="31:123" x14ac:dyDescent="0.2"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  <c r="DF733" s="32"/>
      <c r="DG733" s="32"/>
      <c r="DH733" s="32"/>
      <c r="DI733" s="32"/>
      <c r="DJ733" s="32"/>
      <c r="DK733" s="32"/>
      <c r="DL733" s="32"/>
      <c r="DM733" s="32"/>
      <c r="DN733" s="32"/>
      <c r="DO733" s="32"/>
      <c r="DP733" s="32"/>
      <c r="DQ733" s="32"/>
      <c r="DR733" s="32"/>
      <c r="DS733" s="32"/>
    </row>
    <row r="734" spans="31:123" x14ac:dyDescent="0.2"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  <c r="DF734" s="32"/>
      <c r="DG734" s="32"/>
      <c r="DH734" s="32"/>
      <c r="DI734" s="32"/>
      <c r="DJ734" s="32"/>
      <c r="DK734" s="32"/>
      <c r="DL734" s="32"/>
      <c r="DM734" s="32"/>
      <c r="DN734" s="32"/>
      <c r="DO734" s="32"/>
      <c r="DP734" s="32"/>
      <c r="DQ734" s="32"/>
      <c r="DR734" s="32"/>
      <c r="DS734" s="32"/>
    </row>
    <row r="735" spans="31:123" x14ac:dyDescent="0.2"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  <c r="DF735" s="32"/>
      <c r="DG735" s="32"/>
      <c r="DH735" s="32"/>
      <c r="DI735" s="32"/>
      <c r="DJ735" s="32"/>
      <c r="DK735" s="32"/>
      <c r="DL735" s="32"/>
      <c r="DM735" s="32"/>
      <c r="DN735" s="32"/>
      <c r="DO735" s="32"/>
      <c r="DP735" s="32"/>
      <c r="DQ735" s="32"/>
      <c r="DR735" s="32"/>
      <c r="DS735" s="32"/>
    </row>
    <row r="736" spans="31:123" x14ac:dyDescent="0.2"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  <c r="DF736" s="32"/>
      <c r="DG736" s="32"/>
      <c r="DH736" s="32"/>
      <c r="DI736" s="32"/>
      <c r="DJ736" s="32"/>
      <c r="DK736" s="32"/>
      <c r="DL736" s="32"/>
      <c r="DM736" s="32"/>
      <c r="DN736" s="32"/>
      <c r="DO736" s="32"/>
      <c r="DP736" s="32"/>
      <c r="DQ736" s="32"/>
      <c r="DR736" s="32"/>
      <c r="DS736" s="32"/>
    </row>
    <row r="737" spans="31:123" x14ac:dyDescent="0.2"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  <c r="DE737" s="32"/>
      <c r="DF737" s="32"/>
      <c r="DG737" s="32"/>
      <c r="DH737" s="32"/>
      <c r="DI737" s="32"/>
      <c r="DJ737" s="32"/>
      <c r="DK737" s="32"/>
      <c r="DL737" s="32"/>
      <c r="DM737" s="32"/>
      <c r="DN737" s="32"/>
      <c r="DO737" s="32"/>
      <c r="DP737" s="32"/>
      <c r="DQ737" s="32"/>
      <c r="DR737" s="32"/>
      <c r="DS737" s="32"/>
    </row>
    <row r="738" spans="31:123" x14ac:dyDescent="0.2"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  <c r="DF738" s="32"/>
      <c r="DG738" s="32"/>
      <c r="DH738" s="32"/>
      <c r="DI738" s="32"/>
      <c r="DJ738" s="32"/>
      <c r="DK738" s="32"/>
      <c r="DL738" s="32"/>
      <c r="DM738" s="32"/>
      <c r="DN738" s="32"/>
      <c r="DO738" s="32"/>
      <c r="DP738" s="32"/>
      <c r="DQ738" s="32"/>
      <c r="DR738" s="32"/>
      <c r="DS738" s="32"/>
    </row>
    <row r="739" spans="31:123" x14ac:dyDescent="0.2"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  <c r="DF739" s="32"/>
      <c r="DG739" s="32"/>
      <c r="DH739" s="32"/>
      <c r="DI739" s="32"/>
      <c r="DJ739" s="32"/>
      <c r="DK739" s="32"/>
      <c r="DL739" s="32"/>
      <c r="DM739" s="32"/>
      <c r="DN739" s="32"/>
      <c r="DO739" s="32"/>
      <c r="DP739" s="32"/>
      <c r="DQ739" s="32"/>
      <c r="DR739" s="32"/>
      <c r="DS739" s="32"/>
    </row>
    <row r="740" spans="31:123" x14ac:dyDescent="0.2"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  <c r="DF740" s="32"/>
      <c r="DG740" s="32"/>
      <c r="DH740" s="32"/>
      <c r="DI740" s="32"/>
      <c r="DJ740" s="32"/>
      <c r="DK740" s="32"/>
      <c r="DL740" s="32"/>
      <c r="DM740" s="32"/>
      <c r="DN740" s="32"/>
      <c r="DO740" s="32"/>
      <c r="DP740" s="32"/>
      <c r="DQ740" s="32"/>
      <c r="DR740" s="32"/>
      <c r="DS740" s="32"/>
    </row>
    <row r="741" spans="31:123" x14ac:dyDescent="0.2"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  <c r="DE741" s="32"/>
      <c r="DF741" s="32"/>
      <c r="DG741" s="32"/>
      <c r="DH741" s="32"/>
      <c r="DI741" s="32"/>
      <c r="DJ741" s="32"/>
      <c r="DK741" s="32"/>
      <c r="DL741" s="32"/>
      <c r="DM741" s="32"/>
      <c r="DN741" s="32"/>
      <c r="DO741" s="32"/>
      <c r="DP741" s="32"/>
      <c r="DQ741" s="32"/>
      <c r="DR741" s="32"/>
      <c r="DS741" s="32"/>
    </row>
    <row r="742" spans="31:123" x14ac:dyDescent="0.2"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  <c r="DE742" s="32"/>
      <c r="DF742" s="32"/>
      <c r="DG742" s="32"/>
      <c r="DH742" s="32"/>
      <c r="DI742" s="32"/>
      <c r="DJ742" s="32"/>
      <c r="DK742" s="32"/>
      <c r="DL742" s="32"/>
      <c r="DM742" s="32"/>
      <c r="DN742" s="32"/>
      <c r="DO742" s="32"/>
      <c r="DP742" s="32"/>
      <c r="DQ742" s="32"/>
      <c r="DR742" s="32"/>
      <c r="DS742" s="32"/>
    </row>
    <row r="743" spans="31:123" x14ac:dyDescent="0.2"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  <c r="DF743" s="32"/>
      <c r="DG743" s="32"/>
      <c r="DH743" s="32"/>
      <c r="DI743" s="32"/>
      <c r="DJ743" s="32"/>
      <c r="DK743" s="32"/>
      <c r="DL743" s="32"/>
      <c r="DM743" s="32"/>
      <c r="DN743" s="32"/>
      <c r="DO743" s="32"/>
      <c r="DP743" s="32"/>
      <c r="DQ743" s="32"/>
      <c r="DR743" s="32"/>
      <c r="DS743" s="32"/>
    </row>
    <row r="744" spans="31:123" x14ac:dyDescent="0.2"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  <c r="DF744" s="32"/>
      <c r="DG744" s="32"/>
      <c r="DH744" s="32"/>
      <c r="DI744" s="32"/>
      <c r="DJ744" s="32"/>
      <c r="DK744" s="32"/>
      <c r="DL744" s="32"/>
      <c r="DM744" s="32"/>
      <c r="DN744" s="32"/>
      <c r="DO744" s="32"/>
      <c r="DP744" s="32"/>
      <c r="DQ744" s="32"/>
      <c r="DR744" s="32"/>
      <c r="DS744" s="32"/>
    </row>
    <row r="745" spans="31:123" x14ac:dyDescent="0.2"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  <c r="DE745" s="32"/>
      <c r="DF745" s="32"/>
      <c r="DG745" s="32"/>
      <c r="DH745" s="32"/>
      <c r="DI745" s="32"/>
      <c r="DJ745" s="32"/>
      <c r="DK745" s="32"/>
      <c r="DL745" s="32"/>
      <c r="DM745" s="32"/>
      <c r="DN745" s="32"/>
      <c r="DO745" s="32"/>
      <c r="DP745" s="32"/>
      <c r="DQ745" s="32"/>
      <c r="DR745" s="32"/>
      <c r="DS745" s="32"/>
    </row>
    <row r="746" spans="31:123" x14ac:dyDescent="0.2"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  <c r="DF746" s="32"/>
      <c r="DG746" s="32"/>
      <c r="DH746" s="32"/>
      <c r="DI746" s="32"/>
      <c r="DJ746" s="32"/>
      <c r="DK746" s="32"/>
      <c r="DL746" s="32"/>
      <c r="DM746" s="32"/>
      <c r="DN746" s="32"/>
      <c r="DO746" s="32"/>
      <c r="DP746" s="32"/>
      <c r="DQ746" s="32"/>
      <c r="DR746" s="32"/>
      <c r="DS746" s="32"/>
    </row>
    <row r="747" spans="31:123" x14ac:dyDescent="0.2"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  <c r="DF747" s="32"/>
      <c r="DG747" s="32"/>
      <c r="DH747" s="32"/>
      <c r="DI747" s="32"/>
      <c r="DJ747" s="32"/>
      <c r="DK747" s="32"/>
      <c r="DL747" s="32"/>
      <c r="DM747" s="32"/>
      <c r="DN747" s="32"/>
      <c r="DO747" s="32"/>
      <c r="DP747" s="32"/>
      <c r="DQ747" s="32"/>
      <c r="DR747" s="32"/>
      <c r="DS747" s="32"/>
    </row>
    <row r="748" spans="31:123" x14ac:dyDescent="0.2"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  <c r="DF748" s="32"/>
      <c r="DG748" s="32"/>
      <c r="DH748" s="32"/>
      <c r="DI748" s="32"/>
      <c r="DJ748" s="32"/>
      <c r="DK748" s="32"/>
      <c r="DL748" s="32"/>
      <c r="DM748" s="32"/>
      <c r="DN748" s="32"/>
      <c r="DO748" s="32"/>
      <c r="DP748" s="32"/>
      <c r="DQ748" s="32"/>
      <c r="DR748" s="32"/>
      <c r="DS748" s="32"/>
    </row>
    <row r="749" spans="31:123" x14ac:dyDescent="0.2"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  <c r="DQ749" s="32"/>
      <c r="DR749" s="32"/>
      <c r="DS749" s="32"/>
    </row>
    <row r="750" spans="31:123" x14ac:dyDescent="0.2"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  <c r="DE750" s="32"/>
      <c r="DF750" s="32"/>
      <c r="DG750" s="32"/>
      <c r="DH750" s="32"/>
      <c r="DI750" s="32"/>
      <c r="DJ750" s="32"/>
      <c r="DK750" s="32"/>
      <c r="DL750" s="32"/>
      <c r="DM750" s="32"/>
      <c r="DN750" s="32"/>
      <c r="DO750" s="32"/>
      <c r="DP750" s="32"/>
      <c r="DQ750" s="32"/>
      <c r="DR750" s="32"/>
      <c r="DS750" s="32"/>
    </row>
    <row r="751" spans="31:123" x14ac:dyDescent="0.2"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  <c r="DF751" s="32"/>
      <c r="DG751" s="32"/>
      <c r="DH751" s="32"/>
      <c r="DI751" s="32"/>
      <c r="DJ751" s="32"/>
      <c r="DK751" s="32"/>
      <c r="DL751" s="32"/>
      <c r="DM751" s="32"/>
      <c r="DN751" s="32"/>
      <c r="DO751" s="32"/>
      <c r="DP751" s="32"/>
      <c r="DQ751" s="32"/>
      <c r="DR751" s="32"/>
      <c r="DS751" s="32"/>
    </row>
    <row r="752" spans="31:123" x14ac:dyDescent="0.2"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  <c r="DF752" s="32"/>
      <c r="DG752" s="32"/>
      <c r="DH752" s="32"/>
      <c r="DI752" s="32"/>
      <c r="DJ752" s="32"/>
      <c r="DK752" s="32"/>
      <c r="DL752" s="32"/>
      <c r="DM752" s="32"/>
      <c r="DN752" s="32"/>
      <c r="DO752" s="32"/>
      <c r="DP752" s="32"/>
      <c r="DQ752" s="32"/>
      <c r="DR752" s="32"/>
      <c r="DS752" s="32"/>
    </row>
    <row r="753" spans="31:123" x14ac:dyDescent="0.2"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  <c r="DF753" s="32"/>
      <c r="DG753" s="32"/>
      <c r="DH753" s="32"/>
      <c r="DI753" s="32"/>
      <c r="DJ753" s="32"/>
      <c r="DK753" s="32"/>
      <c r="DL753" s="32"/>
      <c r="DM753" s="32"/>
      <c r="DN753" s="32"/>
      <c r="DO753" s="32"/>
      <c r="DP753" s="32"/>
      <c r="DQ753" s="32"/>
      <c r="DR753" s="32"/>
      <c r="DS753" s="32"/>
    </row>
    <row r="754" spans="31:123" x14ac:dyDescent="0.2"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  <c r="DE754" s="32"/>
      <c r="DF754" s="32"/>
      <c r="DG754" s="32"/>
      <c r="DH754" s="32"/>
      <c r="DI754" s="32"/>
      <c r="DJ754" s="32"/>
      <c r="DK754" s="32"/>
      <c r="DL754" s="32"/>
      <c r="DM754" s="32"/>
      <c r="DN754" s="32"/>
      <c r="DO754" s="32"/>
      <c r="DP754" s="32"/>
      <c r="DQ754" s="32"/>
      <c r="DR754" s="32"/>
      <c r="DS754" s="32"/>
    </row>
    <row r="755" spans="31:123" x14ac:dyDescent="0.2"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  <c r="DE755" s="32"/>
      <c r="DF755" s="32"/>
      <c r="DG755" s="32"/>
      <c r="DH755" s="32"/>
      <c r="DI755" s="32"/>
      <c r="DJ755" s="32"/>
      <c r="DK755" s="32"/>
      <c r="DL755" s="32"/>
      <c r="DM755" s="32"/>
      <c r="DN755" s="32"/>
      <c r="DO755" s="32"/>
      <c r="DP755" s="32"/>
      <c r="DQ755" s="32"/>
      <c r="DR755" s="32"/>
      <c r="DS755" s="32"/>
    </row>
    <row r="756" spans="31:123" x14ac:dyDescent="0.2"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  <c r="DF756" s="32"/>
      <c r="DG756" s="32"/>
      <c r="DH756" s="32"/>
      <c r="DI756" s="32"/>
      <c r="DJ756" s="32"/>
      <c r="DK756" s="32"/>
      <c r="DL756" s="32"/>
      <c r="DM756" s="32"/>
      <c r="DN756" s="32"/>
      <c r="DO756" s="32"/>
      <c r="DP756" s="32"/>
      <c r="DQ756" s="32"/>
      <c r="DR756" s="32"/>
      <c r="DS756" s="32"/>
    </row>
    <row r="757" spans="31:123" x14ac:dyDescent="0.2"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  <c r="DQ757" s="32"/>
      <c r="DR757" s="32"/>
      <c r="DS757" s="32"/>
    </row>
    <row r="758" spans="31:123" x14ac:dyDescent="0.2"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  <c r="DF758" s="32"/>
      <c r="DG758" s="32"/>
      <c r="DH758" s="32"/>
      <c r="DI758" s="32"/>
      <c r="DJ758" s="32"/>
      <c r="DK758" s="32"/>
      <c r="DL758" s="32"/>
      <c r="DM758" s="32"/>
      <c r="DN758" s="32"/>
      <c r="DO758" s="32"/>
      <c r="DP758" s="32"/>
      <c r="DQ758" s="32"/>
      <c r="DR758" s="32"/>
      <c r="DS758" s="32"/>
    </row>
    <row r="759" spans="31:123" x14ac:dyDescent="0.2"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  <c r="DF759" s="32"/>
      <c r="DG759" s="32"/>
      <c r="DH759" s="32"/>
      <c r="DI759" s="32"/>
      <c r="DJ759" s="32"/>
      <c r="DK759" s="32"/>
      <c r="DL759" s="32"/>
      <c r="DM759" s="32"/>
      <c r="DN759" s="32"/>
      <c r="DO759" s="32"/>
      <c r="DP759" s="32"/>
      <c r="DQ759" s="32"/>
      <c r="DR759" s="32"/>
      <c r="DS759" s="32"/>
    </row>
    <row r="760" spans="31:123" x14ac:dyDescent="0.2"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  <c r="DQ760" s="32"/>
      <c r="DR760" s="32"/>
      <c r="DS760" s="32"/>
    </row>
    <row r="761" spans="31:123" x14ac:dyDescent="0.2"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  <c r="DE761" s="32"/>
      <c r="DF761" s="32"/>
      <c r="DG761" s="32"/>
      <c r="DH761" s="32"/>
      <c r="DI761" s="32"/>
      <c r="DJ761" s="32"/>
      <c r="DK761" s="32"/>
      <c r="DL761" s="32"/>
      <c r="DM761" s="32"/>
      <c r="DN761" s="32"/>
      <c r="DO761" s="32"/>
      <c r="DP761" s="32"/>
      <c r="DQ761" s="32"/>
      <c r="DR761" s="32"/>
      <c r="DS761" s="32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0"/>
  <sheetViews>
    <sheetView topLeftCell="A13" workbookViewId="0">
      <selection activeCell="B2" sqref="B2"/>
    </sheetView>
  </sheetViews>
  <sheetFormatPr baseColWidth="10" defaultRowHeight="12.75" x14ac:dyDescent="0.2"/>
  <cols>
    <col min="1" max="1" width="31.85546875" customWidth="1"/>
    <col min="2" max="2" width="30.28515625" customWidth="1"/>
  </cols>
  <sheetData>
    <row r="1" spans="1:65" ht="38.25" customHeight="1" thickBot="1" x14ac:dyDescent="0.3">
      <c r="A1" s="35" t="s">
        <v>3</v>
      </c>
      <c r="B1" s="216" t="s">
        <v>240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</row>
    <row r="2" spans="1:65" ht="13.5" thickTop="1" x14ac:dyDescent="0.2">
      <c r="A2" s="38" t="s">
        <v>36</v>
      </c>
      <c r="B2" s="217">
        <v>46.9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</row>
    <row r="3" spans="1:65" x14ac:dyDescent="0.2">
      <c r="A3" s="42" t="s">
        <v>37</v>
      </c>
      <c r="B3" s="218">
        <v>980.9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</row>
    <row r="4" spans="1:65" x14ac:dyDescent="0.2">
      <c r="A4" s="42" t="s">
        <v>38</v>
      </c>
      <c r="B4" s="218">
        <v>694.5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5" x14ac:dyDescent="0.2">
      <c r="A5" s="42" t="s">
        <v>39</v>
      </c>
      <c r="B5" s="218">
        <v>190.5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</row>
    <row r="6" spans="1:65" x14ac:dyDescent="0.2">
      <c r="A6" s="42" t="s">
        <v>40</v>
      </c>
      <c r="B6" s="218">
        <v>4539.2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</row>
    <row r="7" spans="1:65" x14ac:dyDescent="0.2">
      <c r="A7" s="42" t="s">
        <v>41</v>
      </c>
      <c r="B7" s="218">
        <v>224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</row>
    <row r="8" spans="1:65" x14ac:dyDescent="0.2">
      <c r="A8" s="42" t="s">
        <v>42</v>
      </c>
      <c r="B8" s="218">
        <v>2688.6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</row>
    <row r="9" spans="1:65" x14ac:dyDescent="0.2">
      <c r="A9" s="42" t="s">
        <v>43</v>
      </c>
      <c r="B9" s="218">
        <v>466.7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</row>
    <row r="10" spans="1:65" x14ac:dyDescent="0.2">
      <c r="A10" s="42" t="s">
        <v>44</v>
      </c>
      <c r="B10" s="218">
        <v>1140.9000000000001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</row>
    <row r="11" spans="1:65" x14ac:dyDescent="0.2">
      <c r="A11" s="42" t="s">
        <v>45</v>
      </c>
      <c r="B11" s="218">
        <v>104.3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</row>
    <row r="12" spans="1:65" x14ac:dyDescent="0.2">
      <c r="A12" s="42" t="s">
        <v>46</v>
      </c>
      <c r="B12" s="218">
        <v>1007.4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</row>
    <row r="13" spans="1:65" x14ac:dyDescent="0.2">
      <c r="A13" s="42" t="s">
        <v>47</v>
      </c>
      <c r="B13" s="218">
        <v>4265.7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</row>
    <row r="14" spans="1:65" x14ac:dyDescent="0.2">
      <c r="A14" s="42" t="s">
        <v>48</v>
      </c>
      <c r="B14" s="218">
        <v>138.69999999999999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</row>
    <row r="15" spans="1:65" x14ac:dyDescent="0.2">
      <c r="A15" s="42" t="s">
        <v>49</v>
      </c>
      <c r="B15" s="218">
        <v>5053.7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</row>
    <row r="16" spans="1:65" x14ac:dyDescent="0.2">
      <c r="A16" s="42" t="s">
        <v>50</v>
      </c>
      <c r="B16" s="218">
        <v>720.7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</row>
    <row r="17" spans="1:65" x14ac:dyDescent="0.2">
      <c r="A17" s="42" t="s">
        <v>51</v>
      </c>
      <c r="B17" s="218">
        <v>614.70000000000005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</row>
    <row r="18" spans="1:65" x14ac:dyDescent="0.2">
      <c r="A18" s="42" t="s">
        <v>52</v>
      </c>
      <c r="B18" s="218">
        <v>7068.3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</row>
    <row r="19" spans="1:65" x14ac:dyDescent="0.2">
      <c r="A19" s="42" t="s">
        <v>53</v>
      </c>
      <c r="B19" s="218">
        <v>1032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</row>
    <row r="20" spans="1:65" x14ac:dyDescent="0.2">
      <c r="A20" s="42" t="s">
        <v>54</v>
      </c>
      <c r="B20" s="218">
        <v>1888.6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</row>
    <row r="21" spans="1:65" x14ac:dyDescent="0.2">
      <c r="A21" s="42" t="s">
        <v>55</v>
      </c>
      <c r="B21" s="218">
        <v>149.4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</row>
    <row r="22" spans="1:65" x14ac:dyDescent="0.2">
      <c r="A22" s="42" t="s">
        <v>56</v>
      </c>
      <c r="B22" s="218">
        <v>2478.8000000000002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</row>
    <row r="23" spans="1:65" x14ac:dyDescent="0.2">
      <c r="A23" s="42" t="s">
        <v>57</v>
      </c>
      <c r="B23" s="218">
        <v>387.9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</row>
    <row r="24" spans="1:65" x14ac:dyDescent="0.2">
      <c r="A24" s="42" t="s">
        <v>58</v>
      </c>
      <c r="B24" s="218">
        <v>1306.7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</row>
    <row r="25" spans="1:65" x14ac:dyDescent="0.2">
      <c r="A25" s="42" t="s">
        <v>59</v>
      </c>
      <c r="B25" s="218">
        <v>184.5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</row>
    <row r="26" spans="1:65" x14ac:dyDescent="0.2">
      <c r="A26" s="42" t="s">
        <v>60</v>
      </c>
      <c r="B26" s="218">
        <v>118.4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</row>
    <row r="27" spans="1:65" x14ac:dyDescent="0.2">
      <c r="A27" s="42" t="s">
        <v>61</v>
      </c>
      <c r="B27" s="218">
        <v>496.6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</row>
    <row r="28" spans="1:65" x14ac:dyDescent="0.2">
      <c r="A28" s="42" t="s">
        <v>62</v>
      </c>
      <c r="B28" s="218">
        <v>170.6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</row>
    <row r="29" spans="1:65" x14ac:dyDescent="0.2">
      <c r="A29" s="42" t="s">
        <v>63</v>
      </c>
      <c r="B29" s="218">
        <v>443.2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</row>
    <row r="30" spans="1:65" x14ac:dyDescent="0.2">
      <c r="A30" s="42" t="s">
        <v>64</v>
      </c>
      <c r="B30" s="218">
        <v>127.8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</row>
    <row r="31" spans="1:65" x14ac:dyDescent="0.2">
      <c r="A31" s="42" t="s">
        <v>65</v>
      </c>
      <c r="B31" s="218">
        <v>560.5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</row>
    <row r="32" spans="1:65" x14ac:dyDescent="0.2">
      <c r="A32" s="42" t="s">
        <v>66</v>
      </c>
      <c r="B32" s="218">
        <v>247.3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</row>
    <row r="33" spans="1:65" x14ac:dyDescent="0.2">
      <c r="A33" s="42" t="s">
        <v>67</v>
      </c>
      <c r="B33" s="218">
        <v>3428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</row>
    <row r="34" spans="1:65" x14ac:dyDescent="0.2">
      <c r="A34" s="42" t="s">
        <v>68</v>
      </c>
      <c r="B34" s="218">
        <v>2509.1999999999998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</row>
    <row r="35" spans="1:65" x14ac:dyDescent="0.2">
      <c r="A35" s="42" t="s">
        <v>69</v>
      </c>
      <c r="B35" s="218">
        <v>264.89999999999998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</row>
    <row r="36" spans="1:65" x14ac:dyDescent="0.2">
      <c r="A36" s="42" t="s">
        <v>70</v>
      </c>
      <c r="B36" s="218">
        <v>207.9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</row>
    <row r="37" spans="1:65" x14ac:dyDescent="0.2">
      <c r="A37" s="42" t="s">
        <v>71</v>
      </c>
      <c r="B37" s="218">
        <v>997.9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</row>
    <row r="38" spans="1:65" x14ac:dyDescent="0.2">
      <c r="A38" s="42" t="s">
        <v>72</v>
      </c>
      <c r="B38" s="218">
        <v>3860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</row>
    <row r="39" spans="1:65" x14ac:dyDescent="0.2">
      <c r="A39" s="42" t="s">
        <v>73</v>
      </c>
      <c r="B39" s="218">
        <v>1869</v>
      </c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</row>
    <row r="40" spans="1:65" x14ac:dyDescent="0.2">
      <c r="A40" s="42" t="s">
        <v>74</v>
      </c>
      <c r="B40" s="218">
        <v>324.39999999999998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</row>
    <row r="41" spans="1:65" x14ac:dyDescent="0.2">
      <c r="A41" s="42" t="s">
        <v>75</v>
      </c>
      <c r="B41" s="218">
        <v>1171.2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</row>
    <row r="42" spans="1:65" x14ac:dyDescent="0.2">
      <c r="A42" s="42" t="s">
        <v>76</v>
      </c>
      <c r="B42" s="218">
        <v>322.8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</row>
    <row r="43" spans="1:65" x14ac:dyDescent="0.2">
      <c r="A43" s="42" t="s">
        <v>77</v>
      </c>
      <c r="B43" s="218">
        <v>1341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</row>
    <row r="44" spans="1:65" x14ac:dyDescent="0.2">
      <c r="A44" s="42" t="s">
        <v>78</v>
      </c>
      <c r="B44" s="218">
        <v>683.1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</row>
    <row r="45" spans="1:65" x14ac:dyDescent="0.2">
      <c r="A45" s="42" t="s">
        <v>79</v>
      </c>
      <c r="B45" s="218">
        <v>1541.5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</row>
    <row r="46" spans="1:65" x14ac:dyDescent="0.2">
      <c r="A46" s="42" t="s">
        <v>80</v>
      </c>
      <c r="B46" s="218">
        <v>1667.4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</row>
    <row r="47" spans="1:65" x14ac:dyDescent="0.2">
      <c r="A47" s="42" t="s">
        <v>81</v>
      </c>
      <c r="B47" s="218">
        <v>60.1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</row>
    <row r="48" spans="1:65" x14ac:dyDescent="0.2">
      <c r="A48" s="42" t="s">
        <v>82</v>
      </c>
      <c r="B48" s="218">
        <v>70.8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</row>
    <row r="49" spans="1:65" x14ac:dyDescent="0.2">
      <c r="A49" s="42" t="s">
        <v>83</v>
      </c>
      <c r="B49" s="218">
        <v>915.8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</row>
    <row r="50" spans="1:65" x14ac:dyDescent="0.2">
      <c r="A50" s="42" t="s">
        <v>84</v>
      </c>
      <c r="B50" s="218">
        <v>739.2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</row>
    <row r="51" spans="1:65" x14ac:dyDescent="0.2">
      <c r="A51" s="42" t="s">
        <v>85</v>
      </c>
      <c r="B51" s="218">
        <v>1764.9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</row>
    <row r="52" spans="1:65" x14ac:dyDescent="0.2">
      <c r="A52" s="42" t="s">
        <v>86</v>
      </c>
      <c r="B52" s="218">
        <v>879.3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</row>
    <row r="53" spans="1:65" ht="13.5" thickBot="1" x14ac:dyDescent="0.25">
      <c r="A53" s="66" t="s">
        <v>87</v>
      </c>
      <c r="B53" s="219">
        <f t="shared" ref="B53" si="0">SUM(B2:B52)</f>
        <v>64156.400000000016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</row>
    <row r="54" spans="1:65" ht="13.5" thickTop="1" x14ac:dyDescent="0.2">
      <c r="A54" s="32"/>
      <c r="B54" s="220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</row>
    <row r="55" spans="1:65" x14ac:dyDescent="0.2">
      <c r="A55" s="32" t="s">
        <v>241</v>
      </c>
      <c r="B55" s="220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</row>
    <row r="56" spans="1:65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</row>
    <row r="57" spans="1:65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</row>
    <row r="58" spans="1:65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</row>
    <row r="59" spans="1:65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</row>
    <row r="60" spans="1:65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</row>
    <row r="61" spans="1:65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</row>
    <row r="62" spans="1:65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</row>
    <row r="63" spans="1:65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</row>
    <row r="64" spans="1:65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</row>
    <row r="65" spans="1:65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</row>
    <row r="66" spans="1:65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</row>
    <row r="67" spans="1:65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</row>
    <row r="68" spans="1:65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</row>
    <row r="69" spans="1:65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</row>
    <row r="70" spans="1:65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</row>
    <row r="71" spans="1:65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</row>
    <row r="72" spans="1:65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</row>
    <row r="73" spans="1:65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</row>
    <row r="74" spans="1:65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</row>
    <row r="75" spans="1:65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</row>
    <row r="76" spans="1:65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</row>
    <row r="77" spans="1:65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</row>
    <row r="78" spans="1:65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</row>
    <row r="79" spans="1:65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</row>
    <row r="80" spans="1:65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</row>
    <row r="81" spans="1:65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</row>
    <row r="82" spans="1:65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</row>
    <row r="83" spans="1:65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</row>
    <row r="84" spans="1:65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</row>
    <row r="85" spans="1:65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</row>
    <row r="86" spans="1:65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</row>
    <row r="87" spans="1:65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</row>
    <row r="88" spans="1:65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</row>
    <row r="89" spans="1:65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</row>
    <row r="90" spans="1:65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</row>
    <row r="91" spans="1:65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</row>
    <row r="92" spans="1:65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</row>
    <row r="93" spans="1:65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</row>
    <row r="94" spans="1:65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</row>
    <row r="95" spans="1:65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</row>
    <row r="96" spans="1:65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</row>
    <row r="97" spans="1:65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</row>
    <row r="98" spans="1:65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</row>
    <row r="99" spans="1:65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</row>
    <row r="100" spans="1:65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</row>
    <row r="101" spans="1:65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</row>
    <row r="102" spans="1:65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</row>
    <row r="103" spans="1:65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</row>
    <row r="104" spans="1:65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</row>
    <row r="105" spans="1:65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</row>
    <row r="106" spans="1:65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</row>
    <row r="107" spans="1:65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</row>
    <row r="108" spans="1:65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</row>
    <row r="109" spans="1:65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</row>
    <row r="110" spans="1:65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</row>
    <row r="111" spans="1:65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</row>
    <row r="112" spans="1:65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</row>
    <row r="113" spans="1:65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</row>
    <row r="114" spans="1:65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</row>
    <row r="115" spans="1:65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</row>
    <row r="116" spans="1:65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</row>
    <row r="117" spans="1:65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</row>
    <row r="118" spans="1:65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</row>
    <row r="119" spans="1:65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</row>
    <row r="120" spans="1:65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92"/>
      <c r="BM120" s="92"/>
    </row>
    <row r="121" spans="1:65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92"/>
      <c r="BM121" s="92"/>
    </row>
    <row r="122" spans="1:65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</row>
    <row r="123" spans="1:65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</row>
    <row r="124" spans="1:65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</row>
    <row r="125" spans="1:65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2"/>
    </row>
    <row r="126" spans="1:65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92"/>
      <c r="BM126" s="92"/>
    </row>
    <row r="127" spans="1:65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92"/>
      <c r="BM127" s="92"/>
    </row>
    <row r="128" spans="1:65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92"/>
      <c r="BM128" s="92"/>
    </row>
    <row r="129" spans="1:65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  <c r="BC129" s="92"/>
      <c r="BD129" s="92"/>
      <c r="BE129" s="92"/>
      <c r="BF129" s="92"/>
      <c r="BG129" s="92"/>
      <c r="BH129" s="92"/>
      <c r="BI129" s="92"/>
      <c r="BJ129" s="92"/>
      <c r="BK129" s="92"/>
      <c r="BL129" s="92"/>
      <c r="BM129" s="92"/>
    </row>
    <row r="130" spans="1:65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  <c r="BC130" s="92"/>
      <c r="BD130" s="92"/>
      <c r="BE130" s="92"/>
      <c r="BF130" s="92"/>
      <c r="BG130" s="92"/>
      <c r="BH130" s="92"/>
      <c r="BI130" s="92"/>
      <c r="BJ130" s="92"/>
      <c r="BK130" s="92"/>
      <c r="BL130" s="92"/>
      <c r="BM130" s="92"/>
    </row>
    <row r="131" spans="1:65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  <c r="BC131" s="92"/>
      <c r="BD131" s="92"/>
      <c r="BE131" s="92"/>
      <c r="BF131" s="92"/>
      <c r="BG131" s="92"/>
      <c r="BH131" s="92"/>
      <c r="BI131" s="92"/>
      <c r="BJ131" s="92"/>
      <c r="BK131" s="92"/>
      <c r="BL131" s="92"/>
      <c r="BM131" s="92"/>
    </row>
    <row r="132" spans="1:65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  <c r="BM132" s="92"/>
    </row>
    <row r="133" spans="1:65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  <c r="BC133" s="92"/>
      <c r="BD133" s="92"/>
      <c r="BE133" s="92"/>
      <c r="BF133" s="92"/>
      <c r="BG133" s="92"/>
      <c r="BH133" s="92"/>
      <c r="BI133" s="92"/>
      <c r="BJ133" s="92"/>
      <c r="BK133" s="92"/>
      <c r="BL133" s="92"/>
      <c r="BM133" s="92"/>
    </row>
    <row r="134" spans="1:65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</row>
    <row r="135" spans="1:65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</row>
    <row r="136" spans="1:65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92"/>
      <c r="BM136" s="92"/>
    </row>
    <row r="137" spans="1:65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  <c r="BM137" s="92"/>
    </row>
    <row r="138" spans="1:65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  <c r="BM138" s="92"/>
    </row>
    <row r="139" spans="1:65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  <c r="BM139" s="92"/>
    </row>
    <row r="140" spans="1:65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92"/>
      <c r="BM140" s="92"/>
    </row>
    <row r="141" spans="1:65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  <c r="BC141" s="92"/>
      <c r="BD141" s="92"/>
      <c r="BE141" s="92"/>
      <c r="BF141" s="92"/>
      <c r="BG141" s="92"/>
      <c r="BH141" s="92"/>
      <c r="BI141" s="92"/>
      <c r="BJ141" s="92"/>
      <c r="BK141" s="92"/>
      <c r="BL141" s="92"/>
      <c r="BM141" s="92"/>
    </row>
    <row r="142" spans="1:65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  <c r="BC142" s="92"/>
      <c r="BD142" s="92"/>
      <c r="BE142" s="92"/>
      <c r="BF142" s="92"/>
      <c r="BG142" s="92"/>
      <c r="BH142" s="92"/>
      <c r="BI142" s="92"/>
      <c r="BJ142" s="92"/>
      <c r="BK142" s="92"/>
      <c r="BL142" s="92"/>
      <c r="BM142" s="92"/>
    </row>
    <row r="143" spans="1:65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  <c r="BC143" s="92"/>
      <c r="BD143" s="92"/>
      <c r="BE143" s="92"/>
      <c r="BF143" s="92"/>
      <c r="BG143" s="92"/>
      <c r="BH143" s="92"/>
      <c r="BI143" s="92"/>
      <c r="BJ143" s="92"/>
      <c r="BK143" s="92"/>
      <c r="BL143" s="92"/>
      <c r="BM143" s="92"/>
    </row>
    <row r="144" spans="1:65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  <c r="BC144" s="92"/>
      <c r="BD144" s="92"/>
      <c r="BE144" s="92"/>
      <c r="BF144" s="92"/>
      <c r="BG144" s="92"/>
      <c r="BH144" s="92"/>
      <c r="BI144" s="92"/>
      <c r="BJ144" s="92"/>
      <c r="BK144" s="92"/>
      <c r="BL144" s="92"/>
      <c r="BM144" s="92"/>
    </row>
    <row r="145" spans="1:65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92"/>
      <c r="BM145" s="92"/>
    </row>
    <row r="146" spans="1:65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92"/>
      <c r="BM146" s="92"/>
    </row>
    <row r="147" spans="1:65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  <c r="BC147" s="92"/>
      <c r="BD147" s="92"/>
      <c r="BE147" s="92"/>
      <c r="BF147" s="92"/>
      <c r="BG147" s="92"/>
      <c r="BH147" s="92"/>
      <c r="BI147" s="92"/>
      <c r="BJ147" s="92"/>
      <c r="BK147" s="92"/>
      <c r="BL147" s="92"/>
      <c r="BM147" s="92"/>
    </row>
    <row r="148" spans="1:65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  <c r="BC148" s="92"/>
      <c r="BD148" s="92"/>
      <c r="BE148" s="92"/>
      <c r="BF148" s="92"/>
      <c r="BG148" s="92"/>
      <c r="BH148" s="92"/>
      <c r="BI148" s="92"/>
      <c r="BJ148" s="92"/>
      <c r="BK148" s="92"/>
      <c r="BL148" s="92"/>
      <c r="BM148" s="92"/>
    </row>
    <row r="149" spans="1:65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  <c r="BM149" s="92"/>
    </row>
    <row r="150" spans="1:65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92"/>
      <c r="BM150" s="92"/>
    </row>
    <row r="151" spans="1:65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92"/>
      <c r="BM151" s="92"/>
    </row>
    <row r="152" spans="1:65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</row>
    <row r="153" spans="1:65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  <c r="BC153" s="92"/>
      <c r="BD153" s="92"/>
      <c r="BE153" s="92"/>
      <c r="BF153" s="92"/>
      <c r="BG153" s="92"/>
      <c r="BH153" s="92"/>
      <c r="BI153" s="92"/>
      <c r="BJ153" s="92"/>
      <c r="BK153" s="92"/>
      <c r="BL153" s="92"/>
      <c r="BM153" s="92"/>
    </row>
    <row r="154" spans="1:65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  <c r="BC154" s="92"/>
      <c r="BD154" s="92"/>
      <c r="BE154" s="92"/>
      <c r="BF154" s="92"/>
      <c r="BG154" s="92"/>
      <c r="BH154" s="92"/>
      <c r="BI154" s="92"/>
      <c r="BJ154" s="92"/>
      <c r="BK154" s="92"/>
      <c r="BL154" s="92"/>
      <c r="BM154" s="92"/>
    </row>
    <row r="155" spans="1:65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92"/>
      <c r="BM155" s="92"/>
    </row>
    <row r="156" spans="1:65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  <c r="BC156" s="92"/>
      <c r="BD156" s="92"/>
      <c r="BE156" s="92"/>
      <c r="BF156" s="92"/>
      <c r="BG156" s="92"/>
      <c r="BH156" s="92"/>
      <c r="BI156" s="92"/>
      <c r="BJ156" s="92"/>
      <c r="BK156" s="92"/>
      <c r="BL156" s="92"/>
      <c r="BM156" s="92"/>
    </row>
    <row r="157" spans="1:65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  <c r="BC157" s="92"/>
      <c r="BD157" s="92"/>
      <c r="BE157" s="92"/>
      <c r="BF157" s="92"/>
      <c r="BG157" s="92"/>
      <c r="BH157" s="92"/>
      <c r="BI157" s="92"/>
      <c r="BJ157" s="92"/>
      <c r="BK157" s="92"/>
      <c r="BL157" s="92"/>
      <c r="BM157" s="92"/>
    </row>
    <row r="158" spans="1:65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92"/>
      <c r="BM158" s="92"/>
    </row>
    <row r="159" spans="1:65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  <c r="BC159" s="92"/>
      <c r="BD159" s="92"/>
      <c r="BE159" s="92"/>
      <c r="BF159" s="92"/>
      <c r="BG159" s="92"/>
      <c r="BH159" s="92"/>
      <c r="BI159" s="92"/>
      <c r="BJ159" s="92"/>
      <c r="BK159" s="92"/>
      <c r="BL159" s="92"/>
      <c r="BM159" s="92"/>
    </row>
    <row r="160" spans="1:65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  <c r="BC160" s="92"/>
      <c r="BD160" s="92"/>
      <c r="BE160" s="92"/>
      <c r="BF160" s="92"/>
      <c r="BG160" s="92"/>
      <c r="BH160" s="92"/>
      <c r="BI160" s="92"/>
      <c r="BJ160" s="92"/>
      <c r="BK160" s="92"/>
      <c r="BL160" s="92"/>
      <c r="BM160" s="92"/>
    </row>
    <row r="161" spans="1:65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  <c r="BC161" s="92"/>
      <c r="BD161" s="92"/>
      <c r="BE161" s="92"/>
      <c r="BF161" s="92"/>
      <c r="BG161" s="92"/>
      <c r="BH161" s="92"/>
      <c r="BI161" s="92"/>
      <c r="BJ161" s="92"/>
      <c r="BK161" s="92"/>
      <c r="BL161" s="92"/>
      <c r="BM161" s="92"/>
    </row>
    <row r="162" spans="1:65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  <c r="BC162" s="92"/>
      <c r="BD162" s="92"/>
      <c r="BE162" s="92"/>
      <c r="BF162" s="92"/>
      <c r="BG162" s="92"/>
      <c r="BH162" s="92"/>
      <c r="BI162" s="92"/>
      <c r="BJ162" s="92"/>
      <c r="BK162" s="92"/>
      <c r="BL162" s="92"/>
      <c r="BM162" s="92"/>
    </row>
    <row r="163" spans="1:65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  <c r="BC163" s="92"/>
      <c r="BD163" s="92"/>
      <c r="BE163" s="92"/>
      <c r="BF163" s="92"/>
      <c r="BG163" s="92"/>
      <c r="BH163" s="92"/>
      <c r="BI163" s="92"/>
      <c r="BJ163" s="92"/>
      <c r="BK163" s="92"/>
      <c r="BL163" s="92"/>
      <c r="BM163" s="92"/>
    </row>
    <row r="164" spans="1:65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  <c r="BC164" s="92"/>
      <c r="BD164" s="92"/>
      <c r="BE164" s="92"/>
      <c r="BF164" s="92"/>
      <c r="BG164" s="92"/>
      <c r="BH164" s="92"/>
      <c r="BI164" s="92"/>
      <c r="BJ164" s="92"/>
      <c r="BK164" s="92"/>
      <c r="BL164" s="92"/>
      <c r="BM164" s="92"/>
    </row>
    <row r="165" spans="1:65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  <c r="BC165" s="92"/>
      <c r="BD165" s="92"/>
      <c r="BE165" s="92"/>
      <c r="BF165" s="92"/>
      <c r="BG165" s="92"/>
      <c r="BH165" s="92"/>
      <c r="BI165" s="92"/>
      <c r="BJ165" s="92"/>
      <c r="BK165" s="92"/>
      <c r="BL165" s="92"/>
      <c r="BM165" s="92"/>
    </row>
    <row r="166" spans="1:65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  <c r="BC166" s="92"/>
      <c r="BD166" s="92"/>
      <c r="BE166" s="92"/>
      <c r="BF166" s="92"/>
      <c r="BG166" s="92"/>
      <c r="BH166" s="92"/>
      <c r="BI166" s="92"/>
      <c r="BJ166" s="92"/>
      <c r="BK166" s="92"/>
      <c r="BL166" s="92"/>
      <c r="BM166" s="92"/>
    </row>
    <row r="167" spans="1:65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  <c r="BC167" s="92"/>
      <c r="BD167" s="92"/>
      <c r="BE167" s="92"/>
      <c r="BF167" s="92"/>
      <c r="BG167" s="92"/>
      <c r="BH167" s="92"/>
      <c r="BI167" s="92"/>
      <c r="BJ167" s="92"/>
      <c r="BK167" s="92"/>
      <c r="BL167" s="92"/>
      <c r="BM167" s="92"/>
    </row>
    <row r="168" spans="1:65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  <c r="BC168" s="92"/>
      <c r="BD168" s="92"/>
      <c r="BE168" s="92"/>
      <c r="BF168" s="92"/>
      <c r="BG168" s="92"/>
      <c r="BH168" s="92"/>
      <c r="BI168" s="92"/>
      <c r="BJ168" s="92"/>
      <c r="BK168" s="92"/>
      <c r="BL168" s="92"/>
      <c r="BM168" s="92"/>
    </row>
    <row r="169" spans="1:65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  <c r="BC169" s="92"/>
      <c r="BD169" s="92"/>
      <c r="BE169" s="92"/>
      <c r="BF169" s="92"/>
      <c r="BG169" s="92"/>
      <c r="BH169" s="92"/>
      <c r="BI169" s="92"/>
      <c r="BJ169" s="92"/>
      <c r="BK169" s="92"/>
      <c r="BL169" s="92"/>
      <c r="BM169" s="92"/>
    </row>
    <row r="170" spans="1:65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  <c r="BC170" s="92"/>
      <c r="BD170" s="92"/>
      <c r="BE170" s="92"/>
      <c r="BF170" s="92"/>
      <c r="BG170" s="92"/>
      <c r="BH170" s="92"/>
      <c r="BI170" s="92"/>
      <c r="BJ170" s="92"/>
      <c r="BK170" s="92"/>
      <c r="BL170" s="92"/>
      <c r="BM170" s="92"/>
    </row>
    <row r="171" spans="1:65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  <c r="BC171" s="92"/>
      <c r="BD171" s="92"/>
      <c r="BE171" s="92"/>
      <c r="BF171" s="92"/>
      <c r="BG171" s="92"/>
      <c r="BH171" s="92"/>
      <c r="BI171" s="92"/>
      <c r="BJ171" s="92"/>
      <c r="BK171" s="92"/>
      <c r="BL171" s="92"/>
      <c r="BM171" s="92"/>
    </row>
    <row r="172" spans="1:65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  <c r="BC172" s="92"/>
      <c r="BD172" s="92"/>
      <c r="BE172" s="92"/>
      <c r="BF172" s="92"/>
      <c r="BG172" s="92"/>
      <c r="BH172" s="92"/>
      <c r="BI172" s="92"/>
      <c r="BJ172" s="92"/>
      <c r="BK172" s="92"/>
      <c r="BL172" s="92"/>
      <c r="BM172" s="92"/>
    </row>
    <row r="173" spans="1:65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92"/>
      <c r="BM173" s="92"/>
    </row>
    <row r="174" spans="1:65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  <c r="BC174" s="92"/>
      <c r="BD174" s="92"/>
      <c r="BE174" s="92"/>
      <c r="BF174" s="92"/>
      <c r="BG174" s="92"/>
      <c r="BH174" s="92"/>
      <c r="BI174" s="92"/>
      <c r="BJ174" s="92"/>
      <c r="BK174" s="92"/>
      <c r="BL174" s="92"/>
      <c r="BM174" s="92"/>
    </row>
    <row r="175" spans="1:65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  <c r="BC175" s="92"/>
      <c r="BD175" s="92"/>
      <c r="BE175" s="92"/>
      <c r="BF175" s="92"/>
      <c r="BG175" s="92"/>
      <c r="BH175" s="92"/>
      <c r="BI175" s="92"/>
      <c r="BJ175" s="92"/>
      <c r="BK175" s="92"/>
      <c r="BL175" s="92"/>
      <c r="BM175" s="92"/>
    </row>
    <row r="176" spans="1:65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  <c r="BC176" s="92"/>
      <c r="BD176" s="92"/>
      <c r="BE176" s="92"/>
      <c r="BF176" s="92"/>
      <c r="BG176" s="92"/>
      <c r="BH176" s="92"/>
      <c r="BI176" s="92"/>
      <c r="BJ176" s="92"/>
      <c r="BK176" s="92"/>
      <c r="BL176" s="92"/>
      <c r="BM176" s="92"/>
    </row>
    <row r="177" spans="1:65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  <c r="BC177" s="92"/>
      <c r="BD177" s="92"/>
      <c r="BE177" s="92"/>
      <c r="BF177" s="92"/>
      <c r="BG177" s="92"/>
      <c r="BH177" s="92"/>
      <c r="BI177" s="92"/>
      <c r="BJ177" s="92"/>
      <c r="BK177" s="92"/>
      <c r="BL177" s="92"/>
      <c r="BM177" s="92"/>
    </row>
    <row r="178" spans="1:65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  <c r="BC178" s="92"/>
      <c r="BD178" s="92"/>
      <c r="BE178" s="92"/>
      <c r="BF178" s="92"/>
      <c r="BG178" s="92"/>
      <c r="BH178" s="92"/>
      <c r="BI178" s="92"/>
      <c r="BJ178" s="92"/>
      <c r="BK178" s="92"/>
      <c r="BL178" s="92"/>
      <c r="BM178" s="92"/>
    </row>
    <row r="179" spans="1:65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  <c r="BC179" s="92"/>
      <c r="BD179" s="92"/>
      <c r="BE179" s="92"/>
      <c r="BF179" s="92"/>
      <c r="BG179" s="92"/>
      <c r="BH179" s="92"/>
      <c r="BI179" s="92"/>
      <c r="BJ179" s="92"/>
      <c r="BK179" s="92"/>
      <c r="BL179" s="92"/>
      <c r="BM179" s="92"/>
    </row>
    <row r="180" spans="1:65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  <c r="BC180" s="92"/>
      <c r="BD180" s="92"/>
      <c r="BE180" s="92"/>
      <c r="BF180" s="92"/>
      <c r="BG180" s="92"/>
      <c r="BH180" s="92"/>
      <c r="BI180" s="92"/>
      <c r="BJ180" s="92"/>
      <c r="BK180" s="92"/>
      <c r="BL180" s="92"/>
      <c r="BM180" s="92"/>
    </row>
    <row r="181" spans="1:65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  <c r="BC181" s="92"/>
      <c r="BD181" s="92"/>
      <c r="BE181" s="92"/>
      <c r="BF181" s="92"/>
      <c r="BG181" s="92"/>
      <c r="BH181" s="92"/>
      <c r="BI181" s="92"/>
      <c r="BJ181" s="92"/>
      <c r="BK181" s="92"/>
      <c r="BL181" s="92"/>
      <c r="BM181" s="92"/>
    </row>
    <row r="182" spans="1:65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  <c r="BC182" s="92"/>
      <c r="BD182" s="92"/>
      <c r="BE182" s="92"/>
      <c r="BF182" s="92"/>
      <c r="BG182" s="92"/>
      <c r="BH182" s="92"/>
      <c r="BI182" s="92"/>
      <c r="BJ182" s="92"/>
      <c r="BK182" s="92"/>
      <c r="BL182" s="92"/>
      <c r="BM182" s="92"/>
    </row>
    <row r="183" spans="1:65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  <c r="BC183" s="92"/>
      <c r="BD183" s="92"/>
      <c r="BE183" s="92"/>
      <c r="BF183" s="92"/>
      <c r="BG183" s="92"/>
      <c r="BH183" s="92"/>
      <c r="BI183" s="92"/>
      <c r="BJ183" s="92"/>
      <c r="BK183" s="92"/>
      <c r="BL183" s="92"/>
      <c r="BM183" s="92"/>
    </row>
    <row r="184" spans="1:65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  <c r="BC184" s="92"/>
      <c r="BD184" s="92"/>
      <c r="BE184" s="92"/>
      <c r="BF184" s="92"/>
      <c r="BG184" s="92"/>
      <c r="BH184" s="92"/>
      <c r="BI184" s="92"/>
      <c r="BJ184" s="92"/>
      <c r="BK184" s="92"/>
      <c r="BL184" s="92"/>
      <c r="BM184" s="92"/>
    </row>
    <row r="185" spans="1:65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  <c r="BC185" s="92"/>
      <c r="BD185" s="92"/>
      <c r="BE185" s="92"/>
      <c r="BF185" s="92"/>
      <c r="BG185" s="92"/>
      <c r="BH185" s="92"/>
      <c r="BI185" s="92"/>
      <c r="BJ185" s="92"/>
      <c r="BK185" s="92"/>
      <c r="BL185" s="92"/>
      <c r="BM185" s="92"/>
    </row>
    <row r="186" spans="1:65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  <c r="BC186" s="92"/>
      <c r="BD186" s="92"/>
      <c r="BE186" s="92"/>
      <c r="BF186" s="92"/>
      <c r="BG186" s="92"/>
      <c r="BH186" s="92"/>
      <c r="BI186" s="92"/>
      <c r="BJ186" s="92"/>
      <c r="BK186" s="92"/>
      <c r="BL186" s="92"/>
      <c r="BM186" s="92"/>
    </row>
    <row r="187" spans="1:65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  <c r="BC187" s="92"/>
      <c r="BD187" s="92"/>
      <c r="BE187" s="92"/>
      <c r="BF187" s="92"/>
      <c r="BG187" s="92"/>
      <c r="BH187" s="92"/>
      <c r="BI187" s="92"/>
      <c r="BJ187" s="92"/>
      <c r="BK187" s="92"/>
      <c r="BL187" s="92"/>
      <c r="BM187" s="92"/>
    </row>
    <row r="188" spans="1:65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  <c r="BC188" s="92"/>
      <c r="BD188" s="92"/>
      <c r="BE188" s="92"/>
      <c r="BF188" s="92"/>
      <c r="BG188" s="92"/>
      <c r="BH188" s="92"/>
      <c r="BI188" s="92"/>
      <c r="BJ188" s="92"/>
      <c r="BK188" s="92"/>
      <c r="BL188" s="92"/>
      <c r="BM188" s="92"/>
    </row>
    <row r="189" spans="1:65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  <c r="BC189" s="92"/>
      <c r="BD189" s="92"/>
      <c r="BE189" s="92"/>
      <c r="BF189" s="92"/>
      <c r="BG189" s="92"/>
      <c r="BH189" s="92"/>
      <c r="BI189" s="92"/>
      <c r="BJ189" s="92"/>
      <c r="BK189" s="92"/>
      <c r="BL189" s="92"/>
      <c r="BM189" s="92"/>
    </row>
    <row r="190" spans="1:65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  <c r="BC190" s="92"/>
      <c r="BD190" s="92"/>
      <c r="BE190" s="92"/>
      <c r="BF190" s="92"/>
      <c r="BG190" s="92"/>
      <c r="BH190" s="92"/>
      <c r="BI190" s="92"/>
      <c r="BJ190" s="92"/>
      <c r="BK190" s="92"/>
      <c r="BL190" s="92"/>
      <c r="BM190" s="92"/>
    </row>
    <row r="191" spans="1:65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92"/>
      <c r="BM191" s="92"/>
    </row>
    <row r="192" spans="1:65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  <c r="BC192" s="92"/>
      <c r="BD192" s="92"/>
      <c r="BE192" s="92"/>
      <c r="BF192" s="92"/>
      <c r="BG192" s="92"/>
      <c r="BH192" s="92"/>
      <c r="BI192" s="92"/>
      <c r="BJ192" s="92"/>
      <c r="BK192" s="92"/>
      <c r="BL192" s="92"/>
      <c r="BM192" s="92"/>
    </row>
    <row r="193" spans="1:65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  <c r="BC193" s="92"/>
      <c r="BD193" s="92"/>
      <c r="BE193" s="92"/>
      <c r="BF193" s="92"/>
      <c r="BG193" s="92"/>
      <c r="BH193" s="92"/>
      <c r="BI193" s="92"/>
      <c r="BJ193" s="92"/>
      <c r="BK193" s="92"/>
      <c r="BL193" s="92"/>
      <c r="BM193" s="92"/>
    </row>
    <row r="194" spans="1:65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  <c r="BC194" s="92"/>
      <c r="BD194" s="92"/>
      <c r="BE194" s="92"/>
      <c r="BF194" s="92"/>
      <c r="BG194" s="92"/>
      <c r="BH194" s="92"/>
      <c r="BI194" s="92"/>
      <c r="BJ194" s="92"/>
      <c r="BK194" s="92"/>
      <c r="BL194" s="92"/>
      <c r="BM194" s="92"/>
    </row>
    <row r="195" spans="1:65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  <c r="BC195" s="92"/>
      <c r="BD195" s="92"/>
      <c r="BE195" s="92"/>
      <c r="BF195" s="92"/>
      <c r="BG195" s="92"/>
      <c r="BH195" s="92"/>
      <c r="BI195" s="92"/>
      <c r="BJ195" s="92"/>
      <c r="BK195" s="92"/>
      <c r="BL195" s="92"/>
      <c r="BM195" s="92"/>
    </row>
    <row r="196" spans="1:65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  <c r="BC196" s="92"/>
      <c r="BD196" s="92"/>
      <c r="BE196" s="92"/>
      <c r="BF196" s="92"/>
      <c r="BG196" s="92"/>
      <c r="BH196" s="92"/>
      <c r="BI196" s="92"/>
      <c r="BJ196" s="92"/>
      <c r="BK196" s="92"/>
      <c r="BL196" s="92"/>
      <c r="BM196" s="92"/>
    </row>
    <row r="197" spans="1:65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  <c r="BC197" s="92"/>
      <c r="BD197" s="92"/>
      <c r="BE197" s="92"/>
      <c r="BF197" s="92"/>
      <c r="BG197" s="92"/>
      <c r="BH197" s="92"/>
      <c r="BI197" s="92"/>
      <c r="BJ197" s="92"/>
      <c r="BK197" s="92"/>
      <c r="BL197" s="92"/>
      <c r="BM197" s="92"/>
    </row>
    <row r="198" spans="1:65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  <c r="BC198" s="92"/>
      <c r="BD198" s="92"/>
      <c r="BE198" s="92"/>
      <c r="BF198" s="92"/>
      <c r="BG198" s="92"/>
      <c r="BH198" s="92"/>
      <c r="BI198" s="92"/>
      <c r="BJ198" s="92"/>
      <c r="BK198" s="92"/>
      <c r="BL198" s="92"/>
      <c r="BM198" s="92"/>
    </row>
    <row r="199" spans="1:65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  <c r="BC199" s="92"/>
      <c r="BD199" s="92"/>
      <c r="BE199" s="92"/>
      <c r="BF199" s="92"/>
      <c r="BG199" s="92"/>
      <c r="BH199" s="92"/>
      <c r="BI199" s="92"/>
      <c r="BJ199" s="92"/>
      <c r="BK199" s="92"/>
      <c r="BL199" s="92"/>
      <c r="BM199" s="92"/>
    </row>
    <row r="200" spans="1:65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  <c r="BC200" s="92"/>
      <c r="BD200" s="92"/>
      <c r="BE200" s="92"/>
      <c r="BF200" s="92"/>
      <c r="BG200" s="92"/>
      <c r="BH200" s="92"/>
      <c r="BI200" s="92"/>
      <c r="BJ200" s="92"/>
      <c r="BK200" s="92"/>
      <c r="BL200" s="92"/>
      <c r="BM200" s="92"/>
    </row>
    <row r="201" spans="1:65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  <c r="BC201" s="92"/>
      <c r="BD201" s="92"/>
      <c r="BE201" s="92"/>
      <c r="BF201" s="92"/>
      <c r="BG201" s="92"/>
      <c r="BH201" s="92"/>
      <c r="BI201" s="92"/>
      <c r="BJ201" s="92"/>
      <c r="BK201" s="92"/>
      <c r="BL201" s="92"/>
      <c r="BM201" s="92"/>
    </row>
    <row r="202" spans="1:65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  <c r="BC202" s="92"/>
      <c r="BD202" s="92"/>
      <c r="BE202" s="92"/>
      <c r="BF202" s="92"/>
      <c r="BG202" s="92"/>
      <c r="BH202" s="92"/>
      <c r="BI202" s="92"/>
      <c r="BJ202" s="92"/>
      <c r="BK202" s="92"/>
      <c r="BL202" s="92"/>
      <c r="BM202" s="92"/>
    </row>
    <row r="203" spans="1:65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  <c r="BC203" s="92"/>
      <c r="BD203" s="92"/>
      <c r="BE203" s="92"/>
      <c r="BF203" s="92"/>
      <c r="BG203" s="92"/>
      <c r="BH203" s="92"/>
      <c r="BI203" s="92"/>
      <c r="BJ203" s="92"/>
      <c r="BK203" s="92"/>
      <c r="BL203" s="92"/>
      <c r="BM203" s="92"/>
    </row>
    <row r="204" spans="1:65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  <c r="BC204" s="92"/>
      <c r="BD204" s="92"/>
      <c r="BE204" s="92"/>
      <c r="BF204" s="92"/>
      <c r="BG204" s="92"/>
      <c r="BH204" s="92"/>
      <c r="BI204" s="92"/>
      <c r="BJ204" s="92"/>
      <c r="BK204" s="92"/>
      <c r="BL204" s="92"/>
      <c r="BM204" s="92"/>
    </row>
    <row r="205" spans="1:65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  <c r="BC205" s="92"/>
      <c r="BD205" s="92"/>
      <c r="BE205" s="92"/>
      <c r="BF205" s="92"/>
      <c r="BG205" s="92"/>
      <c r="BH205" s="92"/>
      <c r="BI205" s="92"/>
      <c r="BJ205" s="92"/>
      <c r="BK205" s="92"/>
      <c r="BL205" s="92"/>
      <c r="BM205" s="92"/>
    </row>
    <row r="206" spans="1:65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  <c r="BC206" s="92"/>
      <c r="BD206" s="92"/>
      <c r="BE206" s="92"/>
      <c r="BF206" s="92"/>
      <c r="BG206" s="92"/>
      <c r="BH206" s="92"/>
      <c r="BI206" s="92"/>
      <c r="BJ206" s="92"/>
      <c r="BK206" s="92"/>
      <c r="BL206" s="92"/>
      <c r="BM206" s="92"/>
    </row>
    <row r="207" spans="1:65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  <c r="BC207" s="92"/>
      <c r="BD207" s="92"/>
      <c r="BE207" s="92"/>
      <c r="BF207" s="92"/>
      <c r="BG207" s="92"/>
      <c r="BH207" s="92"/>
      <c r="BI207" s="92"/>
      <c r="BJ207" s="92"/>
      <c r="BK207" s="92"/>
      <c r="BL207" s="92"/>
      <c r="BM207" s="92"/>
    </row>
    <row r="208" spans="1:65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  <c r="BC208" s="92"/>
      <c r="BD208" s="92"/>
      <c r="BE208" s="92"/>
      <c r="BF208" s="92"/>
      <c r="BG208" s="92"/>
      <c r="BH208" s="92"/>
      <c r="BI208" s="92"/>
      <c r="BJ208" s="92"/>
      <c r="BK208" s="92"/>
      <c r="BL208" s="92"/>
      <c r="BM208" s="92"/>
    </row>
    <row r="209" spans="1:65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  <c r="BC209" s="92"/>
      <c r="BD209" s="92"/>
      <c r="BE209" s="92"/>
      <c r="BF209" s="92"/>
      <c r="BG209" s="92"/>
      <c r="BH209" s="92"/>
      <c r="BI209" s="92"/>
      <c r="BJ209" s="92"/>
      <c r="BK209" s="92"/>
      <c r="BL209" s="92"/>
      <c r="BM209" s="92"/>
    </row>
    <row r="210" spans="1:65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  <c r="BC210" s="92"/>
      <c r="BD210" s="92"/>
      <c r="BE210" s="92"/>
      <c r="BF210" s="92"/>
      <c r="BG210" s="92"/>
      <c r="BH210" s="92"/>
      <c r="BI210" s="92"/>
      <c r="BJ210" s="92"/>
      <c r="BK210" s="92"/>
      <c r="BL210" s="92"/>
      <c r="BM210" s="92"/>
    </row>
    <row r="211" spans="1:65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  <c r="BC211" s="92"/>
      <c r="BD211" s="92"/>
      <c r="BE211" s="92"/>
      <c r="BF211" s="92"/>
      <c r="BG211" s="92"/>
      <c r="BH211" s="92"/>
      <c r="BI211" s="92"/>
      <c r="BJ211" s="92"/>
      <c r="BK211" s="92"/>
      <c r="BL211" s="92"/>
      <c r="BM211" s="92"/>
    </row>
    <row r="212" spans="1:65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  <c r="BC212" s="92"/>
      <c r="BD212" s="92"/>
      <c r="BE212" s="92"/>
      <c r="BF212" s="92"/>
      <c r="BG212" s="92"/>
      <c r="BH212" s="92"/>
      <c r="BI212" s="92"/>
      <c r="BJ212" s="92"/>
      <c r="BK212" s="92"/>
      <c r="BL212" s="92"/>
      <c r="BM212" s="92"/>
    </row>
    <row r="213" spans="1:65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  <c r="BC213" s="92"/>
      <c r="BD213" s="92"/>
      <c r="BE213" s="92"/>
      <c r="BF213" s="92"/>
      <c r="BG213" s="92"/>
      <c r="BH213" s="92"/>
      <c r="BI213" s="92"/>
      <c r="BJ213" s="92"/>
      <c r="BK213" s="92"/>
      <c r="BL213" s="92"/>
      <c r="BM213" s="92"/>
    </row>
    <row r="214" spans="1:65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  <c r="BC214" s="92"/>
      <c r="BD214" s="92"/>
      <c r="BE214" s="92"/>
      <c r="BF214" s="92"/>
      <c r="BG214" s="92"/>
      <c r="BH214" s="92"/>
      <c r="BI214" s="92"/>
      <c r="BJ214" s="92"/>
      <c r="BK214" s="92"/>
      <c r="BL214" s="92"/>
      <c r="BM214" s="92"/>
    </row>
    <row r="215" spans="1:65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  <c r="BC215" s="92"/>
      <c r="BD215" s="92"/>
      <c r="BE215" s="92"/>
      <c r="BF215" s="92"/>
      <c r="BG215" s="92"/>
      <c r="BH215" s="92"/>
      <c r="BI215" s="92"/>
      <c r="BJ215" s="92"/>
      <c r="BK215" s="92"/>
      <c r="BL215" s="92"/>
      <c r="BM215" s="92"/>
    </row>
    <row r="216" spans="1:65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  <c r="BC216" s="92"/>
      <c r="BD216" s="92"/>
      <c r="BE216" s="92"/>
      <c r="BF216" s="92"/>
      <c r="BG216" s="92"/>
      <c r="BH216" s="92"/>
      <c r="BI216" s="92"/>
      <c r="BJ216" s="92"/>
      <c r="BK216" s="92"/>
      <c r="BL216" s="92"/>
      <c r="BM216" s="92"/>
    </row>
    <row r="217" spans="1:65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  <c r="BC217" s="92"/>
      <c r="BD217" s="92"/>
      <c r="BE217" s="92"/>
      <c r="BF217" s="92"/>
      <c r="BG217" s="92"/>
      <c r="BH217" s="92"/>
      <c r="BI217" s="92"/>
      <c r="BJ217" s="92"/>
      <c r="BK217" s="92"/>
      <c r="BL217" s="92"/>
      <c r="BM217" s="92"/>
    </row>
    <row r="218" spans="1:65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  <c r="BC218" s="92"/>
      <c r="BD218" s="92"/>
      <c r="BE218" s="92"/>
      <c r="BF218" s="92"/>
      <c r="BG218" s="92"/>
      <c r="BH218" s="92"/>
      <c r="BI218" s="92"/>
      <c r="BJ218" s="92"/>
      <c r="BK218" s="92"/>
      <c r="BL218" s="92"/>
      <c r="BM218" s="92"/>
    </row>
    <row r="219" spans="1:65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  <c r="BC219" s="92"/>
      <c r="BD219" s="92"/>
      <c r="BE219" s="92"/>
      <c r="BF219" s="92"/>
      <c r="BG219" s="92"/>
      <c r="BH219" s="92"/>
      <c r="BI219" s="92"/>
      <c r="BJ219" s="92"/>
      <c r="BK219" s="92"/>
      <c r="BL219" s="92"/>
      <c r="BM219" s="92"/>
    </row>
    <row r="220" spans="1:65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  <c r="BC220" s="92"/>
      <c r="BD220" s="92"/>
      <c r="BE220" s="92"/>
      <c r="BF220" s="92"/>
      <c r="BG220" s="92"/>
      <c r="BH220" s="92"/>
      <c r="BI220" s="92"/>
      <c r="BJ220" s="92"/>
      <c r="BK220" s="92"/>
      <c r="BL220" s="92"/>
      <c r="BM220" s="92"/>
    </row>
    <row r="221" spans="1:65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  <c r="BC221" s="92"/>
      <c r="BD221" s="92"/>
      <c r="BE221" s="92"/>
      <c r="BF221" s="92"/>
      <c r="BG221" s="92"/>
      <c r="BH221" s="92"/>
      <c r="BI221" s="92"/>
      <c r="BJ221" s="92"/>
      <c r="BK221" s="92"/>
      <c r="BL221" s="92"/>
      <c r="BM221" s="92"/>
    </row>
    <row r="222" spans="1:65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  <c r="BC222" s="92"/>
      <c r="BD222" s="92"/>
      <c r="BE222" s="92"/>
      <c r="BF222" s="92"/>
      <c r="BG222" s="92"/>
      <c r="BH222" s="92"/>
      <c r="BI222" s="92"/>
      <c r="BJ222" s="92"/>
      <c r="BK222" s="92"/>
      <c r="BL222" s="92"/>
      <c r="BM222" s="92"/>
    </row>
    <row r="223" spans="1:65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  <c r="BC223" s="92"/>
      <c r="BD223" s="92"/>
      <c r="BE223" s="92"/>
      <c r="BF223" s="92"/>
      <c r="BG223" s="92"/>
      <c r="BH223" s="92"/>
      <c r="BI223" s="92"/>
      <c r="BJ223" s="92"/>
      <c r="BK223" s="92"/>
      <c r="BL223" s="92"/>
      <c r="BM223" s="92"/>
    </row>
    <row r="224" spans="1:65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92"/>
      <c r="BM224" s="92"/>
    </row>
    <row r="225" spans="1:65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  <c r="BC225" s="92"/>
      <c r="BD225" s="92"/>
      <c r="BE225" s="92"/>
      <c r="BF225" s="92"/>
      <c r="BG225" s="92"/>
      <c r="BH225" s="92"/>
      <c r="BI225" s="92"/>
      <c r="BJ225" s="92"/>
      <c r="BK225" s="92"/>
      <c r="BL225" s="92"/>
      <c r="BM225" s="92"/>
    </row>
    <row r="226" spans="1:65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  <c r="BC226" s="92"/>
      <c r="BD226" s="92"/>
      <c r="BE226" s="92"/>
      <c r="BF226" s="92"/>
      <c r="BG226" s="92"/>
      <c r="BH226" s="92"/>
      <c r="BI226" s="92"/>
      <c r="BJ226" s="92"/>
      <c r="BK226" s="92"/>
      <c r="BL226" s="92"/>
      <c r="BM226" s="92"/>
    </row>
    <row r="227" spans="1:65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92"/>
      <c r="BM227" s="92"/>
    </row>
    <row r="228" spans="1:65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  <c r="BC228" s="92"/>
      <c r="BD228" s="92"/>
      <c r="BE228" s="92"/>
      <c r="BF228" s="92"/>
      <c r="BG228" s="92"/>
      <c r="BH228" s="92"/>
      <c r="BI228" s="92"/>
      <c r="BJ228" s="92"/>
      <c r="BK228" s="92"/>
      <c r="BL228" s="92"/>
      <c r="BM228" s="92"/>
    </row>
    <row r="229" spans="1:65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  <c r="BC229" s="92"/>
      <c r="BD229" s="92"/>
      <c r="BE229" s="92"/>
      <c r="BF229" s="92"/>
      <c r="BG229" s="92"/>
      <c r="BH229" s="92"/>
      <c r="BI229" s="92"/>
      <c r="BJ229" s="92"/>
      <c r="BK229" s="92"/>
      <c r="BL229" s="92"/>
      <c r="BM229" s="92"/>
    </row>
    <row r="230" spans="1:65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  <c r="BC230" s="92"/>
      <c r="BD230" s="92"/>
      <c r="BE230" s="92"/>
      <c r="BF230" s="92"/>
      <c r="BG230" s="92"/>
      <c r="BH230" s="92"/>
      <c r="BI230" s="92"/>
      <c r="BJ230" s="92"/>
      <c r="BK230" s="92"/>
      <c r="BL230" s="92"/>
      <c r="BM230" s="92"/>
    </row>
    <row r="231" spans="1:65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  <c r="BC231" s="92"/>
      <c r="BD231" s="92"/>
      <c r="BE231" s="92"/>
      <c r="BF231" s="92"/>
      <c r="BG231" s="92"/>
      <c r="BH231" s="92"/>
      <c r="BI231" s="92"/>
      <c r="BJ231" s="92"/>
      <c r="BK231" s="92"/>
      <c r="BL231" s="92"/>
      <c r="BM231" s="92"/>
    </row>
    <row r="232" spans="1:65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  <c r="BC232" s="92"/>
      <c r="BD232" s="92"/>
      <c r="BE232" s="92"/>
      <c r="BF232" s="92"/>
      <c r="BG232" s="92"/>
      <c r="BH232" s="92"/>
      <c r="BI232" s="92"/>
      <c r="BJ232" s="92"/>
      <c r="BK232" s="92"/>
      <c r="BL232" s="92"/>
      <c r="BM232" s="92"/>
    </row>
    <row r="233" spans="1:65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  <c r="BC233" s="92"/>
      <c r="BD233" s="92"/>
      <c r="BE233" s="92"/>
      <c r="BF233" s="92"/>
      <c r="BG233" s="92"/>
      <c r="BH233" s="92"/>
      <c r="BI233" s="92"/>
      <c r="BJ233" s="92"/>
      <c r="BK233" s="92"/>
      <c r="BL233" s="92"/>
      <c r="BM233" s="92"/>
    </row>
    <row r="234" spans="1:65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  <c r="BC234" s="92"/>
      <c r="BD234" s="92"/>
      <c r="BE234" s="92"/>
      <c r="BF234" s="92"/>
      <c r="BG234" s="92"/>
      <c r="BH234" s="92"/>
      <c r="BI234" s="92"/>
      <c r="BJ234" s="92"/>
      <c r="BK234" s="92"/>
      <c r="BL234" s="92"/>
      <c r="BM234" s="92"/>
    </row>
    <row r="235" spans="1:65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  <c r="BC235" s="92"/>
      <c r="BD235" s="92"/>
      <c r="BE235" s="92"/>
      <c r="BF235" s="92"/>
      <c r="BG235" s="92"/>
      <c r="BH235" s="92"/>
      <c r="BI235" s="92"/>
      <c r="BJ235" s="92"/>
      <c r="BK235" s="92"/>
      <c r="BL235" s="92"/>
      <c r="BM235" s="92"/>
    </row>
    <row r="236" spans="1:65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  <c r="BC236" s="92"/>
      <c r="BD236" s="92"/>
      <c r="BE236" s="92"/>
      <c r="BF236" s="92"/>
      <c r="BG236" s="92"/>
      <c r="BH236" s="92"/>
      <c r="BI236" s="92"/>
      <c r="BJ236" s="92"/>
      <c r="BK236" s="92"/>
      <c r="BL236" s="92"/>
      <c r="BM236" s="92"/>
    </row>
    <row r="237" spans="1:65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  <c r="BC237" s="92"/>
      <c r="BD237" s="92"/>
      <c r="BE237" s="92"/>
      <c r="BF237" s="92"/>
      <c r="BG237" s="92"/>
      <c r="BH237" s="92"/>
      <c r="BI237" s="92"/>
      <c r="BJ237" s="92"/>
      <c r="BK237" s="92"/>
      <c r="BL237" s="92"/>
      <c r="BM237" s="92"/>
    </row>
    <row r="238" spans="1:65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  <c r="BC238" s="92"/>
      <c r="BD238" s="92"/>
      <c r="BE238" s="92"/>
      <c r="BF238" s="92"/>
      <c r="BG238" s="92"/>
      <c r="BH238" s="92"/>
      <c r="BI238" s="92"/>
      <c r="BJ238" s="92"/>
      <c r="BK238" s="92"/>
      <c r="BL238" s="92"/>
      <c r="BM238" s="92"/>
    </row>
    <row r="239" spans="1:65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  <c r="BC239" s="92"/>
      <c r="BD239" s="92"/>
      <c r="BE239" s="92"/>
      <c r="BF239" s="92"/>
      <c r="BG239" s="92"/>
      <c r="BH239" s="92"/>
      <c r="BI239" s="92"/>
      <c r="BJ239" s="92"/>
      <c r="BK239" s="92"/>
      <c r="BL239" s="92"/>
      <c r="BM239" s="92"/>
    </row>
    <row r="240" spans="1:65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  <c r="BC240" s="92"/>
      <c r="BD240" s="92"/>
      <c r="BE240" s="92"/>
      <c r="BF240" s="92"/>
      <c r="BG240" s="92"/>
      <c r="BH240" s="92"/>
      <c r="BI240" s="92"/>
      <c r="BJ240" s="92"/>
      <c r="BK240" s="92"/>
      <c r="BL240" s="92"/>
      <c r="BM240" s="92"/>
    </row>
    <row r="241" spans="1:65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  <c r="BC241" s="92"/>
      <c r="BD241" s="92"/>
      <c r="BE241" s="92"/>
      <c r="BF241" s="92"/>
      <c r="BG241" s="92"/>
      <c r="BH241" s="92"/>
      <c r="BI241" s="92"/>
      <c r="BJ241" s="92"/>
      <c r="BK241" s="92"/>
      <c r="BL241" s="92"/>
      <c r="BM241" s="92"/>
    </row>
    <row r="242" spans="1:65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  <c r="BC242" s="92"/>
      <c r="BD242" s="92"/>
      <c r="BE242" s="92"/>
      <c r="BF242" s="92"/>
      <c r="BG242" s="92"/>
      <c r="BH242" s="92"/>
      <c r="BI242" s="92"/>
      <c r="BJ242" s="92"/>
      <c r="BK242" s="92"/>
      <c r="BL242" s="92"/>
      <c r="BM242" s="92"/>
    </row>
    <row r="243" spans="1:65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  <c r="BC243" s="92"/>
      <c r="BD243" s="92"/>
      <c r="BE243" s="92"/>
      <c r="BF243" s="92"/>
      <c r="BG243" s="92"/>
      <c r="BH243" s="92"/>
      <c r="BI243" s="92"/>
      <c r="BJ243" s="92"/>
      <c r="BK243" s="92"/>
      <c r="BL243" s="92"/>
      <c r="BM243" s="92"/>
    </row>
    <row r="244" spans="1:65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  <c r="BC244" s="92"/>
      <c r="BD244" s="92"/>
      <c r="BE244" s="92"/>
      <c r="BF244" s="92"/>
      <c r="BG244" s="92"/>
      <c r="BH244" s="92"/>
      <c r="BI244" s="92"/>
      <c r="BJ244" s="92"/>
      <c r="BK244" s="92"/>
      <c r="BL244" s="92"/>
      <c r="BM244" s="92"/>
    </row>
    <row r="245" spans="1:65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92"/>
      <c r="BM245" s="92"/>
    </row>
    <row r="246" spans="1:65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  <c r="BC246" s="92"/>
      <c r="BD246" s="92"/>
      <c r="BE246" s="92"/>
      <c r="BF246" s="92"/>
      <c r="BG246" s="92"/>
      <c r="BH246" s="92"/>
      <c r="BI246" s="92"/>
      <c r="BJ246" s="92"/>
      <c r="BK246" s="92"/>
      <c r="BL246" s="92"/>
      <c r="BM246" s="92"/>
    </row>
    <row r="247" spans="1:65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  <c r="BC247" s="92"/>
      <c r="BD247" s="92"/>
      <c r="BE247" s="92"/>
      <c r="BF247" s="92"/>
      <c r="BG247" s="92"/>
      <c r="BH247" s="92"/>
      <c r="BI247" s="92"/>
      <c r="BJ247" s="92"/>
      <c r="BK247" s="92"/>
      <c r="BL247" s="92"/>
      <c r="BM247" s="92"/>
    </row>
    <row r="248" spans="1:65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  <c r="BC248" s="92"/>
      <c r="BD248" s="92"/>
      <c r="BE248" s="92"/>
      <c r="BF248" s="92"/>
      <c r="BG248" s="92"/>
      <c r="BH248" s="92"/>
      <c r="BI248" s="92"/>
      <c r="BJ248" s="92"/>
      <c r="BK248" s="92"/>
      <c r="BL248" s="92"/>
      <c r="BM248" s="92"/>
    </row>
    <row r="249" spans="1:65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  <c r="BC249" s="92"/>
      <c r="BD249" s="92"/>
      <c r="BE249" s="92"/>
      <c r="BF249" s="92"/>
      <c r="BG249" s="92"/>
      <c r="BH249" s="92"/>
      <c r="BI249" s="92"/>
      <c r="BJ249" s="92"/>
      <c r="BK249" s="92"/>
      <c r="BL249" s="92"/>
      <c r="BM249" s="92"/>
    </row>
    <row r="250" spans="1:65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  <c r="BC250" s="92"/>
      <c r="BD250" s="92"/>
      <c r="BE250" s="92"/>
      <c r="BF250" s="92"/>
      <c r="BG250" s="92"/>
      <c r="BH250" s="92"/>
      <c r="BI250" s="92"/>
      <c r="BJ250" s="92"/>
      <c r="BK250" s="92"/>
      <c r="BL250" s="92"/>
      <c r="BM250" s="92"/>
    </row>
    <row r="251" spans="1:65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  <c r="BC251" s="92"/>
      <c r="BD251" s="92"/>
      <c r="BE251" s="92"/>
      <c r="BF251" s="92"/>
      <c r="BG251" s="92"/>
      <c r="BH251" s="92"/>
      <c r="BI251" s="92"/>
      <c r="BJ251" s="92"/>
      <c r="BK251" s="92"/>
      <c r="BL251" s="92"/>
      <c r="BM251" s="92"/>
    </row>
    <row r="252" spans="1:65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  <c r="BC252" s="92"/>
      <c r="BD252" s="92"/>
      <c r="BE252" s="92"/>
      <c r="BF252" s="92"/>
      <c r="BG252" s="92"/>
      <c r="BH252" s="92"/>
      <c r="BI252" s="92"/>
      <c r="BJ252" s="92"/>
      <c r="BK252" s="92"/>
      <c r="BL252" s="92"/>
      <c r="BM252" s="92"/>
    </row>
    <row r="253" spans="1:65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  <c r="BC253" s="92"/>
      <c r="BD253" s="92"/>
      <c r="BE253" s="92"/>
      <c r="BF253" s="92"/>
      <c r="BG253" s="92"/>
      <c r="BH253" s="92"/>
      <c r="BI253" s="92"/>
      <c r="BJ253" s="92"/>
      <c r="BK253" s="92"/>
      <c r="BL253" s="92"/>
      <c r="BM253" s="92"/>
    </row>
    <row r="254" spans="1:65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  <c r="BC254" s="92"/>
      <c r="BD254" s="92"/>
      <c r="BE254" s="92"/>
      <c r="BF254" s="92"/>
      <c r="BG254" s="92"/>
      <c r="BH254" s="92"/>
      <c r="BI254" s="92"/>
      <c r="BJ254" s="92"/>
      <c r="BK254" s="92"/>
      <c r="BL254" s="92"/>
      <c r="BM254" s="92"/>
    </row>
    <row r="255" spans="1:65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  <c r="BC255" s="92"/>
      <c r="BD255" s="92"/>
      <c r="BE255" s="92"/>
      <c r="BF255" s="92"/>
      <c r="BG255" s="92"/>
      <c r="BH255" s="92"/>
      <c r="BI255" s="92"/>
      <c r="BJ255" s="92"/>
      <c r="BK255" s="92"/>
      <c r="BL255" s="92"/>
      <c r="BM255" s="92"/>
    </row>
    <row r="256" spans="1:65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  <c r="BC256" s="92"/>
      <c r="BD256" s="92"/>
      <c r="BE256" s="92"/>
      <c r="BF256" s="92"/>
      <c r="BG256" s="92"/>
      <c r="BH256" s="92"/>
      <c r="BI256" s="92"/>
      <c r="BJ256" s="92"/>
      <c r="BK256" s="92"/>
      <c r="BL256" s="92"/>
      <c r="BM256" s="92"/>
    </row>
    <row r="257" spans="1:65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  <c r="BC257" s="92"/>
      <c r="BD257" s="92"/>
      <c r="BE257" s="92"/>
      <c r="BF257" s="92"/>
      <c r="BG257" s="92"/>
      <c r="BH257" s="92"/>
      <c r="BI257" s="92"/>
      <c r="BJ257" s="92"/>
      <c r="BK257" s="92"/>
      <c r="BL257" s="92"/>
      <c r="BM257" s="92"/>
    </row>
    <row r="258" spans="1:65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  <c r="BC258" s="92"/>
      <c r="BD258" s="92"/>
      <c r="BE258" s="92"/>
      <c r="BF258" s="92"/>
      <c r="BG258" s="92"/>
      <c r="BH258" s="92"/>
      <c r="BI258" s="92"/>
      <c r="BJ258" s="92"/>
      <c r="BK258" s="92"/>
      <c r="BL258" s="92"/>
      <c r="BM258" s="92"/>
    </row>
    <row r="259" spans="1:65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  <c r="BC259" s="92"/>
      <c r="BD259" s="92"/>
      <c r="BE259" s="92"/>
      <c r="BF259" s="92"/>
      <c r="BG259" s="92"/>
      <c r="BH259" s="92"/>
      <c r="BI259" s="92"/>
      <c r="BJ259" s="92"/>
      <c r="BK259" s="92"/>
      <c r="BL259" s="92"/>
      <c r="BM259" s="92"/>
    </row>
    <row r="260" spans="1:65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  <c r="BC260" s="92"/>
      <c r="BD260" s="92"/>
      <c r="BE260" s="92"/>
      <c r="BF260" s="92"/>
      <c r="BG260" s="92"/>
      <c r="BH260" s="92"/>
      <c r="BI260" s="92"/>
      <c r="BJ260" s="92"/>
      <c r="BK260" s="92"/>
      <c r="BL260" s="92"/>
      <c r="BM260" s="92"/>
    </row>
    <row r="261" spans="1:65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  <c r="BC261" s="92"/>
      <c r="BD261" s="92"/>
      <c r="BE261" s="92"/>
      <c r="BF261" s="92"/>
      <c r="BG261" s="92"/>
      <c r="BH261" s="92"/>
      <c r="BI261" s="92"/>
      <c r="BJ261" s="92"/>
      <c r="BK261" s="92"/>
      <c r="BL261" s="92"/>
      <c r="BM261" s="92"/>
    </row>
    <row r="262" spans="1:65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  <c r="BC262" s="92"/>
      <c r="BD262" s="92"/>
      <c r="BE262" s="92"/>
      <c r="BF262" s="92"/>
      <c r="BG262" s="92"/>
      <c r="BH262" s="92"/>
      <c r="BI262" s="92"/>
      <c r="BJ262" s="92"/>
      <c r="BK262" s="92"/>
      <c r="BL262" s="92"/>
      <c r="BM262" s="92"/>
    </row>
    <row r="263" spans="1:65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</row>
    <row r="264" spans="1:65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  <c r="BC264" s="92"/>
      <c r="BD264" s="92"/>
      <c r="BE264" s="92"/>
      <c r="BF264" s="92"/>
      <c r="BG264" s="92"/>
      <c r="BH264" s="92"/>
      <c r="BI264" s="92"/>
      <c r="BJ264" s="92"/>
      <c r="BK264" s="92"/>
      <c r="BL264" s="92"/>
      <c r="BM264" s="92"/>
    </row>
    <row r="265" spans="1:65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  <c r="BC265" s="92"/>
      <c r="BD265" s="92"/>
      <c r="BE265" s="92"/>
      <c r="BF265" s="92"/>
      <c r="BG265" s="92"/>
      <c r="BH265" s="92"/>
      <c r="BI265" s="92"/>
      <c r="BJ265" s="92"/>
      <c r="BK265" s="92"/>
      <c r="BL265" s="92"/>
      <c r="BM265" s="92"/>
    </row>
    <row r="266" spans="1:65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  <c r="BC266" s="92"/>
      <c r="BD266" s="92"/>
      <c r="BE266" s="92"/>
      <c r="BF266" s="92"/>
      <c r="BG266" s="92"/>
      <c r="BH266" s="92"/>
      <c r="BI266" s="92"/>
      <c r="BJ266" s="92"/>
      <c r="BK266" s="92"/>
      <c r="BL266" s="92"/>
      <c r="BM266" s="92"/>
    </row>
    <row r="267" spans="1:65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  <c r="BC267" s="92"/>
      <c r="BD267" s="92"/>
      <c r="BE267" s="92"/>
      <c r="BF267" s="92"/>
      <c r="BG267" s="92"/>
      <c r="BH267" s="92"/>
      <c r="BI267" s="92"/>
      <c r="BJ267" s="92"/>
      <c r="BK267" s="92"/>
      <c r="BL267" s="92"/>
      <c r="BM267" s="92"/>
    </row>
    <row r="268" spans="1:65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  <c r="BC268" s="92"/>
      <c r="BD268" s="92"/>
      <c r="BE268" s="92"/>
      <c r="BF268" s="92"/>
      <c r="BG268" s="92"/>
      <c r="BH268" s="92"/>
      <c r="BI268" s="92"/>
      <c r="BJ268" s="92"/>
      <c r="BK268" s="92"/>
      <c r="BL268" s="92"/>
      <c r="BM268" s="92"/>
    </row>
    <row r="269" spans="1:65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  <c r="BC269" s="92"/>
      <c r="BD269" s="92"/>
      <c r="BE269" s="92"/>
      <c r="BF269" s="92"/>
      <c r="BG269" s="92"/>
      <c r="BH269" s="92"/>
      <c r="BI269" s="92"/>
      <c r="BJ269" s="92"/>
      <c r="BK269" s="92"/>
      <c r="BL269" s="92"/>
      <c r="BM269" s="92"/>
    </row>
    <row r="270" spans="1:65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  <c r="BC270" s="92"/>
      <c r="BD270" s="92"/>
      <c r="BE270" s="92"/>
      <c r="BF270" s="92"/>
      <c r="BG270" s="92"/>
      <c r="BH270" s="92"/>
      <c r="BI270" s="92"/>
      <c r="BJ270" s="92"/>
      <c r="BK270" s="92"/>
      <c r="BL270" s="92"/>
      <c r="BM270" s="92"/>
    </row>
    <row r="271" spans="1:65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  <c r="BC271" s="92"/>
      <c r="BD271" s="92"/>
      <c r="BE271" s="92"/>
      <c r="BF271" s="92"/>
      <c r="BG271" s="92"/>
      <c r="BH271" s="92"/>
      <c r="BI271" s="92"/>
      <c r="BJ271" s="92"/>
      <c r="BK271" s="92"/>
      <c r="BL271" s="92"/>
      <c r="BM271" s="92"/>
    </row>
    <row r="272" spans="1:65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  <c r="BC272" s="92"/>
      <c r="BD272" s="92"/>
      <c r="BE272" s="92"/>
      <c r="BF272" s="92"/>
      <c r="BG272" s="92"/>
      <c r="BH272" s="92"/>
      <c r="BI272" s="92"/>
      <c r="BJ272" s="92"/>
      <c r="BK272" s="92"/>
      <c r="BL272" s="92"/>
      <c r="BM272" s="92"/>
    </row>
    <row r="273" spans="1:65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  <c r="BC273" s="92"/>
      <c r="BD273" s="92"/>
      <c r="BE273" s="92"/>
      <c r="BF273" s="92"/>
      <c r="BG273" s="92"/>
      <c r="BH273" s="92"/>
      <c r="BI273" s="92"/>
      <c r="BJ273" s="92"/>
      <c r="BK273" s="92"/>
      <c r="BL273" s="92"/>
      <c r="BM273" s="92"/>
    </row>
    <row r="274" spans="1:65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  <c r="BC274" s="92"/>
      <c r="BD274" s="92"/>
      <c r="BE274" s="92"/>
      <c r="BF274" s="92"/>
      <c r="BG274" s="92"/>
      <c r="BH274" s="92"/>
      <c r="BI274" s="92"/>
      <c r="BJ274" s="92"/>
      <c r="BK274" s="92"/>
      <c r="BL274" s="92"/>
      <c r="BM274" s="92"/>
    </row>
    <row r="275" spans="1:65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  <c r="BC275" s="92"/>
      <c r="BD275" s="92"/>
      <c r="BE275" s="92"/>
      <c r="BF275" s="92"/>
      <c r="BG275" s="92"/>
      <c r="BH275" s="92"/>
      <c r="BI275" s="92"/>
      <c r="BJ275" s="92"/>
      <c r="BK275" s="92"/>
      <c r="BL275" s="92"/>
      <c r="BM275" s="92"/>
    </row>
    <row r="276" spans="1:65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  <c r="BC276" s="92"/>
      <c r="BD276" s="92"/>
      <c r="BE276" s="92"/>
      <c r="BF276" s="92"/>
      <c r="BG276" s="92"/>
      <c r="BH276" s="92"/>
      <c r="BI276" s="92"/>
      <c r="BJ276" s="92"/>
      <c r="BK276" s="92"/>
      <c r="BL276" s="92"/>
      <c r="BM276" s="92"/>
    </row>
    <row r="277" spans="1:65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  <c r="BC277" s="92"/>
      <c r="BD277" s="92"/>
      <c r="BE277" s="92"/>
      <c r="BF277" s="92"/>
      <c r="BG277" s="92"/>
      <c r="BH277" s="92"/>
      <c r="BI277" s="92"/>
      <c r="BJ277" s="92"/>
      <c r="BK277" s="92"/>
      <c r="BL277" s="92"/>
      <c r="BM277" s="92"/>
    </row>
    <row r="278" spans="1:65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  <c r="BC278" s="92"/>
      <c r="BD278" s="92"/>
      <c r="BE278" s="92"/>
      <c r="BF278" s="92"/>
      <c r="BG278" s="92"/>
      <c r="BH278" s="92"/>
      <c r="BI278" s="92"/>
      <c r="BJ278" s="92"/>
      <c r="BK278" s="92"/>
      <c r="BL278" s="92"/>
      <c r="BM278" s="92"/>
    </row>
    <row r="279" spans="1:65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  <c r="BC279" s="92"/>
      <c r="BD279" s="92"/>
      <c r="BE279" s="92"/>
      <c r="BF279" s="92"/>
      <c r="BG279" s="92"/>
      <c r="BH279" s="92"/>
      <c r="BI279" s="92"/>
      <c r="BJ279" s="92"/>
      <c r="BK279" s="92"/>
      <c r="BL279" s="92"/>
      <c r="BM279" s="92"/>
    </row>
    <row r="280" spans="1:65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  <c r="BC280" s="92"/>
      <c r="BD280" s="92"/>
      <c r="BE280" s="92"/>
      <c r="BF280" s="92"/>
      <c r="BG280" s="92"/>
      <c r="BH280" s="92"/>
      <c r="BI280" s="92"/>
      <c r="BJ280" s="92"/>
      <c r="BK280" s="92"/>
      <c r="BL280" s="92"/>
      <c r="BM280" s="92"/>
    </row>
    <row r="281" spans="1:65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  <c r="BC281" s="92"/>
      <c r="BD281" s="92"/>
      <c r="BE281" s="92"/>
      <c r="BF281" s="92"/>
      <c r="BG281" s="92"/>
      <c r="BH281" s="92"/>
      <c r="BI281" s="92"/>
      <c r="BJ281" s="92"/>
      <c r="BK281" s="92"/>
      <c r="BL281" s="92"/>
      <c r="BM281" s="92"/>
    </row>
    <row r="282" spans="1:65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  <c r="BC282" s="92"/>
      <c r="BD282" s="92"/>
      <c r="BE282" s="92"/>
      <c r="BF282" s="92"/>
      <c r="BG282" s="92"/>
      <c r="BH282" s="92"/>
      <c r="BI282" s="92"/>
      <c r="BJ282" s="92"/>
      <c r="BK282" s="92"/>
      <c r="BL282" s="92"/>
      <c r="BM282" s="92"/>
    </row>
    <row r="283" spans="1:65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  <c r="BC283" s="92"/>
      <c r="BD283" s="92"/>
      <c r="BE283" s="92"/>
      <c r="BF283" s="92"/>
      <c r="BG283" s="92"/>
      <c r="BH283" s="92"/>
      <c r="BI283" s="92"/>
      <c r="BJ283" s="92"/>
      <c r="BK283" s="92"/>
      <c r="BL283" s="92"/>
      <c r="BM283" s="92"/>
    </row>
    <row r="284" spans="1:65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  <c r="BC284" s="92"/>
      <c r="BD284" s="92"/>
      <c r="BE284" s="92"/>
      <c r="BF284" s="92"/>
      <c r="BG284" s="92"/>
      <c r="BH284" s="92"/>
      <c r="BI284" s="92"/>
      <c r="BJ284" s="92"/>
      <c r="BK284" s="92"/>
      <c r="BL284" s="92"/>
      <c r="BM284" s="92"/>
    </row>
    <row r="285" spans="1:65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  <c r="BC285" s="92"/>
      <c r="BD285" s="92"/>
      <c r="BE285" s="92"/>
      <c r="BF285" s="92"/>
      <c r="BG285" s="92"/>
      <c r="BH285" s="92"/>
      <c r="BI285" s="92"/>
      <c r="BJ285" s="92"/>
      <c r="BK285" s="92"/>
      <c r="BL285" s="92"/>
      <c r="BM285" s="92"/>
    </row>
    <row r="286" spans="1:65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  <c r="BC286" s="92"/>
      <c r="BD286" s="92"/>
      <c r="BE286" s="92"/>
      <c r="BF286" s="92"/>
      <c r="BG286" s="92"/>
      <c r="BH286" s="92"/>
      <c r="BI286" s="92"/>
      <c r="BJ286" s="92"/>
      <c r="BK286" s="92"/>
      <c r="BL286" s="92"/>
      <c r="BM286" s="92"/>
    </row>
    <row r="287" spans="1:65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  <c r="BC287" s="92"/>
      <c r="BD287" s="92"/>
      <c r="BE287" s="92"/>
      <c r="BF287" s="92"/>
      <c r="BG287" s="92"/>
      <c r="BH287" s="92"/>
      <c r="BI287" s="92"/>
      <c r="BJ287" s="92"/>
      <c r="BK287" s="92"/>
      <c r="BL287" s="92"/>
      <c r="BM287" s="92"/>
    </row>
    <row r="288" spans="1:65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92"/>
      <c r="BM288" s="92"/>
    </row>
    <row r="289" spans="1:65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92"/>
      <c r="BM289" s="92"/>
    </row>
    <row r="290" spans="1:65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  <c r="BC290" s="92"/>
      <c r="BD290" s="92"/>
      <c r="BE290" s="92"/>
      <c r="BF290" s="92"/>
      <c r="BG290" s="92"/>
      <c r="BH290" s="92"/>
      <c r="BI290" s="92"/>
      <c r="BJ290" s="92"/>
      <c r="BK290" s="92"/>
      <c r="BL290" s="92"/>
      <c r="BM290" s="92"/>
    </row>
    <row r="291" spans="1:65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  <c r="BC291" s="92"/>
      <c r="BD291" s="92"/>
      <c r="BE291" s="92"/>
      <c r="BF291" s="92"/>
      <c r="BG291" s="92"/>
      <c r="BH291" s="92"/>
      <c r="BI291" s="92"/>
      <c r="BJ291" s="92"/>
      <c r="BK291" s="92"/>
      <c r="BL291" s="92"/>
      <c r="BM291" s="92"/>
    </row>
    <row r="292" spans="1:65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  <c r="BC292" s="92"/>
      <c r="BD292" s="92"/>
      <c r="BE292" s="92"/>
      <c r="BF292" s="92"/>
      <c r="BG292" s="92"/>
      <c r="BH292" s="92"/>
      <c r="BI292" s="92"/>
      <c r="BJ292" s="92"/>
      <c r="BK292" s="92"/>
      <c r="BL292" s="92"/>
      <c r="BM292" s="92"/>
    </row>
    <row r="293" spans="1:65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  <c r="BC293" s="92"/>
      <c r="BD293" s="92"/>
      <c r="BE293" s="92"/>
      <c r="BF293" s="92"/>
      <c r="BG293" s="92"/>
      <c r="BH293" s="92"/>
      <c r="BI293" s="92"/>
      <c r="BJ293" s="92"/>
      <c r="BK293" s="92"/>
      <c r="BL293" s="92"/>
      <c r="BM293" s="92"/>
    </row>
    <row r="294" spans="1:65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  <c r="BC294" s="92"/>
      <c r="BD294" s="92"/>
      <c r="BE294" s="92"/>
      <c r="BF294" s="92"/>
      <c r="BG294" s="92"/>
      <c r="BH294" s="92"/>
      <c r="BI294" s="92"/>
      <c r="BJ294" s="92"/>
      <c r="BK294" s="92"/>
      <c r="BL294" s="92"/>
      <c r="BM294" s="92"/>
    </row>
    <row r="295" spans="1:65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  <c r="BC295" s="92"/>
      <c r="BD295" s="92"/>
      <c r="BE295" s="92"/>
      <c r="BF295" s="92"/>
      <c r="BG295" s="92"/>
      <c r="BH295" s="92"/>
      <c r="BI295" s="92"/>
      <c r="BJ295" s="92"/>
      <c r="BK295" s="92"/>
      <c r="BL295" s="92"/>
      <c r="BM295" s="92"/>
    </row>
    <row r="296" spans="1:65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  <c r="BC296" s="92"/>
      <c r="BD296" s="92"/>
      <c r="BE296" s="92"/>
      <c r="BF296" s="92"/>
      <c r="BG296" s="92"/>
      <c r="BH296" s="92"/>
      <c r="BI296" s="92"/>
      <c r="BJ296" s="92"/>
      <c r="BK296" s="92"/>
      <c r="BL296" s="92"/>
      <c r="BM296" s="92"/>
    </row>
    <row r="297" spans="1:65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  <c r="BC297" s="92"/>
      <c r="BD297" s="92"/>
      <c r="BE297" s="92"/>
      <c r="BF297" s="92"/>
      <c r="BG297" s="92"/>
      <c r="BH297" s="92"/>
      <c r="BI297" s="92"/>
      <c r="BJ297" s="92"/>
      <c r="BK297" s="92"/>
      <c r="BL297" s="92"/>
      <c r="BM297" s="92"/>
    </row>
    <row r="298" spans="1:65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  <c r="BC298" s="92"/>
      <c r="BD298" s="92"/>
      <c r="BE298" s="92"/>
      <c r="BF298" s="92"/>
      <c r="BG298" s="92"/>
      <c r="BH298" s="92"/>
      <c r="BI298" s="92"/>
      <c r="BJ298" s="92"/>
      <c r="BK298" s="92"/>
      <c r="BL298" s="92"/>
      <c r="BM298" s="92"/>
    </row>
    <row r="299" spans="1:65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2"/>
    </row>
    <row r="300" spans="1:65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  <c r="BC300" s="92"/>
      <c r="BD300" s="92"/>
      <c r="BE300" s="92"/>
      <c r="BF300" s="92"/>
      <c r="BG300" s="92"/>
      <c r="BH300" s="92"/>
      <c r="BI300" s="92"/>
      <c r="BJ300" s="92"/>
      <c r="BK300" s="92"/>
      <c r="BL300" s="92"/>
      <c r="BM300" s="92"/>
    </row>
    <row r="301" spans="1:65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  <c r="BC301" s="92"/>
      <c r="BD301" s="92"/>
      <c r="BE301" s="92"/>
      <c r="BF301" s="92"/>
      <c r="BG301" s="92"/>
      <c r="BH301" s="92"/>
      <c r="BI301" s="92"/>
      <c r="BJ301" s="92"/>
      <c r="BK301" s="92"/>
      <c r="BL301" s="92"/>
      <c r="BM301" s="92"/>
    </row>
    <row r="302" spans="1:65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  <c r="BC302" s="92"/>
      <c r="BD302" s="92"/>
      <c r="BE302" s="92"/>
      <c r="BF302" s="92"/>
      <c r="BG302" s="92"/>
      <c r="BH302" s="92"/>
      <c r="BI302" s="92"/>
      <c r="BJ302" s="92"/>
      <c r="BK302" s="92"/>
      <c r="BL302" s="92"/>
      <c r="BM302" s="92"/>
    </row>
    <row r="303" spans="1:65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  <c r="BC303" s="92"/>
      <c r="BD303" s="92"/>
      <c r="BE303" s="92"/>
      <c r="BF303" s="92"/>
      <c r="BG303" s="92"/>
      <c r="BH303" s="92"/>
      <c r="BI303" s="92"/>
      <c r="BJ303" s="92"/>
      <c r="BK303" s="92"/>
      <c r="BL303" s="92"/>
      <c r="BM303" s="92"/>
    </row>
    <row r="304" spans="1:65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  <c r="BC304" s="92"/>
      <c r="BD304" s="92"/>
      <c r="BE304" s="92"/>
      <c r="BF304" s="92"/>
      <c r="BG304" s="92"/>
      <c r="BH304" s="92"/>
      <c r="BI304" s="92"/>
      <c r="BJ304" s="92"/>
      <c r="BK304" s="92"/>
      <c r="BL304" s="92"/>
      <c r="BM304" s="92"/>
    </row>
    <row r="305" spans="1:65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  <c r="BC305" s="92"/>
      <c r="BD305" s="92"/>
      <c r="BE305" s="92"/>
      <c r="BF305" s="92"/>
      <c r="BG305" s="92"/>
      <c r="BH305" s="92"/>
      <c r="BI305" s="92"/>
      <c r="BJ305" s="92"/>
      <c r="BK305" s="92"/>
      <c r="BL305" s="92"/>
      <c r="BM305" s="92"/>
    </row>
    <row r="306" spans="1:65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  <c r="BC306" s="92"/>
      <c r="BD306" s="92"/>
      <c r="BE306" s="92"/>
      <c r="BF306" s="92"/>
      <c r="BG306" s="92"/>
      <c r="BH306" s="92"/>
      <c r="BI306" s="92"/>
      <c r="BJ306" s="92"/>
      <c r="BK306" s="92"/>
      <c r="BL306" s="92"/>
      <c r="BM306" s="92"/>
    </row>
    <row r="307" spans="1:65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  <c r="BC307" s="92"/>
      <c r="BD307" s="92"/>
      <c r="BE307" s="92"/>
      <c r="BF307" s="92"/>
      <c r="BG307" s="92"/>
      <c r="BH307" s="92"/>
      <c r="BI307" s="92"/>
      <c r="BJ307" s="92"/>
      <c r="BK307" s="92"/>
      <c r="BL307" s="92"/>
      <c r="BM307" s="92"/>
    </row>
    <row r="308" spans="1:65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  <c r="BC308" s="92"/>
      <c r="BD308" s="92"/>
      <c r="BE308" s="92"/>
      <c r="BF308" s="92"/>
      <c r="BG308" s="92"/>
      <c r="BH308" s="92"/>
      <c r="BI308" s="92"/>
      <c r="BJ308" s="92"/>
      <c r="BK308" s="92"/>
      <c r="BL308" s="92"/>
      <c r="BM308" s="92"/>
    </row>
    <row r="309" spans="1:65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  <c r="BC309" s="92"/>
      <c r="BD309" s="92"/>
      <c r="BE309" s="92"/>
      <c r="BF309" s="92"/>
      <c r="BG309" s="92"/>
      <c r="BH309" s="92"/>
      <c r="BI309" s="92"/>
      <c r="BJ309" s="92"/>
      <c r="BK309" s="92"/>
      <c r="BL309" s="92"/>
      <c r="BM309" s="92"/>
    </row>
    <row r="310" spans="1:65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  <c r="BC310" s="92"/>
      <c r="BD310" s="92"/>
      <c r="BE310" s="92"/>
      <c r="BF310" s="92"/>
      <c r="BG310" s="92"/>
      <c r="BH310" s="92"/>
      <c r="BI310" s="92"/>
      <c r="BJ310" s="92"/>
      <c r="BK310" s="92"/>
      <c r="BL310" s="92"/>
      <c r="BM310" s="92"/>
    </row>
    <row r="311" spans="1:65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  <c r="BC311" s="92"/>
      <c r="BD311" s="92"/>
      <c r="BE311" s="92"/>
      <c r="BF311" s="92"/>
      <c r="BG311" s="92"/>
      <c r="BH311" s="92"/>
      <c r="BI311" s="92"/>
      <c r="BJ311" s="92"/>
      <c r="BK311" s="92"/>
      <c r="BL311" s="92"/>
      <c r="BM311" s="92"/>
    </row>
    <row r="312" spans="1:65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  <c r="BC312" s="92"/>
      <c r="BD312" s="92"/>
      <c r="BE312" s="92"/>
      <c r="BF312" s="92"/>
      <c r="BG312" s="92"/>
      <c r="BH312" s="92"/>
      <c r="BI312" s="92"/>
      <c r="BJ312" s="92"/>
      <c r="BK312" s="92"/>
      <c r="BL312" s="92"/>
      <c r="BM312" s="92"/>
    </row>
    <row r="313" spans="1:65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  <c r="BC313" s="92"/>
      <c r="BD313" s="92"/>
      <c r="BE313" s="92"/>
      <c r="BF313" s="92"/>
      <c r="BG313" s="92"/>
      <c r="BH313" s="92"/>
      <c r="BI313" s="92"/>
      <c r="BJ313" s="92"/>
      <c r="BK313" s="92"/>
      <c r="BL313" s="92"/>
      <c r="BM313" s="92"/>
    </row>
    <row r="314" spans="1:65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  <c r="BC314" s="92"/>
      <c r="BD314" s="92"/>
      <c r="BE314" s="92"/>
      <c r="BF314" s="92"/>
      <c r="BG314" s="92"/>
      <c r="BH314" s="92"/>
      <c r="BI314" s="92"/>
      <c r="BJ314" s="92"/>
      <c r="BK314" s="92"/>
      <c r="BL314" s="92"/>
      <c r="BM314" s="92"/>
    </row>
    <row r="315" spans="1:65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  <c r="BC315" s="92"/>
      <c r="BD315" s="92"/>
      <c r="BE315" s="92"/>
      <c r="BF315" s="92"/>
      <c r="BG315" s="92"/>
      <c r="BH315" s="92"/>
      <c r="BI315" s="92"/>
      <c r="BJ315" s="92"/>
      <c r="BK315" s="92"/>
      <c r="BL315" s="92"/>
      <c r="BM315" s="92"/>
    </row>
    <row r="316" spans="1:65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  <c r="BC316" s="92"/>
      <c r="BD316" s="92"/>
      <c r="BE316" s="92"/>
      <c r="BF316" s="92"/>
      <c r="BG316" s="92"/>
      <c r="BH316" s="92"/>
      <c r="BI316" s="92"/>
      <c r="BJ316" s="92"/>
      <c r="BK316" s="92"/>
      <c r="BL316" s="92"/>
      <c r="BM316" s="92"/>
    </row>
    <row r="317" spans="1:65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  <c r="BC317" s="92"/>
      <c r="BD317" s="92"/>
      <c r="BE317" s="92"/>
      <c r="BF317" s="92"/>
      <c r="BG317" s="92"/>
      <c r="BH317" s="92"/>
      <c r="BI317" s="92"/>
      <c r="BJ317" s="92"/>
      <c r="BK317" s="92"/>
      <c r="BL317" s="92"/>
      <c r="BM317" s="92"/>
    </row>
    <row r="318" spans="1:65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  <c r="BC318" s="92"/>
      <c r="BD318" s="92"/>
      <c r="BE318" s="92"/>
      <c r="BF318" s="92"/>
      <c r="BG318" s="92"/>
      <c r="BH318" s="92"/>
      <c r="BI318" s="92"/>
      <c r="BJ318" s="92"/>
      <c r="BK318" s="92"/>
      <c r="BL318" s="92"/>
      <c r="BM318" s="92"/>
    </row>
    <row r="319" spans="1:65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  <c r="BC319" s="92"/>
      <c r="BD319" s="92"/>
      <c r="BE319" s="92"/>
      <c r="BF319" s="92"/>
      <c r="BG319" s="92"/>
      <c r="BH319" s="92"/>
      <c r="BI319" s="92"/>
      <c r="BJ319" s="92"/>
      <c r="BK319" s="92"/>
      <c r="BL319" s="92"/>
      <c r="BM319" s="92"/>
    </row>
    <row r="320" spans="1:65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  <c r="BC320" s="92"/>
      <c r="BD320" s="92"/>
      <c r="BE320" s="92"/>
      <c r="BF320" s="92"/>
      <c r="BG320" s="92"/>
      <c r="BH320" s="92"/>
      <c r="BI320" s="92"/>
      <c r="BJ320" s="92"/>
      <c r="BK320" s="92"/>
      <c r="BL320" s="92"/>
      <c r="BM320" s="92"/>
    </row>
    <row r="321" spans="1:65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  <c r="BC321" s="92"/>
      <c r="BD321" s="92"/>
      <c r="BE321" s="92"/>
      <c r="BF321" s="92"/>
      <c r="BG321" s="92"/>
      <c r="BH321" s="92"/>
      <c r="BI321" s="92"/>
      <c r="BJ321" s="92"/>
      <c r="BK321" s="92"/>
      <c r="BL321" s="92"/>
      <c r="BM321" s="92"/>
    </row>
    <row r="322" spans="1:65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  <c r="BC322" s="92"/>
      <c r="BD322" s="92"/>
      <c r="BE322" s="92"/>
      <c r="BF322" s="92"/>
      <c r="BG322" s="92"/>
      <c r="BH322" s="92"/>
      <c r="BI322" s="92"/>
      <c r="BJ322" s="92"/>
      <c r="BK322" s="92"/>
      <c r="BL322" s="92"/>
      <c r="BM322" s="92"/>
    </row>
    <row r="323" spans="1:65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  <c r="BC323" s="92"/>
      <c r="BD323" s="92"/>
      <c r="BE323" s="92"/>
      <c r="BF323" s="92"/>
      <c r="BG323" s="92"/>
      <c r="BH323" s="92"/>
      <c r="BI323" s="92"/>
      <c r="BJ323" s="92"/>
      <c r="BK323" s="92"/>
      <c r="BL323" s="92"/>
      <c r="BM323" s="92"/>
    </row>
    <row r="324" spans="1:65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  <c r="BC324" s="92"/>
      <c r="BD324" s="92"/>
      <c r="BE324" s="92"/>
      <c r="BF324" s="92"/>
      <c r="BG324" s="92"/>
      <c r="BH324" s="92"/>
      <c r="BI324" s="92"/>
      <c r="BJ324" s="92"/>
      <c r="BK324" s="92"/>
      <c r="BL324" s="92"/>
      <c r="BM324" s="92"/>
    </row>
    <row r="325" spans="1:65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  <c r="BC325" s="92"/>
      <c r="BD325" s="92"/>
      <c r="BE325" s="92"/>
      <c r="BF325" s="92"/>
      <c r="BG325" s="92"/>
      <c r="BH325" s="92"/>
      <c r="BI325" s="92"/>
      <c r="BJ325" s="92"/>
      <c r="BK325" s="92"/>
      <c r="BL325" s="92"/>
      <c r="BM325" s="92"/>
    </row>
    <row r="326" spans="1:65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  <c r="BC326" s="92"/>
      <c r="BD326" s="92"/>
      <c r="BE326" s="92"/>
      <c r="BF326" s="92"/>
      <c r="BG326" s="92"/>
      <c r="BH326" s="92"/>
      <c r="BI326" s="92"/>
      <c r="BJ326" s="92"/>
      <c r="BK326" s="92"/>
      <c r="BL326" s="92"/>
      <c r="BM326" s="92"/>
    </row>
    <row r="327" spans="1:65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  <c r="BC327" s="92"/>
      <c r="BD327" s="92"/>
      <c r="BE327" s="92"/>
      <c r="BF327" s="92"/>
      <c r="BG327" s="92"/>
      <c r="BH327" s="92"/>
      <c r="BI327" s="92"/>
      <c r="BJ327" s="92"/>
      <c r="BK327" s="92"/>
      <c r="BL327" s="92"/>
      <c r="BM327" s="92"/>
    </row>
    <row r="328" spans="1:65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  <c r="BC328" s="92"/>
      <c r="BD328" s="92"/>
      <c r="BE328" s="92"/>
      <c r="BF328" s="92"/>
      <c r="BG328" s="92"/>
      <c r="BH328" s="92"/>
      <c r="BI328" s="92"/>
      <c r="BJ328" s="92"/>
      <c r="BK328" s="92"/>
      <c r="BL328" s="92"/>
      <c r="BM328" s="92"/>
    </row>
    <row r="329" spans="1:65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  <c r="BC329" s="92"/>
      <c r="BD329" s="92"/>
      <c r="BE329" s="92"/>
      <c r="BF329" s="92"/>
      <c r="BG329" s="92"/>
      <c r="BH329" s="92"/>
      <c r="BI329" s="92"/>
      <c r="BJ329" s="92"/>
      <c r="BK329" s="92"/>
      <c r="BL329" s="92"/>
      <c r="BM329" s="92"/>
    </row>
    <row r="330" spans="1:65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  <c r="BC330" s="92"/>
      <c r="BD330" s="92"/>
      <c r="BE330" s="92"/>
      <c r="BF330" s="92"/>
      <c r="BG330" s="92"/>
      <c r="BH330" s="92"/>
      <c r="BI330" s="92"/>
      <c r="BJ330" s="92"/>
      <c r="BK330" s="92"/>
      <c r="BL330" s="92"/>
      <c r="BM330" s="92"/>
    </row>
    <row r="331" spans="1:65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  <c r="BC331" s="92"/>
      <c r="BD331" s="92"/>
      <c r="BE331" s="92"/>
      <c r="BF331" s="92"/>
      <c r="BG331" s="92"/>
      <c r="BH331" s="92"/>
      <c r="BI331" s="92"/>
      <c r="BJ331" s="92"/>
      <c r="BK331" s="92"/>
      <c r="BL331" s="92"/>
      <c r="BM331" s="92"/>
    </row>
    <row r="332" spans="1:65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  <c r="BC332" s="92"/>
      <c r="BD332" s="92"/>
      <c r="BE332" s="92"/>
      <c r="BF332" s="92"/>
      <c r="BG332" s="92"/>
      <c r="BH332" s="92"/>
      <c r="BI332" s="92"/>
      <c r="BJ332" s="92"/>
      <c r="BK332" s="92"/>
      <c r="BL332" s="92"/>
      <c r="BM332" s="92"/>
    </row>
    <row r="333" spans="1:65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  <c r="BC333" s="92"/>
      <c r="BD333" s="92"/>
      <c r="BE333" s="92"/>
      <c r="BF333" s="92"/>
      <c r="BG333" s="92"/>
      <c r="BH333" s="92"/>
      <c r="BI333" s="92"/>
      <c r="BJ333" s="92"/>
      <c r="BK333" s="92"/>
      <c r="BL333" s="92"/>
      <c r="BM333" s="92"/>
    </row>
    <row r="334" spans="1:65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  <c r="BC334" s="92"/>
      <c r="BD334" s="92"/>
      <c r="BE334" s="92"/>
      <c r="BF334" s="92"/>
      <c r="BG334" s="92"/>
      <c r="BH334" s="92"/>
      <c r="BI334" s="92"/>
      <c r="BJ334" s="92"/>
      <c r="BK334" s="92"/>
      <c r="BL334" s="92"/>
      <c r="BM334" s="92"/>
    </row>
    <row r="335" spans="1:65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92"/>
      <c r="BM335" s="92"/>
    </row>
    <row r="336" spans="1:65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  <c r="BC336" s="92"/>
      <c r="BD336" s="92"/>
      <c r="BE336" s="92"/>
      <c r="BF336" s="92"/>
      <c r="BG336" s="92"/>
      <c r="BH336" s="92"/>
      <c r="BI336" s="92"/>
      <c r="BJ336" s="92"/>
      <c r="BK336" s="92"/>
      <c r="BL336" s="92"/>
      <c r="BM336" s="92"/>
    </row>
    <row r="337" spans="1:65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  <c r="BC337" s="92"/>
      <c r="BD337" s="92"/>
      <c r="BE337" s="92"/>
      <c r="BF337" s="92"/>
      <c r="BG337" s="92"/>
      <c r="BH337" s="92"/>
      <c r="BI337" s="92"/>
      <c r="BJ337" s="92"/>
      <c r="BK337" s="92"/>
      <c r="BL337" s="92"/>
      <c r="BM337" s="92"/>
    </row>
    <row r="338" spans="1:65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  <c r="BC338" s="92"/>
      <c r="BD338" s="92"/>
      <c r="BE338" s="92"/>
      <c r="BF338" s="92"/>
      <c r="BG338" s="92"/>
      <c r="BH338" s="92"/>
      <c r="BI338" s="92"/>
      <c r="BJ338" s="92"/>
      <c r="BK338" s="92"/>
      <c r="BL338" s="92"/>
      <c r="BM338" s="92"/>
    </row>
    <row r="339" spans="1:65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92"/>
      <c r="BM339" s="92"/>
    </row>
    <row r="340" spans="1:65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  <c r="BC340" s="92"/>
      <c r="BD340" s="92"/>
      <c r="BE340" s="92"/>
      <c r="BF340" s="92"/>
      <c r="BG340" s="92"/>
      <c r="BH340" s="92"/>
      <c r="BI340" s="92"/>
      <c r="BJ340" s="92"/>
      <c r="BK340" s="92"/>
      <c r="BL340" s="92"/>
      <c r="BM340" s="92"/>
    </row>
    <row r="341" spans="1:65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  <c r="BC341" s="92"/>
      <c r="BD341" s="92"/>
      <c r="BE341" s="92"/>
      <c r="BF341" s="92"/>
      <c r="BG341" s="92"/>
      <c r="BH341" s="92"/>
      <c r="BI341" s="92"/>
      <c r="BJ341" s="92"/>
      <c r="BK341" s="92"/>
      <c r="BL341" s="92"/>
      <c r="BM341" s="92"/>
    </row>
    <row r="342" spans="1:65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  <c r="BC342" s="92"/>
      <c r="BD342" s="92"/>
      <c r="BE342" s="92"/>
      <c r="BF342" s="92"/>
      <c r="BG342" s="92"/>
      <c r="BH342" s="92"/>
      <c r="BI342" s="92"/>
      <c r="BJ342" s="92"/>
      <c r="BK342" s="92"/>
      <c r="BL342" s="92"/>
      <c r="BM342" s="92"/>
    </row>
    <row r="343" spans="1:65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  <c r="BC343" s="92"/>
      <c r="BD343" s="92"/>
      <c r="BE343" s="92"/>
      <c r="BF343" s="92"/>
      <c r="BG343" s="92"/>
      <c r="BH343" s="92"/>
      <c r="BI343" s="92"/>
      <c r="BJ343" s="92"/>
      <c r="BK343" s="92"/>
      <c r="BL343" s="92"/>
      <c r="BM343" s="92"/>
    </row>
    <row r="344" spans="1:65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  <c r="BC344" s="92"/>
      <c r="BD344" s="92"/>
      <c r="BE344" s="92"/>
      <c r="BF344" s="92"/>
      <c r="BG344" s="92"/>
      <c r="BH344" s="92"/>
      <c r="BI344" s="92"/>
      <c r="BJ344" s="92"/>
      <c r="BK344" s="92"/>
      <c r="BL344" s="92"/>
      <c r="BM344" s="92"/>
    </row>
    <row r="345" spans="1:65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  <c r="BC345" s="92"/>
      <c r="BD345" s="92"/>
      <c r="BE345" s="92"/>
      <c r="BF345" s="92"/>
      <c r="BG345" s="92"/>
      <c r="BH345" s="92"/>
      <c r="BI345" s="92"/>
      <c r="BJ345" s="92"/>
      <c r="BK345" s="92"/>
      <c r="BL345" s="92"/>
      <c r="BM345" s="92"/>
    </row>
    <row r="346" spans="1:65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  <c r="BC346" s="92"/>
      <c r="BD346" s="92"/>
      <c r="BE346" s="92"/>
      <c r="BF346" s="92"/>
      <c r="BG346" s="92"/>
      <c r="BH346" s="92"/>
      <c r="BI346" s="92"/>
      <c r="BJ346" s="92"/>
      <c r="BK346" s="92"/>
      <c r="BL346" s="92"/>
      <c r="BM346" s="92"/>
    </row>
    <row r="347" spans="1:65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  <c r="BC347" s="92"/>
      <c r="BD347" s="92"/>
      <c r="BE347" s="92"/>
      <c r="BF347" s="92"/>
      <c r="BG347" s="92"/>
      <c r="BH347" s="92"/>
      <c r="BI347" s="92"/>
      <c r="BJ347" s="92"/>
      <c r="BK347" s="92"/>
      <c r="BL347" s="92"/>
      <c r="BM347" s="92"/>
    </row>
    <row r="348" spans="1:65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  <c r="BC348" s="92"/>
      <c r="BD348" s="92"/>
      <c r="BE348" s="92"/>
      <c r="BF348" s="92"/>
      <c r="BG348" s="92"/>
      <c r="BH348" s="92"/>
      <c r="BI348" s="92"/>
      <c r="BJ348" s="92"/>
      <c r="BK348" s="92"/>
      <c r="BL348" s="92"/>
      <c r="BM348" s="92"/>
    </row>
    <row r="349" spans="1:65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  <c r="BC349" s="92"/>
      <c r="BD349" s="92"/>
      <c r="BE349" s="92"/>
      <c r="BF349" s="92"/>
      <c r="BG349" s="92"/>
      <c r="BH349" s="92"/>
      <c r="BI349" s="92"/>
      <c r="BJ349" s="92"/>
      <c r="BK349" s="92"/>
      <c r="BL349" s="92"/>
      <c r="BM349" s="92"/>
    </row>
    <row r="350" spans="1:65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  <c r="BC350" s="92"/>
      <c r="BD350" s="92"/>
      <c r="BE350" s="92"/>
      <c r="BF350" s="92"/>
      <c r="BG350" s="92"/>
      <c r="BH350" s="92"/>
      <c r="BI350" s="92"/>
      <c r="BJ350" s="92"/>
      <c r="BK350" s="92"/>
      <c r="BL350" s="92"/>
      <c r="BM350" s="92"/>
    </row>
    <row r="351" spans="1:65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  <c r="BC351" s="92"/>
      <c r="BD351" s="92"/>
      <c r="BE351" s="92"/>
      <c r="BF351" s="92"/>
      <c r="BG351" s="92"/>
      <c r="BH351" s="92"/>
      <c r="BI351" s="92"/>
      <c r="BJ351" s="92"/>
      <c r="BK351" s="92"/>
      <c r="BL351" s="92"/>
      <c r="BM351" s="92"/>
    </row>
    <row r="352" spans="1:65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  <c r="BC352" s="92"/>
      <c r="BD352" s="92"/>
      <c r="BE352" s="92"/>
      <c r="BF352" s="92"/>
      <c r="BG352" s="92"/>
      <c r="BH352" s="92"/>
      <c r="BI352" s="92"/>
      <c r="BJ352" s="92"/>
      <c r="BK352" s="92"/>
      <c r="BL352" s="92"/>
      <c r="BM352" s="92"/>
    </row>
    <row r="353" spans="1:65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92"/>
      <c r="BM353" s="92"/>
    </row>
    <row r="354" spans="1:65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  <c r="BC354" s="92"/>
      <c r="BD354" s="92"/>
      <c r="BE354" s="92"/>
      <c r="BF354" s="92"/>
      <c r="BG354" s="92"/>
      <c r="BH354" s="92"/>
      <c r="BI354" s="92"/>
      <c r="BJ354" s="92"/>
      <c r="BK354" s="92"/>
      <c r="BL354" s="92"/>
      <c r="BM354" s="92"/>
    </row>
    <row r="355" spans="1:65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  <c r="BC355" s="92"/>
      <c r="BD355" s="92"/>
      <c r="BE355" s="92"/>
      <c r="BF355" s="92"/>
      <c r="BG355" s="92"/>
      <c r="BH355" s="92"/>
      <c r="BI355" s="92"/>
      <c r="BJ355" s="92"/>
      <c r="BK355" s="92"/>
      <c r="BL355" s="92"/>
      <c r="BM355" s="92"/>
    </row>
    <row r="356" spans="1:65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  <c r="BC356" s="92"/>
      <c r="BD356" s="92"/>
      <c r="BE356" s="92"/>
      <c r="BF356" s="92"/>
      <c r="BG356" s="92"/>
      <c r="BH356" s="92"/>
      <c r="BI356" s="92"/>
      <c r="BJ356" s="92"/>
      <c r="BK356" s="92"/>
      <c r="BL356" s="92"/>
      <c r="BM356" s="92"/>
    </row>
    <row r="357" spans="1:65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  <c r="BC357" s="92"/>
      <c r="BD357" s="92"/>
      <c r="BE357" s="92"/>
      <c r="BF357" s="92"/>
      <c r="BG357" s="92"/>
      <c r="BH357" s="92"/>
      <c r="BI357" s="92"/>
      <c r="BJ357" s="92"/>
      <c r="BK357" s="92"/>
      <c r="BL357" s="92"/>
      <c r="BM357" s="92"/>
    </row>
    <row r="358" spans="1:65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  <c r="BC358" s="92"/>
      <c r="BD358" s="92"/>
      <c r="BE358" s="92"/>
      <c r="BF358" s="92"/>
      <c r="BG358" s="92"/>
      <c r="BH358" s="92"/>
      <c r="BI358" s="92"/>
      <c r="BJ358" s="92"/>
      <c r="BK358" s="92"/>
      <c r="BL358" s="92"/>
      <c r="BM358" s="92"/>
    </row>
    <row r="359" spans="1:65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  <c r="BC359" s="92"/>
      <c r="BD359" s="92"/>
      <c r="BE359" s="92"/>
      <c r="BF359" s="92"/>
      <c r="BG359" s="92"/>
      <c r="BH359" s="92"/>
      <c r="BI359" s="92"/>
      <c r="BJ359" s="92"/>
      <c r="BK359" s="92"/>
      <c r="BL359" s="92"/>
      <c r="BM359" s="92"/>
    </row>
    <row r="360" spans="1:65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  <c r="BC360" s="92"/>
      <c r="BD360" s="92"/>
      <c r="BE360" s="92"/>
      <c r="BF360" s="92"/>
      <c r="BG360" s="92"/>
      <c r="BH360" s="92"/>
      <c r="BI360" s="92"/>
      <c r="BJ360" s="92"/>
      <c r="BK360" s="92"/>
      <c r="BL360" s="92"/>
      <c r="BM360" s="92"/>
    </row>
    <row r="361" spans="1:65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  <c r="BC361" s="92"/>
      <c r="BD361" s="92"/>
      <c r="BE361" s="92"/>
      <c r="BF361" s="92"/>
      <c r="BG361" s="92"/>
      <c r="BH361" s="92"/>
      <c r="BI361" s="92"/>
      <c r="BJ361" s="92"/>
      <c r="BK361" s="92"/>
      <c r="BL361" s="92"/>
      <c r="BM361" s="92"/>
    </row>
    <row r="362" spans="1:65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  <c r="BC362" s="92"/>
      <c r="BD362" s="92"/>
      <c r="BE362" s="92"/>
      <c r="BF362" s="92"/>
      <c r="BG362" s="92"/>
      <c r="BH362" s="92"/>
      <c r="BI362" s="92"/>
      <c r="BJ362" s="92"/>
      <c r="BK362" s="92"/>
      <c r="BL362" s="92"/>
      <c r="BM362" s="92"/>
    </row>
    <row r="363" spans="1:65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  <c r="BC363" s="92"/>
      <c r="BD363" s="92"/>
      <c r="BE363" s="92"/>
      <c r="BF363" s="92"/>
      <c r="BG363" s="92"/>
      <c r="BH363" s="92"/>
      <c r="BI363" s="92"/>
      <c r="BJ363" s="92"/>
      <c r="BK363" s="92"/>
      <c r="BL363" s="92"/>
      <c r="BM363" s="92"/>
    </row>
    <row r="364" spans="1:65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  <c r="BC364" s="92"/>
      <c r="BD364" s="92"/>
      <c r="BE364" s="92"/>
      <c r="BF364" s="92"/>
      <c r="BG364" s="92"/>
      <c r="BH364" s="92"/>
      <c r="BI364" s="92"/>
      <c r="BJ364" s="92"/>
      <c r="BK364" s="92"/>
      <c r="BL364" s="92"/>
      <c r="BM364" s="92"/>
    </row>
    <row r="365" spans="1:65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  <c r="BC365" s="92"/>
      <c r="BD365" s="92"/>
      <c r="BE365" s="92"/>
      <c r="BF365" s="92"/>
      <c r="BG365" s="92"/>
      <c r="BH365" s="92"/>
      <c r="BI365" s="92"/>
      <c r="BJ365" s="92"/>
      <c r="BK365" s="92"/>
      <c r="BL365" s="92"/>
      <c r="BM365" s="92"/>
    </row>
    <row r="366" spans="1:65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  <c r="BC366" s="92"/>
      <c r="BD366" s="92"/>
      <c r="BE366" s="92"/>
      <c r="BF366" s="92"/>
      <c r="BG366" s="92"/>
      <c r="BH366" s="92"/>
      <c r="BI366" s="92"/>
      <c r="BJ366" s="92"/>
      <c r="BK366" s="92"/>
      <c r="BL366" s="92"/>
      <c r="BM366" s="92"/>
    </row>
    <row r="367" spans="1:65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  <c r="BC367" s="92"/>
      <c r="BD367" s="92"/>
      <c r="BE367" s="92"/>
      <c r="BF367" s="92"/>
      <c r="BG367" s="92"/>
      <c r="BH367" s="92"/>
      <c r="BI367" s="92"/>
      <c r="BJ367" s="92"/>
      <c r="BK367" s="92"/>
      <c r="BL367" s="92"/>
      <c r="BM367" s="92"/>
    </row>
    <row r="368" spans="1:65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  <c r="BC368" s="92"/>
      <c r="BD368" s="92"/>
      <c r="BE368" s="92"/>
      <c r="BF368" s="92"/>
      <c r="BG368" s="92"/>
      <c r="BH368" s="92"/>
      <c r="BI368" s="92"/>
      <c r="BJ368" s="92"/>
      <c r="BK368" s="92"/>
      <c r="BL368" s="92"/>
      <c r="BM368" s="92"/>
    </row>
    <row r="369" spans="1:65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  <c r="BC369" s="92"/>
      <c r="BD369" s="92"/>
      <c r="BE369" s="92"/>
      <c r="BF369" s="92"/>
      <c r="BG369" s="92"/>
      <c r="BH369" s="92"/>
      <c r="BI369" s="92"/>
      <c r="BJ369" s="92"/>
      <c r="BK369" s="92"/>
      <c r="BL369" s="92"/>
      <c r="BM369" s="92"/>
    </row>
    <row r="370" spans="1:65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  <c r="BC370" s="92"/>
      <c r="BD370" s="92"/>
      <c r="BE370" s="92"/>
      <c r="BF370" s="92"/>
      <c r="BG370" s="92"/>
      <c r="BH370" s="92"/>
      <c r="BI370" s="92"/>
      <c r="BJ370" s="92"/>
      <c r="BK370" s="92"/>
      <c r="BL370" s="92"/>
      <c r="BM370" s="92"/>
    </row>
    <row r="371" spans="1:65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92"/>
      <c r="BM371" s="92"/>
    </row>
    <row r="372" spans="1:65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  <c r="BC372" s="92"/>
      <c r="BD372" s="92"/>
      <c r="BE372" s="92"/>
      <c r="BF372" s="92"/>
      <c r="BG372" s="92"/>
      <c r="BH372" s="92"/>
      <c r="BI372" s="92"/>
      <c r="BJ372" s="92"/>
      <c r="BK372" s="92"/>
      <c r="BL372" s="92"/>
      <c r="BM372" s="92"/>
    </row>
    <row r="373" spans="1:65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  <c r="BC373" s="92"/>
      <c r="BD373" s="92"/>
      <c r="BE373" s="92"/>
      <c r="BF373" s="92"/>
      <c r="BG373" s="92"/>
      <c r="BH373" s="92"/>
      <c r="BI373" s="92"/>
      <c r="BJ373" s="92"/>
      <c r="BK373" s="92"/>
      <c r="BL373" s="92"/>
      <c r="BM373" s="92"/>
    </row>
    <row r="374" spans="1:65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  <c r="BC374" s="92"/>
      <c r="BD374" s="92"/>
      <c r="BE374" s="92"/>
      <c r="BF374" s="92"/>
      <c r="BG374" s="92"/>
      <c r="BH374" s="92"/>
      <c r="BI374" s="92"/>
      <c r="BJ374" s="92"/>
      <c r="BK374" s="92"/>
      <c r="BL374" s="92"/>
      <c r="BM374" s="92"/>
    </row>
    <row r="375" spans="1:65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  <c r="BC375" s="92"/>
      <c r="BD375" s="92"/>
      <c r="BE375" s="92"/>
      <c r="BF375" s="92"/>
      <c r="BG375" s="92"/>
      <c r="BH375" s="92"/>
      <c r="BI375" s="92"/>
      <c r="BJ375" s="92"/>
      <c r="BK375" s="92"/>
      <c r="BL375" s="92"/>
      <c r="BM375" s="92"/>
    </row>
    <row r="376" spans="1:65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  <c r="BC376" s="92"/>
      <c r="BD376" s="92"/>
      <c r="BE376" s="92"/>
      <c r="BF376" s="92"/>
      <c r="BG376" s="92"/>
      <c r="BH376" s="92"/>
      <c r="BI376" s="92"/>
      <c r="BJ376" s="92"/>
      <c r="BK376" s="92"/>
      <c r="BL376" s="92"/>
      <c r="BM376" s="92"/>
    </row>
    <row r="377" spans="1:65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  <c r="BC377" s="92"/>
      <c r="BD377" s="92"/>
      <c r="BE377" s="92"/>
      <c r="BF377" s="92"/>
      <c r="BG377" s="92"/>
      <c r="BH377" s="92"/>
      <c r="BI377" s="92"/>
      <c r="BJ377" s="92"/>
      <c r="BK377" s="92"/>
      <c r="BL377" s="92"/>
      <c r="BM377" s="92"/>
    </row>
    <row r="378" spans="1:65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  <c r="BC378" s="92"/>
      <c r="BD378" s="92"/>
      <c r="BE378" s="92"/>
      <c r="BF378" s="92"/>
      <c r="BG378" s="92"/>
      <c r="BH378" s="92"/>
      <c r="BI378" s="92"/>
      <c r="BJ378" s="92"/>
      <c r="BK378" s="92"/>
      <c r="BL378" s="92"/>
      <c r="BM378" s="92"/>
    </row>
    <row r="379" spans="1:65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  <c r="BC379" s="92"/>
      <c r="BD379" s="92"/>
      <c r="BE379" s="92"/>
      <c r="BF379" s="92"/>
      <c r="BG379" s="92"/>
      <c r="BH379" s="92"/>
      <c r="BI379" s="92"/>
      <c r="BJ379" s="92"/>
      <c r="BK379" s="92"/>
      <c r="BL379" s="92"/>
      <c r="BM379" s="92"/>
    </row>
    <row r="380" spans="1:65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  <c r="BC380" s="92"/>
      <c r="BD380" s="92"/>
      <c r="BE380" s="92"/>
      <c r="BF380" s="92"/>
      <c r="BG380" s="92"/>
      <c r="BH380" s="92"/>
      <c r="BI380" s="92"/>
      <c r="BJ380" s="92"/>
      <c r="BK380" s="92"/>
      <c r="BL380" s="92"/>
      <c r="BM380" s="92"/>
    </row>
    <row r="381" spans="1:65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  <c r="BC381" s="92"/>
      <c r="BD381" s="92"/>
      <c r="BE381" s="92"/>
      <c r="BF381" s="92"/>
      <c r="BG381" s="92"/>
      <c r="BH381" s="92"/>
      <c r="BI381" s="92"/>
      <c r="BJ381" s="92"/>
      <c r="BK381" s="92"/>
      <c r="BL381" s="92"/>
      <c r="BM381" s="92"/>
    </row>
    <row r="382" spans="1:65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  <c r="BC382" s="92"/>
      <c r="BD382" s="92"/>
      <c r="BE382" s="92"/>
      <c r="BF382" s="92"/>
      <c r="BG382" s="92"/>
      <c r="BH382" s="92"/>
      <c r="BI382" s="92"/>
      <c r="BJ382" s="92"/>
      <c r="BK382" s="92"/>
      <c r="BL382" s="92"/>
      <c r="BM382" s="92"/>
    </row>
    <row r="383" spans="1:65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  <c r="BC383" s="92"/>
      <c r="BD383" s="92"/>
      <c r="BE383" s="92"/>
      <c r="BF383" s="92"/>
      <c r="BG383" s="92"/>
      <c r="BH383" s="92"/>
      <c r="BI383" s="92"/>
      <c r="BJ383" s="92"/>
      <c r="BK383" s="92"/>
      <c r="BL383" s="92"/>
      <c r="BM383" s="92"/>
    </row>
    <row r="384" spans="1:65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  <c r="BC384" s="92"/>
      <c r="BD384" s="92"/>
      <c r="BE384" s="92"/>
      <c r="BF384" s="92"/>
      <c r="BG384" s="92"/>
      <c r="BH384" s="92"/>
      <c r="BI384" s="92"/>
      <c r="BJ384" s="92"/>
      <c r="BK384" s="92"/>
      <c r="BL384" s="92"/>
      <c r="BM384" s="92"/>
    </row>
    <row r="385" spans="1:65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  <c r="BC385" s="92"/>
      <c r="BD385" s="92"/>
      <c r="BE385" s="92"/>
      <c r="BF385" s="92"/>
      <c r="BG385" s="92"/>
      <c r="BH385" s="92"/>
      <c r="BI385" s="92"/>
      <c r="BJ385" s="92"/>
      <c r="BK385" s="92"/>
      <c r="BL385" s="92"/>
      <c r="BM385" s="92"/>
    </row>
    <row r="386" spans="1:65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  <c r="BC386" s="92"/>
      <c r="BD386" s="92"/>
      <c r="BE386" s="92"/>
      <c r="BF386" s="92"/>
      <c r="BG386" s="92"/>
      <c r="BH386" s="92"/>
      <c r="BI386" s="92"/>
      <c r="BJ386" s="92"/>
      <c r="BK386" s="92"/>
      <c r="BL386" s="92"/>
      <c r="BM386" s="92"/>
    </row>
    <row r="387" spans="1:65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  <c r="BC387" s="92"/>
      <c r="BD387" s="92"/>
      <c r="BE387" s="92"/>
      <c r="BF387" s="92"/>
      <c r="BG387" s="92"/>
      <c r="BH387" s="92"/>
      <c r="BI387" s="92"/>
      <c r="BJ387" s="92"/>
      <c r="BK387" s="92"/>
      <c r="BL387" s="92"/>
      <c r="BM387" s="92"/>
    </row>
    <row r="388" spans="1:65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  <c r="BC388" s="92"/>
      <c r="BD388" s="92"/>
      <c r="BE388" s="92"/>
      <c r="BF388" s="92"/>
      <c r="BG388" s="92"/>
      <c r="BH388" s="92"/>
      <c r="BI388" s="92"/>
      <c r="BJ388" s="92"/>
      <c r="BK388" s="92"/>
      <c r="BL388" s="92"/>
      <c r="BM388" s="92"/>
    </row>
    <row r="389" spans="1:65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  <c r="BC389" s="92"/>
      <c r="BD389" s="92"/>
      <c r="BE389" s="92"/>
      <c r="BF389" s="92"/>
      <c r="BG389" s="92"/>
      <c r="BH389" s="92"/>
      <c r="BI389" s="92"/>
      <c r="BJ389" s="92"/>
      <c r="BK389" s="92"/>
      <c r="BL389" s="92"/>
      <c r="BM389" s="92"/>
    </row>
    <row r="390" spans="1:65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  <c r="BC390" s="92"/>
      <c r="BD390" s="92"/>
      <c r="BE390" s="92"/>
      <c r="BF390" s="92"/>
      <c r="BG390" s="92"/>
      <c r="BH390" s="92"/>
      <c r="BI390" s="92"/>
      <c r="BJ390" s="92"/>
      <c r="BK390" s="92"/>
      <c r="BL390" s="92"/>
      <c r="BM390" s="92"/>
    </row>
    <row r="391" spans="1:65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  <c r="BC391" s="92"/>
      <c r="BD391" s="92"/>
      <c r="BE391" s="92"/>
      <c r="BF391" s="92"/>
      <c r="BG391" s="92"/>
      <c r="BH391" s="92"/>
      <c r="BI391" s="92"/>
      <c r="BJ391" s="92"/>
      <c r="BK391" s="92"/>
      <c r="BL391" s="92"/>
      <c r="BM391" s="92"/>
    </row>
    <row r="392" spans="1:65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  <c r="BC392" s="92"/>
      <c r="BD392" s="92"/>
      <c r="BE392" s="92"/>
      <c r="BF392" s="92"/>
      <c r="BG392" s="92"/>
      <c r="BH392" s="92"/>
      <c r="BI392" s="92"/>
      <c r="BJ392" s="92"/>
      <c r="BK392" s="92"/>
      <c r="BL392" s="92"/>
      <c r="BM392" s="92"/>
    </row>
    <row r="393" spans="1:65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  <c r="BC393" s="92"/>
      <c r="BD393" s="92"/>
      <c r="BE393" s="92"/>
      <c r="BF393" s="92"/>
      <c r="BG393" s="92"/>
      <c r="BH393" s="92"/>
      <c r="BI393" s="92"/>
      <c r="BJ393" s="92"/>
      <c r="BK393" s="92"/>
      <c r="BL393" s="92"/>
      <c r="BM393" s="92"/>
    </row>
    <row r="394" spans="1:65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  <c r="BC394" s="92"/>
      <c r="BD394" s="92"/>
      <c r="BE394" s="92"/>
      <c r="BF394" s="92"/>
      <c r="BG394" s="92"/>
      <c r="BH394" s="92"/>
      <c r="BI394" s="92"/>
      <c r="BJ394" s="92"/>
      <c r="BK394" s="92"/>
      <c r="BL394" s="92"/>
      <c r="BM394" s="92"/>
    </row>
    <row r="395" spans="1:65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  <c r="BC395" s="92"/>
      <c r="BD395" s="92"/>
      <c r="BE395" s="92"/>
      <c r="BF395" s="92"/>
      <c r="BG395" s="92"/>
      <c r="BH395" s="92"/>
      <c r="BI395" s="92"/>
      <c r="BJ395" s="92"/>
      <c r="BK395" s="92"/>
      <c r="BL395" s="92"/>
      <c r="BM395" s="92"/>
    </row>
    <row r="396" spans="1:65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  <c r="BC396" s="92"/>
      <c r="BD396" s="92"/>
      <c r="BE396" s="92"/>
      <c r="BF396" s="92"/>
      <c r="BG396" s="92"/>
      <c r="BH396" s="92"/>
      <c r="BI396" s="92"/>
      <c r="BJ396" s="92"/>
      <c r="BK396" s="92"/>
      <c r="BL396" s="92"/>
      <c r="BM396" s="92"/>
    </row>
    <row r="397" spans="1:65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  <c r="BC397" s="92"/>
      <c r="BD397" s="92"/>
      <c r="BE397" s="92"/>
      <c r="BF397" s="92"/>
      <c r="BG397" s="92"/>
      <c r="BH397" s="92"/>
      <c r="BI397" s="92"/>
      <c r="BJ397" s="92"/>
      <c r="BK397" s="92"/>
      <c r="BL397" s="92"/>
      <c r="BM397" s="92"/>
    </row>
    <row r="398" spans="1:65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  <c r="BC398" s="92"/>
      <c r="BD398" s="92"/>
      <c r="BE398" s="92"/>
      <c r="BF398" s="92"/>
      <c r="BG398" s="92"/>
      <c r="BH398" s="92"/>
      <c r="BI398" s="92"/>
      <c r="BJ398" s="92"/>
      <c r="BK398" s="92"/>
      <c r="BL398" s="92"/>
      <c r="BM398" s="92"/>
    </row>
    <row r="399" spans="1:65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  <c r="BC399" s="92"/>
      <c r="BD399" s="92"/>
      <c r="BE399" s="92"/>
      <c r="BF399" s="92"/>
      <c r="BG399" s="92"/>
      <c r="BH399" s="92"/>
      <c r="BI399" s="92"/>
      <c r="BJ399" s="92"/>
      <c r="BK399" s="92"/>
      <c r="BL399" s="92"/>
      <c r="BM399" s="92"/>
    </row>
    <row r="400" spans="1:65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  <c r="BC400" s="92"/>
      <c r="BD400" s="92"/>
      <c r="BE400" s="92"/>
      <c r="BF400" s="92"/>
      <c r="BG400" s="92"/>
      <c r="BH400" s="92"/>
      <c r="BI400" s="92"/>
      <c r="BJ400" s="92"/>
      <c r="BK400" s="92"/>
      <c r="BL400" s="92"/>
      <c r="BM400" s="92"/>
    </row>
    <row r="401" spans="1:65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  <c r="BC401" s="92"/>
      <c r="BD401" s="92"/>
      <c r="BE401" s="92"/>
      <c r="BF401" s="92"/>
      <c r="BG401" s="92"/>
      <c r="BH401" s="92"/>
      <c r="BI401" s="92"/>
      <c r="BJ401" s="92"/>
      <c r="BK401" s="92"/>
      <c r="BL401" s="92"/>
      <c r="BM401" s="92"/>
    </row>
    <row r="402" spans="1:65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  <c r="BC402" s="92"/>
      <c r="BD402" s="92"/>
      <c r="BE402" s="92"/>
      <c r="BF402" s="92"/>
      <c r="BG402" s="92"/>
      <c r="BH402" s="92"/>
      <c r="BI402" s="92"/>
      <c r="BJ402" s="92"/>
      <c r="BK402" s="92"/>
      <c r="BL402" s="92"/>
      <c r="BM402" s="92"/>
    </row>
    <row r="403" spans="1:65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  <c r="BC403" s="92"/>
      <c r="BD403" s="92"/>
      <c r="BE403" s="92"/>
      <c r="BF403" s="92"/>
      <c r="BG403" s="92"/>
      <c r="BH403" s="92"/>
      <c r="BI403" s="92"/>
      <c r="BJ403" s="92"/>
      <c r="BK403" s="92"/>
      <c r="BL403" s="92"/>
      <c r="BM403" s="92"/>
    </row>
    <row r="404" spans="1:65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  <c r="BC404" s="92"/>
      <c r="BD404" s="92"/>
      <c r="BE404" s="92"/>
      <c r="BF404" s="92"/>
      <c r="BG404" s="92"/>
      <c r="BH404" s="92"/>
      <c r="BI404" s="92"/>
      <c r="BJ404" s="92"/>
      <c r="BK404" s="92"/>
      <c r="BL404" s="92"/>
      <c r="BM404" s="92"/>
    </row>
    <row r="405" spans="1:65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  <c r="BC405" s="92"/>
      <c r="BD405" s="92"/>
      <c r="BE405" s="92"/>
      <c r="BF405" s="92"/>
      <c r="BG405" s="92"/>
      <c r="BH405" s="92"/>
      <c r="BI405" s="92"/>
      <c r="BJ405" s="92"/>
      <c r="BK405" s="92"/>
      <c r="BL405" s="92"/>
      <c r="BM405" s="92"/>
    </row>
    <row r="406" spans="1:65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  <c r="BC406" s="92"/>
      <c r="BD406" s="92"/>
      <c r="BE406" s="92"/>
      <c r="BF406" s="92"/>
      <c r="BG406" s="92"/>
      <c r="BH406" s="92"/>
      <c r="BI406" s="92"/>
      <c r="BJ406" s="92"/>
      <c r="BK406" s="92"/>
      <c r="BL406" s="92"/>
      <c r="BM406" s="92"/>
    </row>
    <row r="407" spans="1:65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  <c r="BC407" s="92"/>
      <c r="BD407" s="92"/>
      <c r="BE407" s="92"/>
      <c r="BF407" s="92"/>
      <c r="BG407" s="92"/>
      <c r="BH407" s="92"/>
      <c r="BI407" s="92"/>
      <c r="BJ407" s="92"/>
      <c r="BK407" s="92"/>
      <c r="BL407" s="92"/>
      <c r="BM407" s="92"/>
    </row>
    <row r="408" spans="1:65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  <c r="BC408" s="92"/>
      <c r="BD408" s="92"/>
      <c r="BE408" s="92"/>
      <c r="BF408" s="92"/>
      <c r="BG408" s="92"/>
      <c r="BH408" s="92"/>
      <c r="BI408" s="92"/>
      <c r="BJ408" s="92"/>
      <c r="BK408" s="92"/>
      <c r="BL408" s="92"/>
      <c r="BM408" s="92"/>
    </row>
    <row r="409" spans="1:65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  <c r="BC409" s="92"/>
      <c r="BD409" s="92"/>
      <c r="BE409" s="92"/>
      <c r="BF409" s="92"/>
      <c r="BG409" s="92"/>
      <c r="BH409" s="92"/>
      <c r="BI409" s="92"/>
      <c r="BJ409" s="92"/>
      <c r="BK409" s="92"/>
      <c r="BL409" s="92"/>
      <c r="BM409" s="92"/>
    </row>
    <row r="410" spans="1:65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  <c r="BC410" s="92"/>
      <c r="BD410" s="92"/>
      <c r="BE410" s="92"/>
      <c r="BF410" s="92"/>
      <c r="BG410" s="92"/>
      <c r="BH410" s="92"/>
      <c r="BI410" s="92"/>
      <c r="BJ410" s="92"/>
      <c r="BK410" s="92"/>
      <c r="BL410" s="92"/>
      <c r="BM410" s="92"/>
    </row>
    <row r="411" spans="1:65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  <c r="BC411" s="92"/>
      <c r="BD411" s="92"/>
      <c r="BE411" s="92"/>
      <c r="BF411" s="92"/>
      <c r="BG411" s="92"/>
      <c r="BH411" s="92"/>
      <c r="BI411" s="92"/>
      <c r="BJ411" s="92"/>
      <c r="BK411" s="92"/>
      <c r="BL411" s="92"/>
      <c r="BM411" s="92"/>
    </row>
    <row r="412" spans="1:65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  <c r="BC412" s="92"/>
      <c r="BD412" s="92"/>
      <c r="BE412" s="92"/>
      <c r="BF412" s="92"/>
      <c r="BG412" s="92"/>
      <c r="BH412" s="92"/>
      <c r="BI412" s="92"/>
      <c r="BJ412" s="92"/>
      <c r="BK412" s="92"/>
      <c r="BL412" s="92"/>
      <c r="BM412" s="92"/>
    </row>
    <row r="413" spans="1:65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  <c r="BC413" s="92"/>
      <c r="BD413" s="92"/>
      <c r="BE413" s="92"/>
      <c r="BF413" s="92"/>
      <c r="BG413" s="92"/>
      <c r="BH413" s="92"/>
      <c r="BI413" s="92"/>
      <c r="BJ413" s="92"/>
      <c r="BK413" s="92"/>
      <c r="BL413" s="92"/>
      <c r="BM413" s="92"/>
    </row>
    <row r="414" spans="1:65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  <c r="BC414" s="92"/>
      <c r="BD414" s="92"/>
      <c r="BE414" s="92"/>
      <c r="BF414" s="92"/>
      <c r="BG414" s="92"/>
      <c r="BH414" s="92"/>
      <c r="BI414" s="92"/>
      <c r="BJ414" s="92"/>
      <c r="BK414" s="92"/>
      <c r="BL414" s="92"/>
      <c r="BM414" s="92"/>
    </row>
    <row r="415" spans="1:65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  <c r="BC415" s="92"/>
      <c r="BD415" s="92"/>
      <c r="BE415" s="92"/>
      <c r="BF415" s="92"/>
      <c r="BG415" s="92"/>
      <c r="BH415" s="92"/>
      <c r="BI415" s="92"/>
      <c r="BJ415" s="92"/>
      <c r="BK415" s="92"/>
      <c r="BL415" s="92"/>
      <c r="BM415" s="92"/>
    </row>
    <row r="416" spans="1:65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  <c r="BC416" s="92"/>
      <c r="BD416" s="92"/>
      <c r="BE416" s="92"/>
      <c r="BF416" s="92"/>
      <c r="BG416" s="92"/>
      <c r="BH416" s="92"/>
      <c r="BI416" s="92"/>
      <c r="BJ416" s="92"/>
      <c r="BK416" s="92"/>
      <c r="BL416" s="92"/>
      <c r="BM416" s="92"/>
    </row>
    <row r="417" spans="1:65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  <c r="BC417" s="92"/>
      <c r="BD417" s="92"/>
      <c r="BE417" s="92"/>
      <c r="BF417" s="92"/>
      <c r="BG417" s="92"/>
      <c r="BH417" s="92"/>
      <c r="BI417" s="92"/>
      <c r="BJ417" s="92"/>
      <c r="BK417" s="92"/>
      <c r="BL417" s="92"/>
      <c r="BM417" s="92"/>
    </row>
    <row r="418" spans="1:65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  <c r="BC418" s="92"/>
      <c r="BD418" s="92"/>
      <c r="BE418" s="92"/>
      <c r="BF418" s="92"/>
      <c r="BG418" s="92"/>
      <c r="BH418" s="92"/>
      <c r="BI418" s="92"/>
      <c r="BJ418" s="92"/>
      <c r="BK418" s="92"/>
      <c r="BL418" s="92"/>
      <c r="BM418" s="92"/>
    </row>
    <row r="419" spans="1:65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  <c r="BC419" s="92"/>
      <c r="BD419" s="92"/>
      <c r="BE419" s="92"/>
      <c r="BF419" s="92"/>
      <c r="BG419" s="92"/>
      <c r="BH419" s="92"/>
      <c r="BI419" s="92"/>
      <c r="BJ419" s="92"/>
      <c r="BK419" s="92"/>
      <c r="BL419" s="92"/>
      <c r="BM419" s="92"/>
    </row>
    <row r="420" spans="1:65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  <c r="BC420" s="92"/>
      <c r="BD420" s="92"/>
      <c r="BE420" s="92"/>
      <c r="BF420" s="92"/>
      <c r="BG420" s="92"/>
      <c r="BH420" s="92"/>
      <c r="BI420" s="92"/>
      <c r="BJ420" s="92"/>
      <c r="BK420" s="92"/>
      <c r="BL420" s="92"/>
      <c r="BM420" s="92"/>
    </row>
    <row r="421" spans="1:65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  <c r="BC421" s="92"/>
      <c r="BD421" s="92"/>
      <c r="BE421" s="92"/>
      <c r="BF421" s="92"/>
      <c r="BG421" s="92"/>
      <c r="BH421" s="92"/>
      <c r="BI421" s="92"/>
      <c r="BJ421" s="92"/>
      <c r="BK421" s="92"/>
      <c r="BL421" s="92"/>
      <c r="BM421" s="92"/>
    </row>
    <row r="422" spans="1:65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  <c r="BC422" s="92"/>
      <c r="BD422" s="92"/>
      <c r="BE422" s="92"/>
      <c r="BF422" s="92"/>
      <c r="BG422" s="92"/>
      <c r="BH422" s="92"/>
      <c r="BI422" s="92"/>
      <c r="BJ422" s="92"/>
      <c r="BK422" s="92"/>
      <c r="BL422" s="92"/>
      <c r="BM422" s="92"/>
    </row>
    <row r="423" spans="1:65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  <c r="BC423" s="92"/>
      <c r="BD423" s="92"/>
      <c r="BE423" s="92"/>
      <c r="BF423" s="92"/>
      <c r="BG423" s="92"/>
      <c r="BH423" s="92"/>
      <c r="BI423" s="92"/>
      <c r="BJ423" s="92"/>
      <c r="BK423" s="92"/>
      <c r="BL423" s="92"/>
      <c r="BM423" s="92"/>
    </row>
    <row r="424" spans="1:65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  <c r="BC424" s="92"/>
      <c r="BD424" s="92"/>
      <c r="BE424" s="92"/>
      <c r="BF424" s="92"/>
      <c r="BG424" s="92"/>
      <c r="BH424" s="92"/>
      <c r="BI424" s="92"/>
      <c r="BJ424" s="92"/>
      <c r="BK424" s="92"/>
      <c r="BL424" s="92"/>
      <c r="BM424" s="92"/>
    </row>
    <row r="425" spans="1:65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  <c r="BC425" s="92"/>
      <c r="BD425" s="92"/>
      <c r="BE425" s="92"/>
      <c r="BF425" s="92"/>
      <c r="BG425" s="92"/>
      <c r="BH425" s="92"/>
      <c r="BI425" s="92"/>
      <c r="BJ425" s="92"/>
      <c r="BK425" s="92"/>
      <c r="BL425" s="92"/>
      <c r="BM425" s="92"/>
    </row>
    <row r="426" spans="1:65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  <c r="BC426" s="92"/>
      <c r="BD426" s="92"/>
      <c r="BE426" s="92"/>
      <c r="BF426" s="92"/>
      <c r="BG426" s="92"/>
      <c r="BH426" s="92"/>
      <c r="BI426" s="92"/>
      <c r="BJ426" s="92"/>
      <c r="BK426" s="92"/>
      <c r="BL426" s="92"/>
      <c r="BM426" s="92"/>
    </row>
    <row r="427" spans="1:65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  <c r="BC427" s="92"/>
      <c r="BD427" s="92"/>
      <c r="BE427" s="92"/>
      <c r="BF427" s="92"/>
      <c r="BG427" s="92"/>
      <c r="BH427" s="92"/>
      <c r="BI427" s="92"/>
      <c r="BJ427" s="92"/>
      <c r="BK427" s="92"/>
      <c r="BL427" s="92"/>
      <c r="BM427" s="92"/>
    </row>
    <row r="428" spans="1:65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  <c r="BC428" s="92"/>
      <c r="BD428" s="92"/>
      <c r="BE428" s="92"/>
      <c r="BF428" s="92"/>
      <c r="BG428" s="92"/>
      <c r="BH428" s="92"/>
      <c r="BI428" s="92"/>
      <c r="BJ428" s="92"/>
      <c r="BK428" s="92"/>
      <c r="BL428" s="92"/>
      <c r="BM428" s="92"/>
    </row>
    <row r="429" spans="1:65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  <c r="BC429" s="92"/>
      <c r="BD429" s="92"/>
      <c r="BE429" s="92"/>
      <c r="BF429" s="92"/>
      <c r="BG429" s="92"/>
      <c r="BH429" s="92"/>
      <c r="BI429" s="92"/>
      <c r="BJ429" s="92"/>
      <c r="BK429" s="92"/>
      <c r="BL429" s="92"/>
      <c r="BM429" s="92"/>
    </row>
    <row r="430" spans="1:65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  <c r="BC430" s="92"/>
      <c r="BD430" s="92"/>
      <c r="BE430" s="92"/>
      <c r="BF430" s="92"/>
      <c r="BG430" s="92"/>
      <c r="BH430" s="92"/>
      <c r="BI430" s="92"/>
      <c r="BJ430" s="92"/>
      <c r="BK430" s="92"/>
      <c r="BL430" s="92"/>
      <c r="BM430" s="92"/>
    </row>
    <row r="431" spans="1:65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  <c r="BC431" s="92"/>
      <c r="BD431" s="92"/>
      <c r="BE431" s="92"/>
      <c r="BF431" s="92"/>
      <c r="BG431" s="92"/>
      <c r="BH431" s="92"/>
      <c r="BI431" s="92"/>
      <c r="BJ431" s="92"/>
      <c r="BK431" s="92"/>
      <c r="BL431" s="92"/>
      <c r="BM431" s="92"/>
    </row>
    <row r="432" spans="1:65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  <c r="BC432" s="92"/>
      <c r="BD432" s="92"/>
      <c r="BE432" s="92"/>
      <c r="BF432" s="92"/>
      <c r="BG432" s="92"/>
      <c r="BH432" s="92"/>
      <c r="BI432" s="92"/>
      <c r="BJ432" s="92"/>
      <c r="BK432" s="92"/>
      <c r="BL432" s="92"/>
      <c r="BM432" s="92"/>
    </row>
    <row r="433" spans="1:65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  <c r="BC433" s="92"/>
      <c r="BD433" s="92"/>
      <c r="BE433" s="92"/>
      <c r="BF433" s="92"/>
      <c r="BG433" s="92"/>
      <c r="BH433" s="92"/>
      <c r="BI433" s="92"/>
      <c r="BJ433" s="92"/>
      <c r="BK433" s="92"/>
      <c r="BL433" s="92"/>
      <c r="BM433" s="92"/>
    </row>
    <row r="434" spans="1:65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  <c r="BC434" s="92"/>
      <c r="BD434" s="92"/>
      <c r="BE434" s="92"/>
      <c r="BF434" s="92"/>
      <c r="BG434" s="92"/>
      <c r="BH434" s="92"/>
      <c r="BI434" s="92"/>
      <c r="BJ434" s="92"/>
      <c r="BK434" s="92"/>
      <c r="BL434" s="92"/>
      <c r="BM434" s="92"/>
    </row>
    <row r="435" spans="1:65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  <c r="BC435" s="92"/>
      <c r="BD435" s="92"/>
      <c r="BE435" s="92"/>
      <c r="BF435" s="92"/>
      <c r="BG435" s="92"/>
      <c r="BH435" s="92"/>
      <c r="BI435" s="92"/>
      <c r="BJ435" s="92"/>
      <c r="BK435" s="92"/>
      <c r="BL435" s="92"/>
      <c r="BM435" s="92"/>
    </row>
    <row r="436" spans="1:65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  <c r="BC436" s="92"/>
      <c r="BD436" s="92"/>
      <c r="BE436" s="92"/>
      <c r="BF436" s="92"/>
      <c r="BG436" s="92"/>
      <c r="BH436" s="92"/>
      <c r="BI436" s="92"/>
      <c r="BJ436" s="92"/>
      <c r="BK436" s="92"/>
      <c r="BL436" s="92"/>
      <c r="BM436" s="92"/>
    </row>
    <row r="437" spans="1:65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  <c r="BC437" s="92"/>
      <c r="BD437" s="92"/>
      <c r="BE437" s="92"/>
      <c r="BF437" s="92"/>
      <c r="BG437" s="92"/>
      <c r="BH437" s="92"/>
      <c r="BI437" s="92"/>
      <c r="BJ437" s="92"/>
      <c r="BK437" s="92"/>
      <c r="BL437" s="92"/>
      <c r="BM437" s="92"/>
    </row>
    <row r="438" spans="1:65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  <c r="BC438" s="92"/>
      <c r="BD438" s="92"/>
      <c r="BE438" s="92"/>
      <c r="BF438" s="92"/>
      <c r="BG438" s="92"/>
      <c r="BH438" s="92"/>
      <c r="BI438" s="92"/>
      <c r="BJ438" s="92"/>
      <c r="BK438" s="92"/>
      <c r="BL438" s="92"/>
      <c r="BM438" s="92"/>
    </row>
    <row r="439" spans="1:65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  <c r="BC439" s="92"/>
      <c r="BD439" s="92"/>
      <c r="BE439" s="92"/>
      <c r="BF439" s="92"/>
      <c r="BG439" s="92"/>
      <c r="BH439" s="92"/>
      <c r="BI439" s="92"/>
      <c r="BJ439" s="92"/>
      <c r="BK439" s="92"/>
      <c r="BL439" s="92"/>
      <c r="BM439" s="92"/>
    </row>
    <row r="440" spans="1:65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  <c r="BC440" s="92"/>
      <c r="BD440" s="92"/>
      <c r="BE440" s="92"/>
      <c r="BF440" s="92"/>
      <c r="BG440" s="92"/>
      <c r="BH440" s="92"/>
      <c r="BI440" s="92"/>
      <c r="BJ440" s="92"/>
      <c r="BK440" s="92"/>
      <c r="BL440" s="92"/>
      <c r="BM440" s="92"/>
    </row>
    <row r="441" spans="1:65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  <c r="BC441" s="92"/>
      <c r="BD441" s="92"/>
      <c r="BE441" s="92"/>
      <c r="BF441" s="92"/>
      <c r="BG441" s="92"/>
      <c r="BH441" s="92"/>
      <c r="BI441" s="92"/>
      <c r="BJ441" s="92"/>
      <c r="BK441" s="92"/>
      <c r="BL441" s="92"/>
      <c r="BM441" s="92"/>
    </row>
    <row r="442" spans="1:65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  <c r="BC442" s="92"/>
      <c r="BD442" s="92"/>
      <c r="BE442" s="92"/>
      <c r="BF442" s="92"/>
      <c r="BG442" s="92"/>
      <c r="BH442" s="92"/>
      <c r="BI442" s="92"/>
      <c r="BJ442" s="92"/>
      <c r="BK442" s="92"/>
      <c r="BL442" s="92"/>
      <c r="BM442" s="92"/>
    </row>
    <row r="443" spans="1:65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  <c r="BC443" s="92"/>
      <c r="BD443" s="92"/>
      <c r="BE443" s="92"/>
      <c r="BF443" s="92"/>
      <c r="BG443" s="92"/>
      <c r="BH443" s="92"/>
      <c r="BI443" s="92"/>
      <c r="BJ443" s="92"/>
      <c r="BK443" s="92"/>
      <c r="BL443" s="92"/>
      <c r="BM443" s="92"/>
    </row>
    <row r="444" spans="1:65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  <c r="BC444" s="92"/>
      <c r="BD444" s="92"/>
      <c r="BE444" s="92"/>
      <c r="BF444" s="92"/>
      <c r="BG444" s="92"/>
      <c r="BH444" s="92"/>
      <c r="BI444" s="92"/>
      <c r="BJ444" s="92"/>
      <c r="BK444" s="92"/>
      <c r="BL444" s="92"/>
      <c r="BM444" s="92"/>
    </row>
    <row r="445" spans="1:65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  <c r="BC445" s="92"/>
      <c r="BD445" s="92"/>
      <c r="BE445" s="92"/>
      <c r="BF445" s="92"/>
      <c r="BG445" s="92"/>
      <c r="BH445" s="92"/>
      <c r="BI445" s="92"/>
      <c r="BJ445" s="92"/>
      <c r="BK445" s="92"/>
      <c r="BL445" s="92"/>
      <c r="BM445" s="92"/>
    </row>
    <row r="446" spans="1:65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  <c r="BC446" s="92"/>
      <c r="BD446" s="92"/>
      <c r="BE446" s="92"/>
      <c r="BF446" s="92"/>
      <c r="BG446" s="92"/>
      <c r="BH446" s="92"/>
      <c r="BI446" s="92"/>
      <c r="BJ446" s="92"/>
      <c r="BK446" s="92"/>
      <c r="BL446" s="92"/>
      <c r="BM446" s="92"/>
    </row>
    <row r="447" spans="1:65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  <c r="BC447" s="92"/>
      <c r="BD447" s="92"/>
      <c r="BE447" s="92"/>
      <c r="BF447" s="92"/>
      <c r="BG447" s="92"/>
      <c r="BH447" s="92"/>
      <c r="BI447" s="92"/>
      <c r="BJ447" s="92"/>
      <c r="BK447" s="92"/>
      <c r="BL447" s="92"/>
      <c r="BM447" s="92"/>
    </row>
    <row r="448" spans="1:65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  <c r="BC448" s="92"/>
      <c r="BD448" s="92"/>
      <c r="BE448" s="92"/>
      <c r="BF448" s="92"/>
      <c r="BG448" s="92"/>
      <c r="BH448" s="92"/>
      <c r="BI448" s="92"/>
      <c r="BJ448" s="92"/>
      <c r="BK448" s="92"/>
      <c r="BL448" s="92"/>
      <c r="BM448" s="92"/>
    </row>
    <row r="449" spans="1:65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  <c r="BC449" s="92"/>
      <c r="BD449" s="92"/>
      <c r="BE449" s="92"/>
      <c r="BF449" s="92"/>
      <c r="BG449" s="92"/>
      <c r="BH449" s="92"/>
      <c r="BI449" s="92"/>
      <c r="BJ449" s="92"/>
      <c r="BK449" s="92"/>
      <c r="BL449" s="92"/>
      <c r="BM449" s="92"/>
    </row>
    <row r="450" spans="1:65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  <c r="BC450" s="92"/>
      <c r="BD450" s="92"/>
      <c r="BE450" s="92"/>
      <c r="BF450" s="92"/>
      <c r="BG450" s="92"/>
      <c r="BH450" s="92"/>
      <c r="BI450" s="92"/>
      <c r="BJ450" s="92"/>
      <c r="BK450" s="92"/>
      <c r="BL450" s="92"/>
      <c r="BM450" s="92"/>
    </row>
    <row r="451" spans="1:65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  <c r="BC451" s="92"/>
      <c r="BD451" s="92"/>
      <c r="BE451" s="92"/>
      <c r="BF451" s="92"/>
      <c r="BG451" s="92"/>
      <c r="BH451" s="92"/>
      <c r="BI451" s="92"/>
      <c r="BJ451" s="92"/>
      <c r="BK451" s="92"/>
      <c r="BL451" s="92"/>
      <c r="BM451" s="92"/>
    </row>
    <row r="452" spans="1:65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  <c r="BC452" s="92"/>
      <c r="BD452" s="92"/>
      <c r="BE452" s="92"/>
      <c r="BF452" s="92"/>
      <c r="BG452" s="92"/>
      <c r="BH452" s="92"/>
      <c r="BI452" s="92"/>
      <c r="BJ452" s="92"/>
      <c r="BK452" s="92"/>
      <c r="BL452" s="92"/>
      <c r="BM452" s="92"/>
    </row>
    <row r="453" spans="1:65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  <c r="BC453" s="92"/>
      <c r="BD453" s="92"/>
      <c r="BE453" s="92"/>
      <c r="BF453" s="92"/>
      <c r="BG453" s="92"/>
      <c r="BH453" s="92"/>
      <c r="BI453" s="92"/>
      <c r="BJ453" s="92"/>
      <c r="BK453" s="92"/>
      <c r="BL453" s="92"/>
      <c r="BM453" s="92"/>
    </row>
    <row r="454" spans="1:65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  <c r="BC454" s="92"/>
      <c r="BD454" s="92"/>
      <c r="BE454" s="92"/>
      <c r="BF454" s="92"/>
      <c r="BG454" s="92"/>
      <c r="BH454" s="92"/>
      <c r="BI454" s="92"/>
      <c r="BJ454" s="92"/>
      <c r="BK454" s="92"/>
      <c r="BL454" s="92"/>
      <c r="BM454" s="92"/>
    </row>
    <row r="455" spans="1:65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  <c r="BC455" s="92"/>
      <c r="BD455" s="92"/>
      <c r="BE455" s="92"/>
      <c r="BF455" s="92"/>
      <c r="BG455" s="92"/>
      <c r="BH455" s="92"/>
      <c r="BI455" s="92"/>
      <c r="BJ455" s="92"/>
      <c r="BK455" s="92"/>
      <c r="BL455" s="92"/>
      <c r="BM455" s="92"/>
    </row>
    <row r="456" spans="1:65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  <c r="BC456" s="92"/>
      <c r="BD456" s="92"/>
      <c r="BE456" s="92"/>
      <c r="BF456" s="92"/>
      <c r="BG456" s="92"/>
      <c r="BH456" s="92"/>
      <c r="BI456" s="92"/>
      <c r="BJ456" s="92"/>
      <c r="BK456" s="92"/>
      <c r="BL456" s="92"/>
      <c r="BM456" s="92"/>
    </row>
    <row r="457" spans="1:65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  <c r="BC457" s="92"/>
      <c r="BD457" s="92"/>
      <c r="BE457" s="92"/>
      <c r="BF457" s="92"/>
      <c r="BG457" s="92"/>
      <c r="BH457" s="92"/>
      <c r="BI457" s="92"/>
      <c r="BJ457" s="92"/>
      <c r="BK457" s="92"/>
      <c r="BL457" s="92"/>
      <c r="BM457" s="92"/>
    </row>
    <row r="458" spans="1:65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  <c r="BC458" s="92"/>
      <c r="BD458" s="92"/>
      <c r="BE458" s="92"/>
      <c r="BF458" s="92"/>
      <c r="BG458" s="92"/>
      <c r="BH458" s="92"/>
      <c r="BI458" s="92"/>
      <c r="BJ458" s="92"/>
      <c r="BK458" s="92"/>
      <c r="BL458" s="92"/>
      <c r="BM458" s="92"/>
    </row>
    <row r="459" spans="1:65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  <c r="BC459" s="92"/>
      <c r="BD459" s="92"/>
      <c r="BE459" s="92"/>
      <c r="BF459" s="92"/>
      <c r="BG459" s="92"/>
      <c r="BH459" s="92"/>
      <c r="BI459" s="92"/>
      <c r="BJ459" s="92"/>
      <c r="BK459" s="92"/>
      <c r="BL459" s="92"/>
      <c r="BM459" s="92"/>
    </row>
    <row r="460" spans="1:65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  <c r="BC460" s="92"/>
      <c r="BD460" s="92"/>
      <c r="BE460" s="92"/>
      <c r="BF460" s="92"/>
      <c r="BG460" s="92"/>
      <c r="BH460" s="92"/>
      <c r="BI460" s="92"/>
      <c r="BJ460" s="92"/>
      <c r="BK460" s="92"/>
      <c r="BL460" s="92"/>
      <c r="BM460" s="92"/>
    </row>
    <row r="461" spans="1:65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  <c r="BC461" s="92"/>
      <c r="BD461" s="92"/>
      <c r="BE461" s="92"/>
      <c r="BF461" s="92"/>
      <c r="BG461" s="92"/>
      <c r="BH461" s="92"/>
      <c r="BI461" s="92"/>
      <c r="BJ461" s="92"/>
      <c r="BK461" s="92"/>
      <c r="BL461" s="92"/>
      <c r="BM461" s="92"/>
    </row>
    <row r="462" spans="1:65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  <c r="BC462" s="92"/>
      <c r="BD462" s="92"/>
      <c r="BE462" s="92"/>
      <c r="BF462" s="92"/>
      <c r="BG462" s="92"/>
      <c r="BH462" s="92"/>
      <c r="BI462" s="92"/>
      <c r="BJ462" s="92"/>
      <c r="BK462" s="92"/>
      <c r="BL462" s="92"/>
      <c r="BM462" s="92"/>
    </row>
    <row r="463" spans="1:65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  <c r="BC463" s="92"/>
      <c r="BD463" s="92"/>
      <c r="BE463" s="92"/>
      <c r="BF463" s="92"/>
      <c r="BG463" s="92"/>
      <c r="BH463" s="92"/>
      <c r="BI463" s="92"/>
      <c r="BJ463" s="92"/>
      <c r="BK463" s="92"/>
      <c r="BL463" s="92"/>
      <c r="BM463" s="92"/>
    </row>
    <row r="464" spans="1:65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  <c r="BC464" s="92"/>
      <c r="BD464" s="92"/>
      <c r="BE464" s="92"/>
      <c r="BF464" s="92"/>
      <c r="BG464" s="92"/>
      <c r="BH464" s="92"/>
      <c r="BI464" s="92"/>
      <c r="BJ464" s="92"/>
      <c r="BK464" s="92"/>
      <c r="BL464" s="92"/>
      <c r="BM464" s="92"/>
    </row>
    <row r="465" spans="1:65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  <c r="BC465" s="92"/>
      <c r="BD465" s="92"/>
      <c r="BE465" s="92"/>
      <c r="BF465" s="92"/>
      <c r="BG465" s="92"/>
      <c r="BH465" s="92"/>
      <c r="BI465" s="92"/>
      <c r="BJ465" s="92"/>
      <c r="BK465" s="92"/>
      <c r="BL465" s="92"/>
      <c r="BM465" s="92"/>
    </row>
    <row r="466" spans="1:65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  <c r="BC466" s="92"/>
      <c r="BD466" s="92"/>
      <c r="BE466" s="92"/>
      <c r="BF466" s="92"/>
      <c r="BG466" s="92"/>
      <c r="BH466" s="92"/>
      <c r="BI466" s="92"/>
      <c r="BJ466" s="92"/>
      <c r="BK466" s="92"/>
      <c r="BL466" s="92"/>
      <c r="BM466" s="92"/>
    </row>
    <row r="467" spans="1:65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  <c r="BC467" s="92"/>
      <c r="BD467" s="92"/>
      <c r="BE467" s="92"/>
      <c r="BF467" s="92"/>
      <c r="BG467" s="92"/>
      <c r="BH467" s="92"/>
      <c r="BI467" s="92"/>
      <c r="BJ467" s="92"/>
      <c r="BK467" s="92"/>
      <c r="BL467" s="92"/>
      <c r="BM467" s="92"/>
    </row>
    <row r="468" spans="1:65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  <c r="BC468" s="92"/>
      <c r="BD468" s="92"/>
      <c r="BE468" s="92"/>
      <c r="BF468" s="92"/>
      <c r="BG468" s="92"/>
      <c r="BH468" s="92"/>
      <c r="BI468" s="92"/>
      <c r="BJ468" s="92"/>
      <c r="BK468" s="92"/>
      <c r="BL468" s="92"/>
      <c r="BM468" s="92"/>
    </row>
    <row r="469" spans="1:65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  <c r="BC469" s="92"/>
      <c r="BD469" s="92"/>
      <c r="BE469" s="92"/>
      <c r="BF469" s="92"/>
      <c r="BG469" s="92"/>
      <c r="BH469" s="92"/>
      <c r="BI469" s="92"/>
      <c r="BJ469" s="92"/>
      <c r="BK469" s="92"/>
      <c r="BL469" s="92"/>
      <c r="BM469" s="92"/>
    </row>
    <row r="470" spans="1:65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  <c r="BC470" s="92"/>
      <c r="BD470" s="92"/>
      <c r="BE470" s="92"/>
      <c r="BF470" s="92"/>
      <c r="BG470" s="92"/>
      <c r="BH470" s="92"/>
      <c r="BI470" s="92"/>
      <c r="BJ470" s="92"/>
      <c r="BK470" s="92"/>
      <c r="BL470" s="92"/>
      <c r="BM470" s="92"/>
    </row>
    <row r="471" spans="1:65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  <c r="BC471" s="92"/>
      <c r="BD471" s="92"/>
      <c r="BE471" s="92"/>
      <c r="BF471" s="92"/>
      <c r="BG471" s="92"/>
      <c r="BH471" s="92"/>
      <c r="BI471" s="92"/>
      <c r="BJ471" s="92"/>
      <c r="BK471" s="92"/>
      <c r="BL471" s="92"/>
      <c r="BM471" s="92"/>
    </row>
    <row r="472" spans="1:65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  <c r="BC472" s="92"/>
      <c r="BD472" s="92"/>
      <c r="BE472" s="92"/>
      <c r="BF472" s="92"/>
      <c r="BG472" s="92"/>
      <c r="BH472" s="92"/>
      <c r="BI472" s="92"/>
      <c r="BJ472" s="92"/>
      <c r="BK472" s="92"/>
      <c r="BL472" s="92"/>
      <c r="BM472" s="92"/>
    </row>
    <row r="473" spans="1:65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  <c r="BC473" s="92"/>
      <c r="BD473" s="92"/>
      <c r="BE473" s="92"/>
      <c r="BF473" s="92"/>
      <c r="BG473" s="92"/>
      <c r="BH473" s="92"/>
      <c r="BI473" s="92"/>
      <c r="BJ473" s="92"/>
      <c r="BK473" s="92"/>
      <c r="BL473" s="92"/>
      <c r="BM473" s="92"/>
    </row>
    <row r="474" spans="1:65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  <c r="BC474" s="92"/>
      <c r="BD474" s="92"/>
      <c r="BE474" s="92"/>
      <c r="BF474" s="92"/>
      <c r="BG474" s="92"/>
      <c r="BH474" s="92"/>
      <c r="BI474" s="92"/>
      <c r="BJ474" s="92"/>
      <c r="BK474" s="92"/>
      <c r="BL474" s="92"/>
      <c r="BM474" s="92"/>
    </row>
    <row r="475" spans="1:65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  <c r="BC475" s="92"/>
      <c r="BD475" s="92"/>
      <c r="BE475" s="92"/>
      <c r="BF475" s="92"/>
      <c r="BG475" s="92"/>
      <c r="BH475" s="92"/>
      <c r="BI475" s="92"/>
      <c r="BJ475" s="92"/>
      <c r="BK475" s="92"/>
      <c r="BL475" s="92"/>
      <c r="BM475" s="92"/>
    </row>
    <row r="476" spans="1:65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  <c r="BC476" s="92"/>
      <c r="BD476" s="92"/>
      <c r="BE476" s="92"/>
      <c r="BF476" s="92"/>
      <c r="BG476" s="92"/>
      <c r="BH476" s="92"/>
      <c r="BI476" s="92"/>
      <c r="BJ476" s="92"/>
      <c r="BK476" s="92"/>
      <c r="BL476" s="92"/>
      <c r="BM476" s="92"/>
    </row>
    <row r="477" spans="1:65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  <c r="BC477" s="92"/>
      <c r="BD477" s="92"/>
      <c r="BE477" s="92"/>
      <c r="BF477" s="92"/>
      <c r="BG477" s="92"/>
      <c r="BH477" s="92"/>
      <c r="BI477" s="92"/>
      <c r="BJ477" s="92"/>
      <c r="BK477" s="92"/>
      <c r="BL477" s="92"/>
      <c r="BM477" s="92"/>
    </row>
    <row r="478" spans="1:65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  <c r="BC478" s="92"/>
      <c r="BD478" s="92"/>
      <c r="BE478" s="92"/>
      <c r="BF478" s="92"/>
      <c r="BG478" s="92"/>
      <c r="BH478" s="92"/>
      <c r="BI478" s="92"/>
      <c r="BJ478" s="92"/>
      <c r="BK478" s="92"/>
      <c r="BL478" s="92"/>
      <c r="BM478" s="92"/>
    </row>
    <row r="479" spans="1:65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  <c r="BC479" s="92"/>
      <c r="BD479" s="92"/>
      <c r="BE479" s="92"/>
      <c r="BF479" s="92"/>
      <c r="BG479" s="92"/>
      <c r="BH479" s="92"/>
      <c r="BI479" s="92"/>
      <c r="BJ479" s="92"/>
      <c r="BK479" s="92"/>
      <c r="BL479" s="92"/>
      <c r="BM479" s="92"/>
    </row>
    <row r="480" spans="1:65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  <c r="BC480" s="92"/>
      <c r="BD480" s="92"/>
      <c r="BE480" s="92"/>
      <c r="BF480" s="92"/>
      <c r="BG480" s="92"/>
      <c r="BH480" s="92"/>
      <c r="BI480" s="92"/>
      <c r="BJ480" s="92"/>
      <c r="BK480" s="92"/>
      <c r="BL480" s="92"/>
      <c r="BM480" s="92"/>
    </row>
    <row r="481" spans="1:65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  <c r="BC481" s="92"/>
      <c r="BD481" s="92"/>
      <c r="BE481" s="92"/>
      <c r="BF481" s="92"/>
      <c r="BG481" s="92"/>
      <c r="BH481" s="92"/>
      <c r="BI481" s="92"/>
      <c r="BJ481" s="92"/>
      <c r="BK481" s="92"/>
      <c r="BL481" s="92"/>
      <c r="BM481" s="92"/>
    </row>
    <row r="482" spans="1:65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  <c r="BC482" s="92"/>
      <c r="BD482" s="92"/>
      <c r="BE482" s="92"/>
      <c r="BF482" s="92"/>
      <c r="BG482" s="92"/>
      <c r="BH482" s="92"/>
      <c r="BI482" s="92"/>
      <c r="BJ482" s="92"/>
      <c r="BK482" s="92"/>
      <c r="BL482" s="92"/>
      <c r="BM482" s="92"/>
    </row>
    <row r="483" spans="1:65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  <c r="BC483" s="92"/>
      <c r="BD483" s="92"/>
      <c r="BE483" s="92"/>
      <c r="BF483" s="92"/>
      <c r="BG483" s="92"/>
      <c r="BH483" s="92"/>
      <c r="BI483" s="92"/>
      <c r="BJ483" s="92"/>
      <c r="BK483" s="92"/>
      <c r="BL483" s="92"/>
      <c r="BM483" s="92"/>
    </row>
    <row r="484" spans="1:65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  <c r="BC484" s="92"/>
      <c r="BD484" s="92"/>
      <c r="BE484" s="92"/>
      <c r="BF484" s="92"/>
      <c r="BG484" s="92"/>
      <c r="BH484" s="92"/>
      <c r="BI484" s="92"/>
      <c r="BJ484" s="92"/>
      <c r="BK484" s="92"/>
      <c r="BL484" s="92"/>
      <c r="BM484" s="92"/>
    </row>
    <row r="485" spans="1:65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  <c r="BC485" s="92"/>
      <c r="BD485" s="92"/>
      <c r="BE485" s="92"/>
      <c r="BF485" s="92"/>
      <c r="BG485" s="92"/>
      <c r="BH485" s="92"/>
      <c r="BI485" s="92"/>
      <c r="BJ485" s="92"/>
      <c r="BK485" s="92"/>
      <c r="BL485" s="92"/>
      <c r="BM485" s="92"/>
    </row>
    <row r="486" spans="1:65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  <c r="BC486" s="92"/>
      <c r="BD486" s="92"/>
      <c r="BE486" s="92"/>
      <c r="BF486" s="92"/>
      <c r="BG486" s="92"/>
      <c r="BH486" s="92"/>
      <c r="BI486" s="92"/>
      <c r="BJ486" s="92"/>
      <c r="BK486" s="92"/>
      <c r="BL486" s="92"/>
      <c r="BM486" s="92"/>
    </row>
    <row r="487" spans="1:65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  <c r="BC487" s="92"/>
      <c r="BD487" s="92"/>
      <c r="BE487" s="92"/>
      <c r="BF487" s="92"/>
      <c r="BG487" s="92"/>
      <c r="BH487" s="92"/>
      <c r="BI487" s="92"/>
      <c r="BJ487" s="92"/>
      <c r="BK487" s="92"/>
      <c r="BL487" s="92"/>
      <c r="BM487" s="92"/>
    </row>
    <row r="488" spans="1:65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  <c r="BC488" s="92"/>
      <c r="BD488" s="92"/>
      <c r="BE488" s="92"/>
      <c r="BF488" s="92"/>
      <c r="BG488" s="92"/>
      <c r="BH488" s="92"/>
      <c r="BI488" s="92"/>
      <c r="BJ488" s="92"/>
      <c r="BK488" s="92"/>
      <c r="BL488" s="92"/>
      <c r="BM488" s="92"/>
    </row>
    <row r="489" spans="1:65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  <c r="BC489" s="92"/>
      <c r="BD489" s="92"/>
      <c r="BE489" s="92"/>
      <c r="BF489" s="92"/>
      <c r="BG489" s="92"/>
      <c r="BH489" s="92"/>
      <c r="BI489" s="92"/>
      <c r="BJ489" s="92"/>
      <c r="BK489" s="92"/>
      <c r="BL489" s="92"/>
      <c r="BM489" s="92"/>
    </row>
    <row r="490" spans="1:65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  <c r="BC490" s="92"/>
      <c r="BD490" s="92"/>
      <c r="BE490" s="92"/>
      <c r="BF490" s="92"/>
      <c r="BG490" s="92"/>
      <c r="BH490" s="92"/>
      <c r="BI490" s="92"/>
      <c r="BJ490" s="92"/>
      <c r="BK490" s="92"/>
      <c r="BL490" s="92"/>
      <c r="BM490" s="92"/>
    </row>
    <row r="491" spans="1:65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  <c r="BC491" s="92"/>
      <c r="BD491" s="92"/>
      <c r="BE491" s="92"/>
      <c r="BF491" s="92"/>
      <c r="BG491" s="92"/>
      <c r="BH491" s="92"/>
      <c r="BI491" s="92"/>
      <c r="BJ491" s="92"/>
      <c r="BK491" s="92"/>
      <c r="BL491" s="92"/>
      <c r="BM491" s="92"/>
    </row>
    <row r="492" spans="1:65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  <c r="BC492" s="92"/>
      <c r="BD492" s="92"/>
      <c r="BE492" s="92"/>
      <c r="BF492" s="92"/>
      <c r="BG492" s="92"/>
      <c r="BH492" s="92"/>
      <c r="BI492" s="92"/>
      <c r="BJ492" s="92"/>
      <c r="BK492" s="92"/>
      <c r="BL492" s="92"/>
      <c r="BM492" s="92"/>
    </row>
    <row r="493" spans="1:65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  <c r="BC493" s="92"/>
      <c r="BD493" s="92"/>
      <c r="BE493" s="92"/>
      <c r="BF493" s="92"/>
      <c r="BG493" s="92"/>
      <c r="BH493" s="92"/>
      <c r="BI493" s="92"/>
      <c r="BJ493" s="92"/>
      <c r="BK493" s="92"/>
      <c r="BL493" s="92"/>
      <c r="BM493" s="92"/>
    </row>
    <row r="494" spans="1:65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  <c r="BC494" s="92"/>
      <c r="BD494" s="92"/>
      <c r="BE494" s="92"/>
      <c r="BF494" s="92"/>
      <c r="BG494" s="92"/>
      <c r="BH494" s="92"/>
      <c r="BI494" s="92"/>
      <c r="BJ494" s="92"/>
      <c r="BK494" s="92"/>
      <c r="BL494" s="92"/>
      <c r="BM494" s="92"/>
    </row>
    <row r="495" spans="1:65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  <c r="BC495" s="92"/>
      <c r="BD495" s="92"/>
      <c r="BE495" s="92"/>
      <c r="BF495" s="92"/>
      <c r="BG495" s="92"/>
      <c r="BH495" s="92"/>
      <c r="BI495" s="92"/>
      <c r="BJ495" s="92"/>
      <c r="BK495" s="92"/>
      <c r="BL495" s="92"/>
      <c r="BM495" s="92"/>
    </row>
    <row r="496" spans="1:65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  <c r="BC496" s="92"/>
      <c r="BD496" s="92"/>
      <c r="BE496" s="92"/>
      <c r="BF496" s="92"/>
      <c r="BG496" s="92"/>
      <c r="BH496" s="92"/>
      <c r="BI496" s="92"/>
      <c r="BJ496" s="92"/>
      <c r="BK496" s="92"/>
      <c r="BL496" s="92"/>
      <c r="BM496" s="92"/>
    </row>
    <row r="497" spans="1:65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  <c r="BC497" s="92"/>
      <c r="BD497" s="92"/>
      <c r="BE497" s="92"/>
      <c r="BF497" s="92"/>
      <c r="BG497" s="92"/>
      <c r="BH497" s="92"/>
      <c r="BI497" s="92"/>
      <c r="BJ497" s="92"/>
      <c r="BK497" s="92"/>
      <c r="BL497" s="92"/>
      <c r="BM497" s="92"/>
    </row>
    <row r="498" spans="1:65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  <c r="BC498" s="92"/>
      <c r="BD498" s="92"/>
      <c r="BE498" s="92"/>
      <c r="BF498" s="92"/>
      <c r="BG498" s="92"/>
      <c r="BH498" s="92"/>
      <c r="BI498" s="92"/>
      <c r="BJ498" s="92"/>
      <c r="BK498" s="92"/>
      <c r="BL498" s="92"/>
      <c r="BM498" s="92"/>
    </row>
    <row r="499" spans="1:65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  <c r="BC499" s="92"/>
      <c r="BD499" s="92"/>
      <c r="BE499" s="92"/>
      <c r="BF499" s="92"/>
      <c r="BG499" s="92"/>
      <c r="BH499" s="92"/>
      <c r="BI499" s="92"/>
      <c r="BJ499" s="92"/>
      <c r="BK499" s="92"/>
      <c r="BL499" s="92"/>
      <c r="BM499" s="92"/>
    </row>
    <row r="500" spans="1:65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  <c r="BC500" s="92"/>
      <c r="BD500" s="92"/>
      <c r="BE500" s="92"/>
      <c r="BF500" s="92"/>
      <c r="BG500" s="92"/>
      <c r="BH500" s="92"/>
      <c r="BI500" s="92"/>
      <c r="BJ500" s="92"/>
      <c r="BK500" s="92"/>
      <c r="BL500" s="92"/>
      <c r="BM500" s="92"/>
    </row>
    <row r="501" spans="1:65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  <c r="BC501" s="92"/>
      <c r="BD501" s="92"/>
      <c r="BE501" s="92"/>
      <c r="BF501" s="92"/>
      <c r="BG501" s="92"/>
      <c r="BH501" s="92"/>
      <c r="BI501" s="92"/>
      <c r="BJ501" s="92"/>
      <c r="BK501" s="92"/>
      <c r="BL501" s="92"/>
      <c r="BM501" s="92"/>
    </row>
    <row r="502" spans="1:65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  <c r="BC502" s="92"/>
      <c r="BD502" s="92"/>
      <c r="BE502" s="92"/>
      <c r="BF502" s="92"/>
      <c r="BG502" s="92"/>
      <c r="BH502" s="92"/>
      <c r="BI502" s="92"/>
      <c r="BJ502" s="92"/>
      <c r="BK502" s="92"/>
      <c r="BL502" s="92"/>
      <c r="BM502" s="92"/>
    </row>
    <row r="503" spans="1:65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  <c r="BC503" s="92"/>
      <c r="BD503" s="92"/>
      <c r="BE503" s="92"/>
      <c r="BF503" s="92"/>
      <c r="BG503" s="92"/>
      <c r="BH503" s="92"/>
      <c r="BI503" s="92"/>
      <c r="BJ503" s="92"/>
      <c r="BK503" s="92"/>
      <c r="BL503" s="92"/>
      <c r="BM503" s="92"/>
    </row>
    <row r="504" spans="1:65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  <c r="BC504" s="92"/>
      <c r="BD504" s="92"/>
      <c r="BE504" s="92"/>
      <c r="BF504" s="92"/>
      <c r="BG504" s="92"/>
      <c r="BH504" s="92"/>
      <c r="BI504" s="92"/>
      <c r="BJ504" s="92"/>
      <c r="BK504" s="92"/>
      <c r="BL504" s="92"/>
      <c r="BM504" s="92"/>
    </row>
    <row r="505" spans="1:65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  <c r="BC505" s="92"/>
      <c r="BD505" s="92"/>
      <c r="BE505" s="92"/>
      <c r="BF505" s="92"/>
      <c r="BG505" s="92"/>
      <c r="BH505" s="92"/>
      <c r="BI505" s="92"/>
      <c r="BJ505" s="92"/>
      <c r="BK505" s="92"/>
      <c r="BL505" s="92"/>
      <c r="BM505" s="92"/>
    </row>
    <row r="506" spans="1:65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  <c r="BC506" s="92"/>
      <c r="BD506" s="92"/>
      <c r="BE506" s="92"/>
      <c r="BF506" s="92"/>
      <c r="BG506" s="92"/>
      <c r="BH506" s="92"/>
      <c r="BI506" s="92"/>
      <c r="BJ506" s="92"/>
      <c r="BK506" s="92"/>
      <c r="BL506" s="92"/>
      <c r="BM506" s="92"/>
    </row>
    <row r="507" spans="1:65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  <c r="BC507" s="92"/>
      <c r="BD507" s="92"/>
      <c r="BE507" s="92"/>
      <c r="BF507" s="92"/>
      <c r="BG507" s="92"/>
      <c r="BH507" s="92"/>
      <c r="BI507" s="92"/>
      <c r="BJ507" s="92"/>
      <c r="BK507" s="92"/>
      <c r="BL507" s="92"/>
      <c r="BM507" s="92"/>
    </row>
    <row r="508" spans="1:65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  <c r="BC508" s="92"/>
      <c r="BD508" s="92"/>
      <c r="BE508" s="92"/>
      <c r="BF508" s="92"/>
      <c r="BG508" s="92"/>
      <c r="BH508" s="92"/>
      <c r="BI508" s="92"/>
      <c r="BJ508" s="92"/>
      <c r="BK508" s="92"/>
      <c r="BL508" s="92"/>
      <c r="BM508" s="92"/>
    </row>
    <row r="509" spans="1:65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  <c r="BC509" s="92"/>
      <c r="BD509" s="92"/>
      <c r="BE509" s="92"/>
      <c r="BF509" s="92"/>
      <c r="BG509" s="92"/>
      <c r="BH509" s="92"/>
      <c r="BI509" s="92"/>
      <c r="BJ509" s="92"/>
      <c r="BK509" s="92"/>
      <c r="BL509" s="92"/>
      <c r="BM509" s="92"/>
    </row>
    <row r="510" spans="1:65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  <c r="BC510" s="92"/>
      <c r="BD510" s="92"/>
      <c r="BE510" s="92"/>
      <c r="BF510" s="92"/>
      <c r="BG510" s="92"/>
      <c r="BH510" s="92"/>
      <c r="BI510" s="92"/>
      <c r="BJ510" s="92"/>
      <c r="BK510" s="92"/>
      <c r="BL510" s="92"/>
      <c r="BM510" s="92"/>
    </row>
    <row r="511" spans="1:65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  <c r="BC511" s="92"/>
      <c r="BD511" s="92"/>
      <c r="BE511" s="92"/>
      <c r="BF511" s="92"/>
      <c r="BG511" s="92"/>
      <c r="BH511" s="92"/>
      <c r="BI511" s="92"/>
      <c r="BJ511" s="92"/>
      <c r="BK511" s="92"/>
      <c r="BL511" s="92"/>
      <c r="BM511" s="92"/>
    </row>
    <row r="512" spans="1:65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  <c r="BC512" s="92"/>
      <c r="BD512" s="92"/>
      <c r="BE512" s="92"/>
      <c r="BF512" s="92"/>
      <c r="BG512" s="92"/>
      <c r="BH512" s="92"/>
      <c r="BI512" s="92"/>
      <c r="BJ512" s="92"/>
      <c r="BK512" s="92"/>
      <c r="BL512" s="92"/>
      <c r="BM512" s="92"/>
    </row>
    <row r="513" spans="1:65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  <c r="BC513" s="92"/>
      <c r="BD513" s="92"/>
      <c r="BE513" s="92"/>
      <c r="BF513" s="92"/>
      <c r="BG513" s="92"/>
      <c r="BH513" s="92"/>
      <c r="BI513" s="92"/>
      <c r="BJ513" s="92"/>
      <c r="BK513" s="92"/>
      <c r="BL513" s="92"/>
      <c r="BM513" s="92"/>
    </row>
    <row r="514" spans="1:65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  <c r="BC514" s="92"/>
      <c r="BD514" s="92"/>
      <c r="BE514" s="92"/>
      <c r="BF514" s="92"/>
      <c r="BG514" s="92"/>
      <c r="BH514" s="92"/>
      <c r="BI514" s="92"/>
      <c r="BJ514" s="92"/>
      <c r="BK514" s="92"/>
      <c r="BL514" s="92"/>
      <c r="BM514" s="92"/>
    </row>
    <row r="515" spans="1:65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  <c r="BC515" s="92"/>
      <c r="BD515" s="92"/>
      <c r="BE515" s="92"/>
      <c r="BF515" s="92"/>
      <c r="BG515" s="92"/>
      <c r="BH515" s="92"/>
      <c r="BI515" s="92"/>
      <c r="BJ515" s="92"/>
      <c r="BK515" s="92"/>
      <c r="BL515" s="92"/>
      <c r="BM515" s="92"/>
    </row>
    <row r="516" spans="1:65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  <c r="BC516" s="92"/>
      <c r="BD516" s="92"/>
      <c r="BE516" s="92"/>
      <c r="BF516" s="92"/>
      <c r="BG516" s="92"/>
      <c r="BH516" s="92"/>
      <c r="BI516" s="92"/>
      <c r="BJ516" s="92"/>
      <c r="BK516" s="92"/>
      <c r="BL516" s="92"/>
      <c r="BM516" s="92"/>
    </row>
    <row r="517" spans="1:65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  <c r="BC517" s="92"/>
      <c r="BD517" s="92"/>
      <c r="BE517" s="92"/>
      <c r="BF517" s="92"/>
      <c r="BG517" s="92"/>
      <c r="BH517" s="92"/>
      <c r="BI517" s="92"/>
      <c r="BJ517" s="92"/>
      <c r="BK517" s="92"/>
      <c r="BL517" s="92"/>
      <c r="BM517" s="92"/>
    </row>
    <row r="518" spans="1:65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  <c r="BC518" s="92"/>
      <c r="BD518" s="92"/>
      <c r="BE518" s="92"/>
      <c r="BF518" s="92"/>
      <c r="BG518" s="92"/>
      <c r="BH518" s="92"/>
      <c r="BI518" s="92"/>
      <c r="BJ518" s="92"/>
      <c r="BK518" s="92"/>
      <c r="BL518" s="92"/>
      <c r="BM518" s="92"/>
    </row>
    <row r="519" spans="1:65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  <c r="BC519" s="92"/>
      <c r="BD519" s="92"/>
      <c r="BE519" s="92"/>
      <c r="BF519" s="92"/>
      <c r="BG519" s="92"/>
      <c r="BH519" s="92"/>
      <c r="BI519" s="92"/>
      <c r="BJ519" s="92"/>
      <c r="BK519" s="92"/>
      <c r="BL519" s="92"/>
      <c r="BM519" s="92"/>
    </row>
    <row r="520" spans="1:65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  <c r="BC520" s="92"/>
      <c r="BD520" s="92"/>
      <c r="BE520" s="92"/>
      <c r="BF520" s="92"/>
      <c r="BG520" s="92"/>
      <c r="BH520" s="92"/>
      <c r="BI520" s="92"/>
      <c r="BJ520" s="92"/>
      <c r="BK520" s="92"/>
      <c r="BL520" s="92"/>
      <c r="BM520" s="92"/>
    </row>
    <row r="521" spans="1:65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  <c r="BC521" s="92"/>
      <c r="BD521" s="92"/>
      <c r="BE521" s="92"/>
      <c r="BF521" s="92"/>
      <c r="BG521" s="92"/>
      <c r="BH521" s="92"/>
      <c r="BI521" s="92"/>
      <c r="BJ521" s="92"/>
      <c r="BK521" s="92"/>
      <c r="BL521" s="92"/>
      <c r="BM521" s="92"/>
    </row>
    <row r="522" spans="1:65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  <c r="BC522" s="92"/>
      <c r="BD522" s="92"/>
      <c r="BE522" s="92"/>
      <c r="BF522" s="92"/>
      <c r="BG522" s="92"/>
      <c r="BH522" s="92"/>
      <c r="BI522" s="92"/>
      <c r="BJ522" s="92"/>
      <c r="BK522" s="92"/>
      <c r="BL522" s="92"/>
      <c r="BM522" s="92"/>
    </row>
    <row r="523" spans="1:65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  <c r="BC523" s="92"/>
      <c r="BD523" s="92"/>
      <c r="BE523" s="92"/>
      <c r="BF523" s="92"/>
      <c r="BG523" s="92"/>
      <c r="BH523" s="92"/>
      <c r="BI523" s="92"/>
      <c r="BJ523" s="92"/>
      <c r="BK523" s="92"/>
      <c r="BL523" s="92"/>
      <c r="BM523" s="92"/>
    </row>
    <row r="524" spans="1:65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  <c r="BC524" s="92"/>
      <c r="BD524" s="92"/>
      <c r="BE524" s="92"/>
      <c r="BF524" s="92"/>
      <c r="BG524" s="92"/>
      <c r="BH524" s="92"/>
      <c r="BI524" s="92"/>
      <c r="BJ524" s="92"/>
      <c r="BK524" s="92"/>
      <c r="BL524" s="92"/>
      <c r="BM524" s="92"/>
    </row>
    <row r="525" spans="1:65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  <c r="BC525" s="92"/>
      <c r="BD525" s="92"/>
      <c r="BE525" s="92"/>
      <c r="BF525" s="92"/>
      <c r="BG525" s="92"/>
      <c r="BH525" s="92"/>
      <c r="BI525" s="92"/>
      <c r="BJ525" s="92"/>
      <c r="BK525" s="92"/>
      <c r="BL525" s="92"/>
      <c r="BM525" s="92"/>
    </row>
    <row r="526" spans="1:65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  <c r="BC526" s="92"/>
      <c r="BD526" s="92"/>
      <c r="BE526" s="92"/>
      <c r="BF526" s="92"/>
      <c r="BG526" s="92"/>
      <c r="BH526" s="92"/>
      <c r="BI526" s="92"/>
      <c r="BJ526" s="92"/>
      <c r="BK526" s="92"/>
      <c r="BL526" s="92"/>
      <c r="BM526" s="92"/>
    </row>
    <row r="527" spans="1:65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  <c r="BC527" s="92"/>
      <c r="BD527" s="92"/>
      <c r="BE527" s="92"/>
      <c r="BF527" s="92"/>
      <c r="BG527" s="92"/>
      <c r="BH527" s="92"/>
      <c r="BI527" s="92"/>
      <c r="BJ527" s="92"/>
      <c r="BK527" s="92"/>
      <c r="BL527" s="92"/>
      <c r="BM527" s="92"/>
    </row>
    <row r="528" spans="1:65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  <c r="BC528" s="92"/>
      <c r="BD528" s="92"/>
      <c r="BE528" s="92"/>
      <c r="BF528" s="92"/>
      <c r="BG528" s="92"/>
      <c r="BH528" s="92"/>
      <c r="BI528" s="92"/>
      <c r="BJ528" s="92"/>
      <c r="BK528" s="92"/>
      <c r="BL528" s="92"/>
      <c r="BM528" s="92"/>
    </row>
    <row r="529" spans="1:65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  <c r="BC529" s="92"/>
      <c r="BD529" s="92"/>
      <c r="BE529" s="92"/>
      <c r="BF529" s="92"/>
      <c r="BG529" s="92"/>
      <c r="BH529" s="92"/>
      <c r="BI529" s="92"/>
      <c r="BJ529" s="92"/>
      <c r="BK529" s="92"/>
      <c r="BL529" s="92"/>
      <c r="BM529" s="92"/>
    </row>
    <row r="530" spans="1:65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  <c r="BC530" s="92"/>
      <c r="BD530" s="92"/>
      <c r="BE530" s="92"/>
      <c r="BF530" s="92"/>
      <c r="BG530" s="92"/>
      <c r="BH530" s="92"/>
      <c r="BI530" s="92"/>
      <c r="BJ530" s="92"/>
      <c r="BK530" s="92"/>
      <c r="BL530" s="92"/>
      <c r="BM530" s="92"/>
    </row>
    <row r="531" spans="1:65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  <c r="BC531" s="92"/>
      <c r="BD531" s="92"/>
      <c r="BE531" s="92"/>
      <c r="BF531" s="92"/>
      <c r="BG531" s="92"/>
      <c r="BH531" s="92"/>
      <c r="BI531" s="92"/>
      <c r="BJ531" s="92"/>
      <c r="BK531" s="92"/>
      <c r="BL531" s="92"/>
      <c r="BM531" s="92"/>
    </row>
    <row r="532" spans="1:65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  <c r="BC532" s="92"/>
      <c r="BD532" s="92"/>
      <c r="BE532" s="92"/>
      <c r="BF532" s="92"/>
      <c r="BG532" s="92"/>
      <c r="BH532" s="92"/>
      <c r="BI532" s="92"/>
      <c r="BJ532" s="92"/>
      <c r="BK532" s="92"/>
      <c r="BL532" s="92"/>
      <c r="BM532" s="92"/>
    </row>
    <row r="533" spans="1:65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  <c r="BC533" s="92"/>
      <c r="BD533" s="92"/>
      <c r="BE533" s="92"/>
      <c r="BF533" s="92"/>
      <c r="BG533" s="92"/>
      <c r="BH533" s="92"/>
      <c r="BI533" s="92"/>
      <c r="BJ533" s="92"/>
      <c r="BK533" s="92"/>
      <c r="BL533" s="92"/>
      <c r="BM533" s="92"/>
    </row>
    <row r="534" spans="1:65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  <c r="BC534" s="92"/>
      <c r="BD534" s="92"/>
      <c r="BE534" s="92"/>
      <c r="BF534" s="92"/>
      <c r="BG534" s="92"/>
      <c r="BH534" s="92"/>
      <c r="BI534" s="92"/>
      <c r="BJ534" s="92"/>
      <c r="BK534" s="92"/>
      <c r="BL534" s="92"/>
      <c r="BM534" s="92"/>
    </row>
    <row r="535" spans="1:65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  <c r="BC535" s="92"/>
      <c r="BD535" s="92"/>
      <c r="BE535" s="92"/>
      <c r="BF535" s="92"/>
      <c r="BG535" s="92"/>
      <c r="BH535" s="92"/>
      <c r="BI535" s="92"/>
      <c r="BJ535" s="92"/>
      <c r="BK535" s="92"/>
      <c r="BL535" s="92"/>
      <c r="BM535" s="92"/>
    </row>
    <row r="536" spans="1:65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  <c r="BC536" s="92"/>
      <c r="BD536" s="92"/>
      <c r="BE536" s="92"/>
      <c r="BF536" s="92"/>
      <c r="BG536" s="92"/>
      <c r="BH536" s="92"/>
      <c r="BI536" s="92"/>
      <c r="BJ536" s="92"/>
      <c r="BK536" s="92"/>
      <c r="BL536" s="92"/>
      <c r="BM536" s="92"/>
    </row>
    <row r="537" spans="1:65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  <c r="BC537" s="92"/>
      <c r="BD537" s="92"/>
      <c r="BE537" s="92"/>
      <c r="BF537" s="92"/>
      <c r="BG537" s="92"/>
      <c r="BH537" s="92"/>
      <c r="BI537" s="92"/>
      <c r="BJ537" s="92"/>
      <c r="BK537" s="92"/>
      <c r="BL537" s="92"/>
      <c r="BM537" s="92"/>
    </row>
    <row r="538" spans="1:65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  <c r="BC538" s="92"/>
      <c r="BD538" s="92"/>
      <c r="BE538" s="92"/>
      <c r="BF538" s="92"/>
      <c r="BG538" s="92"/>
      <c r="BH538" s="92"/>
      <c r="BI538" s="92"/>
      <c r="BJ538" s="92"/>
      <c r="BK538" s="92"/>
      <c r="BL538" s="92"/>
      <c r="BM538" s="92"/>
    </row>
    <row r="539" spans="1:65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  <c r="BC539" s="92"/>
      <c r="BD539" s="92"/>
      <c r="BE539" s="92"/>
      <c r="BF539" s="92"/>
      <c r="BG539" s="92"/>
      <c r="BH539" s="92"/>
      <c r="BI539" s="92"/>
      <c r="BJ539" s="92"/>
      <c r="BK539" s="92"/>
      <c r="BL539" s="92"/>
      <c r="BM539" s="92"/>
    </row>
    <row r="540" spans="1:65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  <c r="BC540" s="92"/>
      <c r="BD540" s="92"/>
      <c r="BE540" s="92"/>
      <c r="BF540" s="92"/>
      <c r="BG540" s="92"/>
      <c r="BH540" s="92"/>
      <c r="BI540" s="92"/>
      <c r="BJ540" s="92"/>
      <c r="BK540" s="92"/>
      <c r="BL540" s="92"/>
      <c r="BM540" s="92"/>
    </row>
    <row r="541" spans="1:65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  <c r="BC541" s="92"/>
      <c r="BD541" s="92"/>
      <c r="BE541" s="92"/>
      <c r="BF541" s="92"/>
      <c r="BG541" s="92"/>
      <c r="BH541" s="92"/>
      <c r="BI541" s="92"/>
      <c r="BJ541" s="92"/>
      <c r="BK541" s="92"/>
      <c r="BL541" s="92"/>
      <c r="BM541" s="92"/>
    </row>
    <row r="542" spans="1:65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  <c r="BC542" s="92"/>
      <c r="BD542" s="92"/>
      <c r="BE542" s="92"/>
      <c r="BF542" s="92"/>
      <c r="BG542" s="92"/>
      <c r="BH542" s="92"/>
      <c r="BI542" s="92"/>
      <c r="BJ542" s="92"/>
      <c r="BK542" s="92"/>
      <c r="BL542" s="92"/>
      <c r="BM542" s="92"/>
    </row>
    <row r="543" spans="1:65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  <c r="BC543" s="92"/>
      <c r="BD543" s="92"/>
      <c r="BE543" s="92"/>
      <c r="BF543" s="92"/>
      <c r="BG543" s="92"/>
      <c r="BH543" s="92"/>
      <c r="BI543" s="92"/>
      <c r="BJ543" s="92"/>
      <c r="BK543" s="92"/>
      <c r="BL543" s="92"/>
      <c r="BM543" s="92"/>
    </row>
    <row r="544" spans="1:65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  <c r="BC544" s="92"/>
      <c r="BD544" s="92"/>
      <c r="BE544" s="92"/>
      <c r="BF544" s="92"/>
      <c r="BG544" s="92"/>
      <c r="BH544" s="92"/>
      <c r="BI544" s="92"/>
      <c r="BJ544" s="92"/>
      <c r="BK544" s="92"/>
      <c r="BL544" s="92"/>
      <c r="BM544" s="92"/>
    </row>
    <row r="545" spans="1:65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  <c r="BC545" s="92"/>
      <c r="BD545" s="92"/>
      <c r="BE545" s="92"/>
      <c r="BF545" s="92"/>
      <c r="BG545" s="92"/>
      <c r="BH545" s="92"/>
      <c r="BI545" s="92"/>
      <c r="BJ545" s="92"/>
      <c r="BK545" s="92"/>
      <c r="BL545" s="92"/>
      <c r="BM545" s="92"/>
    </row>
    <row r="546" spans="1:65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  <c r="BC546" s="92"/>
      <c r="BD546" s="92"/>
      <c r="BE546" s="92"/>
      <c r="BF546" s="92"/>
      <c r="BG546" s="92"/>
      <c r="BH546" s="92"/>
      <c r="BI546" s="92"/>
      <c r="BJ546" s="92"/>
      <c r="BK546" s="92"/>
      <c r="BL546" s="92"/>
      <c r="BM546" s="92"/>
    </row>
    <row r="547" spans="1:65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  <c r="BC547" s="92"/>
      <c r="BD547" s="92"/>
      <c r="BE547" s="92"/>
      <c r="BF547" s="92"/>
      <c r="BG547" s="92"/>
      <c r="BH547" s="92"/>
      <c r="BI547" s="92"/>
      <c r="BJ547" s="92"/>
      <c r="BK547" s="92"/>
      <c r="BL547" s="92"/>
      <c r="BM547" s="92"/>
    </row>
    <row r="548" spans="1:65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  <c r="BC548" s="92"/>
      <c r="BD548" s="92"/>
      <c r="BE548" s="92"/>
      <c r="BF548" s="92"/>
      <c r="BG548" s="92"/>
      <c r="BH548" s="92"/>
      <c r="BI548" s="92"/>
      <c r="BJ548" s="92"/>
      <c r="BK548" s="92"/>
      <c r="BL548" s="92"/>
      <c r="BM548" s="92"/>
    </row>
    <row r="549" spans="1:65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  <c r="BC549" s="92"/>
      <c r="BD549" s="92"/>
      <c r="BE549" s="92"/>
      <c r="BF549" s="92"/>
      <c r="BG549" s="92"/>
      <c r="BH549" s="92"/>
      <c r="BI549" s="92"/>
      <c r="BJ549" s="92"/>
      <c r="BK549" s="92"/>
      <c r="BL549" s="92"/>
      <c r="BM549" s="92"/>
    </row>
    <row r="550" spans="1:65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  <c r="BC550" s="92"/>
      <c r="BD550" s="92"/>
      <c r="BE550" s="92"/>
      <c r="BF550" s="92"/>
      <c r="BG550" s="92"/>
      <c r="BH550" s="92"/>
      <c r="BI550" s="92"/>
      <c r="BJ550" s="92"/>
      <c r="BK550" s="92"/>
      <c r="BL550" s="92"/>
      <c r="BM550" s="92"/>
    </row>
    <row r="551" spans="1:65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  <c r="BC551" s="92"/>
      <c r="BD551" s="92"/>
      <c r="BE551" s="92"/>
      <c r="BF551" s="92"/>
      <c r="BG551" s="92"/>
      <c r="BH551" s="92"/>
      <c r="BI551" s="92"/>
      <c r="BJ551" s="92"/>
      <c r="BK551" s="92"/>
      <c r="BL551" s="92"/>
      <c r="BM551" s="92"/>
    </row>
    <row r="552" spans="1:65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  <c r="BC552" s="92"/>
      <c r="BD552" s="92"/>
      <c r="BE552" s="92"/>
      <c r="BF552" s="92"/>
      <c r="BG552" s="92"/>
      <c r="BH552" s="92"/>
      <c r="BI552" s="92"/>
      <c r="BJ552" s="92"/>
      <c r="BK552" s="92"/>
      <c r="BL552" s="92"/>
      <c r="BM552" s="92"/>
    </row>
    <row r="553" spans="1:65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  <c r="BC553" s="92"/>
      <c r="BD553" s="92"/>
      <c r="BE553" s="92"/>
      <c r="BF553" s="92"/>
      <c r="BG553" s="92"/>
      <c r="BH553" s="92"/>
      <c r="BI553" s="92"/>
      <c r="BJ553" s="92"/>
      <c r="BK553" s="92"/>
      <c r="BL553" s="92"/>
      <c r="BM553" s="92"/>
    </row>
    <row r="554" spans="1:65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  <c r="BC554" s="92"/>
      <c r="BD554" s="92"/>
      <c r="BE554" s="92"/>
      <c r="BF554" s="92"/>
      <c r="BG554" s="92"/>
      <c r="BH554" s="92"/>
      <c r="BI554" s="92"/>
      <c r="BJ554" s="92"/>
      <c r="BK554" s="92"/>
      <c r="BL554" s="92"/>
      <c r="BM554" s="92"/>
    </row>
    <row r="555" spans="1:65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  <c r="BC555" s="92"/>
      <c r="BD555" s="92"/>
      <c r="BE555" s="92"/>
      <c r="BF555" s="92"/>
      <c r="BG555" s="92"/>
      <c r="BH555" s="92"/>
      <c r="BI555" s="92"/>
      <c r="BJ555" s="92"/>
      <c r="BK555" s="92"/>
      <c r="BL555" s="92"/>
      <c r="BM555" s="92"/>
    </row>
    <row r="556" spans="1:65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  <c r="BC556" s="92"/>
      <c r="BD556" s="92"/>
      <c r="BE556" s="92"/>
      <c r="BF556" s="92"/>
      <c r="BG556" s="92"/>
      <c r="BH556" s="92"/>
      <c r="BI556" s="92"/>
      <c r="BJ556" s="92"/>
      <c r="BK556" s="92"/>
      <c r="BL556" s="92"/>
      <c r="BM556" s="92"/>
    </row>
    <row r="557" spans="1:65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  <c r="BC557" s="92"/>
      <c r="BD557" s="92"/>
      <c r="BE557" s="92"/>
      <c r="BF557" s="92"/>
      <c r="BG557" s="92"/>
      <c r="BH557" s="92"/>
      <c r="BI557" s="92"/>
      <c r="BJ557" s="92"/>
      <c r="BK557" s="92"/>
      <c r="BL557" s="92"/>
      <c r="BM557" s="92"/>
    </row>
    <row r="558" spans="1:65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  <c r="BC558" s="92"/>
      <c r="BD558" s="92"/>
      <c r="BE558" s="92"/>
      <c r="BF558" s="92"/>
      <c r="BG558" s="92"/>
      <c r="BH558" s="92"/>
      <c r="BI558" s="92"/>
      <c r="BJ558" s="92"/>
      <c r="BK558" s="92"/>
      <c r="BL558" s="92"/>
      <c r="BM558" s="92"/>
    </row>
    <row r="559" spans="1:65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  <c r="BC559" s="92"/>
      <c r="BD559" s="92"/>
      <c r="BE559" s="92"/>
      <c r="BF559" s="92"/>
      <c r="BG559" s="92"/>
      <c r="BH559" s="92"/>
      <c r="BI559" s="92"/>
      <c r="BJ559" s="92"/>
      <c r="BK559" s="92"/>
      <c r="BL559" s="92"/>
      <c r="BM559" s="92"/>
    </row>
    <row r="560" spans="1:65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  <c r="BC560" s="92"/>
      <c r="BD560" s="92"/>
      <c r="BE560" s="92"/>
      <c r="BF560" s="92"/>
      <c r="BG560" s="92"/>
      <c r="BH560" s="92"/>
      <c r="BI560" s="92"/>
      <c r="BJ560" s="92"/>
      <c r="BK560" s="92"/>
      <c r="BL560" s="92"/>
      <c r="BM560" s="92"/>
    </row>
    <row r="561" spans="1:65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  <c r="BC561" s="92"/>
      <c r="BD561" s="92"/>
      <c r="BE561" s="92"/>
      <c r="BF561" s="92"/>
      <c r="BG561" s="92"/>
      <c r="BH561" s="92"/>
      <c r="BI561" s="92"/>
      <c r="BJ561" s="92"/>
      <c r="BK561" s="92"/>
      <c r="BL561" s="92"/>
      <c r="BM561" s="92"/>
    </row>
    <row r="562" spans="1:65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  <c r="BC562" s="92"/>
      <c r="BD562" s="92"/>
      <c r="BE562" s="92"/>
      <c r="BF562" s="92"/>
      <c r="BG562" s="92"/>
      <c r="BH562" s="92"/>
      <c r="BI562" s="92"/>
      <c r="BJ562" s="92"/>
      <c r="BK562" s="92"/>
      <c r="BL562" s="92"/>
      <c r="BM562" s="92"/>
    </row>
    <row r="563" spans="1:65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  <c r="BC563" s="92"/>
      <c r="BD563" s="92"/>
      <c r="BE563" s="92"/>
      <c r="BF563" s="92"/>
      <c r="BG563" s="92"/>
      <c r="BH563" s="92"/>
      <c r="BI563" s="92"/>
      <c r="BJ563" s="92"/>
      <c r="BK563" s="92"/>
      <c r="BL563" s="92"/>
      <c r="BM563" s="92"/>
    </row>
    <row r="564" spans="1:65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  <c r="BC564" s="92"/>
      <c r="BD564" s="92"/>
      <c r="BE564" s="92"/>
      <c r="BF564" s="92"/>
      <c r="BG564" s="92"/>
      <c r="BH564" s="92"/>
      <c r="BI564" s="92"/>
      <c r="BJ564" s="92"/>
      <c r="BK564" s="92"/>
      <c r="BL564" s="92"/>
      <c r="BM564" s="92"/>
    </row>
    <row r="565" spans="1:65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  <c r="BC565" s="92"/>
      <c r="BD565" s="92"/>
      <c r="BE565" s="92"/>
      <c r="BF565" s="92"/>
      <c r="BG565" s="92"/>
      <c r="BH565" s="92"/>
      <c r="BI565" s="92"/>
      <c r="BJ565" s="92"/>
      <c r="BK565" s="92"/>
      <c r="BL565" s="92"/>
      <c r="BM565" s="92"/>
    </row>
    <row r="566" spans="1:65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  <c r="BC566" s="92"/>
      <c r="BD566" s="92"/>
      <c r="BE566" s="92"/>
      <c r="BF566" s="92"/>
      <c r="BG566" s="92"/>
      <c r="BH566" s="92"/>
      <c r="BI566" s="92"/>
      <c r="BJ566" s="92"/>
      <c r="BK566" s="92"/>
      <c r="BL566" s="92"/>
      <c r="BM566" s="92"/>
    </row>
    <row r="567" spans="1:65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  <c r="BC567" s="92"/>
      <c r="BD567" s="92"/>
      <c r="BE567" s="92"/>
      <c r="BF567" s="92"/>
      <c r="BG567" s="92"/>
      <c r="BH567" s="92"/>
      <c r="BI567" s="92"/>
      <c r="BJ567" s="92"/>
      <c r="BK567" s="92"/>
      <c r="BL567" s="92"/>
      <c r="BM567" s="92"/>
    </row>
    <row r="568" spans="1:65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  <c r="BC568" s="92"/>
      <c r="BD568" s="92"/>
      <c r="BE568" s="92"/>
      <c r="BF568" s="92"/>
      <c r="BG568" s="92"/>
      <c r="BH568" s="92"/>
      <c r="BI568" s="92"/>
      <c r="BJ568" s="92"/>
      <c r="BK568" s="92"/>
      <c r="BL568" s="92"/>
      <c r="BM568" s="92"/>
    </row>
    <row r="569" spans="1:65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  <c r="BC569" s="92"/>
      <c r="BD569" s="92"/>
      <c r="BE569" s="92"/>
      <c r="BF569" s="92"/>
      <c r="BG569" s="92"/>
      <c r="BH569" s="92"/>
      <c r="BI569" s="92"/>
      <c r="BJ569" s="92"/>
      <c r="BK569" s="92"/>
      <c r="BL569" s="92"/>
      <c r="BM569" s="92"/>
    </row>
    <row r="570" spans="1:65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  <c r="BC570" s="92"/>
      <c r="BD570" s="92"/>
      <c r="BE570" s="92"/>
      <c r="BF570" s="92"/>
      <c r="BG570" s="92"/>
      <c r="BH570" s="92"/>
      <c r="BI570" s="92"/>
      <c r="BJ570" s="92"/>
      <c r="BK570" s="92"/>
      <c r="BL570" s="92"/>
      <c r="BM570" s="92"/>
    </row>
    <row r="571" spans="1:65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  <c r="BC571" s="92"/>
      <c r="BD571" s="92"/>
      <c r="BE571" s="92"/>
      <c r="BF571" s="92"/>
      <c r="BG571" s="92"/>
      <c r="BH571" s="92"/>
      <c r="BI571" s="92"/>
      <c r="BJ571" s="92"/>
      <c r="BK571" s="92"/>
      <c r="BL571" s="92"/>
      <c r="BM571" s="92"/>
    </row>
    <row r="572" spans="1:65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  <c r="BC572" s="92"/>
      <c r="BD572" s="92"/>
      <c r="BE572" s="92"/>
      <c r="BF572" s="92"/>
      <c r="BG572" s="92"/>
      <c r="BH572" s="92"/>
      <c r="BI572" s="92"/>
      <c r="BJ572" s="92"/>
      <c r="BK572" s="92"/>
      <c r="BL572" s="92"/>
      <c r="BM572" s="92"/>
    </row>
    <row r="573" spans="1:65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  <c r="BC573" s="92"/>
      <c r="BD573" s="92"/>
      <c r="BE573" s="92"/>
      <c r="BF573" s="92"/>
      <c r="BG573" s="92"/>
      <c r="BH573" s="92"/>
      <c r="BI573" s="92"/>
      <c r="BJ573" s="92"/>
      <c r="BK573" s="92"/>
      <c r="BL573" s="92"/>
      <c r="BM573" s="92"/>
    </row>
    <row r="574" spans="1:65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  <c r="BC574" s="92"/>
      <c r="BD574" s="92"/>
      <c r="BE574" s="92"/>
      <c r="BF574" s="92"/>
      <c r="BG574" s="92"/>
      <c r="BH574" s="92"/>
      <c r="BI574" s="92"/>
      <c r="BJ574" s="92"/>
      <c r="BK574" s="92"/>
      <c r="BL574" s="92"/>
      <c r="BM574" s="92"/>
    </row>
    <row r="575" spans="1:65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  <c r="BC575" s="92"/>
      <c r="BD575" s="92"/>
      <c r="BE575" s="92"/>
      <c r="BF575" s="92"/>
      <c r="BG575" s="92"/>
      <c r="BH575" s="92"/>
      <c r="BI575" s="92"/>
      <c r="BJ575" s="92"/>
      <c r="BK575" s="92"/>
      <c r="BL575" s="92"/>
      <c r="BM575" s="92"/>
    </row>
    <row r="576" spans="1:65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  <c r="BC576" s="92"/>
      <c r="BD576" s="92"/>
      <c r="BE576" s="92"/>
      <c r="BF576" s="92"/>
      <c r="BG576" s="92"/>
      <c r="BH576" s="92"/>
      <c r="BI576" s="92"/>
      <c r="BJ576" s="92"/>
      <c r="BK576" s="92"/>
      <c r="BL576" s="92"/>
      <c r="BM576" s="92"/>
    </row>
    <row r="577" spans="1:65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  <c r="BC577" s="92"/>
      <c r="BD577" s="92"/>
      <c r="BE577" s="92"/>
      <c r="BF577" s="92"/>
      <c r="BG577" s="92"/>
      <c r="BH577" s="92"/>
      <c r="BI577" s="92"/>
      <c r="BJ577" s="92"/>
      <c r="BK577" s="92"/>
      <c r="BL577" s="92"/>
      <c r="BM577" s="92"/>
    </row>
    <row r="578" spans="1:65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  <c r="BC578" s="92"/>
      <c r="BD578" s="92"/>
      <c r="BE578" s="92"/>
      <c r="BF578" s="92"/>
      <c r="BG578" s="92"/>
      <c r="BH578" s="92"/>
      <c r="BI578" s="92"/>
      <c r="BJ578" s="92"/>
      <c r="BK578" s="92"/>
      <c r="BL578" s="92"/>
      <c r="BM578" s="92"/>
    </row>
    <row r="579" spans="1:65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  <c r="BC579" s="92"/>
      <c r="BD579" s="92"/>
      <c r="BE579" s="92"/>
      <c r="BF579" s="92"/>
      <c r="BG579" s="92"/>
      <c r="BH579" s="92"/>
      <c r="BI579" s="92"/>
      <c r="BJ579" s="92"/>
      <c r="BK579" s="92"/>
      <c r="BL579" s="92"/>
      <c r="BM579" s="92"/>
    </row>
    <row r="580" spans="1:65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  <c r="BC580" s="92"/>
      <c r="BD580" s="92"/>
      <c r="BE580" s="92"/>
      <c r="BF580" s="92"/>
      <c r="BG580" s="92"/>
      <c r="BH580" s="92"/>
      <c r="BI580" s="92"/>
      <c r="BJ580" s="92"/>
      <c r="BK580" s="92"/>
      <c r="BL580" s="92"/>
      <c r="BM580" s="92"/>
    </row>
    <row r="581" spans="1:65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  <c r="BC581" s="92"/>
      <c r="BD581" s="92"/>
      <c r="BE581" s="92"/>
      <c r="BF581" s="92"/>
      <c r="BG581" s="92"/>
      <c r="BH581" s="92"/>
      <c r="BI581" s="92"/>
      <c r="BJ581" s="92"/>
      <c r="BK581" s="92"/>
      <c r="BL581" s="92"/>
      <c r="BM581" s="92"/>
    </row>
    <row r="582" spans="1:65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  <c r="BC582" s="92"/>
      <c r="BD582" s="92"/>
      <c r="BE582" s="92"/>
      <c r="BF582" s="92"/>
      <c r="BG582" s="92"/>
      <c r="BH582" s="92"/>
      <c r="BI582" s="92"/>
      <c r="BJ582" s="92"/>
      <c r="BK582" s="92"/>
      <c r="BL582" s="92"/>
      <c r="BM582" s="92"/>
    </row>
    <row r="583" spans="1:65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  <c r="BC583" s="92"/>
      <c r="BD583" s="92"/>
      <c r="BE583" s="92"/>
      <c r="BF583" s="92"/>
      <c r="BG583" s="92"/>
      <c r="BH583" s="92"/>
      <c r="BI583" s="92"/>
      <c r="BJ583" s="92"/>
      <c r="BK583" s="92"/>
      <c r="BL583" s="92"/>
      <c r="BM583" s="92"/>
    </row>
    <row r="584" spans="1:65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  <c r="BC584" s="92"/>
      <c r="BD584" s="92"/>
      <c r="BE584" s="92"/>
      <c r="BF584" s="92"/>
      <c r="BG584" s="92"/>
      <c r="BH584" s="92"/>
      <c r="BI584" s="92"/>
      <c r="BJ584" s="92"/>
      <c r="BK584" s="92"/>
      <c r="BL584" s="92"/>
      <c r="BM584" s="92"/>
    </row>
    <row r="585" spans="1:65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  <c r="BC585" s="92"/>
      <c r="BD585" s="92"/>
      <c r="BE585" s="92"/>
      <c r="BF585" s="92"/>
      <c r="BG585" s="92"/>
      <c r="BH585" s="92"/>
      <c r="BI585" s="92"/>
      <c r="BJ585" s="92"/>
      <c r="BK585" s="92"/>
      <c r="BL585" s="92"/>
      <c r="BM585" s="92"/>
    </row>
    <row r="586" spans="1:65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  <c r="BC586" s="92"/>
      <c r="BD586" s="92"/>
      <c r="BE586" s="92"/>
      <c r="BF586" s="92"/>
      <c r="BG586" s="92"/>
      <c r="BH586" s="92"/>
      <c r="BI586" s="92"/>
      <c r="BJ586" s="92"/>
      <c r="BK586" s="92"/>
      <c r="BL586" s="92"/>
      <c r="BM586" s="92"/>
    </row>
    <row r="587" spans="1:65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  <c r="BC587" s="92"/>
      <c r="BD587" s="92"/>
      <c r="BE587" s="92"/>
      <c r="BF587" s="92"/>
      <c r="BG587" s="92"/>
      <c r="BH587" s="92"/>
      <c r="BI587" s="92"/>
      <c r="BJ587" s="92"/>
      <c r="BK587" s="92"/>
      <c r="BL587" s="92"/>
      <c r="BM587" s="92"/>
    </row>
    <row r="588" spans="1:65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  <c r="BC588" s="92"/>
      <c r="BD588" s="92"/>
      <c r="BE588" s="92"/>
      <c r="BF588" s="92"/>
      <c r="BG588" s="92"/>
      <c r="BH588" s="92"/>
      <c r="BI588" s="92"/>
      <c r="BJ588" s="92"/>
      <c r="BK588" s="92"/>
      <c r="BL588" s="92"/>
      <c r="BM588" s="92"/>
    </row>
    <row r="589" spans="1:65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  <c r="BC589" s="92"/>
      <c r="BD589" s="92"/>
      <c r="BE589" s="92"/>
      <c r="BF589" s="92"/>
      <c r="BG589" s="92"/>
      <c r="BH589" s="92"/>
      <c r="BI589" s="92"/>
      <c r="BJ589" s="92"/>
      <c r="BK589" s="92"/>
      <c r="BL589" s="92"/>
      <c r="BM589" s="92"/>
    </row>
    <row r="590" spans="1:65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  <c r="BC590" s="92"/>
      <c r="BD590" s="92"/>
      <c r="BE590" s="92"/>
      <c r="BF590" s="92"/>
      <c r="BG590" s="92"/>
      <c r="BH590" s="92"/>
      <c r="BI590" s="92"/>
      <c r="BJ590" s="92"/>
      <c r="BK590" s="92"/>
      <c r="BL590" s="92"/>
      <c r="BM590" s="92"/>
    </row>
    <row r="591" spans="1:65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  <c r="BC591" s="92"/>
      <c r="BD591" s="92"/>
      <c r="BE591" s="92"/>
      <c r="BF591" s="92"/>
      <c r="BG591" s="92"/>
      <c r="BH591" s="92"/>
      <c r="BI591" s="92"/>
      <c r="BJ591" s="92"/>
      <c r="BK591" s="92"/>
      <c r="BL591" s="92"/>
      <c r="BM591" s="92"/>
    </row>
    <row r="592" spans="1:65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  <c r="BC592" s="92"/>
      <c r="BD592" s="92"/>
      <c r="BE592" s="92"/>
      <c r="BF592" s="92"/>
      <c r="BG592" s="92"/>
      <c r="BH592" s="92"/>
      <c r="BI592" s="92"/>
      <c r="BJ592" s="92"/>
      <c r="BK592" s="92"/>
      <c r="BL592" s="92"/>
      <c r="BM592" s="92"/>
    </row>
    <row r="593" spans="1:65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  <c r="BC593" s="92"/>
      <c r="BD593" s="92"/>
      <c r="BE593" s="92"/>
      <c r="BF593" s="92"/>
      <c r="BG593" s="92"/>
      <c r="BH593" s="92"/>
      <c r="BI593" s="92"/>
      <c r="BJ593" s="92"/>
      <c r="BK593" s="92"/>
      <c r="BL593" s="92"/>
      <c r="BM593" s="92"/>
    </row>
    <row r="594" spans="1:65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  <c r="BC594" s="92"/>
      <c r="BD594" s="92"/>
      <c r="BE594" s="92"/>
      <c r="BF594" s="92"/>
      <c r="BG594" s="92"/>
      <c r="BH594" s="92"/>
      <c r="BI594" s="92"/>
      <c r="BJ594" s="92"/>
      <c r="BK594" s="92"/>
      <c r="BL594" s="92"/>
      <c r="BM594" s="92"/>
    </row>
    <row r="595" spans="1:65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  <c r="BC595" s="92"/>
      <c r="BD595" s="92"/>
      <c r="BE595" s="92"/>
      <c r="BF595" s="92"/>
      <c r="BG595" s="92"/>
      <c r="BH595" s="92"/>
      <c r="BI595" s="92"/>
      <c r="BJ595" s="92"/>
      <c r="BK595" s="92"/>
      <c r="BL595" s="92"/>
      <c r="BM595" s="92"/>
    </row>
    <row r="596" spans="1:65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  <c r="BC596" s="92"/>
      <c r="BD596" s="92"/>
      <c r="BE596" s="92"/>
      <c r="BF596" s="92"/>
      <c r="BG596" s="92"/>
      <c r="BH596" s="92"/>
      <c r="BI596" s="92"/>
      <c r="BJ596" s="92"/>
      <c r="BK596" s="92"/>
      <c r="BL596" s="92"/>
      <c r="BM596" s="92"/>
    </row>
    <row r="597" spans="1:65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  <c r="BC597" s="92"/>
      <c r="BD597" s="92"/>
      <c r="BE597" s="92"/>
      <c r="BF597" s="92"/>
      <c r="BG597" s="92"/>
      <c r="BH597" s="92"/>
      <c r="BI597" s="92"/>
      <c r="BJ597" s="92"/>
      <c r="BK597" s="92"/>
      <c r="BL597" s="92"/>
      <c r="BM597" s="92"/>
    </row>
    <row r="598" spans="1:65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  <c r="BC598" s="92"/>
      <c r="BD598" s="92"/>
      <c r="BE598" s="92"/>
      <c r="BF598" s="92"/>
      <c r="BG598" s="92"/>
      <c r="BH598" s="92"/>
      <c r="BI598" s="92"/>
      <c r="BJ598" s="92"/>
      <c r="BK598" s="92"/>
      <c r="BL598" s="92"/>
      <c r="BM598" s="92"/>
    </row>
    <row r="599" spans="1:65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  <c r="BC599" s="92"/>
      <c r="BD599" s="92"/>
      <c r="BE599" s="92"/>
      <c r="BF599" s="92"/>
      <c r="BG599" s="92"/>
      <c r="BH599" s="92"/>
      <c r="BI599" s="92"/>
      <c r="BJ599" s="92"/>
      <c r="BK599" s="92"/>
      <c r="BL599" s="92"/>
      <c r="BM599" s="92"/>
    </row>
    <row r="600" spans="1:65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  <c r="BC600" s="92"/>
      <c r="BD600" s="92"/>
      <c r="BE600" s="92"/>
      <c r="BF600" s="92"/>
      <c r="BG600" s="92"/>
      <c r="BH600" s="92"/>
      <c r="BI600" s="92"/>
      <c r="BJ600" s="92"/>
      <c r="BK600" s="92"/>
      <c r="BL600" s="92"/>
      <c r="BM600" s="92"/>
    </row>
    <row r="601" spans="1:65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  <c r="BC601" s="92"/>
      <c r="BD601" s="92"/>
      <c r="BE601" s="92"/>
      <c r="BF601" s="92"/>
      <c r="BG601" s="92"/>
      <c r="BH601" s="92"/>
      <c r="BI601" s="92"/>
      <c r="BJ601" s="92"/>
      <c r="BK601" s="92"/>
      <c r="BL601" s="92"/>
      <c r="BM601" s="92"/>
    </row>
    <row r="602" spans="1:65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  <c r="BC602" s="92"/>
      <c r="BD602" s="92"/>
      <c r="BE602" s="92"/>
      <c r="BF602" s="92"/>
      <c r="BG602" s="92"/>
      <c r="BH602" s="92"/>
      <c r="BI602" s="92"/>
      <c r="BJ602" s="92"/>
      <c r="BK602" s="92"/>
      <c r="BL602" s="92"/>
      <c r="BM602" s="92"/>
    </row>
    <row r="603" spans="1:65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  <c r="BC603" s="92"/>
      <c r="BD603" s="92"/>
      <c r="BE603" s="92"/>
      <c r="BF603" s="92"/>
      <c r="BG603" s="92"/>
      <c r="BH603" s="92"/>
      <c r="BI603" s="92"/>
      <c r="BJ603" s="92"/>
      <c r="BK603" s="92"/>
      <c r="BL603" s="92"/>
      <c r="BM603" s="92"/>
    </row>
    <row r="604" spans="1:65" x14ac:dyDescent="0.2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2"/>
      <c r="AL604" s="92"/>
      <c r="AM604" s="92"/>
      <c r="AN604" s="92"/>
      <c r="AO604" s="92"/>
      <c r="AP604" s="92"/>
      <c r="AQ604" s="92"/>
      <c r="AR604" s="92"/>
      <c r="AS604" s="92"/>
      <c r="AT604" s="92"/>
      <c r="AU604" s="92"/>
      <c r="AV604" s="92"/>
      <c r="AW604" s="92"/>
      <c r="AX604" s="92"/>
      <c r="AY604" s="92"/>
      <c r="AZ604" s="92"/>
      <c r="BA604" s="92"/>
      <c r="BB604" s="92"/>
      <c r="BC604" s="92"/>
      <c r="BD604" s="92"/>
      <c r="BE604" s="92"/>
      <c r="BF604" s="92"/>
      <c r="BG604" s="92"/>
      <c r="BH604" s="92"/>
      <c r="BI604" s="92"/>
      <c r="BJ604" s="92"/>
      <c r="BK604" s="92"/>
      <c r="BL604" s="92"/>
      <c r="BM604" s="92"/>
    </row>
    <row r="605" spans="1:65" x14ac:dyDescent="0.2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  <c r="AN605" s="92"/>
      <c r="AO605" s="92"/>
      <c r="AP605" s="92"/>
      <c r="AQ605" s="92"/>
      <c r="AR605" s="92"/>
      <c r="AS605" s="92"/>
      <c r="AT605" s="92"/>
      <c r="AU605" s="92"/>
      <c r="AV605" s="92"/>
      <c r="AW605" s="92"/>
      <c r="AX605" s="92"/>
      <c r="AY605" s="92"/>
      <c r="AZ605" s="92"/>
      <c r="BA605" s="92"/>
      <c r="BB605" s="92"/>
      <c r="BC605" s="92"/>
      <c r="BD605" s="92"/>
      <c r="BE605" s="92"/>
      <c r="BF605" s="92"/>
      <c r="BG605" s="92"/>
      <c r="BH605" s="92"/>
      <c r="BI605" s="92"/>
      <c r="BJ605" s="92"/>
      <c r="BK605" s="92"/>
      <c r="BL605" s="92"/>
      <c r="BM605" s="92"/>
    </row>
    <row r="606" spans="1:65" x14ac:dyDescent="0.2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/>
      <c r="AQ606" s="92"/>
      <c r="AR606" s="92"/>
      <c r="AS606" s="92"/>
      <c r="AT606" s="92"/>
      <c r="AU606" s="92"/>
      <c r="AV606" s="92"/>
      <c r="AW606" s="92"/>
      <c r="AX606" s="92"/>
      <c r="AY606" s="92"/>
      <c r="AZ606" s="92"/>
      <c r="BA606" s="92"/>
      <c r="BB606" s="92"/>
      <c r="BC606" s="92"/>
      <c r="BD606" s="92"/>
      <c r="BE606" s="92"/>
      <c r="BF606" s="92"/>
      <c r="BG606" s="92"/>
      <c r="BH606" s="92"/>
      <c r="BI606" s="92"/>
      <c r="BJ606" s="92"/>
      <c r="BK606" s="92"/>
      <c r="BL606" s="92"/>
      <c r="BM606" s="92"/>
    </row>
    <row r="607" spans="1:65" x14ac:dyDescent="0.2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2"/>
      <c r="AL607" s="92"/>
      <c r="AM607" s="92"/>
      <c r="AN607" s="92"/>
      <c r="AO607" s="92"/>
      <c r="AP607" s="92"/>
      <c r="AQ607" s="92"/>
      <c r="AR607" s="92"/>
      <c r="AS607" s="92"/>
      <c r="AT607" s="92"/>
      <c r="AU607" s="92"/>
      <c r="AV607" s="92"/>
      <c r="AW607" s="92"/>
      <c r="AX607" s="92"/>
      <c r="AY607" s="92"/>
      <c r="AZ607" s="92"/>
      <c r="BA607" s="92"/>
      <c r="BB607" s="92"/>
      <c r="BC607" s="92"/>
      <c r="BD607" s="92"/>
      <c r="BE607" s="92"/>
      <c r="BF607" s="92"/>
      <c r="BG607" s="92"/>
      <c r="BH607" s="92"/>
      <c r="BI607" s="92"/>
      <c r="BJ607" s="92"/>
      <c r="BK607" s="92"/>
      <c r="BL607" s="92"/>
      <c r="BM607" s="92"/>
    </row>
    <row r="608" spans="1:65" x14ac:dyDescent="0.2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  <c r="AN608" s="92"/>
      <c r="AO608" s="92"/>
      <c r="AP608" s="92"/>
      <c r="AQ608" s="92"/>
      <c r="AR608" s="92"/>
      <c r="AS608" s="92"/>
      <c r="AT608" s="92"/>
      <c r="AU608" s="92"/>
      <c r="AV608" s="92"/>
      <c r="AW608" s="92"/>
      <c r="AX608" s="92"/>
      <c r="AY608" s="92"/>
      <c r="AZ608" s="92"/>
      <c r="BA608" s="92"/>
      <c r="BB608" s="92"/>
      <c r="BC608" s="92"/>
      <c r="BD608" s="92"/>
      <c r="BE608" s="92"/>
      <c r="BF608" s="92"/>
      <c r="BG608" s="92"/>
      <c r="BH608" s="92"/>
      <c r="BI608" s="92"/>
      <c r="BJ608" s="92"/>
      <c r="BK608" s="92"/>
      <c r="BL608" s="92"/>
      <c r="BM608" s="92"/>
    </row>
    <row r="609" spans="1:65" x14ac:dyDescent="0.2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  <c r="AN609" s="92"/>
      <c r="AO609" s="92"/>
      <c r="AP609" s="92"/>
      <c r="AQ609" s="92"/>
      <c r="AR609" s="92"/>
      <c r="AS609" s="92"/>
      <c r="AT609" s="92"/>
      <c r="AU609" s="92"/>
      <c r="AV609" s="92"/>
      <c r="AW609" s="92"/>
      <c r="AX609" s="92"/>
      <c r="AY609" s="92"/>
      <c r="AZ609" s="92"/>
      <c r="BA609" s="92"/>
      <c r="BB609" s="92"/>
      <c r="BC609" s="92"/>
      <c r="BD609" s="92"/>
      <c r="BE609" s="92"/>
      <c r="BF609" s="92"/>
      <c r="BG609" s="92"/>
      <c r="BH609" s="92"/>
      <c r="BI609" s="92"/>
      <c r="BJ609" s="92"/>
      <c r="BK609" s="92"/>
      <c r="BL609" s="92"/>
      <c r="BM609" s="92"/>
    </row>
    <row r="610" spans="1:65" x14ac:dyDescent="0.2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2"/>
      <c r="AL610" s="92"/>
      <c r="AM610" s="92"/>
      <c r="AN610" s="92"/>
      <c r="AO610" s="92"/>
      <c r="AP610" s="92"/>
      <c r="AQ610" s="92"/>
      <c r="AR610" s="92"/>
      <c r="AS610" s="92"/>
      <c r="AT610" s="92"/>
      <c r="AU610" s="92"/>
      <c r="AV610" s="92"/>
      <c r="AW610" s="92"/>
      <c r="AX610" s="92"/>
      <c r="AY610" s="92"/>
      <c r="AZ610" s="92"/>
      <c r="BA610" s="92"/>
      <c r="BB610" s="92"/>
      <c r="BC610" s="92"/>
      <c r="BD610" s="92"/>
      <c r="BE610" s="92"/>
      <c r="BF610" s="92"/>
      <c r="BG610" s="92"/>
      <c r="BH610" s="92"/>
      <c r="BI610" s="92"/>
      <c r="BJ610" s="92"/>
      <c r="BK610" s="92"/>
      <c r="BL610" s="92"/>
      <c r="BM610" s="92"/>
    </row>
    <row r="611" spans="1:65" x14ac:dyDescent="0.2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  <c r="AN611" s="92"/>
      <c r="AO611" s="92"/>
      <c r="AP611" s="92"/>
      <c r="AQ611" s="92"/>
      <c r="AR611" s="92"/>
      <c r="AS611" s="92"/>
      <c r="AT611" s="92"/>
      <c r="AU611" s="92"/>
      <c r="AV611" s="92"/>
      <c r="AW611" s="92"/>
      <c r="AX611" s="92"/>
      <c r="AY611" s="92"/>
      <c r="AZ611" s="92"/>
      <c r="BA611" s="92"/>
      <c r="BB611" s="92"/>
      <c r="BC611" s="92"/>
      <c r="BD611" s="92"/>
      <c r="BE611" s="92"/>
      <c r="BF611" s="92"/>
      <c r="BG611" s="92"/>
      <c r="BH611" s="92"/>
      <c r="BI611" s="92"/>
      <c r="BJ611" s="92"/>
      <c r="BK611" s="92"/>
      <c r="BL611" s="92"/>
      <c r="BM611" s="92"/>
    </row>
    <row r="612" spans="1:65" x14ac:dyDescent="0.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/>
      <c r="AL612" s="92"/>
      <c r="AM612" s="92"/>
      <c r="AN612" s="92"/>
      <c r="AO612" s="92"/>
      <c r="AP612" s="92"/>
      <c r="AQ612" s="92"/>
      <c r="AR612" s="92"/>
      <c r="AS612" s="92"/>
      <c r="AT612" s="92"/>
      <c r="AU612" s="92"/>
      <c r="AV612" s="92"/>
      <c r="AW612" s="92"/>
      <c r="AX612" s="92"/>
      <c r="AY612" s="92"/>
      <c r="AZ612" s="92"/>
      <c r="BA612" s="92"/>
      <c r="BB612" s="92"/>
      <c r="BC612" s="92"/>
      <c r="BD612" s="92"/>
      <c r="BE612" s="92"/>
      <c r="BF612" s="92"/>
      <c r="BG612" s="92"/>
      <c r="BH612" s="92"/>
      <c r="BI612" s="92"/>
      <c r="BJ612" s="92"/>
      <c r="BK612" s="92"/>
      <c r="BL612" s="92"/>
      <c r="BM612" s="92"/>
    </row>
    <row r="613" spans="1:65" x14ac:dyDescent="0.2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  <c r="AN613" s="92"/>
      <c r="AO613" s="92"/>
      <c r="AP613" s="92"/>
      <c r="AQ613" s="92"/>
      <c r="AR613" s="92"/>
      <c r="AS613" s="92"/>
      <c r="AT613" s="92"/>
      <c r="AU613" s="92"/>
      <c r="AV613" s="92"/>
      <c r="AW613" s="92"/>
      <c r="AX613" s="92"/>
      <c r="AY613" s="92"/>
      <c r="AZ613" s="92"/>
      <c r="BA613" s="92"/>
      <c r="BB613" s="92"/>
      <c r="BC613" s="92"/>
      <c r="BD613" s="92"/>
      <c r="BE613" s="92"/>
      <c r="BF613" s="92"/>
      <c r="BG613" s="92"/>
      <c r="BH613" s="92"/>
      <c r="BI613" s="92"/>
      <c r="BJ613" s="92"/>
      <c r="BK613" s="92"/>
      <c r="BL613" s="92"/>
      <c r="BM613" s="92"/>
    </row>
    <row r="614" spans="1:65" x14ac:dyDescent="0.2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  <c r="AN614" s="92"/>
      <c r="AO614" s="92"/>
      <c r="AP614" s="92"/>
      <c r="AQ614" s="92"/>
      <c r="AR614" s="92"/>
      <c r="AS614" s="92"/>
      <c r="AT614" s="92"/>
      <c r="AU614" s="92"/>
      <c r="AV614" s="92"/>
      <c r="AW614" s="92"/>
      <c r="AX614" s="92"/>
      <c r="AY614" s="92"/>
      <c r="AZ614" s="92"/>
      <c r="BA614" s="92"/>
      <c r="BB614" s="92"/>
      <c r="BC614" s="92"/>
      <c r="BD614" s="92"/>
      <c r="BE614" s="92"/>
      <c r="BF614" s="92"/>
      <c r="BG614" s="92"/>
      <c r="BH614" s="92"/>
      <c r="BI614" s="92"/>
      <c r="BJ614" s="92"/>
      <c r="BK614" s="92"/>
      <c r="BL614" s="92"/>
      <c r="BM614" s="92"/>
    </row>
    <row r="615" spans="1:65" x14ac:dyDescent="0.2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2"/>
      <c r="AL615" s="92"/>
      <c r="AM615" s="92"/>
      <c r="AN615" s="92"/>
      <c r="AO615" s="92"/>
      <c r="AP615" s="92"/>
      <c r="AQ615" s="92"/>
      <c r="AR615" s="92"/>
      <c r="AS615" s="92"/>
      <c r="AT615" s="92"/>
      <c r="AU615" s="92"/>
      <c r="AV615" s="92"/>
      <c r="AW615" s="92"/>
      <c r="AX615" s="92"/>
      <c r="AY615" s="92"/>
      <c r="AZ615" s="92"/>
      <c r="BA615" s="92"/>
      <c r="BB615" s="92"/>
      <c r="BC615" s="92"/>
      <c r="BD615" s="92"/>
      <c r="BE615" s="92"/>
      <c r="BF615" s="92"/>
      <c r="BG615" s="92"/>
      <c r="BH615" s="92"/>
      <c r="BI615" s="92"/>
      <c r="BJ615" s="92"/>
      <c r="BK615" s="92"/>
      <c r="BL615" s="92"/>
      <c r="BM615" s="92"/>
    </row>
    <row r="616" spans="1:65" x14ac:dyDescent="0.2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/>
      <c r="AN616" s="92"/>
      <c r="AO616" s="92"/>
      <c r="AP616" s="92"/>
      <c r="AQ616" s="92"/>
      <c r="AR616" s="92"/>
      <c r="AS616" s="92"/>
      <c r="AT616" s="92"/>
      <c r="AU616" s="92"/>
      <c r="AV616" s="92"/>
      <c r="AW616" s="92"/>
      <c r="AX616" s="92"/>
      <c r="AY616" s="92"/>
      <c r="AZ616" s="92"/>
      <c r="BA616" s="92"/>
      <c r="BB616" s="92"/>
      <c r="BC616" s="92"/>
      <c r="BD616" s="92"/>
      <c r="BE616" s="92"/>
      <c r="BF616" s="92"/>
      <c r="BG616" s="92"/>
      <c r="BH616" s="92"/>
      <c r="BI616" s="92"/>
      <c r="BJ616" s="92"/>
      <c r="BK616" s="92"/>
      <c r="BL616" s="92"/>
      <c r="BM616" s="92"/>
    </row>
    <row r="617" spans="1:65" x14ac:dyDescent="0.2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2"/>
      <c r="AL617" s="92"/>
      <c r="AM617" s="92"/>
      <c r="AN617" s="92"/>
      <c r="AO617" s="92"/>
      <c r="AP617" s="92"/>
      <c r="AQ617" s="92"/>
      <c r="AR617" s="92"/>
      <c r="AS617" s="92"/>
      <c r="AT617" s="92"/>
      <c r="AU617" s="92"/>
      <c r="AV617" s="92"/>
      <c r="AW617" s="92"/>
      <c r="AX617" s="92"/>
      <c r="AY617" s="92"/>
      <c r="AZ617" s="92"/>
      <c r="BA617" s="92"/>
      <c r="BB617" s="92"/>
      <c r="BC617" s="92"/>
      <c r="BD617" s="92"/>
      <c r="BE617" s="92"/>
      <c r="BF617" s="92"/>
      <c r="BG617" s="92"/>
      <c r="BH617" s="92"/>
      <c r="BI617" s="92"/>
      <c r="BJ617" s="92"/>
      <c r="BK617" s="92"/>
      <c r="BL617" s="92"/>
      <c r="BM617" s="92"/>
    </row>
    <row r="618" spans="1:65" x14ac:dyDescent="0.2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/>
      <c r="AM618" s="92"/>
      <c r="AN618" s="92"/>
      <c r="AO618" s="92"/>
      <c r="AP618" s="92"/>
      <c r="AQ618" s="92"/>
      <c r="AR618" s="92"/>
      <c r="AS618" s="92"/>
      <c r="AT618" s="92"/>
      <c r="AU618" s="92"/>
      <c r="AV618" s="92"/>
      <c r="AW618" s="92"/>
      <c r="AX618" s="92"/>
      <c r="AY618" s="92"/>
      <c r="AZ618" s="92"/>
      <c r="BA618" s="92"/>
      <c r="BB618" s="92"/>
      <c r="BC618" s="92"/>
      <c r="BD618" s="92"/>
      <c r="BE618" s="92"/>
      <c r="BF618" s="92"/>
      <c r="BG618" s="92"/>
      <c r="BH618" s="92"/>
      <c r="BI618" s="92"/>
      <c r="BJ618" s="92"/>
      <c r="BK618" s="92"/>
      <c r="BL618" s="92"/>
      <c r="BM618" s="92"/>
    </row>
    <row r="619" spans="1:65" x14ac:dyDescent="0.2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  <c r="AF619" s="92"/>
      <c r="AG619" s="92"/>
      <c r="AH619" s="92"/>
      <c r="AI619" s="92"/>
      <c r="AJ619" s="92"/>
      <c r="AK619" s="92"/>
      <c r="AL619" s="92"/>
      <c r="AM619" s="92"/>
      <c r="AN619" s="92"/>
      <c r="AO619" s="92"/>
      <c r="AP619" s="92"/>
      <c r="AQ619" s="92"/>
      <c r="AR619" s="92"/>
      <c r="AS619" s="92"/>
      <c r="AT619" s="92"/>
      <c r="AU619" s="92"/>
      <c r="AV619" s="92"/>
      <c r="AW619" s="92"/>
      <c r="AX619" s="92"/>
      <c r="AY619" s="92"/>
      <c r="AZ619" s="92"/>
      <c r="BA619" s="92"/>
      <c r="BB619" s="92"/>
      <c r="BC619" s="92"/>
      <c r="BD619" s="92"/>
      <c r="BE619" s="92"/>
      <c r="BF619" s="92"/>
      <c r="BG619" s="92"/>
      <c r="BH619" s="92"/>
      <c r="BI619" s="92"/>
      <c r="BJ619" s="92"/>
      <c r="BK619" s="92"/>
      <c r="BL619" s="92"/>
      <c r="BM619" s="92"/>
    </row>
    <row r="620" spans="1:65" x14ac:dyDescent="0.2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/>
      <c r="AN620" s="92"/>
      <c r="AO620" s="92"/>
      <c r="AP620" s="92"/>
      <c r="AQ620" s="92"/>
      <c r="AR620" s="92"/>
      <c r="AS620" s="92"/>
      <c r="AT620" s="92"/>
      <c r="AU620" s="92"/>
      <c r="AV620" s="92"/>
      <c r="AW620" s="92"/>
      <c r="AX620" s="92"/>
      <c r="AY620" s="92"/>
      <c r="AZ620" s="92"/>
      <c r="BA620" s="92"/>
      <c r="BB620" s="92"/>
      <c r="BC620" s="92"/>
      <c r="BD620" s="92"/>
      <c r="BE620" s="92"/>
      <c r="BF620" s="92"/>
      <c r="BG620" s="92"/>
      <c r="BH620" s="92"/>
      <c r="BI620" s="92"/>
      <c r="BJ620" s="92"/>
      <c r="BK620" s="92"/>
      <c r="BL620" s="92"/>
      <c r="BM620" s="92"/>
    </row>
    <row r="621" spans="1:65" x14ac:dyDescent="0.2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  <c r="AF621" s="92"/>
      <c r="AG621" s="92"/>
      <c r="AH621" s="92"/>
      <c r="AI621" s="92"/>
      <c r="AJ621" s="92"/>
      <c r="AK621" s="92"/>
      <c r="AL621" s="92"/>
      <c r="AM621" s="92"/>
      <c r="AN621" s="92"/>
      <c r="AO621" s="92"/>
      <c r="AP621" s="92"/>
      <c r="AQ621" s="92"/>
      <c r="AR621" s="92"/>
      <c r="AS621" s="92"/>
      <c r="AT621" s="92"/>
      <c r="AU621" s="92"/>
      <c r="AV621" s="92"/>
      <c r="AW621" s="92"/>
      <c r="AX621" s="92"/>
      <c r="AY621" s="92"/>
      <c r="AZ621" s="92"/>
      <c r="BA621" s="92"/>
      <c r="BB621" s="92"/>
      <c r="BC621" s="92"/>
      <c r="BD621" s="92"/>
      <c r="BE621" s="92"/>
      <c r="BF621" s="92"/>
      <c r="BG621" s="92"/>
      <c r="BH621" s="92"/>
      <c r="BI621" s="92"/>
      <c r="BJ621" s="92"/>
      <c r="BK621" s="92"/>
      <c r="BL621" s="92"/>
      <c r="BM621" s="92"/>
    </row>
    <row r="622" spans="1:65" x14ac:dyDescent="0.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/>
      <c r="AL622" s="92"/>
      <c r="AM622" s="92"/>
      <c r="AN622" s="92"/>
      <c r="AO622" s="92"/>
      <c r="AP622" s="92"/>
      <c r="AQ622" s="92"/>
      <c r="AR622" s="92"/>
      <c r="AS622" s="92"/>
      <c r="AT622" s="92"/>
      <c r="AU622" s="92"/>
      <c r="AV622" s="92"/>
      <c r="AW622" s="92"/>
      <c r="AX622" s="92"/>
      <c r="AY622" s="92"/>
      <c r="AZ622" s="92"/>
      <c r="BA622" s="92"/>
      <c r="BB622" s="92"/>
      <c r="BC622" s="92"/>
      <c r="BD622" s="92"/>
      <c r="BE622" s="92"/>
      <c r="BF622" s="92"/>
      <c r="BG622" s="92"/>
      <c r="BH622" s="92"/>
      <c r="BI622" s="92"/>
      <c r="BJ622" s="92"/>
      <c r="BK622" s="92"/>
      <c r="BL622" s="92"/>
      <c r="BM622" s="92"/>
    </row>
    <row r="623" spans="1:65" x14ac:dyDescent="0.2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  <c r="AN623" s="92"/>
      <c r="AO623" s="92"/>
      <c r="AP623" s="92"/>
      <c r="AQ623" s="92"/>
      <c r="AR623" s="92"/>
      <c r="AS623" s="92"/>
      <c r="AT623" s="92"/>
      <c r="AU623" s="92"/>
      <c r="AV623" s="92"/>
      <c r="AW623" s="92"/>
      <c r="AX623" s="92"/>
      <c r="AY623" s="92"/>
      <c r="AZ623" s="92"/>
      <c r="BA623" s="92"/>
      <c r="BB623" s="92"/>
      <c r="BC623" s="92"/>
      <c r="BD623" s="92"/>
      <c r="BE623" s="92"/>
      <c r="BF623" s="92"/>
      <c r="BG623" s="92"/>
      <c r="BH623" s="92"/>
      <c r="BI623" s="92"/>
      <c r="BJ623" s="92"/>
      <c r="BK623" s="92"/>
      <c r="BL623" s="92"/>
      <c r="BM623" s="92"/>
    </row>
    <row r="624" spans="1:65" x14ac:dyDescent="0.2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  <c r="AN624" s="92"/>
      <c r="AO624" s="92"/>
      <c r="AP624" s="92"/>
      <c r="AQ624" s="92"/>
      <c r="AR624" s="92"/>
      <c r="AS624" s="92"/>
      <c r="AT624" s="92"/>
      <c r="AU624" s="92"/>
      <c r="AV624" s="92"/>
      <c r="AW624" s="92"/>
      <c r="AX624" s="92"/>
      <c r="AY624" s="92"/>
      <c r="AZ624" s="92"/>
      <c r="BA624" s="92"/>
      <c r="BB624" s="92"/>
      <c r="BC624" s="92"/>
      <c r="BD624" s="92"/>
      <c r="BE624" s="92"/>
      <c r="BF624" s="92"/>
      <c r="BG624" s="92"/>
      <c r="BH624" s="92"/>
      <c r="BI624" s="92"/>
      <c r="BJ624" s="92"/>
      <c r="BK624" s="92"/>
      <c r="BL624" s="92"/>
      <c r="BM624" s="92"/>
    </row>
    <row r="625" spans="1:65" x14ac:dyDescent="0.2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/>
      <c r="AM625" s="92"/>
      <c r="AN625" s="92"/>
      <c r="AO625" s="92"/>
      <c r="AP625" s="92"/>
      <c r="AQ625" s="92"/>
      <c r="AR625" s="92"/>
      <c r="AS625" s="92"/>
      <c r="AT625" s="92"/>
      <c r="AU625" s="92"/>
      <c r="AV625" s="92"/>
      <c r="AW625" s="92"/>
      <c r="AX625" s="92"/>
      <c r="AY625" s="92"/>
      <c r="AZ625" s="92"/>
      <c r="BA625" s="92"/>
      <c r="BB625" s="92"/>
      <c r="BC625" s="92"/>
      <c r="BD625" s="92"/>
      <c r="BE625" s="92"/>
      <c r="BF625" s="92"/>
      <c r="BG625" s="92"/>
      <c r="BH625" s="92"/>
      <c r="BI625" s="92"/>
      <c r="BJ625" s="92"/>
      <c r="BK625" s="92"/>
      <c r="BL625" s="92"/>
      <c r="BM625" s="92"/>
    </row>
    <row r="626" spans="1:65" x14ac:dyDescent="0.2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  <c r="AN626" s="92"/>
      <c r="AO626" s="92"/>
      <c r="AP626" s="92"/>
      <c r="AQ626" s="92"/>
      <c r="AR626" s="92"/>
      <c r="AS626" s="92"/>
      <c r="AT626" s="92"/>
      <c r="AU626" s="92"/>
      <c r="AV626" s="92"/>
      <c r="AW626" s="92"/>
      <c r="AX626" s="92"/>
      <c r="AY626" s="92"/>
      <c r="AZ626" s="92"/>
      <c r="BA626" s="92"/>
      <c r="BB626" s="92"/>
      <c r="BC626" s="92"/>
      <c r="BD626" s="92"/>
      <c r="BE626" s="92"/>
      <c r="BF626" s="92"/>
      <c r="BG626" s="92"/>
      <c r="BH626" s="92"/>
      <c r="BI626" s="92"/>
      <c r="BJ626" s="92"/>
      <c r="BK626" s="92"/>
      <c r="BL626" s="92"/>
      <c r="BM626" s="92"/>
    </row>
    <row r="627" spans="1:65" x14ac:dyDescent="0.2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  <c r="AN627" s="92"/>
      <c r="AO627" s="92"/>
      <c r="AP627" s="92"/>
      <c r="AQ627" s="92"/>
      <c r="AR627" s="92"/>
      <c r="AS627" s="92"/>
      <c r="AT627" s="92"/>
      <c r="AU627" s="92"/>
      <c r="AV627" s="92"/>
      <c r="AW627" s="92"/>
      <c r="AX627" s="92"/>
      <c r="AY627" s="92"/>
      <c r="AZ627" s="92"/>
      <c r="BA627" s="92"/>
      <c r="BB627" s="92"/>
      <c r="BC627" s="92"/>
      <c r="BD627" s="92"/>
      <c r="BE627" s="92"/>
      <c r="BF627" s="92"/>
      <c r="BG627" s="92"/>
      <c r="BH627" s="92"/>
      <c r="BI627" s="92"/>
      <c r="BJ627" s="92"/>
      <c r="BK627" s="92"/>
      <c r="BL627" s="92"/>
      <c r="BM627" s="92"/>
    </row>
    <row r="628" spans="1:65" x14ac:dyDescent="0.2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/>
      <c r="AM628" s="92"/>
      <c r="AN628" s="92"/>
      <c r="AO628" s="92"/>
      <c r="AP628" s="92"/>
      <c r="AQ628" s="92"/>
      <c r="AR628" s="92"/>
      <c r="AS628" s="92"/>
      <c r="AT628" s="92"/>
      <c r="AU628" s="92"/>
      <c r="AV628" s="92"/>
      <c r="AW628" s="92"/>
      <c r="AX628" s="92"/>
      <c r="AY628" s="92"/>
      <c r="AZ628" s="92"/>
      <c r="BA628" s="92"/>
      <c r="BB628" s="92"/>
      <c r="BC628" s="92"/>
      <c r="BD628" s="92"/>
      <c r="BE628" s="92"/>
      <c r="BF628" s="92"/>
      <c r="BG628" s="92"/>
      <c r="BH628" s="92"/>
      <c r="BI628" s="92"/>
      <c r="BJ628" s="92"/>
      <c r="BK628" s="92"/>
      <c r="BL628" s="92"/>
      <c r="BM628" s="92"/>
    </row>
    <row r="629" spans="1:65" x14ac:dyDescent="0.2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2"/>
      <c r="AL629" s="92"/>
      <c r="AM629" s="92"/>
      <c r="AN629" s="92"/>
      <c r="AO629" s="92"/>
      <c r="AP629" s="92"/>
      <c r="AQ629" s="92"/>
      <c r="AR629" s="92"/>
      <c r="AS629" s="92"/>
      <c r="AT629" s="92"/>
      <c r="AU629" s="92"/>
      <c r="AV629" s="92"/>
      <c r="AW629" s="92"/>
      <c r="AX629" s="92"/>
      <c r="AY629" s="92"/>
      <c r="AZ629" s="92"/>
      <c r="BA629" s="92"/>
      <c r="BB629" s="92"/>
      <c r="BC629" s="92"/>
      <c r="BD629" s="92"/>
      <c r="BE629" s="92"/>
      <c r="BF629" s="92"/>
      <c r="BG629" s="92"/>
      <c r="BH629" s="92"/>
      <c r="BI629" s="92"/>
      <c r="BJ629" s="92"/>
      <c r="BK629" s="92"/>
      <c r="BL629" s="92"/>
      <c r="BM629" s="92"/>
    </row>
    <row r="630" spans="1:65" x14ac:dyDescent="0.2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  <c r="AN630" s="92"/>
      <c r="AO630" s="92"/>
      <c r="AP630" s="92"/>
      <c r="AQ630" s="92"/>
      <c r="AR630" s="92"/>
      <c r="AS630" s="92"/>
      <c r="AT630" s="92"/>
      <c r="AU630" s="92"/>
      <c r="AV630" s="92"/>
      <c r="AW630" s="92"/>
      <c r="AX630" s="92"/>
      <c r="AY630" s="92"/>
      <c r="AZ630" s="92"/>
      <c r="BA630" s="92"/>
      <c r="BB630" s="92"/>
      <c r="BC630" s="92"/>
      <c r="BD630" s="92"/>
      <c r="BE630" s="92"/>
      <c r="BF630" s="92"/>
      <c r="BG630" s="92"/>
      <c r="BH630" s="92"/>
      <c r="BI630" s="92"/>
      <c r="BJ630" s="92"/>
      <c r="BK630" s="92"/>
      <c r="BL630" s="92"/>
      <c r="BM630" s="92"/>
    </row>
    <row r="631" spans="1:65" x14ac:dyDescent="0.2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/>
      <c r="AO631" s="92"/>
      <c r="AP631" s="92"/>
      <c r="AQ631" s="92"/>
      <c r="AR631" s="92"/>
      <c r="AS631" s="92"/>
      <c r="AT631" s="92"/>
      <c r="AU631" s="92"/>
      <c r="AV631" s="92"/>
      <c r="AW631" s="92"/>
      <c r="AX631" s="92"/>
      <c r="AY631" s="92"/>
      <c r="AZ631" s="92"/>
      <c r="BA631" s="92"/>
      <c r="BB631" s="92"/>
      <c r="BC631" s="92"/>
      <c r="BD631" s="92"/>
      <c r="BE631" s="92"/>
      <c r="BF631" s="92"/>
      <c r="BG631" s="92"/>
      <c r="BH631" s="92"/>
      <c r="BI631" s="92"/>
      <c r="BJ631" s="92"/>
      <c r="BK631" s="92"/>
      <c r="BL631" s="92"/>
      <c r="BM631" s="92"/>
    </row>
    <row r="632" spans="1:65" x14ac:dyDescent="0.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2"/>
      <c r="AL632" s="92"/>
      <c r="AM632" s="92"/>
      <c r="AN632" s="92"/>
      <c r="AO632" s="92"/>
      <c r="AP632" s="92"/>
      <c r="AQ632" s="92"/>
      <c r="AR632" s="92"/>
      <c r="AS632" s="92"/>
      <c r="AT632" s="92"/>
      <c r="AU632" s="92"/>
      <c r="AV632" s="92"/>
      <c r="AW632" s="92"/>
      <c r="AX632" s="92"/>
      <c r="AY632" s="92"/>
      <c r="AZ632" s="92"/>
      <c r="BA632" s="92"/>
      <c r="BB632" s="92"/>
      <c r="BC632" s="92"/>
      <c r="BD632" s="92"/>
      <c r="BE632" s="92"/>
      <c r="BF632" s="92"/>
      <c r="BG632" s="92"/>
      <c r="BH632" s="92"/>
      <c r="BI632" s="92"/>
      <c r="BJ632" s="92"/>
      <c r="BK632" s="92"/>
      <c r="BL632" s="92"/>
      <c r="BM632" s="92"/>
    </row>
    <row r="633" spans="1:65" x14ac:dyDescent="0.2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/>
      <c r="AM633" s="92"/>
      <c r="AN633" s="92"/>
      <c r="AO633" s="92"/>
      <c r="AP633" s="92"/>
      <c r="AQ633" s="92"/>
      <c r="AR633" s="92"/>
      <c r="AS633" s="92"/>
      <c r="AT633" s="92"/>
      <c r="AU633" s="92"/>
      <c r="AV633" s="92"/>
      <c r="AW633" s="92"/>
      <c r="AX633" s="92"/>
      <c r="AY633" s="92"/>
      <c r="AZ633" s="92"/>
      <c r="BA633" s="92"/>
      <c r="BB633" s="92"/>
      <c r="BC633" s="92"/>
      <c r="BD633" s="92"/>
      <c r="BE633" s="92"/>
      <c r="BF633" s="92"/>
      <c r="BG633" s="92"/>
      <c r="BH633" s="92"/>
      <c r="BI633" s="92"/>
      <c r="BJ633" s="92"/>
      <c r="BK633" s="92"/>
      <c r="BL633" s="92"/>
      <c r="BM633" s="92"/>
    </row>
    <row r="634" spans="1:65" x14ac:dyDescent="0.2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  <c r="AN634" s="92"/>
      <c r="AO634" s="92"/>
      <c r="AP634" s="92"/>
      <c r="AQ634" s="92"/>
      <c r="AR634" s="92"/>
      <c r="AS634" s="92"/>
      <c r="AT634" s="92"/>
      <c r="AU634" s="92"/>
      <c r="AV634" s="92"/>
      <c r="AW634" s="92"/>
      <c r="AX634" s="92"/>
      <c r="AY634" s="92"/>
      <c r="AZ634" s="92"/>
      <c r="BA634" s="92"/>
      <c r="BB634" s="92"/>
      <c r="BC634" s="92"/>
      <c r="BD634" s="92"/>
      <c r="BE634" s="92"/>
      <c r="BF634" s="92"/>
      <c r="BG634" s="92"/>
      <c r="BH634" s="92"/>
      <c r="BI634" s="92"/>
      <c r="BJ634" s="92"/>
      <c r="BK634" s="92"/>
      <c r="BL634" s="92"/>
      <c r="BM634" s="92"/>
    </row>
    <row r="635" spans="1:65" x14ac:dyDescent="0.2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2"/>
      <c r="AL635" s="92"/>
      <c r="AM635" s="92"/>
      <c r="AN635" s="92"/>
      <c r="AO635" s="92"/>
      <c r="AP635" s="92"/>
      <c r="AQ635" s="92"/>
      <c r="AR635" s="92"/>
      <c r="AS635" s="92"/>
      <c r="AT635" s="92"/>
      <c r="AU635" s="92"/>
      <c r="AV635" s="92"/>
      <c r="AW635" s="92"/>
      <c r="AX635" s="92"/>
      <c r="AY635" s="92"/>
      <c r="AZ635" s="92"/>
      <c r="BA635" s="92"/>
      <c r="BB635" s="92"/>
      <c r="BC635" s="92"/>
      <c r="BD635" s="92"/>
      <c r="BE635" s="92"/>
      <c r="BF635" s="92"/>
      <c r="BG635" s="92"/>
      <c r="BH635" s="92"/>
      <c r="BI635" s="92"/>
      <c r="BJ635" s="92"/>
      <c r="BK635" s="92"/>
      <c r="BL635" s="92"/>
      <c r="BM635" s="92"/>
    </row>
    <row r="636" spans="1:65" x14ac:dyDescent="0.2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  <c r="AN636" s="92"/>
      <c r="AO636" s="92"/>
      <c r="AP636" s="92"/>
      <c r="AQ636" s="92"/>
      <c r="AR636" s="92"/>
      <c r="AS636" s="92"/>
      <c r="AT636" s="92"/>
      <c r="AU636" s="92"/>
      <c r="AV636" s="92"/>
      <c r="AW636" s="92"/>
      <c r="AX636" s="92"/>
      <c r="AY636" s="92"/>
      <c r="AZ636" s="92"/>
      <c r="BA636" s="92"/>
      <c r="BB636" s="92"/>
      <c r="BC636" s="92"/>
      <c r="BD636" s="92"/>
      <c r="BE636" s="92"/>
      <c r="BF636" s="92"/>
      <c r="BG636" s="92"/>
      <c r="BH636" s="92"/>
      <c r="BI636" s="92"/>
      <c r="BJ636" s="92"/>
      <c r="BK636" s="92"/>
      <c r="BL636" s="92"/>
      <c r="BM636" s="92"/>
    </row>
    <row r="637" spans="1:65" x14ac:dyDescent="0.2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2"/>
      <c r="AL637" s="92"/>
      <c r="AM637" s="92"/>
      <c r="AN637" s="92"/>
      <c r="AO637" s="92"/>
      <c r="AP637" s="92"/>
      <c r="AQ637" s="92"/>
      <c r="AR637" s="92"/>
      <c r="AS637" s="92"/>
      <c r="AT637" s="92"/>
      <c r="AU637" s="92"/>
      <c r="AV637" s="92"/>
      <c r="AW637" s="92"/>
      <c r="AX637" s="92"/>
      <c r="AY637" s="92"/>
      <c r="AZ637" s="92"/>
      <c r="BA637" s="92"/>
      <c r="BB637" s="92"/>
      <c r="BC637" s="92"/>
      <c r="BD637" s="92"/>
      <c r="BE637" s="92"/>
      <c r="BF637" s="92"/>
      <c r="BG637" s="92"/>
      <c r="BH637" s="92"/>
      <c r="BI637" s="92"/>
      <c r="BJ637" s="92"/>
      <c r="BK637" s="92"/>
      <c r="BL637" s="92"/>
      <c r="BM637" s="92"/>
    </row>
    <row r="638" spans="1:65" x14ac:dyDescent="0.2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2"/>
      <c r="AL638" s="92"/>
      <c r="AM638" s="92"/>
      <c r="AN638" s="92"/>
      <c r="AO638" s="92"/>
      <c r="AP638" s="92"/>
      <c r="AQ638" s="92"/>
      <c r="AR638" s="92"/>
      <c r="AS638" s="92"/>
      <c r="AT638" s="92"/>
      <c r="AU638" s="92"/>
      <c r="AV638" s="92"/>
      <c r="AW638" s="92"/>
      <c r="AX638" s="92"/>
      <c r="AY638" s="92"/>
      <c r="AZ638" s="92"/>
      <c r="BA638" s="92"/>
      <c r="BB638" s="92"/>
      <c r="BC638" s="92"/>
      <c r="BD638" s="92"/>
      <c r="BE638" s="92"/>
      <c r="BF638" s="92"/>
      <c r="BG638" s="92"/>
      <c r="BH638" s="92"/>
      <c r="BI638" s="92"/>
      <c r="BJ638" s="92"/>
      <c r="BK638" s="92"/>
      <c r="BL638" s="92"/>
      <c r="BM638" s="92"/>
    </row>
    <row r="639" spans="1:65" x14ac:dyDescent="0.2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2"/>
      <c r="AL639" s="92"/>
      <c r="AM639" s="92"/>
      <c r="AN639" s="92"/>
      <c r="AO639" s="92"/>
      <c r="AP639" s="92"/>
      <c r="AQ639" s="92"/>
      <c r="AR639" s="92"/>
      <c r="AS639" s="92"/>
      <c r="AT639" s="92"/>
      <c r="AU639" s="92"/>
      <c r="AV639" s="92"/>
      <c r="AW639" s="92"/>
      <c r="AX639" s="92"/>
      <c r="AY639" s="92"/>
      <c r="AZ639" s="92"/>
      <c r="BA639" s="92"/>
      <c r="BB639" s="92"/>
      <c r="BC639" s="92"/>
      <c r="BD639" s="92"/>
      <c r="BE639" s="92"/>
      <c r="BF639" s="92"/>
      <c r="BG639" s="92"/>
      <c r="BH639" s="92"/>
      <c r="BI639" s="92"/>
      <c r="BJ639" s="92"/>
      <c r="BK639" s="92"/>
      <c r="BL639" s="92"/>
      <c r="BM639" s="92"/>
    </row>
    <row r="640" spans="1:65" x14ac:dyDescent="0.2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2"/>
      <c r="AL640" s="92"/>
      <c r="AM640" s="92"/>
      <c r="AN640" s="92"/>
      <c r="AO640" s="92"/>
      <c r="AP640" s="92"/>
      <c r="AQ640" s="92"/>
      <c r="AR640" s="92"/>
      <c r="AS640" s="92"/>
      <c r="AT640" s="92"/>
      <c r="AU640" s="92"/>
      <c r="AV640" s="92"/>
      <c r="AW640" s="92"/>
      <c r="AX640" s="92"/>
      <c r="AY640" s="92"/>
      <c r="AZ640" s="92"/>
      <c r="BA640" s="92"/>
      <c r="BB640" s="92"/>
      <c r="BC640" s="92"/>
      <c r="BD640" s="92"/>
      <c r="BE640" s="92"/>
      <c r="BF640" s="92"/>
      <c r="BG640" s="92"/>
      <c r="BH640" s="92"/>
      <c r="BI640" s="92"/>
      <c r="BJ640" s="92"/>
      <c r="BK640" s="92"/>
      <c r="BL640" s="92"/>
      <c r="BM640" s="92"/>
    </row>
    <row r="641" spans="1:65" x14ac:dyDescent="0.2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  <c r="AN641" s="92"/>
      <c r="AO641" s="92"/>
      <c r="AP641" s="92"/>
      <c r="AQ641" s="92"/>
      <c r="AR641" s="92"/>
      <c r="AS641" s="92"/>
      <c r="AT641" s="92"/>
      <c r="AU641" s="92"/>
      <c r="AV641" s="92"/>
      <c r="AW641" s="92"/>
      <c r="AX641" s="92"/>
      <c r="AY641" s="92"/>
      <c r="AZ641" s="92"/>
      <c r="BA641" s="92"/>
      <c r="BB641" s="92"/>
      <c r="BC641" s="92"/>
      <c r="BD641" s="92"/>
      <c r="BE641" s="92"/>
      <c r="BF641" s="92"/>
      <c r="BG641" s="92"/>
      <c r="BH641" s="92"/>
      <c r="BI641" s="92"/>
      <c r="BJ641" s="92"/>
      <c r="BK641" s="92"/>
      <c r="BL641" s="92"/>
      <c r="BM641" s="92"/>
    </row>
    <row r="642" spans="1:65" x14ac:dyDescent="0.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  <c r="AN642" s="92"/>
      <c r="AO642" s="92"/>
      <c r="AP642" s="92"/>
      <c r="AQ642" s="92"/>
      <c r="AR642" s="92"/>
      <c r="AS642" s="92"/>
      <c r="AT642" s="92"/>
      <c r="AU642" s="92"/>
      <c r="AV642" s="92"/>
      <c r="AW642" s="92"/>
      <c r="AX642" s="92"/>
      <c r="AY642" s="92"/>
      <c r="AZ642" s="92"/>
      <c r="BA642" s="92"/>
      <c r="BB642" s="92"/>
      <c r="BC642" s="92"/>
      <c r="BD642" s="92"/>
      <c r="BE642" s="92"/>
      <c r="BF642" s="92"/>
      <c r="BG642" s="92"/>
      <c r="BH642" s="92"/>
      <c r="BI642" s="92"/>
      <c r="BJ642" s="92"/>
      <c r="BK642" s="92"/>
      <c r="BL642" s="92"/>
      <c r="BM642" s="92"/>
    </row>
    <row r="643" spans="1:65" x14ac:dyDescent="0.2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  <c r="AN643" s="92"/>
      <c r="AO643" s="92"/>
      <c r="AP643" s="92"/>
      <c r="AQ643" s="92"/>
      <c r="AR643" s="92"/>
      <c r="AS643" s="92"/>
      <c r="AT643" s="92"/>
      <c r="AU643" s="92"/>
      <c r="AV643" s="92"/>
      <c r="AW643" s="92"/>
      <c r="AX643" s="92"/>
      <c r="AY643" s="92"/>
      <c r="AZ643" s="92"/>
      <c r="BA643" s="92"/>
      <c r="BB643" s="92"/>
      <c r="BC643" s="92"/>
      <c r="BD643" s="92"/>
      <c r="BE643" s="92"/>
      <c r="BF643" s="92"/>
      <c r="BG643" s="92"/>
      <c r="BH643" s="92"/>
      <c r="BI643" s="92"/>
      <c r="BJ643" s="92"/>
      <c r="BK643" s="92"/>
      <c r="BL643" s="92"/>
      <c r="BM643" s="92"/>
    </row>
    <row r="644" spans="1:65" x14ac:dyDescent="0.2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2"/>
      <c r="AL644" s="92"/>
      <c r="AM644" s="92"/>
      <c r="AN644" s="92"/>
      <c r="AO644" s="92"/>
      <c r="AP644" s="92"/>
      <c r="AQ644" s="92"/>
      <c r="AR644" s="92"/>
      <c r="AS644" s="92"/>
      <c r="AT644" s="92"/>
      <c r="AU644" s="92"/>
      <c r="AV644" s="92"/>
      <c r="AW644" s="92"/>
      <c r="AX644" s="92"/>
      <c r="AY644" s="92"/>
      <c r="AZ644" s="92"/>
      <c r="BA644" s="92"/>
      <c r="BB644" s="92"/>
      <c r="BC644" s="92"/>
      <c r="BD644" s="92"/>
      <c r="BE644" s="92"/>
      <c r="BF644" s="92"/>
      <c r="BG644" s="92"/>
      <c r="BH644" s="92"/>
      <c r="BI644" s="92"/>
      <c r="BJ644" s="92"/>
      <c r="BK644" s="92"/>
      <c r="BL644" s="92"/>
      <c r="BM644" s="92"/>
    </row>
    <row r="645" spans="1:65" x14ac:dyDescent="0.2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/>
      <c r="AN645" s="92"/>
      <c r="AO645" s="92"/>
      <c r="AP645" s="92"/>
      <c r="AQ645" s="92"/>
      <c r="AR645" s="92"/>
      <c r="AS645" s="92"/>
      <c r="AT645" s="92"/>
      <c r="AU645" s="92"/>
      <c r="AV645" s="92"/>
      <c r="AW645" s="92"/>
      <c r="AX645" s="92"/>
      <c r="AY645" s="92"/>
      <c r="AZ645" s="92"/>
      <c r="BA645" s="92"/>
      <c r="BB645" s="92"/>
      <c r="BC645" s="92"/>
      <c r="BD645" s="92"/>
      <c r="BE645" s="92"/>
      <c r="BF645" s="92"/>
      <c r="BG645" s="92"/>
      <c r="BH645" s="92"/>
      <c r="BI645" s="92"/>
      <c r="BJ645" s="92"/>
      <c r="BK645" s="92"/>
      <c r="BL645" s="92"/>
      <c r="BM645" s="92"/>
    </row>
    <row r="646" spans="1:65" x14ac:dyDescent="0.2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2"/>
      <c r="AL646" s="92"/>
      <c r="AM646" s="92"/>
      <c r="AN646" s="92"/>
      <c r="AO646" s="92"/>
      <c r="AP646" s="92"/>
      <c r="AQ646" s="92"/>
      <c r="AR646" s="92"/>
      <c r="AS646" s="92"/>
      <c r="AT646" s="92"/>
      <c r="AU646" s="92"/>
      <c r="AV646" s="92"/>
      <c r="AW646" s="92"/>
      <c r="AX646" s="92"/>
      <c r="AY646" s="92"/>
      <c r="AZ646" s="92"/>
      <c r="BA646" s="92"/>
      <c r="BB646" s="92"/>
      <c r="BC646" s="92"/>
      <c r="BD646" s="92"/>
      <c r="BE646" s="92"/>
      <c r="BF646" s="92"/>
      <c r="BG646" s="92"/>
      <c r="BH646" s="92"/>
      <c r="BI646" s="92"/>
      <c r="BJ646" s="92"/>
      <c r="BK646" s="92"/>
      <c r="BL646" s="92"/>
      <c r="BM646" s="92"/>
    </row>
    <row r="647" spans="1:65" x14ac:dyDescent="0.2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2"/>
      <c r="AL647" s="92"/>
      <c r="AM647" s="92"/>
      <c r="AN647" s="92"/>
      <c r="AO647" s="92"/>
      <c r="AP647" s="92"/>
      <c r="AQ647" s="92"/>
      <c r="AR647" s="92"/>
      <c r="AS647" s="92"/>
      <c r="AT647" s="92"/>
      <c r="AU647" s="92"/>
      <c r="AV647" s="92"/>
      <c r="AW647" s="92"/>
      <c r="AX647" s="92"/>
      <c r="AY647" s="92"/>
      <c r="AZ647" s="92"/>
      <c r="BA647" s="92"/>
      <c r="BB647" s="92"/>
      <c r="BC647" s="92"/>
      <c r="BD647" s="92"/>
      <c r="BE647" s="92"/>
      <c r="BF647" s="92"/>
      <c r="BG647" s="92"/>
      <c r="BH647" s="92"/>
      <c r="BI647" s="92"/>
      <c r="BJ647" s="92"/>
      <c r="BK647" s="92"/>
      <c r="BL647" s="92"/>
      <c r="BM647" s="92"/>
    </row>
    <row r="648" spans="1:65" x14ac:dyDescent="0.2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  <c r="AN648" s="92"/>
      <c r="AO648" s="92"/>
      <c r="AP648" s="92"/>
      <c r="AQ648" s="92"/>
      <c r="AR648" s="92"/>
      <c r="AS648" s="92"/>
      <c r="AT648" s="92"/>
      <c r="AU648" s="92"/>
      <c r="AV648" s="92"/>
      <c r="AW648" s="92"/>
      <c r="AX648" s="92"/>
      <c r="AY648" s="92"/>
      <c r="AZ648" s="92"/>
      <c r="BA648" s="92"/>
      <c r="BB648" s="92"/>
      <c r="BC648" s="92"/>
      <c r="BD648" s="92"/>
      <c r="BE648" s="92"/>
      <c r="BF648" s="92"/>
      <c r="BG648" s="92"/>
      <c r="BH648" s="92"/>
      <c r="BI648" s="92"/>
      <c r="BJ648" s="92"/>
      <c r="BK648" s="92"/>
      <c r="BL648" s="92"/>
      <c r="BM648" s="92"/>
    </row>
    <row r="649" spans="1:65" x14ac:dyDescent="0.2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/>
      <c r="AM649" s="92"/>
      <c r="AN649" s="92"/>
      <c r="AO649" s="92"/>
      <c r="AP649" s="92"/>
      <c r="AQ649" s="92"/>
      <c r="AR649" s="92"/>
      <c r="AS649" s="92"/>
      <c r="AT649" s="92"/>
      <c r="AU649" s="92"/>
      <c r="AV649" s="92"/>
      <c r="AW649" s="92"/>
      <c r="AX649" s="92"/>
      <c r="AY649" s="92"/>
      <c r="AZ649" s="92"/>
      <c r="BA649" s="92"/>
      <c r="BB649" s="92"/>
      <c r="BC649" s="92"/>
      <c r="BD649" s="92"/>
      <c r="BE649" s="92"/>
      <c r="BF649" s="92"/>
      <c r="BG649" s="92"/>
      <c r="BH649" s="92"/>
      <c r="BI649" s="92"/>
      <c r="BJ649" s="92"/>
      <c r="BK649" s="92"/>
      <c r="BL649" s="92"/>
      <c r="BM649" s="92"/>
    </row>
    <row r="650" spans="1:65" x14ac:dyDescent="0.2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2"/>
      <c r="AL650" s="92"/>
      <c r="AM650" s="92"/>
      <c r="AN650" s="92"/>
      <c r="AO650" s="92"/>
      <c r="AP650" s="92"/>
      <c r="AQ650" s="92"/>
      <c r="AR650" s="92"/>
      <c r="AS650" s="92"/>
      <c r="AT650" s="92"/>
      <c r="AU650" s="92"/>
      <c r="AV650" s="92"/>
      <c r="AW650" s="92"/>
      <c r="AX650" s="92"/>
      <c r="AY650" s="92"/>
      <c r="AZ650" s="92"/>
      <c r="BA650" s="92"/>
      <c r="BB650" s="92"/>
      <c r="BC650" s="92"/>
      <c r="BD650" s="92"/>
      <c r="BE650" s="92"/>
      <c r="BF650" s="92"/>
      <c r="BG650" s="92"/>
      <c r="BH650" s="92"/>
      <c r="BI650" s="92"/>
      <c r="BJ650" s="92"/>
      <c r="BK650" s="92"/>
      <c r="BL650" s="92"/>
      <c r="BM650" s="92"/>
    </row>
    <row r="651" spans="1:65" x14ac:dyDescent="0.2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  <c r="AN651" s="92"/>
      <c r="AO651" s="92"/>
      <c r="AP651" s="92"/>
      <c r="AQ651" s="92"/>
      <c r="AR651" s="92"/>
      <c r="AS651" s="92"/>
      <c r="AT651" s="92"/>
      <c r="AU651" s="92"/>
      <c r="AV651" s="92"/>
      <c r="AW651" s="92"/>
      <c r="AX651" s="92"/>
      <c r="AY651" s="92"/>
      <c r="AZ651" s="92"/>
      <c r="BA651" s="92"/>
      <c r="BB651" s="92"/>
      <c r="BC651" s="92"/>
      <c r="BD651" s="92"/>
      <c r="BE651" s="92"/>
      <c r="BF651" s="92"/>
      <c r="BG651" s="92"/>
      <c r="BH651" s="92"/>
      <c r="BI651" s="92"/>
      <c r="BJ651" s="92"/>
      <c r="BK651" s="92"/>
      <c r="BL651" s="92"/>
      <c r="BM651" s="92"/>
    </row>
    <row r="652" spans="1:65" x14ac:dyDescent="0.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/>
      <c r="AN652" s="92"/>
      <c r="AO652" s="92"/>
      <c r="AP652" s="92"/>
      <c r="AQ652" s="92"/>
      <c r="AR652" s="92"/>
      <c r="AS652" s="92"/>
      <c r="AT652" s="92"/>
      <c r="AU652" s="92"/>
      <c r="AV652" s="92"/>
      <c r="AW652" s="92"/>
      <c r="AX652" s="92"/>
      <c r="AY652" s="92"/>
      <c r="AZ652" s="92"/>
      <c r="BA652" s="92"/>
      <c r="BB652" s="92"/>
      <c r="BC652" s="92"/>
      <c r="BD652" s="92"/>
      <c r="BE652" s="92"/>
      <c r="BF652" s="92"/>
      <c r="BG652" s="92"/>
      <c r="BH652" s="92"/>
      <c r="BI652" s="92"/>
      <c r="BJ652" s="92"/>
      <c r="BK652" s="92"/>
      <c r="BL652" s="92"/>
      <c r="BM652" s="92"/>
    </row>
    <row r="653" spans="1:65" x14ac:dyDescent="0.2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/>
      <c r="AO653" s="92"/>
      <c r="AP653" s="92"/>
      <c r="AQ653" s="92"/>
      <c r="AR653" s="92"/>
      <c r="AS653" s="92"/>
      <c r="AT653" s="92"/>
      <c r="AU653" s="92"/>
      <c r="AV653" s="92"/>
      <c r="AW653" s="92"/>
      <c r="AX653" s="92"/>
      <c r="AY653" s="92"/>
      <c r="AZ653" s="92"/>
      <c r="BA653" s="92"/>
      <c r="BB653" s="92"/>
      <c r="BC653" s="92"/>
      <c r="BD653" s="92"/>
      <c r="BE653" s="92"/>
      <c r="BF653" s="92"/>
      <c r="BG653" s="92"/>
      <c r="BH653" s="92"/>
      <c r="BI653" s="92"/>
      <c r="BJ653" s="92"/>
      <c r="BK653" s="92"/>
      <c r="BL653" s="92"/>
      <c r="BM653" s="92"/>
    </row>
    <row r="654" spans="1:65" x14ac:dyDescent="0.2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2"/>
      <c r="AL654" s="92"/>
      <c r="AM654" s="92"/>
      <c r="AN654" s="92"/>
      <c r="AO654" s="92"/>
      <c r="AP654" s="92"/>
      <c r="AQ654" s="92"/>
      <c r="AR654" s="92"/>
      <c r="AS654" s="92"/>
      <c r="AT654" s="92"/>
      <c r="AU654" s="92"/>
      <c r="AV654" s="92"/>
      <c r="AW654" s="92"/>
      <c r="AX654" s="92"/>
      <c r="AY654" s="92"/>
      <c r="AZ654" s="92"/>
      <c r="BA654" s="92"/>
      <c r="BB654" s="92"/>
      <c r="BC654" s="92"/>
      <c r="BD654" s="92"/>
      <c r="BE654" s="92"/>
      <c r="BF654" s="92"/>
      <c r="BG654" s="92"/>
      <c r="BH654" s="92"/>
      <c r="BI654" s="92"/>
      <c r="BJ654" s="92"/>
      <c r="BK654" s="92"/>
      <c r="BL654" s="92"/>
      <c r="BM654" s="92"/>
    </row>
    <row r="655" spans="1:65" x14ac:dyDescent="0.2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/>
      <c r="AK655" s="92"/>
      <c r="AL655" s="92"/>
      <c r="AM655" s="92"/>
      <c r="AN655" s="92"/>
      <c r="AO655" s="92"/>
      <c r="AP655" s="92"/>
      <c r="AQ655" s="92"/>
      <c r="AR655" s="92"/>
      <c r="AS655" s="92"/>
      <c r="AT655" s="92"/>
      <c r="AU655" s="92"/>
      <c r="AV655" s="92"/>
      <c r="AW655" s="92"/>
      <c r="AX655" s="92"/>
      <c r="AY655" s="92"/>
      <c r="AZ655" s="92"/>
      <c r="BA655" s="92"/>
      <c r="BB655" s="92"/>
      <c r="BC655" s="92"/>
      <c r="BD655" s="92"/>
      <c r="BE655" s="92"/>
      <c r="BF655" s="92"/>
      <c r="BG655" s="92"/>
      <c r="BH655" s="92"/>
      <c r="BI655" s="92"/>
      <c r="BJ655" s="92"/>
      <c r="BK655" s="92"/>
      <c r="BL655" s="92"/>
      <c r="BM655" s="92"/>
    </row>
    <row r="656" spans="1:65" x14ac:dyDescent="0.2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/>
      <c r="AL656" s="92"/>
      <c r="AM656" s="92"/>
      <c r="AN656" s="92"/>
      <c r="AO656" s="92"/>
      <c r="AP656" s="92"/>
      <c r="AQ656" s="92"/>
      <c r="AR656" s="92"/>
      <c r="AS656" s="92"/>
      <c r="AT656" s="92"/>
      <c r="AU656" s="92"/>
      <c r="AV656" s="92"/>
      <c r="AW656" s="92"/>
      <c r="AX656" s="92"/>
      <c r="AY656" s="92"/>
      <c r="AZ656" s="92"/>
      <c r="BA656" s="92"/>
      <c r="BB656" s="92"/>
      <c r="BC656" s="92"/>
      <c r="BD656" s="92"/>
      <c r="BE656" s="92"/>
      <c r="BF656" s="92"/>
      <c r="BG656" s="92"/>
      <c r="BH656" s="92"/>
      <c r="BI656" s="92"/>
      <c r="BJ656" s="92"/>
      <c r="BK656" s="92"/>
      <c r="BL656" s="92"/>
      <c r="BM656" s="92"/>
    </row>
    <row r="657" spans="1:65" x14ac:dyDescent="0.2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/>
      <c r="AM657" s="92"/>
      <c r="AN657" s="92"/>
      <c r="AO657" s="92"/>
      <c r="AP657" s="92"/>
      <c r="AQ657" s="92"/>
      <c r="AR657" s="92"/>
      <c r="AS657" s="92"/>
      <c r="AT657" s="92"/>
      <c r="AU657" s="92"/>
      <c r="AV657" s="92"/>
      <c r="AW657" s="92"/>
      <c r="AX657" s="92"/>
      <c r="AY657" s="92"/>
      <c r="AZ657" s="92"/>
      <c r="BA657" s="92"/>
      <c r="BB657" s="92"/>
      <c r="BC657" s="92"/>
      <c r="BD657" s="92"/>
      <c r="BE657" s="92"/>
      <c r="BF657" s="92"/>
      <c r="BG657" s="92"/>
      <c r="BH657" s="92"/>
      <c r="BI657" s="92"/>
      <c r="BJ657" s="92"/>
      <c r="BK657" s="92"/>
      <c r="BL657" s="92"/>
      <c r="BM657" s="92"/>
    </row>
    <row r="658" spans="1:65" x14ac:dyDescent="0.2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  <c r="AN658" s="92"/>
      <c r="AO658" s="92"/>
      <c r="AP658" s="92"/>
      <c r="AQ658" s="92"/>
      <c r="AR658" s="92"/>
      <c r="AS658" s="92"/>
      <c r="AT658" s="92"/>
      <c r="AU658" s="92"/>
      <c r="AV658" s="92"/>
      <c r="AW658" s="92"/>
      <c r="AX658" s="92"/>
      <c r="AY658" s="92"/>
      <c r="AZ658" s="92"/>
      <c r="BA658" s="92"/>
      <c r="BB658" s="92"/>
      <c r="BC658" s="92"/>
      <c r="BD658" s="92"/>
      <c r="BE658" s="92"/>
      <c r="BF658" s="92"/>
      <c r="BG658" s="92"/>
      <c r="BH658" s="92"/>
      <c r="BI658" s="92"/>
      <c r="BJ658" s="92"/>
      <c r="BK658" s="92"/>
      <c r="BL658" s="92"/>
      <c r="BM658" s="92"/>
    </row>
    <row r="659" spans="1:65" x14ac:dyDescent="0.2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  <c r="AF659" s="92"/>
      <c r="AG659" s="92"/>
      <c r="AH659" s="92"/>
      <c r="AI659" s="92"/>
      <c r="AJ659" s="92"/>
      <c r="AK659" s="92"/>
      <c r="AL659" s="92"/>
      <c r="AM659" s="92"/>
      <c r="AN659" s="92"/>
      <c r="AO659" s="92"/>
      <c r="AP659" s="92"/>
      <c r="AQ659" s="92"/>
      <c r="AR659" s="92"/>
      <c r="AS659" s="92"/>
      <c r="AT659" s="92"/>
      <c r="AU659" s="92"/>
      <c r="AV659" s="92"/>
      <c r="AW659" s="92"/>
      <c r="AX659" s="92"/>
      <c r="AY659" s="92"/>
      <c r="AZ659" s="92"/>
      <c r="BA659" s="92"/>
      <c r="BB659" s="92"/>
      <c r="BC659" s="92"/>
      <c r="BD659" s="92"/>
      <c r="BE659" s="92"/>
      <c r="BF659" s="92"/>
      <c r="BG659" s="92"/>
      <c r="BH659" s="92"/>
      <c r="BI659" s="92"/>
      <c r="BJ659" s="92"/>
      <c r="BK659" s="92"/>
      <c r="BL659" s="92"/>
      <c r="BM659" s="92"/>
    </row>
    <row r="660" spans="1:65" x14ac:dyDescent="0.2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  <c r="AN660" s="92"/>
      <c r="AO660" s="92"/>
      <c r="AP660" s="92"/>
      <c r="AQ660" s="92"/>
      <c r="AR660" s="92"/>
      <c r="AS660" s="92"/>
      <c r="AT660" s="92"/>
      <c r="AU660" s="92"/>
      <c r="AV660" s="92"/>
      <c r="AW660" s="92"/>
      <c r="AX660" s="92"/>
      <c r="AY660" s="92"/>
      <c r="AZ660" s="92"/>
      <c r="BA660" s="92"/>
      <c r="BB660" s="92"/>
      <c r="BC660" s="92"/>
      <c r="BD660" s="92"/>
      <c r="BE660" s="92"/>
      <c r="BF660" s="92"/>
      <c r="BG660" s="92"/>
      <c r="BH660" s="92"/>
      <c r="BI660" s="92"/>
      <c r="BJ660" s="92"/>
      <c r="BK660" s="92"/>
      <c r="BL660" s="92"/>
      <c r="BM660" s="92"/>
    </row>
    <row r="661" spans="1:65" x14ac:dyDescent="0.2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  <c r="AF661" s="92"/>
      <c r="AG661" s="92"/>
      <c r="AH661" s="92"/>
      <c r="AI661" s="92"/>
      <c r="AJ661" s="92"/>
      <c r="AK661" s="92"/>
      <c r="AL661" s="92"/>
      <c r="AM661" s="92"/>
      <c r="AN661" s="92"/>
      <c r="AO661" s="92"/>
      <c r="AP661" s="92"/>
      <c r="AQ661" s="92"/>
      <c r="AR661" s="92"/>
      <c r="AS661" s="92"/>
      <c r="AT661" s="92"/>
      <c r="AU661" s="92"/>
      <c r="AV661" s="92"/>
      <c r="AW661" s="92"/>
      <c r="AX661" s="92"/>
      <c r="AY661" s="92"/>
      <c r="AZ661" s="92"/>
      <c r="BA661" s="92"/>
      <c r="BB661" s="92"/>
      <c r="BC661" s="92"/>
      <c r="BD661" s="92"/>
      <c r="BE661" s="92"/>
      <c r="BF661" s="92"/>
      <c r="BG661" s="92"/>
      <c r="BH661" s="92"/>
      <c r="BI661" s="92"/>
      <c r="BJ661" s="92"/>
      <c r="BK661" s="92"/>
      <c r="BL661" s="92"/>
      <c r="BM661" s="92"/>
    </row>
    <row r="662" spans="1:65" x14ac:dyDescent="0.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/>
      <c r="AM662" s="92"/>
      <c r="AN662" s="92"/>
      <c r="AO662" s="92"/>
      <c r="AP662" s="92"/>
      <c r="AQ662" s="92"/>
      <c r="AR662" s="92"/>
      <c r="AS662" s="92"/>
      <c r="AT662" s="92"/>
      <c r="AU662" s="92"/>
      <c r="AV662" s="92"/>
      <c r="AW662" s="92"/>
      <c r="AX662" s="92"/>
      <c r="AY662" s="92"/>
      <c r="AZ662" s="92"/>
      <c r="BA662" s="92"/>
      <c r="BB662" s="92"/>
      <c r="BC662" s="92"/>
      <c r="BD662" s="92"/>
      <c r="BE662" s="92"/>
      <c r="BF662" s="92"/>
      <c r="BG662" s="92"/>
      <c r="BH662" s="92"/>
      <c r="BI662" s="92"/>
      <c r="BJ662" s="92"/>
      <c r="BK662" s="92"/>
      <c r="BL662" s="92"/>
      <c r="BM662" s="92"/>
    </row>
    <row r="663" spans="1:65" x14ac:dyDescent="0.2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2"/>
      <c r="AL663" s="92"/>
      <c r="AM663" s="92"/>
      <c r="AN663" s="92"/>
      <c r="AO663" s="92"/>
      <c r="AP663" s="92"/>
      <c r="AQ663" s="92"/>
      <c r="AR663" s="92"/>
      <c r="AS663" s="92"/>
      <c r="AT663" s="92"/>
      <c r="AU663" s="92"/>
      <c r="AV663" s="92"/>
      <c r="AW663" s="92"/>
      <c r="AX663" s="92"/>
      <c r="AY663" s="92"/>
      <c r="AZ663" s="92"/>
      <c r="BA663" s="92"/>
      <c r="BB663" s="92"/>
      <c r="BC663" s="92"/>
      <c r="BD663" s="92"/>
      <c r="BE663" s="92"/>
      <c r="BF663" s="92"/>
      <c r="BG663" s="92"/>
      <c r="BH663" s="92"/>
      <c r="BI663" s="92"/>
      <c r="BJ663" s="92"/>
      <c r="BK663" s="92"/>
      <c r="BL663" s="92"/>
      <c r="BM663" s="92"/>
    </row>
    <row r="664" spans="1:65" x14ac:dyDescent="0.2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  <c r="AN664" s="92"/>
      <c r="AO664" s="92"/>
      <c r="AP664" s="92"/>
      <c r="AQ664" s="92"/>
      <c r="AR664" s="92"/>
      <c r="AS664" s="92"/>
      <c r="AT664" s="92"/>
      <c r="AU664" s="92"/>
      <c r="AV664" s="92"/>
      <c r="AW664" s="92"/>
      <c r="AX664" s="92"/>
      <c r="AY664" s="92"/>
      <c r="AZ664" s="92"/>
      <c r="BA664" s="92"/>
      <c r="BB664" s="92"/>
      <c r="BC664" s="92"/>
      <c r="BD664" s="92"/>
      <c r="BE664" s="92"/>
      <c r="BF664" s="92"/>
      <c r="BG664" s="92"/>
      <c r="BH664" s="92"/>
      <c r="BI664" s="92"/>
      <c r="BJ664" s="92"/>
      <c r="BK664" s="92"/>
      <c r="BL664" s="92"/>
      <c r="BM664" s="92"/>
    </row>
    <row r="665" spans="1:65" x14ac:dyDescent="0.2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2"/>
      <c r="AL665" s="92"/>
      <c r="AM665" s="92"/>
      <c r="AN665" s="92"/>
      <c r="AO665" s="92"/>
      <c r="AP665" s="92"/>
      <c r="AQ665" s="92"/>
      <c r="AR665" s="92"/>
      <c r="AS665" s="92"/>
      <c r="AT665" s="92"/>
      <c r="AU665" s="92"/>
      <c r="AV665" s="92"/>
      <c r="AW665" s="92"/>
      <c r="AX665" s="92"/>
      <c r="AY665" s="92"/>
      <c r="AZ665" s="92"/>
      <c r="BA665" s="92"/>
      <c r="BB665" s="92"/>
      <c r="BC665" s="92"/>
      <c r="BD665" s="92"/>
      <c r="BE665" s="92"/>
      <c r="BF665" s="92"/>
      <c r="BG665" s="92"/>
      <c r="BH665" s="92"/>
      <c r="BI665" s="92"/>
      <c r="BJ665" s="92"/>
      <c r="BK665" s="92"/>
      <c r="BL665" s="92"/>
      <c r="BM665" s="92"/>
    </row>
    <row r="666" spans="1:65" x14ac:dyDescent="0.2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/>
      <c r="AL666" s="92"/>
      <c r="AM666" s="92"/>
      <c r="AN666" s="92"/>
      <c r="AO666" s="92"/>
      <c r="AP666" s="92"/>
      <c r="AQ666" s="92"/>
      <c r="AR666" s="92"/>
      <c r="AS666" s="92"/>
      <c r="AT666" s="92"/>
      <c r="AU666" s="92"/>
      <c r="AV666" s="92"/>
      <c r="AW666" s="92"/>
      <c r="AX666" s="92"/>
      <c r="AY666" s="92"/>
      <c r="AZ666" s="92"/>
      <c r="BA666" s="92"/>
      <c r="BB666" s="92"/>
      <c r="BC666" s="92"/>
      <c r="BD666" s="92"/>
      <c r="BE666" s="92"/>
      <c r="BF666" s="92"/>
      <c r="BG666" s="92"/>
      <c r="BH666" s="92"/>
      <c r="BI666" s="92"/>
      <c r="BJ666" s="92"/>
      <c r="BK666" s="92"/>
      <c r="BL666" s="92"/>
      <c r="BM666" s="92"/>
    </row>
    <row r="667" spans="1:65" x14ac:dyDescent="0.2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2"/>
      <c r="AL667" s="92"/>
      <c r="AM667" s="92"/>
      <c r="AN667" s="92"/>
      <c r="AO667" s="92"/>
      <c r="AP667" s="92"/>
      <c r="AQ667" s="92"/>
      <c r="AR667" s="92"/>
      <c r="AS667" s="92"/>
      <c r="AT667" s="92"/>
      <c r="AU667" s="92"/>
      <c r="AV667" s="92"/>
      <c r="AW667" s="92"/>
      <c r="AX667" s="92"/>
      <c r="AY667" s="92"/>
      <c r="AZ667" s="92"/>
      <c r="BA667" s="92"/>
      <c r="BB667" s="92"/>
      <c r="BC667" s="92"/>
      <c r="BD667" s="92"/>
      <c r="BE667" s="92"/>
      <c r="BF667" s="92"/>
      <c r="BG667" s="92"/>
      <c r="BH667" s="92"/>
      <c r="BI667" s="92"/>
      <c r="BJ667" s="92"/>
      <c r="BK667" s="92"/>
      <c r="BL667" s="92"/>
      <c r="BM667" s="92"/>
    </row>
    <row r="668" spans="1:65" x14ac:dyDescent="0.2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  <c r="AN668" s="92"/>
      <c r="AO668" s="92"/>
      <c r="AP668" s="92"/>
      <c r="AQ668" s="92"/>
      <c r="AR668" s="92"/>
      <c r="AS668" s="92"/>
      <c r="AT668" s="92"/>
      <c r="AU668" s="92"/>
      <c r="AV668" s="92"/>
      <c r="AW668" s="92"/>
      <c r="AX668" s="92"/>
      <c r="AY668" s="92"/>
      <c r="AZ668" s="92"/>
      <c r="BA668" s="92"/>
      <c r="BB668" s="92"/>
      <c r="BC668" s="92"/>
      <c r="BD668" s="92"/>
      <c r="BE668" s="92"/>
      <c r="BF668" s="92"/>
      <c r="BG668" s="92"/>
      <c r="BH668" s="92"/>
      <c r="BI668" s="92"/>
      <c r="BJ668" s="92"/>
      <c r="BK668" s="92"/>
      <c r="BL668" s="92"/>
      <c r="BM668" s="92"/>
    </row>
    <row r="669" spans="1:65" x14ac:dyDescent="0.2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  <c r="AN669" s="92"/>
      <c r="AO669" s="92"/>
      <c r="AP669" s="92"/>
      <c r="AQ669" s="92"/>
      <c r="AR669" s="92"/>
      <c r="AS669" s="92"/>
      <c r="AT669" s="92"/>
      <c r="AU669" s="92"/>
      <c r="AV669" s="92"/>
      <c r="AW669" s="92"/>
      <c r="AX669" s="92"/>
      <c r="AY669" s="92"/>
      <c r="AZ669" s="92"/>
      <c r="BA669" s="92"/>
      <c r="BB669" s="92"/>
      <c r="BC669" s="92"/>
      <c r="BD669" s="92"/>
      <c r="BE669" s="92"/>
      <c r="BF669" s="92"/>
      <c r="BG669" s="92"/>
      <c r="BH669" s="92"/>
      <c r="BI669" s="92"/>
      <c r="BJ669" s="92"/>
      <c r="BK669" s="92"/>
      <c r="BL669" s="92"/>
      <c r="BM669" s="92"/>
    </row>
    <row r="670" spans="1:65" x14ac:dyDescent="0.2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2"/>
      <c r="AR670" s="92"/>
      <c r="AS670" s="92"/>
      <c r="AT670" s="92"/>
      <c r="AU670" s="92"/>
      <c r="AV670" s="92"/>
      <c r="AW670" s="92"/>
      <c r="AX670" s="92"/>
      <c r="AY670" s="92"/>
      <c r="AZ670" s="92"/>
      <c r="BA670" s="92"/>
      <c r="BB670" s="92"/>
      <c r="BC670" s="92"/>
      <c r="BD670" s="92"/>
      <c r="BE670" s="92"/>
      <c r="BF670" s="92"/>
      <c r="BG670" s="92"/>
      <c r="BH670" s="92"/>
      <c r="BI670" s="92"/>
      <c r="BJ670" s="92"/>
      <c r="BK670" s="92"/>
      <c r="BL670" s="92"/>
      <c r="BM670" s="92"/>
    </row>
    <row r="671" spans="1:65" x14ac:dyDescent="0.2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  <c r="AN671" s="92"/>
      <c r="AO671" s="92"/>
      <c r="AP671" s="92"/>
      <c r="AQ671" s="92"/>
      <c r="AR671" s="92"/>
      <c r="AS671" s="92"/>
      <c r="AT671" s="92"/>
      <c r="AU671" s="92"/>
      <c r="AV671" s="92"/>
      <c r="AW671" s="92"/>
      <c r="AX671" s="92"/>
      <c r="AY671" s="92"/>
      <c r="AZ671" s="92"/>
      <c r="BA671" s="92"/>
      <c r="BB671" s="92"/>
      <c r="BC671" s="92"/>
      <c r="BD671" s="92"/>
      <c r="BE671" s="92"/>
      <c r="BF671" s="92"/>
      <c r="BG671" s="92"/>
      <c r="BH671" s="92"/>
      <c r="BI671" s="92"/>
      <c r="BJ671" s="92"/>
      <c r="BK671" s="92"/>
      <c r="BL671" s="92"/>
      <c r="BM671" s="92"/>
    </row>
    <row r="672" spans="1:65" x14ac:dyDescent="0.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/>
      <c r="AO672" s="92"/>
      <c r="AP672" s="92"/>
      <c r="AQ672" s="92"/>
      <c r="AR672" s="92"/>
      <c r="AS672" s="92"/>
      <c r="AT672" s="92"/>
      <c r="AU672" s="92"/>
      <c r="AV672" s="92"/>
      <c r="AW672" s="92"/>
      <c r="AX672" s="92"/>
      <c r="AY672" s="92"/>
      <c r="AZ672" s="92"/>
      <c r="BA672" s="92"/>
      <c r="BB672" s="92"/>
      <c r="BC672" s="92"/>
      <c r="BD672" s="92"/>
      <c r="BE672" s="92"/>
      <c r="BF672" s="92"/>
      <c r="BG672" s="92"/>
      <c r="BH672" s="92"/>
      <c r="BI672" s="92"/>
      <c r="BJ672" s="92"/>
      <c r="BK672" s="92"/>
      <c r="BL672" s="92"/>
      <c r="BM672" s="92"/>
    </row>
    <row r="673" spans="1:65" x14ac:dyDescent="0.2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/>
      <c r="AP673" s="92"/>
      <c r="AQ673" s="92"/>
      <c r="AR673" s="92"/>
      <c r="AS673" s="92"/>
      <c r="AT673" s="92"/>
      <c r="AU673" s="92"/>
      <c r="AV673" s="92"/>
      <c r="AW673" s="92"/>
      <c r="AX673" s="92"/>
      <c r="AY673" s="92"/>
      <c r="AZ673" s="92"/>
      <c r="BA673" s="92"/>
      <c r="BB673" s="92"/>
      <c r="BC673" s="92"/>
      <c r="BD673" s="92"/>
      <c r="BE673" s="92"/>
      <c r="BF673" s="92"/>
      <c r="BG673" s="92"/>
      <c r="BH673" s="92"/>
      <c r="BI673" s="92"/>
      <c r="BJ673" s="92"/>
      <c r="BK673" s="92"/>
      <c r="BL673" s="92"/>
      <c r="BM673" s="92"/>
    </row>
    <row r="674" spans="1:65" x14ac:dyDescent="0.2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  <c r="AN674" s="92"/>
      <c r="AO674" s="92"/>
      <c r="AP674" s="92"/>
      <c r="AQ674" s="92"/>
      <c r="AR674" s="92"/>
      <c r="AS674" s="92"/>
      <c r="AT674" s="92"/>
      <c r="AU674" s="92"/>
      <c r="AV674" s="92"/>
      <c r="AW674" s="92"/>
      <c r="AX674" s="92"/>
      <c r="AY674" s="92"/>
      <c r="AZ674" s="92"/>
      <c r="BA674" s="92"/>
      <c r="BB674" s="92"/>
      <c r="BC674" s="92"/>
      <c r="BD674" s="92"/>
      <c r="BE674" s="92"/>
      <c r="BF674" s="92"/>
      <c r="BG674" s="92"/>
      <c r="BH674" s="92"/>
      <c r="BI674" s="92"/>
      <c r="BJ674" s="92"/>
      <c r="BK674" s="92"/>
      <c r="BL674" s="92"/>
      <c r="BM674" s="92"/>
    </row>
    <row r="675" spans="1:65" x14ac:dyDescent="0.2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2"/>
      <c r="AL675" s="92"/>
      <c r="AM675" s="92"/>
      <c r="AN675" s="92"/>
      <c r="AO675" s="92"/>
      <c r="AP675" s="92"/>
      <c r="AQ675" s="92"/>
      <c r="AR675" s="92"/>
      <c r="AS675" s="92"/>
      <c r="AT675" s="92"/>
      <c r="AU675" s="92"/>
      <c r="AV675" s="92"/>
      <c r="AW675" s="92"/>
      <c r="AX675" s="92"/>
      <c r="AY675" s="92"/>
      <c r="AZ675" s="92"/>
      <c r="BA675" s="92"/>
      <c r="BB675" s="92"/>
      <c r="BC675" s="92"/>
      <c r="BD675" s="92"/>
      <c r="BE675" s="92"/>
      <c r="BF675" s="92"/>
      <c r="BG675" s="92"/>
      <c r="BH675" s="92"/>
      <c r="BI675" s="92"/>
      <c r="BJ675" s="92"/>
      <c r="BK675" s="92"/>
      <c r="BL675" s="92"/>
      <c r="BM675" s="92"/>
    </row>
    <row r="676" spans="1:65" x14ac:dyDescent="0.2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2"/>
      <c r="AL676" s="92"/>
      <c r="AM676" s="92"/>
      <c r="AN676" s="92"/>
      <c r="AO676" s="92"/>
      <c r="AP676" s="92"/>
      <c r="AQ676" s="92"/>
      <c r="AR676" s="92"/>
      <c r="AS676" s="92"/>
      <c r="AT676" s="92"/>
      <c r="AU676" s="92"/>
      <c r="AV676" s="92"/>
      <c r="AW676" s="92"/>
      <c r="AX676" s="92"/>
      <c r="AY676" s="92"/>
      <c r="AZ676" s="92"/>
      <c r="BA676" s="92"/>
      <c r="BB676" s="92"/>
      <c r="BC676" s="92"/>
      <c r="BD676" s="92"/>
      <c r="BE676" s="92"/>
      <c r="BF676" s="92"/>
      <c r="BG676" s="92"/>
      <c r="BH676" s="92"/>
      <c r="BI676" s="92"/>
      <c r="BJ676" s="92"/>
      <c r="BK676" s="92"/>
      <c r="BL676" s="92"/>
      <c r="BM676" s="92"/>
    </row>
    <row r="677" spans="1:65" x14ac:dyDescent="0.2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  <c r="AN677" s="92"/>
      <c r="AO677" s="92"/>
      <c r="AP677" s="92"/>
      <c r="AQ677" s="92"/>
      <c r="AR677" s="92"/>
      <c r="AS677" s="92"/>
      <c r="AT677" s="92"/>
      <c r="AU677" s="92"/>
      <c r="AV677" s="92"/>
      <c r="AW677" s="92"/>
      <c r="AX677" s="92"/>
      <c r="AY677" s="92"/>
      <c r="AZ677" s="92"/>
      <c r="BA677" s="92"/>
      <c r="BB677" s="92"/>
      <c r="BC677" s="92"/>
      <c r="BD677" s="92"/>
      <c r="BE677" s="92"/>
      <c r="BF677" s="92"/>
      <c r="BG677" s="92"/>
      <c r="BH677" s="92"/>
      <c r="BI677" s="92"/>
      <c r="BJ677" s="92"/>
      <c r="BK677" s="92"/>
      <c r="BL677" s="92"/>
      <c r="BM677" s="92"/>
    </row>
    <row r="678" spans="1:65" x14ac:dyDescent="0.2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  <c r="AN678" s="92"/>
      <c r="AO678" s="92"/>
      <c r="AP678" s="92"/>
      <c r="AQ678" s="92"/>
      <c r="AR678" s="92"/>
      <c r="AS678" s="92"/>
      <c r="AT678" s="92"/>
      <c r="AU678" s="92"/>
      <c r="AV678" s="92"/>
      <c r="AW678" s="92"/>
      <c r="AX678" s="92"/>
      <c r="AY678" s="92"/>
      <c r="AZ678" s="92"/>
      <c r="BA678" s="92"/>
      <c r="BB678" s="92"/>
      <c r="BC678" s="92"/>
      <c r="BD678" s="92"/>
      <c r="BE678" s="92"/>
      <c r="BF678" s="92"/>
      <c r="BG678" s="92"/>
      <c r="BH678" s="92"/>
      <c r="BI678" s="92"/>
      <c r="BJ678" s="92"/>
      <c r="BK678" s="92"/>
      <c r="BL678" s="92"/>
      <c r="BM678" s="92"/>
    </row>
    <row r="679" spans="1:65" x14ac:dyDescent="0.2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/>
      <c r="AM679" s="92"/>
      <c r="AN679" s="92"/>
      <c r="AO679" s="92"/>
      <c r="AP679" s="92"/>
      <c r="AQ679" s="92"/>
      <c r="AR679" s="92"/>
      <c r="AS679" s="92"/>
      <c r="AT679" s="92"/>
      <c r="AU679" s="92"/>
      <c r="AV679" s="92"/>
      <c r="AW679" s="92"/>
      <c r="AX679" s="92"/>
      <c r="AY679" s="92"/>
      <c r="AZ679" s="92"/>
      <c r="BA679" s="92"/>
      <c r="BB679" s="92"/>
      <c r="BC679" s="92"/>
      <c r="BD679" s="92"/>
      <c r="BE679" s="92"/>
      <c r="BF679" s="92"/>
      <c r="BG679" s="92"/>
      <c r="BH679" s="92"/>
      <c r="BI679" s="92"/>
      <c r="BJ679" s="92"/>
      <c r="BK679" s="92"/>
      <c r="BL679" s="92"/>
      <c r="BM679" s="92"/>
    </row>
    <row r="680" spans="1:65" x14ac:dyDescent="0.2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  <c r="AN680" s="92"/>
      <c r="AO680" s="92"/>
      <c r="AP680" s="92"/>
      <c r="AQ680" s="92"/>
      <c r="AR680" s="92"/>
      <c r="AS680" s="92"/>
      <c r="AT680" s="92"/>
      <c r="AU680" s="92"/>
      <c r="AV680" s="92"/>
      <c r="AW680" s="92"/>
      <c r="AX680" s="92"/>
      <c r="AY680" s="92"/>
      <c r="AZ680" s="92"/>
      <c r="BA680" s="92"/>
      <c r="BB680" s="92"/>
      <c r="BC680" s="92"/>
      <c r="BD680" s="92"/>
      <c r="BE680" s="92"/>
      <c r="BF680" s="92"/>
      <c r="BG680" s="92"/>
      <c r="BH680" s="92"/>
      <c r="BI680" s="92"/>
      <c r="BJ680" s="92"/>
      <c r="BK680" s="92"/>
      <c r="BL680" s="92"/>
      <c r="BM680" s="92"/>
    </row>
    <row r="681" spans="1:65" x14ac:dyDescent="0.2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2"/>
      <c r="AR681" s="92"/>
      <c r="AS681" s="92"/>
      <c r="AT681" s="92"/>
      <c r="AU681" s="92"/>
      <c r="AV681" s="92"/>
      <c r="AW681" s="92"/>
      <c r="AX681" s="92"/>
      <c r="AY681" s="92"/>
      <c r="AZ681" s="92"/>
      <c r="BA681" s="92"/>
      <c r="BB681" s="92"/>
      <c r="BC681" s="92"/>
      <c r="BD681" s="92"/>
      <c r="BE681" s="92"/>
      <c r="BF681" s="92"/>
      <c r="BG681" s="92"/>
      <c r="BH681" s="92"/>
      <c r="BI681" s="92"/>
      <c r="BJ681" s="92"/>
      <c r="BK681" s="92"/>
      <c r="BL681" s="92"/>
      <c r="BM681" s="92"/>
    </row>
    <row r="682" spans="1:65" x14ac:dyDescent="0.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2"/>
      <c r="AL682" s="92"/>
      <c r="AM682" s="92"/>
      <c r="AN682" s="92"/>
      <c r="AO682" s="92"/>
      <c r="AP682" s="92"/>
      <c r="AQ682" s="92"/>
      <c r="AR682" s="92"/>
      <c r="AS682" s="92"/>
      <c r="AT682" s="92"/>
      <c r="AU682" s="92"/>
      <c r="AV682" s="92"/>
      <c r="AW682" s="92"/>
      <c r="AX682" s="92"/>
      <c r="AY682" s="92"/>
      <c r="AZ682" s="92"/>
      <c r="BA682" s="92"/>
      <c r="BB682" s="92"/>
      <c r="BC682" s="92"/>
      <c r="BD682" s="92"/>
      <c r="BE682" s="92"/>
      <c r="BF682" s="92"/>
      <c r="BG682" s="92"/>
      <c r="BH682" s="92"/>
      <c r="BI682" s="92"/>
      <c r="BJ682" s="92"/>
      <c r="BK682" s="92"/>
      <c r="BL682" s="92"/>
      <c r="BM682" s="92"/>
    </row>
    <row r="683" spans="1:65" x14ac:dyDescent="0.2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2"/>
      <c r="AL683" s="92"/>
      <c r="AM683" s="92"/>
      <c r="AN683" s="92"/>
      <c r="AO683" s="92"/>
      <c r="AP683" s="92"/>
      <c r="AQ683" s="92"/>
      <c r="AR683" s="92"/>
      <c r="AS683" s="92"/>
      <c r="AT683" s="92"/>
      <c r="AU683" s="92"/>
      <c r="AV683" s="92"/>
      <c r="AW683" s="92"/>
      <c r="AX683" s="92"/>
      <c r="AY683" s="92"/>
      <c r="AZ683" s="92"/>
      <c r="BA683" s="92"/>
      <c r="BB683" s="92"/>
      <c r="BC683" s="92"/>
      <c r="BD683" s="92"/>
      <c r="BE683" s="92"/>
      <c r="BF683" s="92"/>
      <c r="BG683" s="92"/>
      <c r="BH683" s="92"/>
      <c r="BI683" s="92"/>
      <c r="BJ683" s="92"/>
      <c r="BK683" s="92"/>
      <c r="BL683" s="92"/>
      <c r="BM683" s="92"/>
    </row>
    <row r="684" spans="1:65" x14ac:dyDescent="0.2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2"/>
      <c r="AL684" s="92"/>
      <c r="AM684" s="92"/>
      <c r="AN684" s="92"/>
      <c r="AO684" s="92"/>
      <c r="AP684" s="92"/>
      <c r="AQ684" s="92"/>
      <c r="AR684" s="92"/>
      <c r="AS684" s="92"/>
      <c r="AT684" s="92"/>
      <c r="AU684" s="92"/>
      <c r="AV684" s="92"/>
      <c r="AW684" s="92"/>
      <c r="AX684" s="92"/>
      <c r="AY684" s="92"/>
      <c r="AZ684" s="92"/>
      <c r="BA684" s="92"/>
      <c r="BB684" s="92"/>
      <c r="BC684" s="92"/>
      <c r="BD684" s="92"/>
      <c r="BE684" s="92"/>
      <c r="BF684" s="92"/>
      <c r="BG684" s="92"/>
      <c r="BH684" s="92"/>
      <c r="BI684" s="92"/>
      <c r="BJ684" s="92"/>
      <c r="BK684" s="92"/>
      <c r="BL684" s="92"/>
      <c r="BM684" s="92"/>
    </row>
    <row r="685" spans="1:65" x14ac:dyDescent="0.2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/>
      <c r="AL685" s="92"/>
      <c r="AM685" s="92"/>
      <c r="AN685" s="92"/>
      <c r="AO685" s="92"/>
      <c r="AP685" s="92"/>
      <c r="AQ685" s="92"/>
      <c r="AR685" s="92"/>
      <c r="AS685" s="92"/>
      <c r="AT685" s="92"/>
      <c r="AU685" s="92"/>
      <c r="AV685" s="92"/>
      <c r="AW685" s="92"/>
      <c r="AX685" s="92"/>
      <c r="AY685" s="92"/>
      <c r="AZ685" s="92"/>
      <c r="BA685" s="92"/>
      <c r="BB685" s="92"/>
      <c r="BC685" s="92"/>
      <c r="BD685" s="92"/>
      <c r="BE685" s="92"/>
      <c r="BF685" s="92"/>
      <c r="BG685" s="92"/>
      <c r="BH685" s="92"/>
      <c r="BI685" s="92"/>
      <c r="BJ685" s="92"/>
      <c r="BK685" s="92"/>
      <c r="BL685" s="92"/>
      <c r="BM685" s="92"/>
    </row>
    <row r="686" spans="1:65" x14ac:dyDescent="0.2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  <c r="AN686" s="92"/>
      <c r="AO686" s="92"/>
      <c r="AP686" s="92"/>
      <c r="AQ686" s="92"/>
      <c r="AR686" s="92"/>
      <c r="AS686" s="92"/>
      <c r="AT686" s="92"/>
      <c r="AU686" s="92"/>
      <c r="AV686" s="92"/>
      <c r="AW686" s="92"/>
      <c r="AX686" s="92"/>
      <c r="AY686" s="92"/>
      <c r="AZ686" s="92"/>
      <c r="BA686" s="92"/>
      <c r="BB686" s="92"/>
      <c r="BC686" s="92"/>
      <c r="BD686" s="92"/>
      <c r="BE686" s="92"/>
      <c r="BF686" s="92"/>
      <c r="BG686" s="92"/>
      <c r="BH686" s="92"/>
      <c r="BI686" s="92"/>
      <c r="BJ686" s="92"/>
      <c r="BK686" s="92"/>
      <c r="BL686" s="92"/>
      <c r="BM686" s="92"/>
    </row>
    <row r="687" spans="1:65" x14ac:dyDescent="0.2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2"/>
      <c r="AL687" s="92"/>
      <c r="AM687" s="92"/>
      <c r="AN687" s="92"/>
      <c r="AO687" s="92"/>
      <c r="AP687" s="92"/>
      <c r="AQ687" s="92"/>
      <c r="AR687" s="92"/>
      <c r="AS687" s="92"/>
      <c r="AT687" s="92"/>
      <c r="AU687" s="92"/>
      <c r="AV687" s="92"/>
      <c r="AW687" s="92"/>
      <c r="AX687" s="92"/>
      <c r="AY687" s="92"/>
      <c r="AZ687" s="92"/>
      <c r="BA687" s="92"/>
      <c r="BB687" s="92"/>
      <c r="BC687" s="92"/>
      <c r="BD687" s="92"/>
      <c r="BE687" s="92"/>
      <c r="BF687" s="92"/>
      <c r="BG687" s="92"/>
      <c r="BH687" s="92"/>
      <c r="BI687" s="92"/>
      <c r="BJ687" s="92"/>
      <c r="BK687" s="92"/>
      <c r="BL687" s="92"/>
      <c r="BM687" s="92"/>
    </row>
    <row r="688" spans="1:65" x14ac:dyDescent="0.2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2"/>
      <c r="AL688" s="92"/>
      <c r="AM688" s="92"/>
      <c r="AN688" s="92"/>
      <c r="AO688" s="92"/>
      <c r="AP688" s="92"/>
      <c r="AQ688" s="92"/>
      <c r="AR688" s="92"/>
      <c r="AS688" s="92"/>
      <c r="AT688" s="92"/>
      <c r="AU688" s="92"/>
      <c r="AV688" s="92"/>
      <c r="AW688" s="92"/>
      <c r="AX688" s="92"/>
      <c r="AY688" s="92"/>
      <c r="AZ688" s="92"/>
      <c r="BA688" s="92"/>
      <c r="BB688" s="92"/>
      <c r="BC688" s="92"/>
      <c r="BD688" s="92"/>
      <c r="BE688" s="92"/>
      <c r="BF688" s="92"/>
      <c r="BG688" s="92"/>
      <c r="BH688" s="92"/>
      <c r="BI688" s="92"/>
      <c r="BJ688" s="92"/>
      <c r="BK688" s="92"/>
      <c r="BL688" s="92"/>
      <c r="BM688" s="92"/>
    </row>
    <row r="689" spans="1:65" x14ac:dyDescent="0.2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2"/>
      <c r="AL689" s="92"/>
      <c r="AM689" s="92"/>
      <c r="AN689" s="92"/>
      <c r="AO689" s="92"/>
      <c r="AP689" s="92"/>
      <c r="AQ689" s="92"/>
      <c r="AR689" s="92"/>
      <c r="AS689" s="92"/>
      <c r="AT689" s="92"/>
      <c r="AU689" s="92"/>
      <c r="AV689" s="92"/>
      <c r="AW689" s="92"/>
      <c r="AX689" s="92"/>
      <c r="AY689" s="92"/>
      <c r="AZ689" s="92"/>
      <c r="BA689" s="92"/>
      <c r="BB689" s="92"/>
      <c r="BC689" s="92"/>
      <c r="BD689" s="92"/>
      <c r="BE689" s="92"/>
      <c r="BF689" s="92"/>
      <c r="BG689" s="92"/>
      <c r="BH689" s="92"/>
      <c r="BI689" s="92"/>
      <c r="BJ689" s="92"/>
      <c r="BK689" s="92"/>
      <c r="BL689" s="92"/>
      <c r="BM689" s="92"/>
    </row>
    <row r="690" spans="1:65" x14ac:dyDescent="0.2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2"/>
      <c r="AL690" s="92"/>
      <c r="AM690" s="92"/>
      <c r="AN690" s="92"/>
      <c r="AO690" s="92"/>
      <c r="AP690" s="92"/>
      <c r="AQ690" s="92"/>
      <c r="AR690" s="92"/>
      <c r="AS690" s="92"/>
      <c r="AT690" s="92"/>
      <c r="AU690" s="92"/>
      <c r="AV690" s="92"/>
      <c r="AW690" s="92"/>
      <c r="AX690" s="92"/>
      <c r="AY690" s="92"/>
      <c r="AZ690" s="92"/>
      <c r="BA690" s="92"/>
      <c r="BB690" s="92"/>
      <c r="BC690" s="92"/>
      <c r="BD690" s="92"/>
      <c r="BE690" s="92"/>
      <c r="BF690" s="92"/>
      <c r="BG690" s="92"/>
      <c r="BH690" s="92"/>
      <c r="BI690" s="92"/>
      <c r="BJ690" s="92"/>
      <c r="BK690" s="92"/>
      <c r="BL690" s="92"/>
      <c r="BM690" s="92"/>
    </row>
    <row r="691" spans="1:65" x14ac:dyDescent="0.2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  <c r="AF691" s="92"/>
      <c r="AG691" s="92"/>
      <c r="AH691" s="92"/>
      <c r="AI691" s="92"/>
      <c r="AJ691" s="92"/>
      <c r="AK691" s="92"/>
      <c r="AL691" s="92"/>
      <c r="AM691" s="92"/>
      <c r="AN691" s="92"/>
      <c r="AO691" s="92"/>
      <c r="AP691" s="92"/>
      <c r="AQ691" s="92"/>
      <c r="AR691" s="92"/>
      <c r="AS691" s="92"/>
      <c r="AT691" s="92"/>
      <c r="AU691" s="92"/>
      <c r="AV691" s="92"/>
      <c r="AW691" s="92"/>
      <c r="AX691" s="92"/>
      <c r="AY691" s="92"/>
      <c r="AZ691" s="92"/>
      <c r="BA691" s="92"/>
      <c r="BB691" s="92"/>
      <c r="BC691" s="92"/>
      <c r="BD691" s="92"/>
      <c r="BE691" s="92"/>
      <c r="BF691" s="92"/>
      <c r="BG691" s="92"/>
      <c r="BH691" s="92"/>
      <c r="BI691" s="92"/>
      <c r="BJ691" s="92"/>
      <c r="BK691" s="92"/>
      <c r="BL691" s="92"/>
      <c r="BM691" s="92"/>
    </row>
    <row r="692" spans="1:65" x14ac:dyDescent="0.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2"/>
      <c r="AH692" s="92"/>
      <c r="AI692" s="92"/>
      <c r="AJ692" s="92"/>
      <c r="AK692" s="92"/>
      <c r="AL692" s="92"/>
      <c r="AM692" s="92"/>
      <c r="AN692" s="92"/>
      <c r="AO692" s="92"/>
      <c r="AP692" s="92"/>
      <c r="AQ692" s="92"/>
      <c r="AR692" s="92"/>
      <c r="AS692" s="92"/>
      <c r="AT692" s="92"/>
      <c r="AU692" s="92"/>
      <c r="AV692" s="92"/>
      <c r="AW692" s="92"/>
      <c r="AX692" s="92"/>
      <c r="AY692" s="92"/>
      <c r="AZ692" s="92"/>
      <c r="BA692" s="92"/>
      <c r="BB692" s="92"/>
      <c r="BC692" s="92"/>
      <c r="BD692" s="92"/>
      <c r="BE692" s="92"/>
      <c r="BF692" s="92"/>
      <c r="BG692" s="92"/>
      <c r="BH692" s="92"/>
      <c r="BI692" s="92"/>
      <c r="BJ692" s="92"/>
      <c r="BK692" s="92"/>
      <c r="BL692" s="92"/>
      <c r="BM692" s="92"/>
    </row>
    <row r="693" spans="1:65" x14ac:dyDescent="0.2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  <c r="AF693" s="92"/>
      <c r="AG693" s="92"/>
      <c r="AH693" s="92"/>
      <c r="AI693" s="92"/>
      <c r="AJ693" s="92"/>
      <c r="AK693" s="92"/>
      <c r="AL693" s="92"/>
      <c r="AM693" s="92"/>
      <c r="AN693" s="92"/>
      <c r="AO693" s="92"/>
      <c r="AP693" s="92"/>
      <c r="AQ693" s="92"/>
      <c r="AR693" s="92"/>
      <c r="AS693" s="92"/>
      <c r="AT693" s="92"/>
      <c r="AU693" s="92"/>
      <c r="AV693" s="92"/>
      <c r="AW693" s="92"/>
      <c r="AX693" s="92"/>
      <c r="AY693" s="92"/>
      <c r="AZ693" s="92"/>
      <c r="BA693" s="92"/>
      <c r="BB693" s="92"/>
      <c r="BC693" s="92"/>
      <c r="BD693" s="92"/>
      <c r="BE693" s="92"/>
      <c r="BF693" s="92"/>
      <c r="BG693" s="92"/>
      <c r="BH693" s="92"/>
      <c r="BI693" s="92"/>
      <c r="BJ693" s="92"/>
      <c r="BK693" s="92"/>
      <c r="BL693" s="92"/>
      <c r="BM693" s="92"/>
    </row>
    <row r="694" spans="1:65" x14ac:dyDescent="0.2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  <c r="AF694" s="92"/>
      <c r="AG694" s="92"/>
      <c r="AH694" s="92"/>
      <c r="AI694" s="92"/>
      <c r="AJ694" s="92"/>
      <c r="AK694" s="92"/>
      <c r="AL694" s="92"/>
      <c r="AM694" s="92"/>
      <c r="AN694" s="92"/>
      <c r="AO694" s="92"/>
      <c r="AP694" s="92"/>
      <c r="AQ694" s="92"/>
      <c r="AR694" s="92"/>
      <c r="AS694" s="92"/>
      <c r="AT694" s="92"/>
      <c r="AU694" s="92"/>
      <c r="AV694" s="92"/>
      <c r="AW694" s="92"/>
      <c r="AX694" s="92"/>
      <c r="AY694" s="92"/>
      <c r="AZ694" s="92"/>
      <c r="BA694" s="92"/>
      <c r="BB694" s="92"/>
      <c r="BC694" s="92"/>
      <c r="BD694" s="92"/>
      <c r="BE694" s="92"/>
      <c r="BF694" s="92"/>
      <c r="BG694" s="92"/>
      <c r="BH694" s="92"/>
      <c r="BI694" s="92"/>
      <c r="BJ694" s="92"/>
      <c r="BK694" s="92"/>
      <c r="BL694" s="92"/>
      <c r="BM694" s="92"/>
    </row>
    <row r="695" spans="1:65" x14ac:dyDescent="0.2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  <c r="AF695" s="92"/>
      <c r="AG695" s="92"/>
      <c r="AH695" s="92"/>
      <c r="AI695" s="92"/>
      <c r="AJ695" s="92"/>
      <c r="AK695" s="92"/>
      <c r="AL695" s="92"/>
      <c r="AM695" s="92"/>
      <c r="AN695" s="92"/>
      <c r="AO695" s="92"/>
      <c r="AP695" s="92"/>
      <c r="AQ695" s="92"/>
      <c r="AR695" s="92"/>
      <c r="AS695" s="92"/>
      <c r="AT695" s="92"/>
      <c r="AU695" s="92"/>
      <c r="AV695" s="92"/>
      <c r="AW695" s="92"/>
      <c r="AX695" s="92"/>
      <c r="AY695" s="92"/>
      <c r="AZ695" s="92"/>
      <c r="BA695" s="92"/>
      <c r="BB695" s="92"/>
      <c r="BC695" s="92"/>
      <c r="BD695" s="92"/>
      <c r="BE695" s="92"/>
      <c r="BF695" s="92"/>
      <c r="BG695" s="92"/>
      <c r="BH695" s="92"/>
      <c r="BI695" s="92"/>
      <c r="BJ695" s="92"/>
      <c r="BK695" s="92"/>
      <c r="BL695" s="92"/>
      <c r="BM695" s="92"/>
    </row>
    <row r="696" spans="1:65" x14ac:dyDescent="0.2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  <c r="AF696" s="92"/>
      <c r="AG696" s="92"/>
      <c r="AH696" s="92"/>
      <c r="AI696" s="92"/>
      <c r="AJ696" s="92"/>
      <c r="AK696" s="92"/>
      <c r="AL696" s="92"/>
      <c r="AM696" s="92"/>
      <c r="AN696" s="92"/>
      <c r="AO696" s="92"/>
      <c r="AP696" s="92"/>
      <c r="AQ696" s="92"/>
      <c r="AR696" s="92"/>
      <c r="AS696" s="92"/>
      <c r="AT696" s="92"/>
      <c r="AU696" s="92"/>
      <c r="AV696" s="92"/>
      <c r="AW696" s="92"/>
      <c r="AX696" s="92"/>
      <c r="AY696" s="92"/>
      <c r="AZ696" s="92"/>
      <c r="BA696" s="92"/>
      <c r="BB696" s="92"/>
      <c r="BC696" s="92"/>
      <c r="BD696" s="92"/>
      <c r="BE696" s="92"/>
      <c r="BF696" s="92"/>
      <c r="BG696" s="92"/>
      <c r="BH696" s="92"/>
      <c r="BI696" s="92"/>
      <c r="BJ696" s="92"/>
      <c r="BK696" s="92"/>
      <c r="BL696" s="92"/>
      <c r="BM696" s="92"/>
    </row>
    <row r="697" spans="1:65" x14ac:dyDescent="0.2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  <c r="AF697" s="92"/>
      <c r="AG697" s="92"/>
      <c r="AH697" s="92"/>
      <c r="AI697" s="92"/>
      <c r="AJ697" s="92"/>
      <c r="AK697" s="92"/>
      <c r="AL697" s="92"/>
      <c r="AM697" s="92"/>
      <c r="AN697" s="92"/>
      <c r="AO697" s="92"/>
      <c r="AP697" s="92"/>
      <c r="AQ697" s="92"/>
      <c r="AR697" s="92"/>
      <c r="AS697" s="92"/>
      <c r="AT697" s="92"/>
      <c r="AU697" s="92"/>
      <c r="AV697" s="92"/>
      <c r="AW697" s="92"/>
      <c r="AX697" s="92"/>
      <c r="AY697" s="92"/>
      <c r="AZ697" s="92"/>
      <c r="BA697" s="92"/>
      <c r="BB697" s="92"/>
      <c r="BC697" s="92"/>
      <c r="BD697" s="92"/>
      <c r="BE697" s="92"/>
      <c r="BF697" s="92"/>
      <c r="BG697" s="92"/>
      <c r="BH697" s="92"/>
      <c r="BI697" s="92"/>
      <c r="BJ697" s="92"/>
      <c r="BK697" s="92"/>
      <c r="BL697" s="92"/>
      <c r="BM697" s="92"/>
    </row>
    <row r="698" spans="1:65" x14ac:dyDescent="0.2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2"/>
      <c r="AL698" s="92"/>
      <c r="AM698" s="92"/>
      <c r="AN698" s="92"/>
      <c r="AO698" s="92"/>
      <c r="AP698" s="92"/>
      <c r="AQ698" s="92"/>
      <c r="AR698" s="92"/>
      <c r="AS698" s="92"/>
      <c r="AT698" s="92"/>
      <c r="AU698" s="92"/>
      <c r="AV698" s="92"/>
      <c r="AW698" s="92"/>
      <c r="AX698" s="92"/>
      <c r="AY698" s="92"/>
      <c r="AZ698" s="92"/>
      <c r="BA698" s="92"/>
      <c r="BB698" s="92"/>
      <c r="BC698" s="92"/>
      <c r="BD698" s="92"/>
      <c r="BE698" s="92"/>
      <c r="BF698" s="92"/>
      <c r="BG698" s="92"/>
      <c r="BH698" s="92"/>
      <c r="BI698" s="92"/>
      <c r="BJ698" s="92"/>
      <c r="BK698" s="92"/>
      <c r="BL698" s="92"/>
      <c r="BM698" s="92"/>
    </row>
    <row r="699" spans="1:65" x14ac:dyDescent="0.2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2"/>
      <c r="AL699" s="92"/>
      <c r="AM699" s="92"/>
      <c r="AN699" s="92"/>
      <c r="AO699" s="92"/>
      <c r="AP699" s="92"/>
      <c r="AQ699" s="92"/>
      <c r="AR699" s="92"/>
      <c r="AS699" s="92"/>
      <c r="AT699" s="92"/>
      <c r="AU699" s="92"/>
      <c r="AV699" s="92"/>
      <c r="AW699" s="92"/>
      <c r="AX699" s="92"/>
      <c r="AY699" s="92"/>
      <c r="AZ699" s="92"/>
      <c r="BA699" s="92"/>
      <c r="BB699" s="92"/>
      <c r="BC699" s="92"/>
      <c r="BD699" s="92"/>
      <c r="BE699" s="92"/>
      <c r="BF699" s="92"/>
      <c r="BG699" s="92"/>
      <c r="BH699" s="92"/>
      <c r="BI699" s="92"/>
      <c r="BJ699" s="92"/>
      <c r="BK699" s="92"/>
      <c r="BL699" s="92"/>
      <c r="BM699" s="92"/>
    </row>
    <row r="700" spans="1:65" x14ac:dyDescent="0.2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2"/>
      <c r="AL700" s="92"/>
      <c r="AM700" s="92"/>
      <c r="AN700" s="92"/>
      <c r="AO700" s="92"/>
      <c r="AP700" s="92"/>
      <c r="AQ700" s="92"/>
      <c r="AR700" s="92"/>
      <c r="AS700" s="92"/>
      <c r="AT700" s="92"/>
      <c r="AU700" s="92"/>
      <c r="AV700" s="92"/>
      <c r="AW700" s="92"/>
      <c r="AX700" s="92"/>
      <c r="AY700" s="92"/>
      <c r="AZ700" s="92"/>
      <c r="BA700" s="92"/>
      <c r="BB700" s="92"/>
      <c r="BC700" s="92"/>
      <c r="BD700" s="92"/>
      <c r="BE700" s="92"/>
      <c r="BF700" s="92"/>
      <c r="BG700" s="92"/>
      <c r="BH700" s="92"/>
      <c r="BI700" s="92"/>
      <c r="BJ700" s="92"/>
      <c r="BK700" s="92"/>
      <c r="BL700" s="92"/>
      <c r="BM700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3"/>
  <sheetViews>
    <sheetView workbookViewId="0">
      <selection sqref="A1:E55"/>
    </sheetView>
  </sheetViews>
  <sheetFormatPr baseColWidth="10" defaultRowHeight="12.75" x14ac:dyDescent="0.2"/>
  <cols>
    <col min="1" max="1" width="26.140625" customWidth="1"/>
    <col min="2" max="2" width="28.140625" customWidth="1"/>
    <col min="3" max="3" width="17.42578125" customWidth="1"/>
    <col min="4" max="4" width="14.85546875" customWidth="1"/>
    <col min="5" max="5" width="23.28515625" customWidth="1"/>
  </cols>
  <sheetData>
    <row r="1" spans="1:54" ht="15.75" x14ac:dyDescent="0.2">
      <c r="A1" s="281" t="s">
        <v>120</v>
      </c>
      <c r="B1" s="281" t="s">
        <v>121</v>
      </c>
      <c r="C1" s="281" t="s">
        <v>122</v>
      </c>
      <c r="D1" s="281"/>
      <c r="E1" s="281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</row>
    <row r="2" spans="1:54" ht="15.75" x14ac:dyDescent="0.2">
      <c r="A2" s="281"/>
      <c r="B2" s="281"/>
      <c r="C2" s="73" t="s">
        <v>123</v>
      </c>
      <c r="D2" s="73" t="s">
        <v>124</v>
      </c>
      <c r="E2" s="73" t="s">
        <v>125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</row>
    <row r="3" spans="1:54" ht="15.75" x14ac:dyDescent="0.2">
      <c r="A3" s="74"/>
      <c r="B3" s="75"/>
      <c r="C3" s="75"/>
      <c r="D3" s="75"/>
      <c r="E3" s="76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</row>
    <row r="4" spans="1:54" ht="15.75" x14ac:dyDescent="0.2">
      <c r="A4" s="77" t="s">
        <v>126</v>
      </c>
      <c r="B4" s="78" t="s">
        <v>123</v>
      </c>
      <c r="C4" s="79">
        <f>SUM(C5:C55)</f>
        <v>5784442</v>
      </c>
      <c r="D4" s="79">
        <f>SUM(D5:D55)</f>
        <v>2890950</v>
      </c>
      <c r="E4" s="79">
        <f>SUM(E5:E55)</f>
        <v>2893492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</row>
    <row r="5" spans="1:54" ht="15.75" x14ac:dyDescent="0.2">
      <c r="A5" s="80" t="s">
        <v>126</v>
      </c>
      <c r="B5" s="81" t="s">
        <v>127</v>
      </c>
      <c r="C5" s="82">
        <v>2974</v>
      </c>
      <c r="D5" s="82">
        <v>1442</v>
      </c>
      <c r="E5" s="83">
        <v>1532</v>
      </c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</row>
    <row r="6" spans="1:54" ht="15.75" x14ac:dyDescent="0.2">
      <c r="A6" s="84" t="s">
        <v>126</v>
      </c>
      <c r="B6" s="85" t="s">
        <v>128</v>
      </c>
      <c r="C6" s="86">
        <v>3382</v>
      </c>
      <c r="D6" s="86">
        <v>1690</v>
      </c>
      <c r="E6" s="87">
        <v>1692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</row>
    <row r="7" spans="1:54" ht="15.75" x14ac:dyDescent="0.2">
      <c r="A7" s="80" t="s">
        <v>126</v>
      </c>
      <c r="B7" s="81" t="s">
        <v>129</v>
      </c>
      <c r="C7" s="82">
        <v>35289</v>
      </c>
      <c r="D7" s="82">
        <v>17829</v>
      </c>
      <c r="E7" s="83">
        <v>17460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</row>
    <row r="8" spans="1:54" ht="15.75" x14ac:dyDescent="0.2">
      <c r="A8" s="84" t="s">
        <v>126</v>
      </c>
      <c r="B8" s="85" t="s">
        <v>130</v>
      </c>
      <c r="C8" s="86">
        <v>18030</v>
      </c>
      <c r="D8" s="86">
        <v>8852</v>
      </c>
      <c r="E8" s="87">
        <v>9178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</row>
    <row r="9" spans="1:54" ht="15.75" x14ac:dyDescent="0.2">
      <c r="A9" s="80" t="s">
        <v>126</v>
      </c>
      <c r="B9" s="81" t="s">
        <v>131</v>
      </c>
      <c r="C9" s="82">
        <v>656464</v>
      </c>
      <c r="D9" s="82">
        <v>331513</v>
      </c>
      <c r="E9" s="83">
        <v>324951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</row>
    <row r="10" spans="1:54" ht="15.75" x14ac:dyDescent="0.2">
      <c r="A10" s="84" t="s">
        <v>126</v>
      </c>
      <c r="B10" s="85" t="s">
        <v>132</v>
      </c>
      <c r="C10" s="86">
        <v>14992</v>
      </c>
      <c r="D10" s="86">
        <v>7667</v>
      </c>
      <c r="E10" s="87">
        <v>7325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</row>
    <row r="11" spans="1:54" ht="15.75" x14ac:dyDescent="0.2">
      <c r="A11" s="80" t="s">
        <v>126</v>
      </c>
      <c r="B11" s="81" t="s">
        <v>133</v>
      </c>
      <c r="C11" s="82">
        <v>3661</v>
      </c>
      <c r="D11" s="82">
        <v>1824</v>
      </c>
      <c r="E11" s="83">
        <v>1837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</row>
    <row r="12" spans="1:54" ht="15.75" x14ac:dyDescent="0.2">
      <c r="A12" s="84" t="s">
        <v>126</v>
      </c>
      <c r="B12" s="85" t="s">
        <v>134</v>
      </c>
      <c r="C12" s="86">
        <v>122337</v>
      </c>
      <c r="D12" s="86">
        <v>62377</v>
      </c>
      <c r="E12" s="87">
        <v>59960</v>
      </c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</row>
    <row r="13" spans="1:54" ht="15.75" x14ac:dyDescent="0.2">
      <c r="A13" s="80" t="s">
        <v>126</v>
      </c>
      <c r="B13" s="81" t="s">
        <v>135</v>
      </c>
      <c r="C13" s="82">
        <v>7340</v>
      </c>
      <c r="D13" s="82">
        <v>3707</v>
      </c>
      <c r="E13" s="83">
        <v>3633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</row>
    <row r="14" spans="1:54" ht="15.75" x14ac:dyDescent="0.2">
      <c r="A14" s="84" t="s">
        <v>126</v>
      </c>
      <c r="B14" s="85" t="s">
        <v>136</v>
      </c>
      <c r="C14" s="86">
        <v>9930</v>
      </c>
      <c r="D14" s="86">
        <v>4961</v>
      </c>
      <c r="E14" s="87">
        <v>4969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</row>
    <row r="15" spans="1:54" ht="15.75" x14ac:dyDescent="0.2">
      <c r="A15" s="80" t="s">
        <v>126</v>
      </c>
      <c r="B15" s="81" t="s">
        <v>137</v>
      </c>
      <c r="C15" s="82">
        <v>68747</v>
      </c>
      <c r="D15" s="82">
        <v>35206</v>
      </c>
      <c r="E15" s="83">
        <v>33541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</row>
    <row r="16" spans="1:54" ht="15.75" x14ac:dyDescent="0.2">
      <c r="A16" s="84" t="s">
        <v>126</v>
      </c>
      <c r="B16" s="85" t="s">
        <v>138</v>
      </c>
      <c r="C16" s="86">
        <v>36088</v>
      </c>
      <c r="D16" s="86">
        <v>18060</v>
      </c>
      <c r="E16" s="87">
        <v>18028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</row>
    <row r="17" spans="1:54" ht="15.75" x14ac:dyDescent="0.2">
      <c r="A17" s="80" t="s">
        <v>126</v>
      </c>
      <c r="B17" s="81" t="s">
        <v>139</v>
      </c>
      <c r="C17" s="82">
        <v>1360</v>
      </c>
      <c r="D17" s="82">
        <v>657</v>
      </c>
      <c r="E17" s="83">
        <v>703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</row>
    <row r="18" spans="1:54" ht="15.75" x14ac:dyDescent="0.2">
      <c r="A18" s="84" t="s">
        <v>126</v>
      </c>
      <c r="B18" s="85" t="s">
        <v>140</v>
      </c>
      <c r="C18" s="86">
        <v>3256</v>
      </c>
      <c r="D18" s="86">
        <v>1672</v>
      </c>
      <c r="E18" s="87">
        <v>1584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</row>
    <row r="19" spans="1:54" ht="15.75" x14ac:dyDescent="0.2">
      <c r="A19" s="80" t="s">
        <v>126</v>
      </c>
      <c r="B19" s="81" t="s">
        <v>141</v>
      </c>
      <c r="C19" s="82">
        <v>104478</v>
      </c>
      <c r="D19" s="82">
        <v>52883</v>
      </c>
      <c r="E19" s="83">
        <v>51595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</row>
    <row r="20" spans="1:54" ht="15.75" x14ac:dyDescent="0.2">
      <c r="A20" s="84" t="s">
        <v>126</v>
      </c>
      <c r="B20" s="85" t="s">
        <v>142</v>
      </c>
      <c r="C20" s="86">
        <v>40903</v>
      </c>
      <c r="D20" s="86">
        <v>20444</v>
      </c>
      <c r="E20" s="87">
        <v>20459</v>
      </c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</row>
    <row r="21" spans="1:54" ht="15.75" x14ac:dyDescent="0.2">
      <c r="A21" s="80" t="s">
        <v>126</v>
      </c>
      <c r="B21" s="81" t="s">
        <v>143</v>
      </c>
      <c r="C21" s="82">
        <v>397205</v>
      </c>
      <c r="D21" s="82">
        <v>200708</v>
      </c>
      <c r="E21" s="83">
        <v>196497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</row>
    <row r="22" spans="1:54" ht="15.75" x14ac:dyDescent="0.2">
      <c r="A22" s="84" t="s">
        <v>126</v>
      </c>
      <c r="B22" s="85" t="s">
        <v>144</v>
      </c>
      <c r="C22" s="86">
        <v>5506</v>
      </c>
      <c r="D22" s="86">
        <v>2796</v>
      </c>
      <c r="E22" s="87">
        <v>2710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</row>
    <row r="23" spans="1:54" ht="15.75" x14ac:dyDescent="0.2">
      <c r="A23" s="80" t="s">
        <v>126</v>
      </c>
      <c r="B23" s="81" t="s">
        <v>145</v>
      </c>
      <c r="C23" s="82">
        <v>481213</v>
      </c>
      <c r="D23" s="82">
        <v>242161</v>
      </c>
      <c r="E23" s="83">
        <v>239052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</row>
    <row r="24" spans="1:54" ht="15.75" x14ac:dyDescent="0.2">
      <c r="A24" s="84" t="s">
        <v>126</v>
      </c>
      <c r="B24" s="85" t="s">
        <v>146</v>
      </c>
      <c r="C24" s="86">
        <v>14109</v>
      </c>
      <c r="D24" s="86">
        <v>7115</v>
      </c>
      <c r="E24" s="87">
        <v>6994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</row>
    <row r="25" spans="1:54" ht="15.75" x14ac:dyDescent="0.2">
      <c r="A25" s="80" t="s">
        <v>126</v>
      </c>
      <c r="B25" s="81" t="s">
        <v>147</v>
      </c>
      <c r="C25" s="82">
        <v>1808</v>
      </c>
      <c r="D25" s="82">
        <v>890</v>
      </c>
      <c r="E25" s="83">
        <v>918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</row>
    <row r="26" spans="1:54" ht="15.75" x14ac:dyDescent="0.2">
      <c r="A26" s="84" t="s">
        <v>126</v>
      </c>
      <c r="B26" s="85" t="s">
        <v>148</v>
      </c>
      <c r="C26" s="86">
        <v>6282</v>
      </c>
      <c r="D26" s="86">
        <v>3224</v>
      </c>
      <c r="E26" s="87">
        <v>3058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</row>
    <row r="27" spans="1:54" ht="15.75" x14ac:dyDescent="0.2">
      <c r="A27" s="80" t="s">
        <v>126</v>
      </c>
      <c r="B27" s="81" t="s">
        <v>149</v>
      </c>
      <c r="C27" s="82">
        <v>102149</v>
      </c>
      <c r="D27" s="82">
        <v>51844</v>
      </c>
      <c r="E27" s="83">
        <v>50305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</row>
    <row r="28" spans="1:54" ht="15.75" x14ac:dyDescent="0.2">
      <c r="A28" s="84" t="s">
        <v>126</v>
      </c>
      <c r="B28" s="85" t="s">
        <v>150</v>
      </c>
      <c r="C28" s="86">
        <v>643143</v>
      </c>
      <c r="D28" s="86">
        <v>318993</v>
      </c>
      <c r="E28" s="87">
        <v>324150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</row>
    <row r="29" spans="1:54" ht="15.75" x14ac:dyDescent="0.2">
      <c r="A29" s="80" t="s">
        <v>126</v>
      </c>
      <c r="B29" s="81" t="s">
        <v>151</v>
      </c>
      <c r="C29" s="82">
        <v>16086</v>
      </c>
      <c r="D29" s="82">
        <v>8082</v>
      </c>
      <c r="E29" s="83">
        <v>8004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</row>
    <row r="30" spans="1:54" ht="15.75" x14ac:dyDescent="0.2">
      <c r="A30" s="84" t="s">
        <v>126</v>
      </c>
      <c r="B30" s="85" t="s">
        <v>152</v>
      </c>
      <c r="C30" s="86">
        <v>1386</v>
      </c>
      <c r="D30" s="86">
        <v>724</v>
      </c>
      <c r="E30" s="87">
        <v>662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</row>
    <row r="31" spans="1:54" ht="15.75" x14ac:dyDescent="0.2">
      <c r="A31" s="80" t="s">
        <v>126</v>
      </c>
      <c r="B31" s="81" t="s">
        <v>153</v>
      </c>
      <c r="C31" s="82">
        <v>7026</v>
      </c>
      <c r="D31" s="82">
        <v>3480</v>
      </c>
      <c r="E31" s="83">
        <v>3546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</row>
    <row r="32" spans="1:54" ht="15.75" x14ac:dyDescent="0.2">
      <c r="A32" s="84" t="s">
        <v>126</v>
      </c>
      <c r="B32" s="85" t="s">
        <v>154</v>
      </c>
      <c r="C32" s="86">
        <v>3298</v>
      </c>
      <c r="D32" s="86">
        <v>1716</v>
      </c>
      <c r="E32" s="87">
        <v>1582</v>
      </c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</row>
    <row r="33" spans="1:54" ht="15.75" x14ac:dyDescent="0.2">
      <c r="A33" s="80" t="s">
        <v>126</v>
      </c>
      <c r="B33" s="81" t="s">
        <v>155</v>
      </c>
      <c r="C33" s="82">
        <v>471523</v>
      </c>
      <c r="D33" s="82">
        <v>237717</v>
      </c>
      <c r="E33" s="83">
        <v>233806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</row>
    <row r="34" spans="1:54" ht="15.75" x14ac:dyDescent="0.2">
      <c r="A34" s="84" t="s">
        <v>126</v>
      </c>
      <c r="B34" s="85" t="s">
        <v>156</v>
      </c>
      <c r="C34" s="86">
        <v>5351</v>
      </c>
      <c r="D34" s="86">
        <v>2657</v>
      </c>
      <c r="E34" s="87">
        <v>2694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</row>
    <row r="35" spans="1:54" ht="15.75" x14ac:dyDescent="0.2">
      <c r="A35" s="80" t="s">
        <v>126</v>
      </c>
      <c r="B35" s="81" t="s">
        <v>157</v>
      </c>
      <c r="C35" s="82">
        <v>84666</v>
      </c>
      <c r="D35" s="82">
        <v>41878</v>
      </c>
      <c r="E35" s="83">
        <v>42788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</row>
    <row r="36" spans="1:54" ht="15.75" x14ac:dyDescent="0.2">
      <c r="A36" s="84" t="s">
        <v>126</v>
      </c>
      <c r="B36" s="85" t="s">
        <v>158</v>
      </c>
      <c r="C36" s="86">
        <v>1407</v>
      </c>
      <c r="D36" s="86">
        <v>699</v>
      </c>
      <c r="E36" s="87">
        <v>708</v>
      </c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</row>
    <row r="37" spans="1:54" ht="15.75" x14ac:dyDescent="0.2">
      <c r="A37" s="80" t="s">
        <v>126</v>
      </c>
      <c r="B37" s="81" t="s">
        <v>159</v>
      </c>
      <c r="C37" s="82">
        <v>1959</v>
      </c>
      <c r="D37" s="82">
        <v>989</v>
      </c>
      <c r="E37" s="83">
        <v>970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</row>
    <row r="38" spans="1:54" ht="15.75" x14ac:dyDescent="0.2">
      <c r="A38" s="84" t="s">
        <v>126</v>
      </c>
      <c r="B38" s="85" t="s">
        <v>160</v>
      </c>
      <c r="C38" s="86">
        <v>5389</v>
      </c>
      <c r="D38" s="86">
        <v>2776</v>
      </c>
      <c r="E38" s="87">
        <v>2613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</row>
    <row r="39" spans="1:54" ht="15.75" x14ac:dyDescent="0.2">
      <c r="A39" s="80" t="s">
        <v>126</v>
      </c>
      <c r="B39" s="81" t="s">
        <v>161</v>
      </c>
      <c r="C39" s="82">
        <v>5119</v>
      </c>
      <c r="D39" s="82">
        <v>2639</v>
      </c>
      <c r="E39" s="83">
        <v>2480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</row>
    <row r="40" spans="1:54" ht="15.75" x14ac:dyDescent="0.2">
      <c r="A40" s="84" t="s">
        <v>126</v>
      </c>
      <c r="B40" s="85" t="s">
        <v>162</v>
      </c>
      <c r="C40" s="86">
        <v>1483</v>
      </c>
      <c r="D40" s="86">
        <v>764</v>
      </c>
      <c r="E40" s="87">
        <v>719</v>
      </c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</row>
    <row r="41" spans="1:54" ht="15.75" x14ac:dyDescent="0.2">
      <c r="A41" s="80" t="s">
        <v>126</v>
      </c>
      <c r="B41" s="81" t="s">
        <v>163</v>
      </c>
      <c r="C41" s="82">
        <v>7652</v>
      </c>
      <c r="D41" s="82">
        <v>3795</v>
      </c>
      <c r="E41" s="83">
        <v>3857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</row>
    <row r="42" spans="1:54" ht="15.75" x14ac:dyDescent="0.2">
      <c r="A42" s="84" t="s">
        <v>126</v>
      </c>
      <c r="B42" s="85" t="s">
        <v>164</v>
      </c>
      <c r="C42" s="86">
        <v>6048</v>
      </c>
      <c r="D42" s="86">
        <v>3056</v>
      </c>
      <c r="E42" s="87">
        <v>2992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</row>
    <row r="43" spans="1:54" ht="15.75" x14ac:dyDescent="0.2">
      <c r="A43" s="80" t="s">
        <v>126</v>
      </c>
      <c r="B43" s="81" t="s">
        <v>165</v>
      </c>
      <c r="C43" s="82">
        <v>67428</v>
      </c>
      <c r="D43" s="82">
        <v>33569</v>
      </c>
      <c r="E43" s="83">
        <v>33859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</row>
    <row r="44" spans="1:54" ht="15.75" x14ac:dyDescent="0.2">
      <c r="A44" s="84" t="s">
        <v>126</v>
      </c>
      <c r="B44" s="85" t="s">
        <v>166</v>
      </c>
      <c r="C44" s="86">
        <v>1142994</v>
      </c>
      <c r="D44" s="86">
        <v>564805</v>
      </c>
      <c r="E44" s="87">
        <v>578189</v>
      </c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</row>
    <row r="45" spans="1:54" ht="15.75" x14ac:dyDescent="0.2">
      <c r="A45" s="80" t="s">
        <v>126</v>
      </c>
      <c r="B45" s="81" t="s">
        <v>167</v>
      </c>
      <c r="C45" s="82">
        <v>906</v>
      </c>
      <c r="D45" s="82">
        <v>457</v>
      </c>
      <c r="E45" s="83">
        <v>449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</row>
    <row r="46" spans="1:54" ht="15.75" x14ac:dyDescent="0.2">
      <c r="A46" s="84" t="s">
        <v>126</v>
      </c>
      <c r="B46" s="85" t="s">
        <v>168</v>
      </c>
      <c r="C46" s="86">
        <v>147624</v>
      </c>
      <c r="D46" s="86">
        <v>76004</v>
      </c>
      <c r="E46" s="87">
        <v>71620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</row>
    <row r="47" spans="1:54" ht="15.75" x14ac:dyDescent="0.2">
      <c r="A47" s="80" t="s">
        <v>126</v>
      </c>
      <c r="B47" s="81" t="s">
        <v>169</v>
      </c>
      <c r="C47" s="82">
        <v>2377</v>
      </c>
      <c r="D47" s="82">
        <v>1230</v>
      </c>
      <c r="E47" s="83">
        <v>1147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</row>
    <row r="48" spans="1:54" ht="15.75" x14ac:dyDescent="0.2">
      <c r="A48" s="84" t="s">
        <v>126</v>
      </c>
      <c r="B48" s="85" t="s">
        <v>170</v>
      </c>
      <c r="C48" s="86">
        <v>34709</v>
      </c>
      <c r="D48" s="86">
        <v>17035</v>
      </c>
      <c r="E48" s="87">
        <v>17674</v>
      </c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</row>
    <row r="49" spans="1:54" ht="15.75" x14ac:dyDescent="0.2">
      <c r="A49" s="80" t="s">
        <v>126</v>
      </c>
      <c r="B49" s="81" t="s">
        <v>171</v>
      </c>
      <c r="C49" s="82">
        <v>86766</v>
      </c>
      <c r="D49" s="82">
        <v>44135</v>
      </c>
      <c r="E49" s="83">
        <v>42631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</row>
    <row r="50" spans="1:54" ht="15.75" x14ac:dyDescent="0.2">
      <c r="A50" s="84" t="s">
        <v>126</v>
      </c>
      <c r="B50" s="85" t="s">
        <v>172</v>
      </c>
      <c r="C50" s="86">
        <v>412199</v>
      </c>
      <c r="D50" s="86">
        <v>202958</v>
      </c>
      <c r="E50" s="87">
        <v>209241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</row>
    <row r="51" spans="1:54" ht="15.75" x14ac:dyDescent="0.2">
      <c r="A51" s="80" t="s">
        <v>126</v>
      </c>
      <c r="B51" s="81" t="s">
        <v>173</v>
      </c>
      <c r="C51" s="82">
        <v>132169</v>
      </c>
      <c r="D51" s="82">
        <v>62586</v>
      </c>
      <c r="E51" s="83">
        <v>69583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</row>
    <row r="52" spans="1:54" ht="15.75" x14ac:dyDescent="0.2">
      <c r="A52" s="84" t="s">
        <v>126</v>
      </c>
      <c r="B52" s="85" t="s">
        <v>174</v>
      </c>
      <c r="C52" s="86">
        <v>306322</v>
      </c>
      <c r="D52" s="86">
        <v>152617</v>
      </c>
      <c r="E52" s="87">
        <v>153705</v>
      </c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</row>
    <row r="53" spans="1:54" ht="15.75" x14ac:dyDescent="0.2">
      <c r="A53" s="80" t="s">
        <v>126</v>
      </c>
      <c r="B53" s="81" t="s">
        <v>175</v>
      </c>
      <c r="C53" s="82">
        <v>46784</v>
      </c>
      <c r="D53" s="82">
        <v>23460</v>
      </c>
      <c r="E53" s="83">
        <v>23324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</row>
    <row r="54" spans="1:54" ht="15.75" x14ac:dyDescent="0.2">
      <c r="A54" s="84" t="s">
        <v>126</v>
      </c>
      <c r="B54" s="85" t="s">
        <v>176</v>
      </c>
      <c r="C54" s="86">
        <v>1552</v>
      </c>
      <c r="D54" s="86">
        <v>820</v>
      </c>
      <c r="E54" s="87">
        <v>732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</row>
    <row r="55" spans="1:54" ht="15.75" x14ac:dyDescent="0.2">
      <c r="A55" s="88" t="s">
        <v>126</v>
      </c>
      <c r="B55" s="89" t="s">
        <v>177</v>
      </c>
      <c r="C55" s="90">
        <v>3573</v>
      </c>
      <c r="D55" s="90">
        <v>1787</v>
      </c>
      <c r="E55" s="91">
        <v>1786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</row>
    <row r="56" spans="1:54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</row>
    <row r="57" spans="1:54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</row>
    <row r="58" spans="1:54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</row>
    <row r="59" spans="1:54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</row>
    <row r="60" spans="1:54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</row>
    <row r="61" spans="1:54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</row>
    <row r="62" spans="1:54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</row>
    <row r="63" spans="1:54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</row>
    <row r="64" spans="1:54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</row>
    <row r="65" spans="1:54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</row>
    <row r="66" spans="1:54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</row>
    <row r="67" spans="1:54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</row>
    <row r="68" spans="1:54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</row>
    <row r="69" spans="1:54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</row>
    <row r="70" spans="1:54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</row>
    <row r="71" spans="1:54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</row>
    <row r="72" spans="1:54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</row>
    <row r="73" spans="1:54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</row>
    <row r="74" spans="1:54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</row>
    <row r="75" spans="1:54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</row>
    <row r="76" spans="1:54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</row>
    <row r="77" spans="1:54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</row>
    <row r="78" spans="1:54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</row>
    <row r="79" spans="1:54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</row>
    <row r="80" spans="1:54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</row>
    <row r="81" spans="1:54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</row>
    <row r="82" spans="1:54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</row>
    <row r="83" spans="1:54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</row>
    <row r="84" spans="1:54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</row>
    <row r="85" spans="1:54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</row>
    <row r="86" spans="1:54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</row>
    <row r="87" spans="1:54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</row>
    <row r="88" spans="1:54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</row>
    <row r="89" spans="1:54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</row>
    <row r="90" spans="1:54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</row>
    <row r="91" spans="1:54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</row>
    <row r="92" spans="1:54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</row>
    <row r="93" spans="1:54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</row>
    <row r="94" spans="1:54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</row>
    <row r="95" spans="1:54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</row>
    <row r="96" spans="1:54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</row>
    <row r="97" spans="1:54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</row>
    <row r="98" spans="1:54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</row>
    <row r="99" spans="1:54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</row>
    <row r="100" spans="1:54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</row>
    <row r="101" spans="1:54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</row>
    <row r="102" spans="1:54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</row>
    <row r="103" spans="1:54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</row>
    <row r="104" spans="1:54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</row>
    <row r="105" spans="1:54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</row>
    <row r="106" spans="1:54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</row>
    <row r="107" spans="1:54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</row>
    <row r="108" spans="1:54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</row>
    <row r="109" spans="1:54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</row>
    <row r="110" spans="1:54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</row>
    <row r="111" spans="1:54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</row>
    <row r="112" spans="1:54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</row>
    <row r="113" spans="1:54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</row>
    <row r="114" spans="1:54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</row>
    <row r="115" spans="1:54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</row>
    <row r="116" spans="1:54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</row>
    <row r="117" spans="1:54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</row>
    <row r="118" spans="1:54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</row>
    <row r="119" spans="1:54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</row>
    <row r="120" spans="1:54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</row>
    <row r="121" spans="1:54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</row>
    <row r="122" spans="1:54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</row>
    <row r="123" spans="1:54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</row>
    <row r="124" spans="1:54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</row>
    <row r="125" spans="1:54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</row>
    <row r="126" spans="1:54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</row>
    <row r="127" spans="1:54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</row>
    <row r="128" spans="1:54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</row>
    <row r="129" spans="1:54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</row>
    <row r="130" spans="1:54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</row>
    <row r="131" spans="1:54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</row>
    <row r="132" spans="1:54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</row>
    <row r="133" spans="1:54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</row>
    <row r="134" spans="1:54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</row>
    <row r="135" spans="1:54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</row>
    <row r="136" spans="1:54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</row>
    <row r="137" spans="1:54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</row>
    <row r="138" spans="1:54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</row>
    <row r="139" spans="1:54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</row>
    <row r="140" spans="1:54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</row>
    <row r="141" spans="1:54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</row>
    <row r="142" spans="1:54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</row>
    <row r="143" spans="1:54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</row>
    <row r="144" spans="1:54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</row>
    <row r="145" spans="1:54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</row>
    <row r="146" spans="1:54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</row>
    <row r="147" spans="1:54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</row>
    <row r="148" spans="1:54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</row>
    <row r="149" spans="1:54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</row>
    <row r="150" spans="1:54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</row>
    <row r="151" spans="1:54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</row>
    <row r="152" spans="1:54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</row>
    <row r="153" spans="1:54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</row>
    <row r="154" spans="1:54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</row>
    <row r="155" spans="1:54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</row>
    <row r="156" spans="1:54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</row>
    <row r="157" spans="1:54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</row>
    <row r="158" spans="1:54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</row>
    <row r="159" spans="1:54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</row>
    <row r="160" spans="1:54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</row>
    <row r="161" spans="1:54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</row>
    <row r="162" spans="1:54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</row>
    <row r="163" spans="1:54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</row>
    <row r="164" spans="1:54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</row>
    <row r="165" spans="1:54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</row>
    <row r="166" spans="1:54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</row>
    <row r="167" spans="1:54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</row>
    <row r="168" spans="1:54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</row>
    <row r="169" spans="1:54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</row>
    <row r="170" spans="1:54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</row>
    <row r="171" spans="1:54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</row>
    <row r="172" spans="1:54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</row>
    <row r="173" spans="1:54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</row>
    <row r="174" spans="1:54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</row>
    <row r="175" spans="1:54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</row>
    <row r="176" spans="1:54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</row>
    <row r="177" spans="1:54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</row>
    <row r="178" spans="1:54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</row>
    <row r="179" spans="1:54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</row>
    <row r="180" spans="1:54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</row>
    <row r="181" spans="1:54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</row>
    <row r="182" spans="1:54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</row>
    <row r="183" spans="1:54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</row>
    <row r="184" spans="1:54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</row>
    <row r="185" spans="1:54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</row>
    <row r="186" spans="1:54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</row>
    <row r="187" spans="1:54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</row>
    <row r="188" spans="1:54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</row>
    <row r="189" spans="1:54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</row>
    <row r="190" spans="1:54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</row>
    <row r="191" spans="1:54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</row>
    <row r="192" spans="1:54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</row>
    <row r="193" spans="1:54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</row>
    <row r="194" spans="1:54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</row>
    <row r="195" spans="1:54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</row>
    <row r="196" spans="1:54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</row>
    <row r="197" spans="1:54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</row>
    <row r="198" spans="1:54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</row>
    <row r="199" spans="1:54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</row>
    <row r="200" spans="1:54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</row>
    <row r="201" spans="1:54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</row>
    <row r="202" spans="1:54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</row>
    <row r="203" spans="1:54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</row>
    <row r="204" spans="1:54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</row>
    <row r="205" spans="1:54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</row>
    <row r="206" spans="1:54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</row>
    <row r="207" spans="1:54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</row>
    <row r="208" spans="1:54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</row>
    <row r="209" spans="1:54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</row>
    <row r="210" spans="1:54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</row>
    <row r="211" spans="1:54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</row>
    <row r="212" spans="1:54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</row>
    <row r="213" spans="1:54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</row>
    <row r="214" spans="1:54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</row>
    <row r="215" spans="1:54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</row>
    <row r="216" spans="1:54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</row>
    <row r="217" spans="1:54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</row>
    <row r="218" spans="1:54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</row>
    <row r="219" spans="1:54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</row>
    <row r="220" spans="1:54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</row>
    <row r="221" spans="1:54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</row>
    <row r="222" spans="1:54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</row>
    <row r="223" spans="1:54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</row>
    <row r="224" spans="1:54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</row>
    <row r="225" spans="1:54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</row>
    <row r="226" spans="1:54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</row>
    <row r="227" spans="1:54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</row>
    <row r="228" spans="1:54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</row>
    <row r="229" spans="1:54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</row>
    <row r="230" spans="1:54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</row>
    <row r="231" spans="1:54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</row>
    <row r="232" spans="1:54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</row>
    <row r="233" spans="1:54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</row>
    <row r="234" spans="1:54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</row>
    <row r="235" spans="1:54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</row>
    <row r="236" spans="1:54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</row>
    <row r="237" spans="1:54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</row>
    <row r="238" spans="1:54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</row>
    <row r="239" spans="1:54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</row>
    <row r="240" spans="1:54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</row>
    <row r="241" spans="1:54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</row>
    <row r="242" spans="1:54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</row>
    <row r="243" spans="1:54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</row>
    <row r="244" spans="1:54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</row>
    <row r="245" spans="1:54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</row>
    <row r="246" spans="1:54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</row>
    <row r="247" spans="1:54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</row>
    <row r="248" spans="1:54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</row>
    <row r="249" spans="1:54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</row>
    <row r="250" spans="1:54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</row>
    <row r="251" spans="1:54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</row>
    <row r="252" spans="1:54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</row>
    <row r="253" spans="1:54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</row>
    <row r="254" spans="1:54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</row>
    <row r="255" spans="1:54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</row>
    <row r="256" spans="1:54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</row>
    <row r="257" spans="1:54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</row>
    <row r="258" spans="1:54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</row>
    <row r="259" spans="1:54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</row>
    <row r="260" spans="1:54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</row>
    <row r="261" spans="1:54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</row>
    <row r="262" spans="1:54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</row>
    <row r="263" spans="1:54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</row>
    <row r="264" spans="1:54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</row>
    <row r="265" spans="1:54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</row>
    <row r="266" spans="1:54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</row>
    <row r="267" spans="1:54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</row>
    <row r="268" spans="1:54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</row>
    <row r="269" spans="1:54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</row>
    <row r="270" spans="1:54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</row>
    <row r="271" spans="1:54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</row>
    <row r="272" spans="1:54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</row>
    <row r="273" spans="1:54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</row>
    <row r="274" spans="1:54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</row>
    <row r="275" spans="1:54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</row>
    <row r="276" spans="1:54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</row>
    <row r="277" spans="1:54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</row>
    <row r="278" spans="1:54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</row>
    <row r="279" spans="1:54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</row>
    <row r="280" spans="1:54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</row>
    <row r="281" spans="1:54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</row>
    <row r="282" spans="1:54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</row>
    <row r="283" spans="1:54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</row>
    <row r="284" spans="1:54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</row>
    <row r="285" spans="1:54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</row>
    <row r="286" spans="1:54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</row>
    <row r="287" spans="1:54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</row>
    <row r="288" spans="1:54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</row>
    <row r="289" spans="1:54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</row>
    <row r="290" spans="1:54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</row>
    <row r="291" spans="1:54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</row>
    <row r="292" spans="1:54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</row>
    <row r="293" spans="1:54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</row>
    <row r="294" spans="1:54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</row>
    <row r="295" spans="1:54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</row>
    <row r="296" spans="1:54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</row>
    <row r="297" spans="1:54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</row>
    <row r="298" spans="1:54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</row>
    <row r="299" spans="1:54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</row>
    <row r="300" spans="1:54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</row>
    <row r="301" spans="1:54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</row>
    <row r="302" spans="1:54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</row>
    <row r="303" spans="1:54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</row>
    <row r="304" spans="1:54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</row>
    <row r="305" spans="1:54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</row>
    <row r="306" spans="1:54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</row>
    <row r="307" spans="1:54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</row>
    <row r="308" spans="1:54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</row>
    <row r="309" spans="1:54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</row>
    <row r="310" spans="1:54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</row>
    <row r="311" spans="1:54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</row>
    <row r="312" spans="1:54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</row>
    <row r="313" spans="1:54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</row>
    <row r="314" spans="1:54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</row>
    <row r="315" spans="1:54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</row>
    <row r="316" spans="1:54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</row>
    <row r="317" spans="1:54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</row>
    <row r="318" spans="1:54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</row>
    <row r="319" spans="1:54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</row>
    <row r="320" spans="1:54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</row>
    <row r="321" spans="1:54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</row>
    <row r="322" spans="1:54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</row>
    <row r="323" spans="1:54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</row>
    <row r="324" spans="1:54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</row>
    <row r="325" spans="1:54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</row>
    <row r="326" spans="1:54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</row>
    <row r="327" spans="1:54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</row>
    <row r="328" spans="1:54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</row>
    <row r="329" spans="1:54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</row>
    <row r="330" spans="1:54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</row>
    <row r="331" spans="1:54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</row>
    <row r="332" spans="1:54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</row>
    <row r="333" spans="1:54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</row>
    <row r="334" spans="1:54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</row>
    <row r="335" spans="1:54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</row>
    <row r="336" spans="1:54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</row>
    <row r="337" spans="1:54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</row>
    <row r="338" spans="1:54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</row>
    <row r="339" spans="1:54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</row>
    <row r="340" spans="1:54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</row>
    <row r="341" spans="1:54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</row>
    <row r="342" spans="1:54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</row>
    <row r="343" spans="1:54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</row>
    <row r="344" spans="1:54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</row>
    <row r="345" spans="1:54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</row>
    <row r="346" spans="1:54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</row>
    <row r="347" spans="1:54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</row>
    <row r="348" spans="1:54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</row>
    <row r="349" spans="1:54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</row>
    <row r="350" spans="1:54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</row>
    <row r="351" spans="1:54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</row>
    <row r="352" spans="1:54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</row>
    <row r="353" spans="1:54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</row>
    <row r="354" spans="1:54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</row>
    <row r="355" spans="1:54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</row>
    <row r="356" spans="1:54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</row>
    <row r="357" spans="1:54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</row>
    <row r="358" spans="1:54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</row>
    <row r="359" spans="1:54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</row>
    <row r="360" spans="1:54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</row>
    <row r="361" spans="1:54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</row>
    <row r="362" spans="1:54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</row>
    <row r="363" spans="1:54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</row>
    <row r="364" spans="1:54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</row>
    <row r="365" spans="1:54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</row>
    <row r="366" spans="1:54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</row>
    <row r="367" spans="1:54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</row>
    <row r="368" spans="1:54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</row>
    <row r="369" spans="1:54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</row>
    <row r="370" spans="1:54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</row>
    <row r="371" spans="1:54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</row>
    <row r="372" spans="1:54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</row>
    <row r="373" spans="1:54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</row>
    <row r="374" spans="1:54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</row>
    <row r="375" spans="1:54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</row>
    <row r="376" spans="1:54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</row>
    <row r="377" spans="1:54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</row>
    <row r="378" spans="1:54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</row>
    <row r="379" spans="1:54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</row>
    <row r="380" spans="1:54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</row>
    <row r="381" spans="1:54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</row>
    <row r="382" spans="1:54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</row>
    <row r="383" spans="1:54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</row>
    <row r="384" spans="1:54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</row>
    <row r="385" spans="1:54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</row>
    <row r="386" spans="1:54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</row>
    <row r="387" spans="1:54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</row>
    <row r="388" spans="1:54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</row>
    <row r="389" spans="1:54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</row>
    <row r="390" spans="1:54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</row>
    <row r="391" spans="1:54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</row>
    <row r="392" spans="1:54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</row>
    <row r="393" spans="1:54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</row>
    <row r="394" spans="1:54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</row>
    <row r="395" spans="1:54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</row>
    <row r="396" spans="1:54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</row>
    <row r="397" spans="1:54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</row>
    <row r="398" spans="1:54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</row>
    <row r="399" spans="1:54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</row>
    <row r="400" spans="1:54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</row>
    <row r="401" spans="1:54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</row>
    <row r="402" spans="1:54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</row>
    <row r="403" spans="1:54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</row>
    <row r="404" spans="1:54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</row>
    <row r="405" spans="1:54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</row>
    <row r="406" spans="1:54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</row>
    <row r="407" spans="1:54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</row>
    <row r="408" spans="1:54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</row>
    <row r="409" spans="1:54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</row>
    <row r="410" spans="1:54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</row>
    <row r="411" spans="1:54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</row>
    <row r="412" spans="1:54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</row>
    <row r="413" spans="1:54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</row>
    <row r="414" spans="1:54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</row>
    <row r="415" spans="1:54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</row>
    <row r="416" spans="1:54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</row>
    <row r="417" spans="1:54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</row>
    <row r="418" spans="1:54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</row>
    <row r="419" spans="1:54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</row>
    <row r="420" spans="1:54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</row>
    <row r="421" spans="1:54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</row>
    <row r="422" spans="1:54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</row>
    <row r="423" spans="1:54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</row>
    <row r="424" spans="1:54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</row>
    <row r="425" spans="1:54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</row>
    <row r="426" spans="1:54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</row>
    <row r="427" spans="1:54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</row>
    <row r="428" spans="1:54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</row>
    <row r="429" spans="1:54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</row>
    <row r="430" spans="1:54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</row>
    <row r="431" spans="1:54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</row>
    <row r="432" spans="1:54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</row>
    <row r="433" spans="1:54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</row>
    <row r="434" spans="1:54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</row>
    <row r="435" spans="1:54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</row>
    <row r="436" spans="1:54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</row>
    <row r="437" spans="1:54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</row>
    <row r="438" spans="1:54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</row>
    <row r="439" spans="1:54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</row>
    <row r="440" spans="1:54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</row>
    <row r="441" spans="1:54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</row>
    <row r="442" spans="1:54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</row>
    <row r="443" spans="1:54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</row>
    <row r="444" spans="1:54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</row>
    <row r="445" spans="1:54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</row>
    <row r="446" spans="1:54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</row>
    <row r="447" spans="1:54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</row>
    <row r="448" spans="1:54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</row>
    <row r="449" spans="1:54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</row>
    <row r="450" spans="1:54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</row>
    <row r="451" spans="1:54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</row>
    <row r="452" spans="1:54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</row>
    <row r="453" spans="1:54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</row>
    <row r="454" spans="1:54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</row>
    <row r="455" spans="1:54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</row>
    <row r="456" spans="1:54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</row>
    <row r="457" spans="1:54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</row>
    <row r="458" spans="1:54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</row>
    <row r="459" spans="1:54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</row>
    <row r="460" spans="1:54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</row>
    <row r="461" spans="1:54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</row>
    <row r="462" spans="1:54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</row>
    <row r="463" spans="1:54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</row>
    <row r="464" spans="1:54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</row>
    <row r="465" spans="1:54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</row>
    <row r="466" spans="1:54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</row>
    <row r="467" spans="1:54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</row>
    <row r="468" spans="1:54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</row>
    <row r="469" spans="1:54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</row>
    <row r="470" spans="1:54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</row>
    <row r="471" spans="1:54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</row>
    <row r="472" spans="1:54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</row>
    <row r="473" spans="1:54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</row>
    <row r="474" spans="1:54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</row>
    <row r="475" spans="1:54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</row>
    <row r="476" spans="1:54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</row>
    <row r="477" spans="1:54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</row>
    <row r="478" spans="1:54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</row>
    <row r="479" spans="1:54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</row>
    <row r="480" spans="1:54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</row>
    <row r="481" spans="1:54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</row>
    <row r="482" spans="1:54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</row>
    <row r="483" spans="1:54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</row>
    <row r="484" spans="1:54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</row>
    <row r="485" spans="1:54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</row>
    <row r="486" spans="1:54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</row>
    <row r="487" spans="1:54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</row>
    <row r="488" spans="1:54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</row>
    <row r="489" spans="1:54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</row>
    <row r="490" spans="1:54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</row>
    <row r="491" spans="1:54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</row>
    <row r="492" spans="1:54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</row>
    <row r="493" spans="1:54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</row>
    <row r="494" spans="1:54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</row>
    <row r="495" spans="1:54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</row>
    <row r="496" spans="1:54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</row>
    <row r="497" spans="1:54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</row>
    <row r="498" spans="1:54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</row>
    <row r="499" spans="1:54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</row>
    <row r="500" spans="1:54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</row>
    <row r="501" spans="1:54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</row>
    <row r="502" spans="1:54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</row>
    <row r="503" spans="1:54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</row>
    <row r="504" spans="1:54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</row>
    <row r="505" spans="1:54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</row>
    <row r="506" spans="1:54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</row>
    <row r="507" spans="1:54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</row>
    <row r="508" spans="1:54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</row>
    <row r="509" spans="1:54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</row>
    <row r="510" spans="1:54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</row>
    <row r="511" spans="1:54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</row>
    <row r="512" spans="1:54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</row>
    <row r="513" spans="1:54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</row>
    <row r="514" spans="1:54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</row>
    <row r="515" spans="1:54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</row>
    <row r="516" spans="1:54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</row>
    <row r="517" spans="1:54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</row>
    <row r="518" spans="1:54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</row>
    <row r="519" spans="1:54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</row>
    <row r="520" spans="1:54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</row>
    <row r="521" spans="1:54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</row>
    <row r="522" spans="1:54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</row>
    <row r="523" spans="1:54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</row>
    <row r="524" spans="1:54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</row>
    <row r="525" spans="1:54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</row>
    <row r="526" spans="1:54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</row>
    <row r="527" spans="1:54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</row>
    <row r="528" spans="1:54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</row>
    <row r="529" spans="1:54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</row>
    <row r="530" spans="1:54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</row>
    <row r="531" spans="1:54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</row>
    <row r="532" spans="1:54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</row>
    <row r="533" spans="1:54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</row>
    <row r="534" spans="1:54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</row>
    <row r="535" spans="1:54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</row>
    <row r="536" spans="1:54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</row>
    <row r="537" spans="1:54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</row>
    <row r="538" spans="1:54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</row>
    <row r="539" spans="1:54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</row>
    <row r="540" spans="1:54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</row>
    <row r="541" spans="1:54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</row>
    <row r="542" spans="1:54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</row>
    <row r="543" spans="1:54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</row>
    <row r="544" spans="1:54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</row>
    <row r="545" spans="1:54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</row>
    <row r="546" spans="1:54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</row>
    <row r="547" spans="1:54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</row>
    <row r="548" spans="1:54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</row>
    <row r="549" spans="1:54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</row>
    <row r="550" spans="1:54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</row>
    <row r="551" spans="1:54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</row>
    <row r="552" spans="1:54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</row>
    <row r="553" spans="1:54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</row>
    <row r="554" spans="1:54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</row>
    <row r="555" spans="1:54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</row>
    <row r="556" spans="1:54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</row>
    <row r="557" spans="1:54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</row>
    <row r="558" spans="1:54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</row>
    <row r="559" spans="1:54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</row>
    <row r="560" spans="1:54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</row>
    <row r="561" spans="1:54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</row>
    <row r="562" spans="1:54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</row>
    <row r="563" spans="1:54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</row>
    <row r="564" spans="1:54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</row>
    <row r="565" spans="1:54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</row>
    <row r="566" spans="1:54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</row>
    <row r="567" spans="1:54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</row>
    <row r="568" spans="1:54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</row>
    <row r="569" spans="1:54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</row>
    <row r="570" spans="1:54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</row>
    <row r="571" spans="1:54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</row>
    <row r="572" spans="1:54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</row>
    <row r="573" spans="1:54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</row>
    <row r="574" spans="1:54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</row>
    <row r="575" spans="1:54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</row>
    <row r="576" spans="1:54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</row>
    <row r="577" spans="1:54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</row>
    <row r="578" spans="1:54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</row>
    <row r="579" spans="1:54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</row>
    <row r="580" spans="1:54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</row>
    <row r="581" spans="1:54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</row>
    <row r="582" spans="1:54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</row>
    <row r="583" spans="1:54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</row>
    <row r="584" spans="1:54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</row>
    <row r="585" spans="1:54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</row>
    <row r="586" spans="1:54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</row>
    <row r="587" spans="1:54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</row>
    <row r="588" spans="1:54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</row>
    <row r="589" spans="1:54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</row>
    <row r="590" spans="1:54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</row>
    <row r="591" spans="1:54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</row>
    <row r="592" spans="1:54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</row>
    <row r="593" spans="1:54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</row>
    <row r="594" spans="1:54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</row>
    <row r="595" spans="1:54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</row>
    <row r="596" spans="1:54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</row>
    <row r="597" spans="1:54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</row>
    <row r="598" spans="1:54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</row>
    <row r="599" spans="1:54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</row>
    <row r="600" spans="1:54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</row>
    <row r="601" spans="1:54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</row>
    <row r="602" spans="1:54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</row>
    <row r="603" spans="1:54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workbookViewId="0">
      <pane xSplit="1" topLeftCell="I1" activePane="topRight" state="frozen"/>
      <selection pane="topRight" activeCell="AB10" sqref="AB10"/>
    </sheetView>
  </sheetViews>
  <sheetFormatPr baseColWidth="10" defaultRowHeight="15" x14ac:dyDescent="0.25"/>
  <cols>
    <col min="1" max="1" width="27.7109375" style="180" customWidth="1"/>
    <col min="2" max="2" width="15.85546875" style="180" customWidth="1"/>
    <col min="3" max="3" width="14.5703125" style="180" customWidth="1"/>
    <col min="4" max="4" width="13.85546875" style="180" customWidth="1"/>
    <col min="5" max="5" width="14.140625" style="180" customWidth="1"/>
    <col min="6" max="6" width="16" style="180" customWidth="1"/>
    <col min="7" max="7" width="13.7109375" style="180" customWidth="1"/>
    <col min="8" max="8" width="14.5703125" style="180" customWidth="1"/>
    <col min="9" max="9" width="22.140625" style="180" customWidth="1"/>
    <col min="10" max="16384" width="11.42578125" style="180"/>
  </cols>
  <sheetData>
    <row r="1" spans="1:46" ht="17.25" thickBot="1" x14ac:dyDescent="0.3">
      <c r="A1" s="282" t="s">
        <v>180</v>
      </c>
      <c r="B1" s="282"/>
      <c r="C1" s="282"/>
      <c r="D1" s="282"/>
      <c r="E1" s="282"/>
      <c r="F1" s="282" t="s">
        <v>181</v>
      </c>
      <c r="G1" s="282"/>
      <c r="H1" s="282"/>
      <c r="I1" s="282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spans="1:46" ht="18" thickTop="1" thickBot="1" x14ac:dyDescent="0.3">
      <c r="A2" s="181" t="s">
        <v>182</v>
      </c>
      <c r="B2" s="182">
        <v>2000</v>
      </c>
      <c r="C2" s="183">
        <v>2010</v>
      </c>
      <c r="D2" s="183">
        <v>2010</v>
      </c>
      <c r="E2" s="184">
        <v>2010</v>
      </c>
      <c r="F2" s="183">
        <v>2010</v>
      </c>
      <c r="G2" s="183">
        <v>2020</v>
      </c>
      <c r="H2" s="183">
        <v>2020</v>
      </c>
      <c r="I2" s="184">
        <v>2020</v>
      </c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</row>
    <row r="3" spans="1:46" ht="51" thickTop="1" thickBot="1" x14ac:dyDescent="0.3">
      <c r="A3" s="185" t="s">
        <v>183</v>
      </c>
      <c r="B3" s="185" t="s">
        <v>184</v>
      </c>
      <c r="C3" s="186" t="s">
        <v>185</v>
      </c>
      <c r="D3" s="187" t="s">
        <v>186</v>
      </c>
      <c r="E3" s="188" t="s">
        <v>187</v>
      </c>
      <c r="F3" s="189" t="s">
        <v>184</v>
      </c>
      <c r="G3" s="190" t="s">
        <v>185</v>
      </c>
      <c r="H3" s="191" t="s">
        <v>186</v>
      </c>
      <c r="I3" s="192" t="s">
        <v>187</v>
      </c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</row>
    <row r="4" spans="1:46" x14ac:dyDescent="0.25">
      <c r="A4" s="193" t="s">
        <v>188</v>
      </c>
      <c r="B4" s="194">
        <v>334</v>
      </c>
      <c r="C4" s="195">
        <v>51</v>
      </c>
      <c r="D4" s="196">
        <v>69</v>
      </c>
      <c r="E4" s="197">
        <v>52</v>
      </c>
      <c r="F4" s="198">
        <v>195</v>
      </c>
      <c r="G4" s="199">
        <v>48</v>
      </c>
      <c r="H4" s="200">
        <v>30</v>
      </c>
      <c r="I4" s="201">
        <v>7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</row>
    <row r="5" spans="1:46" x14ac:dyDescent="0.25">
      <c r="A5" s="193" t="s">
        <v>189</v>
      </c>
      <c r="B5" s="194">
        <v>768</v>
      </c>
      <c r="C5" s="195">
        <v>120</v>
      </c>
      <c r="D5" s="196">
        <v>175</v>
      </c>
      <c r="E5" s="202">
        <v>44</v>
      </c>
      <c r="F5" s="198">
        <v>469</v>
      </c>
      <c r="G5" s="199">
        <v>131</v>
      </c>
      <c r="H5" s="200">
        <v>85</v>
      </c>
      <c r="I5" s="201">
        <v>16</v>
      </c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</row>
    <row r="6" spans="1:46" x14ac:dyDescent="0.25">
      <c r="A6" s="193" t="s">
        <v>190</v>
      </c>
      <c r="B6" s="194">
        <v>363</v>
      </c>
      <c r="C6" s="195">
        <v>60</v>
      </c>
      <c r="D6" s="196">
        <v>193</v>
      </c>
      <c r="E6" s="202">
        <v>19</v>
      </c>
      <c r="F6" s="198">
        <v>209</v>
      </c>
      <c r="G6" s="199">
        <v>47</v>
      </c>
      <c r="H6" s="200">
        <v>10</v>
      </c>
      <c r="I6" s="201">
        <v>2</v>
      </c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</row>
    <row r="7" spans="1:46" x14ac:dyDescent="0.25">
      <c r="A7" s="193" t="s">
        <v>191</v>
      </c>
      <c r="B7" s="194">
        <v>3420</v>
      </c>
      <c r="C7" s="195">
        <v>629</v>
      </c>
      <c r="D7" s="196">
        <v>1238</v>
      </c>
      <c r="E7" s="202">
        <v>59</v>
      </c>
      <c r="F7" s="198">
        <v>2055</v>
      </c>
      <c r="G7" s="199">
        <v>459</v>
      </c>
      <c r="H7" s="200">
        <v>244</v>
      </c>
      <c r="I7" s="201">
        <v>11</v>
      </c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</row>
    <row r="8" spans="1:46" x14ac:dyDescent="0.25">
      <c r="A8" s="193" t="s">
        <v>192</v>
      </c>
      <c r="B8" s="194">
        <v>3207</v>
      </c>
      <c r="C8" s="195">
        <v>510</v>
      </c>
      <c r="D8" s="196">
        <v>1865</v>
      </c>
      <c r="E8" s="202">
        <v>534</v>
      </c>
      <c r="F8" s="198">
        <v>2802</v>
      </c>
      <c r="G8" s="199">
        <v>476</v>
      </c>
      <c r="H8" s="200">
        <v>516</v>
      </c>
      <c r="I8" s="201">
        <v>204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</row>
    <row r="9" spans="1:46" x14ac:dyDescent="0.25">
      <c r="A9" s="193" t="s">
        <v>193</v>
      </c>
      <c r="B9" s="194">
        <v>27572</v>
      </c>
      <c r="C9" s="195">
        <v>3826</v>
      </c>
      <c r="D9" s="196">
        <v>1071</v>
      </c>
      <c r="E9" s="202">
        <v>267</v>
      </c>
      <c r="F9" s="198">
        <v>34239</v>
      </c>
      <c r="G9" s="199">
        <v>3599</v>
      </c>
      <c r="H9" s="200">
        <v>155</v>
      </c>
      <c r="I9" s="201">
        <v>93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</row>
    <row r="10" spans="1:46" x14ac:dyDescent="0.25">
      <c r="A10" s="193" t="s">
        <v>194</v>
      </c>
      <c r="B10" s="194">
        <v>3888</v>
      </c>
      <c r="C10" s="195">
        <v>1140</v>
      </c>
      <c r="D10" s="196">
        <v>7405</v>
      </c>
      <c r="E10" s="202">
        <v>920</v>
      </c>
      <c r="F10" s="198">
        <v>3560</v>
      </c>
      <c r="G10" s="199">
        <v>882</v>
      </c>
      <c r="H10" s="200">
        <v>2312</v>
      </c>
      <c r="I10" s="201">
        <v>356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</row>
    <row r="11" spans="1:46" x14ac:dyDescent="0.25">
      <c r="A11" s="193" t="s">
        <v>195</v>
      </c>
      <c r="B11" s="194">
        <v>739</v>
      </c>
      <c r="C11" s="195">
        <v>104</v>
      </c>
      <c r="D11" s="196">
        <v>89</v>
      </c>
      <c r="E11" s="202">
        <v>41</v>
      </c>
      <c r="F11" s="198">
        <v>519</v>
      </c>
      <c r="G11" s="199">
        <v>104</v>
      </c>
      <c r="H11" s="200">
        <v>66</v>
      </c>
      <c r="I11" s="201">
        <v>26</v>
      </c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</row>
    <row r="12" spans="1:46" x14ac:dyDescent="0.25">
      <c r="A12" s="193" t="s">
        <v>196</v>
      </c>
      <c r="B12" s="194">
        <v>6662</v>
      </c>
      <c r="C12" s="195">
        <v>1587</v>
      </c>
      <c r="D12" s="196">
        <v>3489</v>
      </c>
      <c r="E12" s="202">
        <v>461</v>
      </c>
      <c r="F12" s="198">
        <v>5057</v>
      </c>
      <c r="G12" s="199">
        <v>1578</v>
      </c>
      <c r="H12" s="200">
        <v>861</v>
      </c>
      <c r="I12" s="201">
        <v>132</v>
      </c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</row>
    <row r="13" spans="1:46" x14ac:dyDescent="0.25">
      <c r="A13" s="193" t="s">
        <v>197</v>
      </c>
      <c r="B13" s="194">
        <v>981</v>
      </c>
      <c r="C13" s="195">
        <v>253</v>
      </c>
      <c r="D13" s="196">
        <v>273</v>
      </c>
      <c r="E13" s="202">
        <v>153</v>
      </c>
      <c r="F13" s="198">
        <v>717</v>
      </c>
      <c r="G13" s="199">
        <v>718</v>
      </c>
      <c r="H13" s="200">
        <v>221</v>
      </c>
      <c r="I13" s="201">
        <v>186</v>
      </c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</row>
    <row r="14" spans="1:46" x14ac:dyDescent="0.25">
      <c r="A14" s="193" t="s">
        <v>198</v>
      </c>
      <c r="B14" s="194">
        <v>1343</v>
      </c>
      <c r="C14" s="195">
        <v>319</v>
      </c>
      <c r="D14" s="196">
        <v>345</v>
      </c>
      <c r="E14" s="202">
        <v>110</v>
      </c>
      <c r="F14" s="198">
        <v>655</v>
      </c>
      <c r="G14" s="199">
        <v>225</v>
      </c>
      <c r="H14" s="200">
        <v>136</v>
      </c>
      <c r="I14" s="201">
        <v>78</v>
      </c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</row>
    <row r="15" spans="1:46" x14ac:dyDescent="0.25">
      <c r="A15" s="193" t="s">
        <v>199</v>
      </c>
      <c r="B15" s="194">
        <v>2046</v>
      </c>
      <c r="C15" s="195">
        <v>378</v>
      </c>
      <c r="D15" s="196">
        <v>1925</v>
      </c>
      <c r="E15" s="202">
        <v>123</v>
      </c>
      <c r="F15" s="198">
        <v>788</v>
      </c>
      <c r="G15" s="199">
        <v>297</v>
      </c>
      <c r="H15" s="200">
        <v>938</v>
      </c>
      <c r="I15" s="201">
        <v>242</v>
      </c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</row>
    <row r="16" spans="1:46" x14ac:dyDescent="0.25">
      <c r="A16" s="193" t="s">
        <v>200</v>
      </c>
      <c r="B16" s="194">
        <v>1162</v>
      </c>
      <c r="C16" s="195">
        <v>358</v>
      </c>
      <c r="D16" s="196">
        <v>131</v>
      </c>
      <c r="E16" s="202">
        <v>31</v>
      </c>
      <c r="F16" s="198">
        <v>2033</v>
      </c>
      <c r="G16" s="199">
        <v>691</v>
      </c>
      <c r="H16" s="200">
        <v>56</v>
      </c>
      <c r="I16" s="201">
        <v>67</v>
      </c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</row>
    <row r="17" spans="1:46" x14ac:dyDescent="0.25">
      <c r="A17" s="193" t="s">
        <v>201</v>
      </c>
      <c r="B17" s="194">
        <v>7369</v>
      </c>
      <c r="C17" s="195">
        <v>3170</v>
      </c>
      <c r="D17" s="196">
        <v>23798</v>
      </c>
      <c r="E17" s="202">
        <v>1385</v>
      </c>
      <c r="F17" s="198">
        <v>7387</v>
      </c>
      <c r="G17" s="199">
        <v>2297</v>
      </c>
      <c r="H17" s="200">
        <v>15800</v>
      </c>
      <c r="I17" s="201">
        <v>477</v>
      </c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</row>
    <row r="18" spans="1:46" x14ac:dyDescent="0.25">
      <c r="A18" s="193" t="s">
        <v>202</v>
      </c>
      <c r="B18" s="194">
        <v>381</v>
      </c>
      <c r="C18" s="195">
        <v>83</v>
      </c>
      <c r="D18" s="196">
        <v>189</v>
      </c>
      <c r="E18" s="202">
        <v>25</v>
      </c>
      <c r="F18" s="198">
        <v>158</v>
      </c>
      <c r="G18" s="199">
        <v>46</v>
      </c>
      <c r="H18" s="200">
        <v>88</v>
      </c>
      <c r="I18" s="201">
        <v>15</v>
      </c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</row>
    <row r="19" spans="1:46" x14ac:dyDescent="0.25">
      <c r="A19" s="193" t="s">
        <v>203</v>
      </c>
      <c r="B19" s="194">
        <v>519</v>
      </c>
      <c r="C19" s="195">
        <v>136</v>
      </c>
      <c r="D19" s="196">
        <v>317</v>
      </c>
      <c r="E19" s="202">
        <v>84</v>
      </c>
      <c r="F19" s="198">
        <v>277</v>
      </c>
      <c r="G19" s="199">
        <v>120</v>
      </c>
      <c r="H19" s="200">
        <v>75</v>
      </c>
      <c r="I19" s="201">
        <v>23</v>
      </c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</row>
    <row r="20" spans="1:46" x14ac:dyDescent="0.25">
      <c r="A20" s="193" t="s">
        <v>204</v>
      </c>
      <c r="B20" s="194">
        <v>6824</v>
      </c>
      <c r="C20" s="195">
        <v>2466</v>
      </c>
      <c r="D20" s="196">
        <v>13627</v>
      </c>
      <c r="E20" s="202">
        <v>715</v>
      </c>
      <c r="F20" s="198">
        <v>7533</v>
      </c>
      <c r="G20" s="199">
        <v>1907</v>
      </c>
      <c r="H20" s="200">
        <v>3888</v>
      </c>
      <c r="I20" s="201">
        <v>352</v>
      </c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</row>
    <row r="21" spans="1:46" x14ac:dyDescent="0.25">
      <c r="A21" s="193" t="s">
        <v>205</v>
      </c>
      <c r="B21" s="194">
        <v>3671</v>
      </c>
      <c r="C21" s="195">
        <v>1809</v>
      </c>
      <c r="D21" s="196">
        <v>2369</v>
      </c>
      <c r="E21" s="202">
        <v>783</v>
      </c>
      <c r="F21" s="198">
        <v>8689</v>
      </c>
      <c r="G21" s="199">
        <v>2884</v>
      </c>
      <c r="H21" s="200">
        <v>626</v>
      </c>
      <c r="I21" s="201">
        <v>329</v>
      </c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</row>
    <row r="22" spans="1:46" x14ac:dyDescent="0.25">
      <c r="A22" s="193" t="s">
        <v>206</v>
      </c>
      <c r="B22" s="194">
        <v>814</v>
      </c>
      <c r="C22" s="195">
        <v>216</v>
      </c>
      <c r="D22" s="196">
        <v>671</v>
      </c>
      <c r="E22" s="202">
        <v>199</v>
      </c>
      <c r="F22" s="198">
        <v>320</v>
      </c>
      <c r="G22" s="199">
        <v>121</v>
      </c>
      <c r="H22" s="200">
        <v>244</v>
      </c>
      <c r="I22" s="201">
        <v>76</v>
      </c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</row>
    <row r="23" spans="1:46" x14ac:dyDescent="0.25">
      <c r="A23" s="193" t="s">
        <v>207</v>
      </c>
      <c r="B23" s="194">
        <v>25525</v>
      </c>
      <c r="C23" s="195">
        <v>4791</v>
      </c>
      <c r="D23" s="196">
        <v>5994</v>
      </c>
      <c r="E23" s="202">
        <v>875</v>
      </c>
      <c r="F23" s="198">
        <v>20136</v>
      </c>
      <c r="G23" s="199">
        <v>4953</v>
      </c>
      <c r="H23" s="200">
        <v>1151</v>
      </c>
      <c r="I23" s="201">
        <v>297</v>
      </c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</row>
    <row r="24" spans="1:46" x14ac:dyDescent="0.25">
      <c r="A24" s="193" t="s">
        <v>208</v>
      </c>
      <c r="B24" s="194">
        <v>3166</v>
      </c>
      <c r="C24" s="195">
        <v>572</v>
      </c>
      <c r="D24" s="196">
        <v>3480</v>
      </c>
      <c r="E24" s="202">
        <v>459</v>
      </c>
      <c r="F24" s="198">
        <v>1684</v>
      </c>
      <c r="G24" s="199">
        <v>407</v>
      </c>
      <c r="H24" s="200">
        <v>1314</v>
      </c>
      <c r="I24" s="201">
        <v>100</v>
      </c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</row>
    <row r="25" spans="1:46" x14ac:dyDescent="0.25">
      <c r="A25" s="193" t="s">
        <v>209</v>
      </c>
      <c r="B25" s="194">
        <v>248</v>
      </c>
      <c r="C25" s="195">
        <v>45</v>
      </c>
      <c r="D25" s="196">
        <v>165</v>
      </c>
      <c r="E25" s="202">
        <v>30</v>
      </c>
      <c r="F25" s="198">
        <v>138</v>
      </c>
      <c r="G25" s="199">
        <v>42</v>
      </c>
      <c r="H25" s="200">
        <v>26</v>
      </c>
      <c r="I25" s="201">
        <v>12</v>
      </c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</row>
    <row r="26" spans="1:46" x14ac:dyDescent="0.25">
      <c r="A26" s="193" t="s">
        <v>210</v>
      </c>
      <c r="B26" s="194">
        <v>1391</v>
      </c>
      <c r="C26" s="195">
        <v>288</v>
      </c>
      <c r="D26" s="196">
        <v>3319</v>
      </c>
      <c r="E26" s="202">
        <v>607</v>
      </c>
      <c r="F26" s="198">
        <v>1109</v>
      </c>
      <c r="G26" s="199">
        <v>248</v>
      </c>
      <c r="H26" s="200">
        <v>1071</v>
      </c>
      <c r="I26" s="201">
        <v>111</v>
      </c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</row>
    <row r="27" spans="1:46" x14ac:dyDescent="0.25">
      <c r="A27" s="193" t="s">
        <v>211</v>
      </c>
      <c r="B27" s="194">
        <v>870</v>
      </c>
      <c r="C27" s="195">
        <v>513</v>
      </c>
      <c r="D27" s="196">
        <v>350</v>
      </c>
      <c r="E27" s="202">
        <v>123</v>
      </c>
      <c r="F27" s="198">
        <v>2630</v>
      </c>
      <c r="G27" s="199">
        <v>724</v>
      </c>
      <c r="H27" s="200">
        <v>85</v>
      </c>
      <c r="I27" s="201">
        <v>417</v>
      </c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</row>
    <row r="28" spans="1:46" x14ac:dyDescent="0.25">
      <c r="A28" s="193" t="s">
        <v>212</v>
      </c>
      <c r="B28" s="194">
        <v>69698</v>
      </c>
      <c r="C28" s="195">
        <v>9468</v>
      </c>
      <c r="D28" s="196">
        <v>3881</v>
      </c>
      <c r="E28" s="202">
        <v>299</v>
      </c>
      <c r="F28" s="198">
        <v>32770</v>
      </c>
      <c r="G28" s="199">
        <v>7194</v>
      </c>
      <c r="H28" s="200">
        <v>736</v>
      </c>
      <c r="I28" s="201">
        <v>247</v>
      </c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</row>
    <row r="29" spans="1:46" x14ac:dyDescent="0.25">
      <c r="A29" s="193" t="s">
        <v>213</v>
      </c>
      <c r="B29" s="194">
        <v>525</v>
      </c>
      <c r="C29" s="195">
        <v>98</v>
      </c>
      <c r="D29" s="196">
        <v>163</v>
      </c>
      <c r="E29" s="202">
        <v>24</v>
      </c>
      <c r="F29" s="198">
        <v>375</v>
      </c>
      <c r="G29" s="199">
        <v>59</v>
      </c>
      <c r="H29" s="200">
        <v>60</v>
      </c>
      <c r="I29" s="201">
        <v>19</v>
      </c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</row>
    <row r="30" spans="1:46" x14ac:dyDescent="0.25">
      <c r="A30" s="193" t="s">
        <v>214</v>
      </c>
      <c r="B30" s="194">
        <v>1777</v>
      </c>
      <c r="C30" s="195">
        <v>349</v>
      </c>
      <c r="D30" s="196">
        <v>145</v>
      </c>
      <c r="E30" s="202">
        <v>79</v>
      </c>
      <c r="F30" s="198">
        <v>888</v>
      </c>
      <c r="G30" s="199">
        <v>347</v>
      </c>
      <c r="H30" s="200">
        <v>71</v>
      </c>
      <c r="I30" s="201">
        <v>43</v>
      </c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</row>
    <row r="31" spans="1:46" x14ac:dyDescent="0.25">
      <c r="A31" s="193" t="s">
        <v>215</v>
      </c>
      <c r="B31" s="194">
        <v>236</v>
      </c>
      <c r="C31" s="195">
        <v>60</v>
      </c>
      <c r="D31" s="196">
        <v>117</v>
      </c>
      <c r="E31" s="202">
        <v>25</v>
      </c>
      <c r="F31" s="198">
        <v>156</v>
      </c>
      <c r="G31" s="199">
        <v>44</v>
      </c>
      <c r="H31" s="200">
        <v>20</v>
      </c>
      <c r="I31" s="201">
        <v>31</v>
      </c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</row>
    <row r="32" spans="1:46" x14ac:dyDescent="0.25">
      <c r="A32" s="193" t="s">
        <v>216</v>
      </c>
      <c r="B32" s="194">
        <v>1201</v>
      </c>
      <c r="C32" s="195">
        <v>185</v>
      </c>
      <c r="D32" s="196">
        <v>941</v>
      </c>
      <c r="E32" s="202">
        <v>42</v>
      </c>
      <c r="F32" s="198">
        <v>650</v>
      </c>
      <c r="G32" s="199">
        <v>163</v>
      </c>
      <c r="H32" s="200">
        <v>395</v>
      </c>
      <c r="I32" s="201">
        <v>10</v>
      </c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</row>
    <row r="33" spans="1:46" x14ac:dyDescent="0.25">
      <c r="A33" s="193" t="s">
        <v>217</v>
      </c>
      <c r="B33" s="194">
        <v>779</v>
      </c>
      <c r="C33" s="195">
        <v>188</v>
      </c>
      <c r="D33" s="196">
        <v>1437</v>
      </c>
      <c r="E33" s="202">
        <v>355</v>
      </c>
      <c r="F33" s="198">
        <v>672</v>
      </c>
      <c r="G33" s="199">
        <v>134</v>
      </c>
      <c r="H33" s="200">
        <v>300</v>
      </c>
      <c r="I33" s="201">
        <v>75</v>
      </c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</row>
    <row r="34" spans="1:46" x14ac:dyDescent="0.25">
      <c r="A34" s="193" t="s">
        <v>218</v>
      </c>
      <c r="B34" s="194">
        <v>7826</v>
      </c>
      <c r="C34" s="195">
        <v>2619</v>
      </c>
      <c r="D34" s="196">
        <v>3702</v>
      </c>
      <c r="E34" s="202">
        <v>260</v>
      </c>
      <c r="F34" s="198">
        <v>16068</v>
      </c>
      <c r="G34" s="199">
        <v>3566</v>
      </c>
      <c r="H34" s="200">
        <v>735</v>
      </c>
      <c r="I34" s="201">
        <v>271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</row>
    <row r="35" spans="1:46" x14ac:dyDescent="0.25">
      <c r="A35" s="193" t="s">
        <v>219</v>
      </c>
      <c r="B35" s="194">
        <v>900</v>
      </c>
      <c r="C35" s="195">
        <v>170</v>
      </c>
      <c r="D35" s="196">
        <v>749</v>
      </c>
      <c r="E35" s="202">
        <v>32</v>
      </c>
      <c r="F35" s="198">
        <v>712</v>
      </c>
      <c r="G35" s="199">
        <v>165</v>
      </c>
      <c r="H35" s="200">
        <v>176</v>
      </c>
      <c r="I35" s="201">
        <v>26</v>
      </c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</row>
    <row r="36" spans="1:46" x14ac:dyDescent="0.25">
      <c r="A36" s="193" t="s">
        <v>220</v>
      </c>
      <c r="B36" s="194">
        <v>12929</v>
      </c>
      <c r="C36" s="195">
        <v>1702</v>
      </c>
      <c r="D36" s="196">
        <v>11424</v>
      </c>
      <c r="E36" s="202">
        <v>888</v>
      </c>
      <c r="F36" s="198">
        <v>10672</v>
      </c>
      <c r="G36" s="199">
        <v>1334</v>
      </c>
      <c r="H36" s="200">
        <v>4922</v>
      </c>
      <c r="I36" s="201">
        <v>346</v>
      </c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</row>
    <row r="37" spans="1:46" x14ac:dyDescent="0.25">
      <c r="A37" s="193" t="s">
        <v>221</v>
      </c>
      <c r="B37" s="194">
        <v>549</v>
      </c>
      <c r="C37" s="195">
        <v>118</v>
      </c>
      <c r="D37" s="196">
        <v>143</v>
      </c>
      <c r="E37" s="202">
        <v>8</v>
      </c>
      <c r="F37" s="198">
        <v>274</v>
      </c>
      <c r="G37" s="199">
        <v>106</v>
      </c>
      <c r="H37" s="200">
        <v>22</v>
      </c>
      <c r="I37" s="201">
        <v>0</v>
      </c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</row>
    <row r="38" spans="1:46" x14ac:dyDescent="0.25">
      <c r="A38" s="193" t="s">
        <v>222</v>
      </c>
      <c r="B38" s="194">
        <v>166</v>
      </c>
      <c r="C38" s="195">
        <v>28</v>
      </c>
      <c r="D38" s="196">
        <v>16</v>
      </c>
      <c r="E38" s="202">
        <v>3</v>
      </c>
      <c r="F38" s="198">
        <v>122</v>
      </c>
      <c r="G38" s="199">
        <v>17</v>
      </c>
      <c r="H38" s="200">
        <v>14</v>
      </c>
      <c r="I38" s="201">
        <v>3</v>
      </c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</row>
    <row r="39" spans="1:46" x14ac:dyDescent="0.25">
      <c r="A39" s="193" t="s">
        <v>223</v>
      </c>
      <c r="B39" s="194">
        <v>1457</v>
      </c>
      <c r="C39" s="195">
        <v>656</v>
      </c>
      <c r="D39" s="196">
        <v>3161</v>
      </c>
      <c r="E39" s="202">
        <v>242</v>
      </c>
      <c r="F39" s="198">
        <v>1104</v>
      </c>
      <c r="G39" s="199">
        <v>595</v>
      </c>
      <c r="H39" s="200">
        <v>4358</v>
      </c>
      <c r="I39" s="201">
        <v>125</v>
      </c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</row>
    <row r="40" spans="1:46" x14ac:dyDescent="0.25">
      <c r="A40" s="193" t="s">
        <v>224</v>
      </c>
      <c r="B40" s="194">
        <v>871</v>
      </c>
      <c r="C40" s="195">
        <v>247</v>
      </c>
      <c r="D40" s="196">
        <v>493</v>
      </c>
      <c r="E40" s="202">
        <v>128</v>
      </c>
      <c r="F40" s="198">
        <v>542</v>
      </c>
      <c r="G40" s="199">
        <v>203</v>
      </c>
      <c r="H40" s="200">
        <v>151</v>
      </c>
      <c r="I40" s="201">
        <v>39</v>
      </c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</row>
    <row r="41" spans="1:46" x14ac:dyDescent="0.25">
      <c r="A41" s="193" t="s">
        <v>225</v>
      </c>
      <c r="B41" s="194">
        <v>9097</v>
      </c>
      <c r="C41" s="195">
        <v>1434</v>
      </c>
      <c r="D41" s="196">
        <v>7372</v>
      </c>
      <c r="E41" s="202">
        <v>494</v>
      </c>
      <c r="F41" s="198">
        <v>5868</v>
      </c>
      <c r="G41" s="199">
        <v>977</v>
      </c>
      <c r="H41" s="200">
        <v>2574</v>
      </c>
      <c r="I41" s="201">
        <v>206</v>
      </c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</row>
    <row r="42" spans="1:46" x14ac:dyDescent="0.25">
      <c r="A42" s="193" t="s">
        <v>226</v>
      </c>
      <c r="B42" s="194">
        <v>123398</v>
      </c>
      <c r="C42" s="195">
        <v>19246</v>
      </c>
      <c r="D42" s="196">
        <v>4982</v>
      </c>
      <c r="E42" s="202">
        <v>694</v>
      </c>
      <c r="F42" s="198">
        <v>88874</v>
      </c>
      <c r="G42" s="199">
        <v>14067</v>
      </c>
      <c r="H42" s="200">
        <v>2251</v>
      </c>
      <c r="I42" s="201">
        <v>390</v>
      </c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</row>
    <row r="43" spans="1:46" x14ac:dyDescent="0.25">
      <c r="A43" s="193" t="s">
        <v>227</v>
      </c>
      <c r="B43" s="194">
        <v>244</v>
      </c>
      <c r="C43" s="195">
        <v>43</v>
      </c>
      <c r="D43" s="196">
        <v>84</v>
      </c>
      <c r="E43" s="202">
        <v>27</v>
      </c>
      <c r="F43" s="198">
        <v>96</v>
      </c>
      <c r="G43" s="199">
        <v>31</v>
      </c>
      <c r="H43" s="200">
        <v>6</v>
      </c>
      <c r="I43" s="201">
        <v>9</v>
      </c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/>
      <c r="AT43" s="179"/>
    </row>
    <row r="44" spans="1:46" x14ac:dyDescent="0.25">
      <c r="A44" s="193" t="s">
        <v>228</v>
      </c>
      <c r="B44" s="194">
        <v>1423</v>
      </c>
      <c r="C44" s="195">
        <v>435</v>
      </c>
      <c r="D44" s="196">
        <v>1115</v>
      </c>
      <c r="E44" s="202">
        <v>155</v>
      </c>
      <c r="F44" s="198">
        <v>503</v>
      </c>
      <c r="G44" s="199">
        <v>1210</v>
      </c>
      <c r="H44" s="200">
        <v>251</v>
      </c>
      <c r="I44" s="201">
        <v>178</v>
      </c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</row>
    <row r="45" spans="1:46" x14ac:dyDescent="0.25">
      <c r="A45" s="193" t="s">
        <v>229</v>
      </c>
      <c r="B45" s="194">
        <v>1104</v>
      </c>
      <c r="C45" s="195">
        <v>264</v>
      </c>
      <c r="D45" s="196">
        <v>999</v>
      </c>
      <c r="E45" s="202">
        <v>49</v>
      </c>
      <c r="F45" s="198">
        <v>511</v>
      </c>
      <c r="G45" s="199">
        <v>185</v>
      </c>
      <c r="H45" s="200">
        <v>408</v>
      </c>
      <c r="I45" s="201">
        <v>13</v>
      </c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/>
      <c r="AT45" s="179"/>
    </row>
    <row r="46" spans="1:46" x14ac:dyDescent="0.25">
      <c r="A46" s="193" t="s">
        <v>230</v>
      </c>
      <c r="B46" s="194">
        <v>671</v>
      </c>
      <c r="C46" s="195">
        <v>212</v>
      </c>
      <c r="D46" s="196">
        <v>872</v>
      </c>
      <c r="E46" s="202">
        <v>90</v>
      </c>
      <c r="F46" s="198">
        <v>601</v>
      </c>
      <c r="G46" s="199">
        <v>181</v>
      </c>
      <c r="H46" s="200">
        <v>344</v>
      </c>
      <c r="I46" s="201">
        <v>35</v>
      </c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79"/>
      <c r="AT46" s="179"/>
    </row>
    <row r="47" spans="1:46" x14ac:dyDescent="0.25">
      <c r="A47" s="193" t="s">
        <v>231</v>
      </c>
      <c r="B47" s="194">
        <v>4789</v>
      </c>
      <c r="C47" s="195">
        <v>841</v>
      </c>
      <c r="D47" s="196">
        <v>1534</v>
      </c>
      <c r="E47" s="202">
        <v>182</v>
      </c>
      <c r="F47" s="198">
        <v>3480</v>
      </c>
      <c r="G47" s="199">
        <v>651</v>
      </c>
      <c r="H47" s="200">
        <v>448</v>
      </c>
      <c r="I47" s="201">
        <v>54</v>
      </c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</row>
    <row r="48" spans="1:46" x14ac:dyDescent="0.25">
      <c r="A48" s="193" t="s">
        <v>232</v>
      </c>
      <c r="B48" s="194">
        <v>2382</v>
      </c>
      <c r="C48" s="195">
        <v>775</v>
      </c>
      <c r="D48" s="196">
        <v>2276</v>
      </c>
      <c r="E48" s="202">
        <v>675</v>
      </c>
      <c r="F48" s="198">
        <v>1796</v>
      </c>
      <c r="G48" s="199">
        <v>951</v>
      </c>
      <c r="H48" s="200">
        <v>379</v>
      </c>
      <c r="I48" s="201">
        <v>86</v>
      </c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</row>
    <row r="49" spans="1:46" x14ac:dyDescent="0.25">
      <c r="A49" s="193" t="s">
        <v>233</v>
      </c>
      <c r="B49" s="194">
        <v>40580</v>
      </c>
      <c r="C49" s="195">
        <v>4217</v>
      </c>
      <c r="D49" s="196">
        <v>161</v>
      </c>
      <c r="E49" s="202">
        <v>91</v>
      </c>
      <c r="F49" s="198">
        <v>18156</v>
      </c>
      <c r="G49" s="199">
        <v>3293</v>
      </c>
      <c r="H49" s="200">
        <v>78</v>
      </c>
      <c r="I49" s="201">
        <v>74</v>
      </c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</row>
    <row r="50" spans="1:46" x14ac:dyDescent="0.25">
      <c r="A50" s="193" t="s">
        <v>234</v>
      </c>
      <c r="B50" s="194">
        <v>9903</v>
      </c>
      <c r="C50" s="195">
        <v>1283</v>
      </c>
      <c r="D50" s="196">
        <v>140</v>
      </c>
      <c r="E50" s="202">
        <v>21</v>
      </c>
      <c r="F50" s="198">
        <v>4908</v>
      </c>
      <c r="G50" s="199">
        <v>1055</v>
      </c>
      <c r="H50" s="200">
        <v>49</v>
      </c>
      <c r="I50" s="201">
        <v>43</v>
      </c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</row>
    <row r="51" spans="1:46" x14ac:dyDescent="0.25">
      <c r="A51" s="193" t="s">
        <v>235</v>
      </c>
      <c r="B51" s="194">
        <v>25924</v>
      </c>
      <c r="C51" s="195">
        <v>4306</v>
      </c>
      <c r="D51" s="196">
        <v>2328</v>
      </c>
      <c r="E51" s="202">
        <v>359</v>
      </c>
      <c r="F51" s="198">
        <v>21053</v>
      </c>
      <c r="G51" s="199">
        <v>3591</v>
      </c>
      <c r="H51" s="200">
        <v>756</v>
      </c>
      <c r="I51" s="201">
        <v>199</v>
      </c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</row>
    <row r="52" spans="1:46" x14ac:dyDescent="0.25">
      <c r="A52" s="193" t="s">
        <v>236</v>
      </c>
      <c r="B52" s="194">
        <v>4577</v>
      </c>
      <c r="C52" s="195">
        <v>666</v>
      </c>
      <c r="D52" s="196">
        <v>1225</v>
      </c>
      <c r="E52" s="202">
        <v>325</v>
      </c>
      <c r="F52" s="198">
        <v>2792</v>
      </c>
      <c r="G52" s="199">
        <v>715</v>
      </c>
      <c r="H52" s="200">
        <v>322</v>
      </c>
      <c r="I52" s="201">
        <v>122</v>
      </c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</row>
    <row r="53" spans="1:46" x14ac:dyDescent="0.25">
      <c r="A53" s="193" t="s">
        <v>237</v>
      </c>
      <c r="B53" s="194">
        <v>477</v>
      </c>
      <c r="C53" s="195">
        <v>85</v>
      </c>
      <c r="D53" s="196">
        <v>641</v>
      </c>
      <c r="E53" s="202">
        <v>46</v>
      </c>
      <c r="F53" s="198">
        <v>266</v>
      </c>
      <c r="G53" s="199">
        <v>57</v>
      </c>
      <c r="H53" s="200">
        <v>132</v>
      </c>
      <c r="I53" s="201">
        <v>7</v>
      </c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</row>
    <row r="54" spans="1:46" ht="15.75" thickBot="1" x14ac:dyDescent="0.3">
      <c r="A54" s="193" t="s">
        <v>238</v>
      </c>
      <c r="B54" s="194">
        <v>765</v>
      </c>
      <c r="C54" s="195">
        <v>123</v>
      </c>
      <c r="D54" s="196">
        <v>468</v>
      </c>
      <c r="E54" s="203">
        <v>34</v>
      </c>
      <c r="F54" s="198">
        <v>610</v>
      </c>
      <c r="G54" s="199">
        <v>85</v>
      </c>
      <c r="H54" s="200">
        <v>106</v>
      </c>
      <c r="I54" s="201">
        <v>11</v>
      </c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</row>
    <row r="55" spans="1:46" ht="15.75" thickBot="1" x14ac:dyDescent="0.3">
      <c r="A55" s="204" t="s">
        <v>239</v>
      </c>
      <c r="B55" s="205">
        <f>SUM(B4:B54)</f>
        <v>427511</v>
      </c>
      <c r="C55" s="206">
        <f>SUM(C4:C54)</f>
        <v>73242</v>
      </c>
      <c r="D55" s="207">
        <f>SUM(D4:D54)</f>
        <v>123116</v>
      </c>
      <c r="E55" s="208">
        <f>SUM(E4:E54)</f>
        <v>13726</v>
      </c>
      <c r="F55" s="209">
        <f>SUM(F4:F54)</f>
        <v>317878</v>
      </c>
      <c r="G55" s="210">
        <f t="shared" ref="G55:I55" si="0">SUM(G4:G54)</f>
        <v>63980</v>
      </c>
      <c r="H55" s="211">
        <f t="shared" si="0"/>
        <v>50062</v>
      </c>
      <c r="I55" s="212">
        <f t="shared" si="0"/>
        <v>6291</v>
      </c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79"/>
      <c r="AT55" s="179"/>
    </row>
    <row r="56" spans="1:46" ht="16.5" x14ac:dyDescent="0.3">
      <c r="A56" s="213"/>
      <c r="B56" s="213"/>
      <c r="C56" s="213"/>
      <c r="D56" s="213"/>
      <c r="E56" s="213"/>
      <c r="F56" s="213"/>
      <c r="G56" s="213"/>
      <c r="H56" s="213"/>
      <c r="I56" s="213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</row>
    <row r="57" spans="1:46" ht="16.5" x14ac:dyDescent="0.3">
      <c r="A57" s="213"/>
      <c r="B57" s="213"/>
      <c r="C57" s="213"/>
      <c r="D57" s="213"/>
      <c r="E57" s="213"/>
      <c r="F57" s="213"/>
      <c r="G57" s="213"/>
      <c r="H57" s="213"/>
      <c r="I57" s="213" t="s">
        <v>113</v>
      </c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79"/>
      <c r="AN57" s="179"/>
      <c r="AO57" s="179"/>
      <c r="AP57" s="179"/>
      <c r="AQ57" s="179"/>
      <c r="AR57" s="179"/>
      <c r="AS57" s="179"/>
      <c r="AT57" s="179"/>
    </row>
    <row r="58" spans="1:46" ht="16.5" x14ac:dyDescent="0.3">
      <c r="A58" s="213"/>
      <c r="B58" s="213"/>
      <c r="C58" s="213"/>
      <c r="D58" s="213"/>
      <c r="E58" s="213"/>
      <c r="F58" s="213"/>
      <c r="G58" s="213"/>
      <c r="H58" s="213"/>
      <c r="I58" s="214" t="s">
        <v>113</v>
      </c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</row>
    <row r="59" spans="1:46" ht="16.5" x14ac:dyDescent="0.3">
      <c r="A59" s="213"/>
      <c r="B59" s="213"/>
      <c r="C59" s="213"/>
      <c r="D59" s="213"/>
      <c r="E59" s="213"/>
      <c r="F59" s="213"/>
      <c r="G59" s="213"/>
      <c r="H59" s="213"/>
      <c r="I59" s="213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</row>
    <row r="60" spans="1:46" ht="16.5" x14ac:dyDescent="0.3">
      <c r="A60" s="213"/>
      <c r="B60" s="213"/>
      <c r="C60" s="213"/>
      <c r="D60" s="213"/>
      <c r="E60" s="213"/>
      <c r="F60" s="213"/>
      <c r="G60" s="213"/>
      <c r="H60" s="213"/>
      <c r="I60" s="213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/>
      <c r="AT60" s="179"/>
    </row>
    <row r="61" spans="1:46" ht="16.5" x14ac:dyDescent="0.3">
      <c r="A61" s="213"/>
      <c r="B61" s="213"/>
      <c r="C61" s="213"/>
      <c r="D61" s="213"/>
      <c r="E61" s="213"/>
      <c r="F61" s="213"/>
      <c r="G61" s="213"/>
      <c r="H61" s="213"/>
      <c r="I61" s="213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  <c r="AN61" s="179"/>
      <c r="AO61" s="179"/>
      <c r="AP61" s="179"/>
      <c r="AQ61" s="179"/>
      <c r="AR61" s="179"/>
      <c r="AS61" s="179"/>
      <c r="AT61" s="179"/>
    </row>
    <row r="62" spans="1:46" ht="16.5" x14ac:dyDescent="0.3">
      <c r="A62" s="213"/>
      <c r="B62" s="213"/>
      <c r="C62" s="213"/>
      <c r="D62" s="213"/>
      <c r="E62" s="213"/>
      <c r="F62" s="213"/>
      <c r="G62" s="213"/>
      <c r="H62" s="213"/>
      <c r="I62" s="213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</row>
    <row r="63" spans="1:46" ht="16.5" x14ac:dyDescent="0.3">
      <c r="A63" s="213"/>
      <c r="B63" s="213"/>
      <c r="C63" s="213"/>
      <c r="D63" s="213"/>
      <c r="E63" s="213"/>
      <c r="F63" s="213"/>
      <c r="G63" s="213"/>
      <c r="H63" s="213"/>
      <c r="I63" s="213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179"/>
      <c r="AQ63" s="179"/>
      <c r="AR63" s="179"/>
      <c r="AS63" s="179"/>
      <c r="AT63" s="179"/>
    </row>
    <row r="64" spans="1:46" ht="16.5" x14ac:dyDescent="0.3">
      <c r="A64" s="213"/>
      <c r="B64" s="213"/>
      <c r="C64" s="213"/>
      <c r="D64" s="213"/>
      <c r="E64" s="213"/>
      <c r="F64" s="213"/>
      <c r="G64" s="213"/>
      <c r="H64" s="213"/>
      <c r="I64" s="213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</row>
    <row r="65" spans="1:46" ht="16.5" x14ac:dyDescent="0.3">
      <c r="A65" s="213"/>
      <c r="B65" s="213"/>
      <c r="C65" s="213"/>
      <c r="D65" s="213"/>
      <c r="E65" s="213"/>
      <c r="F65" s="213"/>
      <c r="G65" s="213"/>
      <c r="H65" s="213"/>
      <c r="I65" s="213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</row>
    <row r="66" spans="1:46" ht="16.5" x14ac:dyDescent="0.3">
      <c r="A66" s="213"/>
      <c r="B66" s="213"/>
      <c r="C66" s="213"/>
      <c r="D66" s="213"/>
      <c r="E66" s="213"/>
      <c r="F66" s="213"/>
      <c r="G66" s="213"/>
      <c r="H66" s="213"/>
      <c r="I66" s="213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</row>
    <row r="67" spans="1:46" ht="16.5" x14ac:dyDescent="0.3">
      <c r="A67" s="213"/>
      <c r="B67" s="213"/>
      <c r="C67" s="213"/>
      <c r="D67" s="213"/>
      <c r="E67" s="213"/>
      <c r="F67" s="213"/>
      <c r="G67" s="213"/>
      <c r="H67" s="213"/>
      <c r="I67" s="213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179"/>
    </row>
    <row r="68" spans="1:46" ht="16.5" x14ac:dyDescent="0.3">
      <c r="A68" s="213"/>
      <c r="B68" s="213"/>
      <c r="C68" s="213"/>
      <c r="D68" s="213"/>
      <c r="E68" s="213"/>
      <c r="F68" s="213"/>
      <c r="G68" s="213"/>
      <c r="H68" s="213"/>
      <c r="I68" s="213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</row>
    <row r="69" spans="1:46" ht="16.5" x14ac:dyDescent="0.3">
      <c r="A69" s="213"/>
      <c r="B69" s="213"/>
      <c r="C69" s="213"/>
      <c r="D69" s="213"/>
      <c r="E69" s="213"/>
      <c r="F69" s="213"/>
      <c r="G69" s="213"/>
      <c r="H69" s="213"/>
      <c r="I69" s="213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179"/>
    </row>
    <row r="70" spans="1:46" ht="16.5" x14ac:dyDescent="0.3">
      <c r="A70" s="213"/>
      <c r="B70" s="213"/>
      <c r="C70" s="213"/>
      <c r="D70" s="213"/>
      <c r="E70" s="213"/>
      <c r="F70" s="213"/>
      <c r="G70" s="213"/>
      <c r="H70" s="213"/>
      <c r="I70" s="213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  <c r="AN70" s="179"/>
      <c r="AO70" s="179"/>
      <c r="AP70" s="179"/>
      <c r="AQ70" s="179"/>
      <c r="AR70" s="179"/>
      <c r="AS70" s="179"/>
      <c r="AT70" s="179"/>
    </row>
    <row r="71" spans="1:46" ht="16.5" x14ac:dyDescent="0.3">
      <c r="A71" s="213"/>
      <c r="B71" s="213"/>
      <c r="C71" s="213"/>
      <c r="D71" s="213"/>
      <c r="E71" s="213"/>
      <c r="F71" s="213"/>
      <c r="G71" s="213"/>
      <c r="H71" s="213"/>
      <c r="I71" s="213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79"/>
      <c r="AN71" s="179"/>
      <c r="AO71" s="179"/>
      <c r="AP71" s="179"/>
      <c r="AQ71" s="179"/>
      <c r="AR71" s="179"/>
      <c r="AS71" s="179"/>
      <c r="AT71" s="179"/>
    </row>
    <row r="72" spans="1:46" ht="16.5" x14ac:dyDescent="0.3">
      <c r="A72" s="213"/>
      <c r="B72" s="213"/>
      <c r="C72" s="213"/>
      <c r="D72" s="213"/>
      <c r="E72" s="213"/>
      <c r="F72" s="213"/>
      <c r="G72" s="213"/>
      <c r="H72" s="213"/>
      <c r="I72" s="213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  <c r="AN72" s="179"/>
      <c r="AO72" s="179"/>
      <c r="AP72" s="179"/>
      <c r="AQ72" s="179"/>
      <c r="AR72" s="179"/>
      <c r="AS72" s="179"/>
      <c r="AT72" s="179"/>
    </row>
    <row r="73" spans="1:46" ht="16.5" x14ac:dyDescent="0.3">
      <c r="A73" s="213"/>
      <c r="B73" s="213"/>
      <c r="C73" s="213"/>
      <c r="D73" s="213"/>
      <c r="E73" s="213"/>
      <c r="F73" s="213"/>
      <c r="G73" s="213"/>
      <c r="H73" s="213"/>
      <c r="I73" s="213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</row>
    <row r="74" spans="1:46" ht="16.5" x14ac:dyDescent="0.3">
      <c r="A74" s="213"/>
      <c r="B74" s="213"/>
      <c r="C74" s="213"/>
      <c r="D74" s="213"/>
      <c r="E74" s="213"/>
      <c r="F74" s="213"/>
      <c r="G74" s="213"/>
      <c r="H74" s="213"/>
      <c r="I74" s="213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</row>
    <row r="75" spans="1:46" ht="16.5" x14ac:dyDescent="0.3">
      <c r="A75" s="213"/>
      <c r="B75" s="213"/>
      <c r="C75" s="213"/>
      <c r="D75" s="213"/>
      <c r="E75" s="213"/>
      <c r="F75" s="213"/>
      <c r="G75" s="213"/>
      <c r="H75" s="213"/>
      <c r="I75" s="213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</row>
    <row r="76" spans="1:46" ht="16.5" x14ac:dyDescent="0.3">
      <c r="A76" s="213"/>
      <c r="B76" s="213"/>
      <c r="C76" s="213"/>
      <c r="D76" s="213"/>
      <c r="E76" s="213"/>
      <c r="F76" s="213"/>
      <c r="G76" s="213"/>
      <c r="H76" s="213"/>
      <c r="I76" s="213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P76" s="179"/>
      <c r="AQ76" s="179"/>
      <c r="AR76" s="179"/>
      <c r="AS76" s="179"/>
      <c r="AT76" s="179"/>
    </row>
    <row r="77" spans="1:46" ht="16.5" x14ac:dyDescent="0.3">
      <c r="A77" s="213"/>
      <c r="B77" s="213"/>
      <c r="C77" s="213"/>
      <c r="D77" s="213"/>
      <c r="E77" s="213"/>
      <c r="F77" s="213"/>
      <c r="G77" s="213"/>
      <c r="H77" s="213"/>
      <c r="I77" s="213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179"/>
    </row>
    <row r="78" spans="1:46" ht="16.5" x14ac:dyDescent="0.3">
      <c r="A78" s="213"/>
      <c r="B78" s="213"/>
      <c r="C78" s="213"/>
      <c r="D78" s="213"/>
      <c r="E78" s="213"/>
      <c r="F78" s="213"/>
      <c r="G78" s="213"/>
      <c r="H78" s="213"/>
      <c r="I78" s="213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P78" s="179"/>
      <c r="AQ78" s="179"/>
      <c r="AR78" s="179"/>
      <c r="AS78" s="179"/>
      <c r="AT78" s="179"/>
    </row>
    <row r="79" spans="1:46" ht="16.5" x14ac:dyDescent="0.3">
      <c r="A79" s="213"/>
      <c r="B79" s="213"/>
      <c r="C79" s="213"/>
      <c r="D79" s="213"/>
      <c r="E79" s="213"/>
      <c r="F79" s="213"/>
      <c r="G79" s="213"/>
      <c r="H79" s="213"/>
      <c r="I79" s="213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P79" s="179"/>
      <c r="AQ79" s="179"/>
      <c r="AR79" s="179"/>
      <c r="AS79" s="179"/>
      <c r="AT79" s="179"/>
    </row>
    <row r="80" spans="1:46" ht="16.5" x14ac:dyDescent="0.3">
      <c r="A80" s="213"/>
      <c r="B80" s="213"/>
      <c r="C80" s="213"/>
      <c r="D80" s="213"/>
      <c r="E80" s="213"/>
      <c r="F80" s="213"/>
      <c r="G80" s="213"/>
      <c r="H80" s="213"/>
      <c r="I80" s="213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Q80" s="179"/>
      <c r="AR80" s="179"/>
      <c r="AS80" s="179"/>
      <c r="AT80" s="179"/>
    </row>
    <row r="81" spans="1:46" ht="16.5" x14ac:dyDescent="0.3">
      <c r="A81" s="213"/>
      <c r="B81" s="213"/>
      <c r="C81" s="213"/>
      <c r="D81" s="213"/>
      <c r="E81" s="213"/>
      <c r="F81" s="213"/>
      <c r="G81" s="213"/>
      <c r="H81" s="213"/>
      <c r="I81" s="213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Q81" s="179"/>
      <c r="AR81" s="179"/>
      <c r="AS81" s="179"/>
      <c r="AT81" s="179"/>
    </row>
    <row r="82" spans="1:46" ht="16.5" x14ac:dyDescent="0.3">
      <c r="A82" s="213"/>
      <c r="B82" s="213"/>
      <c r="C82" s="213"/>
      <c r="D82" s="213"/>
      <c r="E82" s="213"/>
      <c r="F82" s="213"/>
      <c r="G82" s="213"/>
      <c r="H82" s="213"/>
      <c r="I82" s="213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Q82" s="179"/>
      <c r="AR82" s="179"/>
      <c r="AS82" s="179"/>
      <c r="AT82" s="179"/>
    </row>
    <row r="83" spans="1:46" ht="16.5" x14ac:dyDescent="0.3">
      <c r="A83" s="213"/>
      <c r="B83" s="213"/>
      <c r="C83" s="213"/>
      <c r="D83" s="213"/>
      <c r="E83" s="213"/>
      <c r="F83" s="213"/>
      <c r="G83" s="213"/>
      <c r="H83" s="213"/>
      <c r="I83" s="213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K83" s="179"/>
      <c r="AL83" s="179"/>
      <c r="AM83" s="179"/>
      <c r="AN83" s="179"/>
      <c r="AO83" s="179"/>
      <c r="AP83" s="179"/>
      <c r="AQ83" s="179"/>
      <c r="AR83" s="179"/>
      <c r="AS83" s="179"/>
      <c r="AT83" s="179"/>
    </row>
    <row r="84" spans="1:46" ht="16.5" x14ac:dyDescent="0.3">
      <c r="A84" s="213"/>
      <c r="B84" s="213"/>
      <c r="C84" s="213"/>
      <c r="D84" s="213"/>
      <c r="E84" s="213"/>
      <c r="F84" s="213"/>
      <c r="G84" s="213"/>
      <c r="H84" s="213"/>
      <c r="I84" s="213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79"/>
      <c r="AL84" s="179"/>
      <c r="AM84" s="179"/>
      <c r="AN84" s="179"/>
      <c r="AO84" s="179"/>
      <c r="AP84" s="179"/>
      <c r="AQ84" s="179"/>
      <c r="AR84" s="179"/>
      <c r="AS84" s="179"/>
      <c r="AT84" s="179"/>
    </row>
    <row r="85" spans="1:46" ht="16.5" x14ac:dyDescent="0.3">
      <c r="A85" s="213"/>
      <c r="B85" s="213"/>
      <c r="C85" s="213"/>
      <c r="D85" s="213"/>
      <c r="E85" s="213"/>
      <c r="F85" s="213"/>
      <c r="G85" s="213"/>
      <c r="H85" s="213"/>
      <c r="I85" s="213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79"/>
      <c r="AL85" s="179"/>
      <c r="AM85" s="179"/>
      <c r="AN85" s="179"/>
      <c r="AO85" s="179"/>
      <c r="AP85" s="179"/>
      <c r="AQ85" s="179"/>
      <c r="AR85" s="179"/>
      <c r="AS85" s="179"/>
      <c r="AT85" s="179"/>
    </row>
    <row r="86" spans="1:46" ht="16.5" x14ac:dyDescent="0.3">
      <c r="A86" s="213"/>
      <c r="B86" s="213"/>
      <c r="C86" s="213"/>
      <c r="D86" s="213"/>
      <c r="E86" s="213"/>
      <c r="F86" s="213"/>
      <c r="G86" s="213"/>
      <c r="H86" s="213"/>
      <c r="I86" s="213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K86" s="179"/>
      <c r="AL86" s="179"/>
      <c r="AM86" s="179"/>
      <c r="AN86" s="179"/>
      <c r="AO86" s="179"/>
      <c r="AP86" s="179"/>
      <c r="AQ86" s="179"/>
      <c r="AR86" s="179"/>
      <c r="AS86" s="179"/>
      <c r="AT86" s="179"/>
    </row>
    <row r="87" spans="1:46" ht="16.5" x14ac:dyDescent="0.3">
      <c r="A87" s="213"/>
      <c r="B87" s="213"/>
      <c r="C87" s="213"/>
      <c r="D87" s="213"/>
      <c r="E87" s="213"/>
      <c r="F87" s="213"/>
      <c r="G87" s="213"/>
      <c r="H87" s="213"/>
      <c r="I87" s="213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79"/>
      <c r="AT87" s="179"/>
    </row>
    <row r="88" spans="1:46" ht="16.5" x14ac:dyDescent="0.3">
      <c r="A88" s="213"/>
      <c r="B88" s="213"/>
      <c r="C88" s="213"/>
      <c r="D88" s="213"/>
      <c r="E88" s="213"/>
      <c r="F88" s="213"/>
      <c r="G88" s="213"/>
      <c r="H88" s="213"/>
      <c r="I88" s="213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79"/>
      <c r="AN88" s="179"/>
      <c r="AO88" s="179"/>
      <c r="AP88" s="179"/>
      <c r="AQ88" s="179"/>
      <c r="AR88" s="179"/>
      <c r="AS88" s="179"/>
      <c r="AT88" s="179"/>
    </row>
    <row r="89" spans="1:46" ht="16.5" x14ac:dyDescent="0.3">
      <c r="A89" s="213"/>
      <c r="B89" s="213"/>
      <c r="C89" s="213"/>
      <c r="D89" s="213"/>
      <c r="E89" s="213"/>
      <c r="F89" s="213"/>
      <c r="G89" s="213"/>
      <c r="H89" s="213"/>
      <c r="I89" s="213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  <c r="AN89" s="179"/>
      <c r="AO89" s="179"/>
      <c r="AP89" s="179"/>
      <c r="AQ89" s="179"/>
      <c r="AR89" s="179"/>
      <c r="AS89" s="179"/>
      <c r="AT89" s="179"/>
    </row>
    <row r="90" spans="1:46" ht="16.5" x14ac:dyDescent="0.3">
      <c r="A90" s="213"/>
      <c r="B90" s="213"/>
      <c r="C90" s="213"/>
      <c r="D90" s="213"/>
      <c r="E90" s="213"/>
      <c r="F90" s="213"/>
      <c r="G90" s="213"/>
      <c r="H90" s="213"/>
      <c r="I90" s="213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  <c r="AN90" s="179"/>
      <c r="AO90" s="179"/>
      <c r="AP90" s="179"/>
      <c r="AQ90" s="179"/>
      <c r="AR90" s="179"/>
      <c r="AS90" s="179"/>
      <c r="AT90" s="179"/>
    </row>
    <row r="91" spans="1:46" ht="16.5" x14ac:dyDescent="0.3">
      <c r="A91" s="213"/>
      <c r="B91" s="213"/>
      <c r="C91" s="213"/>
      <c r="D91" s="213"/>
      <c r="E91" s="213"/>
      <c r="F91" s="213"/>
      <c r="G91" s="213"/>
      <c r="H91" s="213"/>
      <c r="I91" s="213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</row>
    <row r="92" spans="1:46" ht="16.5" x14ac:dyDescent="0.3">
      <c r="A92" s="213"/>
      <c r="B92" s="213"/>
      <c r="C92" s="213"/>
      <c r="D92" s="213"/>
      <c r="E92" s="213"/>
      <c r="F92" s="213"/>
      <c r="G92" s="213"/>
      <c r="H92" s="213"/>
      <c r="I92" s="213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</row>
    <row r="93" spans="1:46" ht="16.5" x14ac:dyDescent="0.3">
      <c r="A93" s="213"/>
      <c r="B93" s="213"/>
      <c r="C93" s="213"/>
      <c r="D93" s="213"/>
      <c r="E93" s="213"/>
      <c r="F93" s="213"/>
      <c r="G93" s="213"/>
      <c r="H93" s="213"/>
      <c r="I93" s="213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</row>
    <row r="94" spans="1:46" ht="16.5" x14ac:dyDescent="0.3">
      <c r="A94" s="213"/>
      <c r="B94" s="213"/>
      <c r="C94" s="213"/>
      <c r="D94" s="213"/>
      <c r="E94" s="213"/>
      <c r="F94" s="213"/>
      <c r="G94" s="213"/>
      <c r="H94" s="213"/>
      <c r="I94" s="213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</row>
    <row r="95" spans="1:46" ht="16.5" x14ac:dyDescent="0.3">
      <c r="A95" s="213"/>
      <c r="B95" s="213"/>
      <c r="C95" s="213"/>
      <c r="D95" s="213"/>
      <c r="E95" s="213"/>
      <c r="F95" s="213"/>
      <c r="G95" s="213"/>
      <c r="H95" s="213"/>
      <c r="I95" s="213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</row>
    <row r="96" spans="1:46" ht="16.5" x14ac:dyDescent="0.3">
      <c r="A96" s="213"/>
      <c r="B96" s="213"/>
      <c r="C96" s="213"/>
      <c r="D96" s="213"/>
      <c r="E96" s="213"/>
      <c r="F96" s="213"/>
      <c r="G96" s="213"/>
      <c r="H96" s="213"/>
      <c r="I96" s="213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</row>
    <row r="97" spans="1:46" ht="16.5" x14ac:dyDescent="0.3">
      <c r="A97" s="213"/>
      <c r="B97" s="213"/>
      <c r="C97" s="213"/>
      <c r="D97" s="213"/>
      <c r="E97" s="213"/>
      <c r="F97" s="213"/>
      <c r="G97" s="213"/>
      <c r="H97" s="213"/>
      <c r="I97" s="213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</row>
    <row r="98" spans="1:46" ht="16.5" x14ac:dyDescent="0.3">
      <c r="A98" s="213"/>
      <c r="B98" s="213"/>
      <c r="C98" s="213"/>
      <c r="D98" s="213"/>
      <c r="E98" s="213"/>
      <c r="F98" s="213"/>
      <c r="G98" s="213"/>
      <c r="H98" s="213"/>
      <c r="I98" s="213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</row>
    <row r="99" spans="1:46" ht="16.5" x14ac:dyDescent="0.3">
      <c r="A99" s="213"/>
      <c r="B99" s="213"/>
      <c r="C99" s="213"/>
      <c r="D99" s="213"/>
      <c r="E99" s="213"/>
      <c r="F99" s="213"/>
      <c r="G99" s="213"/>
      <c r="H99" s="213"/>
      <c r="I99" s="213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</row>
    <row r="100" spans="1:46" ht="16.5" x14ac:dyDescent="0.3">
      <c r="A100" s="213"/>
      <c r="B100" s="213"/>
      <c r="C100" s="213"/>
      <c r="D100" s="213"/>
      <c r="E100" s="213"/>
      <c r="F100" s="213"/>
      <c r="G100" s="213"/>
      <c r="H100" s="213"/>
      <c r="I100" s="213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</row>
    <row r="101" spans="1:46" ht="16.5" x14ac:dyDescent="0.3">
      <c r="A101" s="213"/>
      <c r="B101" s="213"/>
      <c r="C101" s="213"/>
      <c r="D101" s="213"/>
      <c r="E101" s="213"/>
      <c r="F101" s="213"/>
      <c r="G101" s="213"/>
      <c r="H101" s="213"/>
      <c r="I101" s="213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  <c r="AN101" s="179"/>
      <c r="AO101" s="179"/>
      <c r="AP101" s="179"/>
      <c r="AQ101" s="179"/>
      <c r="AR101" s="179"/>
      <c r="AS101" s="179"/>
      <c r="AT101" s="179"/>
    </row>
    <row r="102" spans="1:46" ht="16.5" x14ac:dyDescent="0.3">
      <c r="A102" s="213"/>
      <c r="B102" s="213"/>
      <c r="C102" s="213"/>
      <c r="D102" s="213"/>
      <c r="E102" s="213"/>
      <c r="F102" s="213"/>
      <c r="G102" s="213"/>
      <c r="H102" s="213"/>
      <c r="I102" s="213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</row>
    <row r="103" spans="1:46" ht="16.5" x14ac:dyDescent="0.3">
      <c r="A103" s="213"/>
      <c r="B103" s="213"/>
      <c r="C103" s="213"/>
      <c r="D103" s="213"/>
      <c r="E103" s="213"/>
      <c r="F103" s="213"/>
      <c r="G103" s="213"/>
      <c r="H103" s="213"/>
      <c r="I103" s="213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</row>
    <row r="104" spans="1:46" ht="16.5" x14ac:dyDescent="0.3">
      <c r="A104" s="213"/>
      <c r="B104" s="213"/>
      <c r="C104" s="213"/>
      <c r="D104" s="213"/>
      <c r="E104" s="213"/>
      <c r="F104" s="213"/>
      <c r="G104" s="213"/>
      <c r="H104" s="213"/>
      <c r="I104" s="213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</row>
    <row r="105" spans="1:46" ht="16.5" x14ac:dyDescent="0.3">
      <c r="A105" s="213"/>
      <c r="B105" s="213"/>
      <c r="C105" s="213"/>
      <c r="D105" s="213"/>
      <c r="E105" s="213"/>
      <c r="F105" s="213"/>
      <c r="G105" s="213"/>
      <c r="H105" s="213"/>
      <c r="I105" s="213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</row>
    <row r="106" spans="1:46" ht="16.5" x14ac:dyDescent="0.3">
      <c r="A106" s="213"/>
      <c r="B106" s="213"/>
      <c r="C106" s="213"/>
      <c r="D106" s="213"/>
      <c r="E106" s="213"/>
      <c r="F106" s="213"/>
      <c r="G106" s="213"/>
      <c r="H106" s="213"/>
      <c r="I106" s="213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179"/>
      <c r="AT106" s="179"/>
    </row>
    <row r="107" spans="1:46" ht="16.5" x14ac:dyDescent="0.3">
      <c r="A107" s="213"/>
      <c r="B107" s="213"/>
      <c r="C107" s="213"/>
      <c r="D107" s="213"/>
      <c r="E107" s="213"/>
      <c r="F107" s="213"/>
      <c r="G107" s="213"/>
      <c r="H107" s="213"/>
      <c r="I107" s="213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</row>
    <row r="108" spans="1:46" x14ac:dyDescent="0.25">
      <c r="A108" s="17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</row>
    <row r="109" spans="1:46" x14ac:dyDescent="0.25">
      <c r="A109" s="179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</row>
    <row r="110" spans="1:46" x14ac:dyDescent="0.25">
      <c r="A110" s="179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</row>
    <row r="111" spans="1:46" x14ac:dyDescent="0.25">
      <c r="A111" s="179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</row>
    <row r="112" spans="1:46" x14ac:dyDescent="0.25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</row>
    <row r="113" spans="1:46" x14ac:dyDescent="0.25">
      <c r="A113" s="179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  <c r="AR113" s="179"/>
      <c r="AS113" s="179"/>
      <c r="AT113" s="179"/>
    </row>
    <row r="114" spans="1:46" x14ac:dyDescent="0.25">
      <c r="A114" s="179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79"/>
      <c r="AI114" s="179"/>
      <c r="AJ114" s="179"/>
      <c r="AK114" s="179"/>
      <c r="AL114" s="179"/>
      <c r="AM114" s="179"/>
      <c r="AN114" s="179"/>
      <c r="AO114" s="179"/>
      <c r="AP114" s="179"/>
      <c r="AQ114" s="179"/>
      <c r="AR114" s="179"/>
      <c r="AS114" s="179"/>
      <c r="AT114" s="179"/>
    </row>
    <row r="115" spans="1:46" x14ac:dyDescent="0.25">
      <c r="A115" s="179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L115" s="179"/>
      <c r="AM115" s="179"/>
      <c r="AN115" s="179"/>
      <c r="AO115" s="179"/>
      <c r="AP115" s="179"/>
      <c r="AQ115" s="179"/>
      <c r="AR115" s="179"/>
      <c r="AS115" s="179"/>
      <c r="AT115" s="179"/>
    </row>
    <row r="116" spans="1:46" x14ac:dyDescent="0.25">
      <c r="A116" s="179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L116" s="179"/>
      <c r="AM116" s="179"/>
      <c r="AN116" s="179"/>
      <c r="AO116" s="179"/>
      <c r="AP116" s="179"/>
      <c r="AQ116" s="179"/>
      <c r="AR116" s="179"/>
      <c r="AS116" s="179"/>
      <c r="AT116" s="179"/>
    </row>
    <row r="117" spans="1:46" x14ac:dyDescent="0.25">
      <c r="A117" s="179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</row>
    <row r="118" spans="1:46" x14ac:dyDescent="0.25">
      <c r="A118" s="179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</row>
    <row r="119" spans="1:46" x14ac:dyDescent="0.25">
      <c r="A119" s="179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79"/>
      <c r="AG119" s="179"/>
      <c r="AH119" s="179"/>
      <c r="AI119" s="179"/>
      <c r="AJ119" s="179"/>
      <c r="AK119" s="179"/>
      <c r="AL119" s="179"/>
      <c r="AM119" s="179"/>
      <c r="AN119" s="179"/>
      <c r="AO119" s="179"/>
      <c r="AP119" s="179"/>
      <c r="AQ119" s="179"/>
      <c r="AR119" s="179"/>
      <c r="AS119" s="179"/>
      <c r="AT119" s="179"/>
    </row>
    <row r="120" spans="1:46" x14ac:dyDescent="0.25">
      <c r="A120" s="179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179"/>
      <c r="AH120" s="179"/>
      <c r="AI120" s="179"/>
      <c r="AJ120" s="179"/>
      <c r="AK120" s="179"/>
      <c r="AL120" s="179"/>
      <c r="AM120" s="179"/>
      <c r="AN120" s="179"/>
      <c r="AO120" s="179"/>
      <c r="AP120" s="179"/>
      <c r="AQ120" s="179"/>
      <c r="AR120" s="179"/>
      <c r="AS120" s="179"/>
      <c r="AT120" s="179"/>
    </row>
    <row r="121" spans="1:46" x14ac:dyDescent="0.25">
      <c r="A121" s="179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</row>
    <row r="122" spans="1:46" x14ac:dyDescent="0.25">
      <c r="A122" s="179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79"/>
      <c r="AG122" s="179"/>
      <c r="AH122" s="179"/>
      <c r="AI122" s="179"/>
      <c r="AJ122" s="179"/>
      <c r="AK122" s="179"/>
      <c r="AL122" s="179"/>
      <c r="AM122" s="179"/>
      <c r="AN122" s="179"/>
      <c r="AO122" s="179"/>
      <c r="AP122" s="179"/>
      <c r="AQ122" s="179"/>
      <c r="AR122" s="179"/>
      <c r="AS122" s="179"/>
      <c r="AT122" s="179"/>
    </row>
    <row r="123" spans="1:46" x14ac:dyDescent="0.25">
      <c r="A123" s="179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</row>
    <row r="124" spans="1:46" x14ac:dyDescent="0.25">
      <c r="A124" s="179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</row>
    <row r="125" spans="1:46" x14ac:dyDescent="0.25">
      <c r="A125" s="179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</row>
    <row r="126" spans="1:46" x14ac:dyDescent="0.25">
      <c r="A126" s="17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179"/>
      <c r="AH126" s="179"/>
      <c r="AI126" s="179"/>
      <c r="AJ126" s="179"/>
      <c r="AK126" s="179"/>
      <c r="AL126" s="179"/>
      <c r="AM126" s="179"/>
      <c r="AN126" s="179"/>
      <c r="AO126" s="179"/>
      <c r="AP126" s="179"/>
      <c r="AQ126" s="179"/>
      <c r="AR126" s="179"/>
      <c r="AS126" s="179"/>
      <c r="AT126" s="179"/>
    </row>
    <row r="127" spans="1:46" x14ac:dyDescent="0.25">
      <c r="A127" s="179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79"/>
      <c r="AG127" s="179"/>
      <c r="AH127" s="179"/>
      <c r="AI127" s="179"/>
      <c r="AJ127" s="179"/>
      <c r="AK127" s="179"/>
      <c r="AL127" s="179"/>
      <c r="AM127" s="179"/>
      <c r="AN127" s="179"/>
      <c r="AO127" s="179"/>
      <c r="AP127" s="179"/>
      <c r="AQ127" s="179"/>
      <c r="AR127" s="179"/>
      <c r="AS127" s="179"/>
      <c r="AT127" s="179"/>
    </row>
    <row r="128" spans="1:46" x14ac:dyDescent="0.25">
      <c r="A128" s="17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79"/>
      <c r="AG128" s="179"/>
      <c r="AH128" s="179"/>
      <c r="AI128" s="179"/>
      <c r="AJ128" s="179"/>
      <c r="AK128" s="179"/>
      <c r="AL128" s="179"/>
      <c r="AM128" s="179"/>
      <c r="AN128" s="179"/>
      <c r="AO128" s="179"/>
      <c r="AP128" s="179"/>
      <c r="AQ128" s="179"/>
      <c r="AR128" s="179"/>
      <c r="AS128" s="179"/>
      <c r="AT128" s="179"/>
    </row>
    <row r="129" spans="1:46" x14ac:dyDescent="0.25">
      <c r="A129" s="17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79"/>
      <c r="AG129" s="179"/>
      <c r="AH129" s="179"/>
      <c r="AI129" s="179"/>
      <c r="AJ129" s="179"/>
      <c r="AK129" s="179"/>
      <c r="AL129" s="179"/>
      <c r="AM129" s="179"/>
      <c r="AN129" s="179"/>
      <c r="AO129" s="179"/>
      <c r="AP129" s="179"/>
      <c r="AQ129" s="179"/>
      <c r="AR129" s="179"/>
      <c r="AS129" s="179"/>
      <c r="AT129" s="179"/>
    </row>
    <row r="130" spans="1:46" x14ac:dyDescent="0.25">
      <c r="A130" s="17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79"/>
      <c r="AG130" s="179"/>
      <c r="AH130" s="179"/>
      <c r="AI130" s="179"/>
      <c r="AJ130" s="179"/>
      <c r="AK130" s="179"/>
      <c r="AL130" s="179"/>
      <c r="AM130" s="179"/>
      <c r="AN130" s="179"/>
      <c r="AO130" s="179"/>
      <c r="AP130" s="179"/>
      <c r="AQ130" s="179"/>
      <c r="AR130" s="179"/>
      <c r="AS130" s="179"/>
      <c r="AT130" s="179"/>
    </row>
    <row r="131" spans="1:46" x14ac:dyDescent="0.25">
      <c r="A131" s="17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79"/>
      <c r="AG131" s="179"/>
      <c r="AH131" s="179"/>
      <c r="AI131" s="179"/>
      <c r="AJ131" s="179"/>
      <c r="AK131" s="179"/>
      <c r="AL131" s="179"/>
      <c r="AM131" s="179"/>
      <c r="AN131" s="179"/>
      <c r="AO131" s="179"/>
      <c r="AP131" s="179"/>
      <c r="AQ131" s="179"/>
      <c r="AR131" s="179"/>
      <c r="AS131" s="179"/>
      <c r="AT131" s="179"/>
    </row>
    <row r="132" spans="1:46" x14ac:dyDescent="0.25">
      <c r="A132" s="17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79"/>
      <c r="AN132" s="179"/>
      <c r="AO132" s="179"/>
      <c r="AP132" s="179"/>
      <c r="AQ132" s="179"/>
      <c r="AR132" s="179"/>
      <c r="AS132" s="179"/>
      <c r="AT132" s="179"/>
    </row>
    <row r="133" spans="1:46" x14ac:dyDescent="0.25">
      <c r="A133" s="17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79"/>
      <c r="AG133" s="179"/>
      <c r="AH133" s="179"/>
      <c r="AI133" s="179"/>
      <c r="AJ133" s="179"/>
      <c r="AK133" s="179"/>
      <c r="AL133" s="179"/>
      <c r="AM133" s="179"/>
      <c r="AN133" s="179"/>
      <c r="AO133" s="179"/>
      <c r="AP133" s="179"/>
      <c r="AQ133" s="179"/>
      <c r="AR133" s="179"/>
      <c r="AS133" s="179"/>
      <c r="AT133" s="179"/>
    </row>
    <row r="134" spans="1:46" x14ac:dyDescent="0.25">
      <c r="A134" s="17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79"/>
      <c r="AG134" s="179"/>
      <c r="AH134" s="179"/>
      <c r="AI134" s="179"/>
      <c r="AJ134" s="179"/>
      <c r="AK134" s="179"/>
      <c r="AL134" s="179"/>
      <c r="AM134" s="179"/>
      <c r="AN134" s="179"/>
      <c r="AO134" s="179"/>
      <c r="AP134" s="179"/>
      <c r="AQ134" s="179"/>
      <c r="AR134" s="179"/>
      <c r="AS134" s="179"/>
      <c r="AT134" s="179"/>
    </row>
    <row r="135" spans="1:46" x14ac:dyDescent="0.25">
      <c r="A135" s="17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79"/>
      <c r="AG135" s="179"/>
      <c r="AH135" s="179"/>
      <c r="AI135" s="179"/>
      <c r="AJ135" s="179"/>
      <c r="AK135" s="179"/>
      <c r="AL135" s="179"/>
      <c r="AM135" s="179"/>
      <c r="AN135" s="179"/>
      <c r="AO135" s="179"/>
      <c r="AP135" s="179"/>
      <c r="AQ135" s="179"/>
      <c r="AR135" s="179"/>
      <c r="AS135" s="179"/>
      <c r="AT135" s="179"/>
    </row>
    <row r="136" spans="1:46" x14ac:dyDescent="0.25">
      <c r="A136" s="17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79"/>
      <c r="AG136" s="179"/>
      <c r="AH136" s="179"/>
      <c r="AI136" s="179"/>
      <c r="AJ136" s="179"/>
      <c r="AK136" s="179"/>
      <c r="AL136" s="179"/>
      <c r="AM136" s="179"/>
      <c r="AN136" s="179"/>
      <c r="AO136" s="179"/>
      <c r="AP136" s="179"/>
      <c r="AQ136" s="179"/>
      <c r="AR136" s="179"/>
      <c r="AS136" s="179"/>
      <c r="AT136" s="179"/>
    </row>
    <row r="137" spans="1:46" x14ac:dyDescent="0.25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179"/>
      <c r="AH137" s="179"/>
      <c r="AI137" s="179"/>
      <c r="AJ137" s="179"/>
      <c r="AK137" s="179"/>
      <c r="AL137" s="179"/>
      <c r="AM137" s="179"/>
      <c r="AN137" s="179"/>
      <c r="AO137" s="179"/>
      <c r="AP137" s="179"/>
      <c r="AQ137" s="179"/>
      <c r="AR137" s="179"/>
      <c r="AS137" s="179"/>
      <c r="AT137" s="179"/>
    </row>
    <row r="138" spans="1:46" x14ac:dyDescent="0.25">
      <c r="A138" s="17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179"/>
      <c r="AH138" s="179"/>
      <c r="AI138" s="179"/>
      <c r="AJ138" s="179"/>
      <c r="AK138" s="179"/>
      <c r="AL138" s="179"/>
      <c r="AM138" s="179"/>
      <c r="AN138" s="179"/>
      <c r="AO138" s="179"/>
      <c r="AP138" s="179"/>
      <c r="AQ138" s="179"/>
      <c r="AR138" s="179"/>
      <c r="AS138" s="179"/>
      <c r="AT138" s="179"/>
    </row>
    <row r="139" spans="1:46" x14ac:dyDescent="0.25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79"/>
      <c r="AG139" s="179"/>
      <c r="AH139" s="179"/>
      <c r="AI139" s="179"/>
      <c r="AJ139" s="179"/>
      <c r="AK139" s="179"/>
      <c r="AL139" s="179"/>
      <c r="AM139" s="179"/>
      <c r="AN139" s="179"/>
      <c r="AO139" s="179"/>
      <c r="AP139" s="179"/>
      <c r="AQ139" s="179"/>
      <c r="AR139" s="179"/>
      <c r="AS139" s="179"/>
      <c r="AT139" s="179"/>
    </row>
    <row r="140" spans="1:46" x14ac:dyDescent="0.25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79"/>
      <c r="AG140" s="179"/>
      <c r="AH140" s="179"/>
      <c r="AI140" s="179"/>
      <c r="AJ140" s="179"/>
      <c r="AK140" s="179"/>
      <c r="AL140" s="179"/>
      <c r="AM140" s="179"/>
      <c r="AN140" s="179"/>
      <c r="AO140" s="179"/>
      <c r="AP140" s="179"/>
      <c r="AQ140" s="179"/>
      <c r="AR140" s="179"/>
      <c r="AS140" s="179"/>
      <c r="AT140" s="179"/>
    </row>
    <row r="141" spans="1:46" x14ac:dyDescent="0.25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/>
      <c r="AT141" s="179"/>
    </row>
    <row r="142" spans="1:46" x14ac:dyDescent="0.25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79"/>
      <c r="AG142" s="179"/>
      <c r="AH142" s="179"/>
      <c r="AI142" s="179"/>
      <c r="AJ142" s="179"/>
      <c r="AK142" s="179"/>
      <c r="AL142" s="179"/>
      <c r="AM142" s="179"/>
      <c r="AN142" s="179"/>
      <c r="AO142" s="179"/>
      <c r="AP142" s="179"/>
      <c r="AQ142" s="179"/>
      <c r="AR142" s="179"/>
      <c r="AS142" s="179"/>
      <c r="AT142" s="179"/>
    </row>
    <row r="143" spans="1:46" x14ac:dyDescent="0.25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79"/>
      <c r="AG143" s="179"/>
      <c r="AH143" s="179"/>
      <c r="AI143" s="179"/>
      <c r="AJ143" s="179"/>
      <c r="AK143" s="179"/>
      <c r="AL143" s="179"/>
      <c r="AM143" s="179"/>
      <c r="AN143" s="179"/>
      <c r="AO143" s="179"/>
      <c r="AP143" s="179"/>
      <c r="AQ143" s="179"/>
      <c r="AR143" s="179"/>
      <c r="AS143" s="179"/>
      <c r="AT143" s="179"/>
    </row>
    <row r="144" spans="1:46" x14ac:dyDescent="0.25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179"/>
      <c r="AH144" s="179"/>
      <c r="AI144" s="179"/>
      <c r="AJ144" s="179"/>
      <c r="AK144" s="179"/>
      <c r="AL144" s="179"/>
      <c r="AM144" s="179"/>
      <c r="AN144" s="179"/>
      <c r="AO144" s="179"/>
      <c r="AP144" s="179"/>
      <c r="AQ144" s="179"/>
      <c r="AR144" s="179"/>
      <c r="AS144" s="179"/>
      <c r="AT144" s="179"/>
    </row>
    <row r="145" spans="1:46" x14ac:dyDescent="0.25">
      <c r="A145" s="17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179"/>
      <c r="AH145" s="179"/>
      <c r="AI145" s="179"/>
      <c r="AJ145" s="179"/>
      <c r="AK145" s="179"/>
      <c r="AL145" s="179"/>
      <c r="AM145" s="179"/>
      <c r="AN145" s="179"/>
      <c r="AO145" s="179"/>
      <c r="AP145" s="179"/>
      <c r="AQ145" s="179"/>
      <c r="AR145" s="179"/>
      <c r="AS145" s="179"/>
      <c r="AT145" s="179"/>
    </row>
    <row r="146" spans="1:46" x14ac:dyDescent="0.25">
      <c r="A146" s="17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179"/>
      <c r="AH146" s="179"/>
      <c r="AI146" s="179"/>
      <c r="AJ146" s="179"/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</row>
    <row r="147" spans="1:46" x14ac:dyDescent="0.25">
      <c r="A147" s="17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79"/>
      <c r="AG147" s="179"/>
      <c r="AH147" s="179"/>
      <c r="AI147" s="179"/>
      <c r="AJ147" s="179"/>
      <c r="AK147" s="179"/>
      <c r="AL147" s="179"/>
      <c r="AM147" s="179"/>
      <c r="AN147" s="179"/>
      <c r="AO147" s="179"/>
      <c r="AP147" s="179"/>
      <c r="AQ147" s="179"/>
      <c r="AR147" s="179"/>
      <c r="AS147" s="179"/>
      <c r="AT147" s="179"/>
    </row>
    <row r="148" spans="1:46" x14ac:dyDescent="0.25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179"/>
      <c r="AH148" s="179"/>
      <c r="AI148" s="179"/>
      <c r="AJ148" s="179"/>
      <c r="AK148" s="179"/>
      <c r="AL148" s="179"/>
      <c r="AM148" s="179"/>
      <c r="AN148" s="179"/>
      <c r="AO148" s="179"/>
      <c r="AP148" s="179"/>
      <c r="AQ148" s="179"/>
      <c r="AR148" s="179"/>
      <c r="AS148" s="179"/>
      <c r="AT148" s="179"/>
    </row>
    <row r="149" spans="1:46" x14ac:dyDescent="0.25">
      <c r="A149" s="17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79"/>
      <c r="AG149" s="179"/>
      <c r="AH149" s="179"/>
      <c r="AI149" s="179"/>
      <c r="AJ149" s="179"/>
      <c r="AK149" s="179"/>
      <c r="AL149" s="179"/>
      <c r="AM149" s="179"/>
      <c r="AN149" s="179"/>
      <c r="AO149" s="179"/>
      <c r="AP149" s="179"/>
      <c r="AQ149" s="179"/>
      <c r="AR149" s="179"/>
      <c r="AS149" s="179"/>
      <c r="AT149" s="179"/>
    </row>
    <row r="150" spans="1:46" x14ac:dyDescent="0.25">
      <c r="A150" s="17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79"/>
      <c r="AG150" s="179"/>
      <c r="AH150" s="179"/>
      <c r="AI150" s="179"/>
      <c r="AJ150" s="179"/>
      <c r="AK150" s="179"/>
      <c r="AL150" s="179"/>
      <c r="AM150" s="179"/>
      <c r="AN150" s="179"/>
      <c r="AO150" s="179"/>
      <c r="AP150" s="179"/>
      <c r="AQ150" s="179"/>
      <c r="AR150" s="179"/>
      <c r="AS150" s="179"/>
      <c r="AT150" s="179"/>
    </row>
    <row r="151" spans="1:46" x14ac:dyDescent="0.25">
      <c r="A151" s="17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79"/>
      <c r="AG151" s="179"/>
      <c r="AH151" s="179"/>
      <c r="AI151" s="179"/>
      <c r="AJ151" s="179"/>
      <c r="AK151" s="179"/>
      <c r="AL151" s="179"/>
      <c r="AM151" s="179"/>
      <c r="AN151" s="179"/>
      <c r="AO151" s="179"/>
      <c r="AP151" s="179"/>
      <c r="AQ151" s="179"/>
      <c r="AR151" s="179"/>
      <c r="AS151" s="179"/>
      <c r="AT151" s="179"/>
    </row>
    <row r="152" spans="1:46" x14ac:dyDescent="0.25">
      <c r="A152" s="17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79"/>
      <c r="AG152" s="179"/>
      <c r="AH152" s="179"/>
      <c r="AI152" s="179"/>
      <c r="AJ152" s="179"/>
      <c r="AK152" s="179"/>
      <c r="AL152" s="179"/>
      <c r="AM152" s="179"/>
      <c r="AN152" s="179"/>
      <c r="AO152" s="179"/>
      <c r="AP152" s="179"/>
      <c r="AQ152" s="179"/>
      <c r="AR152" s="179"/>
      <c r="AS152" s="179"/>
      <c r="AT152" s="179"/>
    </row>
    <row r="153" spans="1:46" x14ac:dyDescent="0.25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79"/>
      <c r="AG153" s="179"/>
      <c r="AH153" s="179"/>
      <c r="AI153" s="179"/>
      <c r="AJ153" s="179"/>
      <c r="AK153" s="179"/>
      <c r="AL153" s="179"/>
      <c r="AM153" s="179"/>
      <c r="AN153" s="179"/>
      <c r="AO153" s="179"/>
      <c r="AP153" s="179"/>
      <c r="AQ153" s="179"/>
      <c r="AR153" s="179"/>
      <c r="AS153" s="179"/>
      <c r="AT153" s="179"/>
    </row>
    <row r="154" spans="1:46" x14ac:dyDescent="0.25">
      <c r="A154" s="17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79"/>
      <c r="AG154" s="179"/>
      <c r="AH154" s="179"/>
      <c r="AI154" s="179"/>
      <c r="AJ154" s="179"/>
      <c r="AK154" s="179"/>
      <c r="AL154" s="179"/>
      <c r="AM154" s="179"/>
      <c r="AN154" s="179"/>
      <c r="AO154" s="179"/>
      <c r="AP154" s="179"/>
      <c r="AQ154" s="179"/>
      <c r="AR154" s="179"/>
      <c r="AS154" s="179"/>
      <c r="AT154" s="179"/>
    </row>
    <row r="155" spans="1:46" x14ac:dyDescent="0.25">
      <c r="A155" s="17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79"/>
      <c r="AG155" s="179"/>
      <c r="AH155" s="179"/>
      <c r="AI155" s="179"/>
      <c r="AJ155" s="179"/>
      <c r="AK155" s="179"/>
      <c r="AL155" s="179"/>
      <c r="AM155" s="179"/>
      <c r="AN155" s="179"/>
      <c r="AO155" s="179"/>
      <c r="AP155" s="179"/>
      <c r="AQ155" s="179"/>
      <c r="AR155" s="179"/>
      <c r="AS155" s="179"/>
      <c r="AT155" s="179"/>
    </row>
    <row r="156" spans="1:46" x14ac:dyDescent="0.25">
      <c r="A156" s="17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179"/>
      <c r="AT156" s="179"/>
    </row>
    <row r="157" spans="1:46" x14ac:dyDescent="0.25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79"/>
      <c r="AG157" s="179"/>
      <c r="AH157" s="179"/>
      <c r="AI157" s="179"/>
      <c r="AJ157" s="179"/>
      <c r="AK157" s="179"/>
      <c r="AL157" s="179"/>
      <c r="AM157" s="179"/>
      <c r="AN157" s="179"/>
      <c r="AO157" s="179"/>
      <c r="AP157" s="179"/>
      <c r="AQ157" s="179"/>
      <c r="AR157" s="179"/>
      <c r="AS157" s="179"/>
      <c r="AT157" s="179"/>
    </row>
    <row r="158" spans="1:46" x14ac:dyDescent="0.25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79"/>
      <c r="AG158" s="179"/>
      <c r="AH158" s="179"/>
      <c r="AI158" s="179"/>
      <c r="AJ158" s="179"/>
      <c r="AK158" s="179"/>
      <c r="AL158" s="179"/>
      <c r="AM158" s="179"/>
      <c r="AN158" s="179"/>
      <c r="AO158" s="179"/>
      <c r="AP158" s="179"/>
      <c r="AQ158" s="179"/>
      <c r="AR158" s="179"/>
      <c r="AS158" s="179"/>
      <c r="AT158" s="179"/>
    </row>
    <row r="159" spans="1:46" x14ac:dyDescent="0.25">
      <c r="A159" s="17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79"/>
      <c r="AG159" s="179"/>
      <c r="AH159" s="179"/>
      <c r="AI159" s="179"/>
      <c r="AJ159" s="179"/>
      <c r="AK159" s="179"/>
      <c r="AL159" s="179"/>
      <c r="AM159" s="179"/>
      <c r="AN159" s="179"/>
      <c r="AO159" s="179"/>
      <c r="AP159" s="179"/>
      <c r="AQ159" s="179"/>
      <c r="AR159" s="179"/>
      <c r="AS159" s="179"/>
      <c r="AT159" s="179"/>
    </row>
    <row r="160" spans="1:46" x14ac:dyDescent="0.25">
      <c r="A160" s="17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79"/>
      <c r="AG160" s="179"/>
      <c r="AH160" s="179"/>
      <c r="AI160" s="179"/>
      <c r="AJ160" s="179"/>
      <c r="AK160" s="179"/>
      <c r="AL160" s="179"/>
      <c r="AM160" s="179"/>
      <c r="AN160" s="179"/>
      <c r="AO160" s="179"/>
      <c r="AP160" s="179"/>
      <c r="AQ160" s="179"/>
      <c r="AR160" s="179"/>
      <c r="AS160" s="179"/>
      <c r="AT160" s="179"/>
    </row>
    <row r="161" spans="1:46" x14ac:dyDescent="0.25">
      <c r="A161" s="17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79"/>
      <c r="AG161" s="179"/>
      <c r="AH161" s="179"/>
      <c r="AI161" s="179"/>
      <c r="AJ161" s="179"/>
      <c r="AK161" s="179"/>
      <c r="AL161" s="179"/>
      <c r="AM161" s="179"/>
      <c r="AN161" s="179"/>
      <c r="AO161" s="179"/>
      <c r="AP161" s="179"/>
      <c r="AQ161" s="179"/>
      <c r="AR161" s="179"/>
      <c r="AS161" s="179"/>
      <c r="AT161" s="179"/>
    </row>
    <row r="162" spans="1:46" x14ac:dyDescent="0.25">
      <c r="A162" s="17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79"/>
      <c r="AG162" s="179"/>
      <c r="AH162" s="179"/>
      <c r="AI162" s="179"/>
      <c r="AJ162" s="179"/>
      <c r="AK162" s="179"/>
      <c r="AL162" s="179"/>
      <c r="AM162" s="179"/>
      <c r="AN162" s="179"/>
      <c r="AO162" s="179"/>
      <c r="AP162" s="179"/>
      <c r="AQ162" s="179"/>
      <c r="AR162" s="179"/>
      <c r="AS162" s="179"/>
      <c r="AT162" s="179"/>
    </row>
    <row r="163" spans="1:46" x14ac:dyDescent="0.25">
      <c r="A163" s="17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79"/>
      <c r="AG163" s="179"/>
      <c r="AH163" s="179"/>
      <c r="AI163" s="179"/>
      <c r="AJ163" s="179"/>
      <c r="AK163" s="179"/>
      <c r="AL163" s="179"/>
      <c r="AM163" s="179"/>
      <c r="AN163" s="179"/>
      <c r="AO163" s="179"/>
      <c r="AP163" s="179"/>
      <c r="AQ163" s="179"/>
      <c r="AR163" s="179"/>
      <c r="AS163" s="179"/>
      <c r="AT163" s="179"/>
    </row>
    <row r="164" spans="1:46" x14ac:dyDescent="0.25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79"/>
      <c r="AG164" s="179"/>
      <c r="AH164" s="179"/>
      <c r="AI164" s="179"/>
      <c r="AJ164" s="179"/>
      <c r="AK164" s="179"/>
      <c r="AL164" s="179"/>
      <c r="AM164" s="179"/>
      <c r="AN164" s="179"/>
      <c r="AO164" s="179"/>
      <c r="AP164" s="179"/>
      <c r="AQ164" s="179"/>
      <c r="AR164" s="179"/>
      <c r="AS164" s="179"/>
      <c r="AT164" s="179"/>
    </row>
    <row r="165" spans="1:46" x14ac:dyDescent="0.25">
      <c r="A165" s="17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79"/>
      <c r="AG165" s="179"/>
      <c r="AH165" s="179"/>
      <c r="AI165" s="179"/>
      <c r="AJ165" s="179"/>
      <c r="AK165" s="179"/>
      <c r="AL165" s="179"/>
      <c r="AM165" s="179"/>
      <c r="AN165" s="179"/>
      <c r="AO165" s="179"/>
      <c r="AP165" s="179"/>
      <c r="AQ165" s="179"/>
      <c r="AR165" s="179"/>
      <c r="AS165" s="179"/>
      <c r="AT165" s="179"/>
    </row>
    <row r="166" spans="1:46" x14ac:dyDescent="0.25">
      <c r="A166" s="17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79"/>
      <c r="AG166" s="179"/>
      <c r="AH166" s="179"/>
      <c r="AI166" s="179"/>
      <c r="AJ166" s="179"/>
      <c r="AK166" s="179"/>
      <c r="AL166" s="179"/>
      <c r="AM166" s="179"/>
      <c r="AN166" s="179"/>
      <c r="AO166" s="179"/>
      <c r="AP166" s="179"/>
      <c r="AQ166" s="179"/>
      <c r="AR166" s="179"/>
      <c r="AS166" s="179"/>
      <c r="AT166" s="179"/>
    </row>
    <row r="167" spans="1:46" x14ac:dyDescent="0.25">
      <c r="A167" s="17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179"/>
      <c r="AH167" s="179"/>
      <c r="AI167" s="179"/>
      <c r="AJ167" s="179"/>
      <c r="AK167" s="179"/>
      <c r="AL167" s="179"/>
      <c r="AM167" s="179"/>
      <c r="AN167" s="179"/>
      <c r="AO167" s="179"/>
      <c r="AP167" s="179"/>
      <c r="AQ167" s="179"/>
      <c r="AR167" s="179"/>
      <c r="AS167" s="179"/>
      <c r="AT167" s="179"/>
    </row>
    <row r="168" spans="1:46" x14ac:dyDescent="0.25">
      <c r="A168" s="17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79"/>
      <c r="AG168" s="179"/>
      <c r="AH168" s="179"/>
      <c r="AI168" s="179"/>
      <c r="AJ168" s="179"/>
      <c r="AK168" s="179"/>
      <c r="AL168" s="179"/>
      <c r="AM168" s="179"/>
      <c r="AN168" s="179"/>
      <c r="AO168" s="179"/>
      <c r="AP168" s="179"/>
      <c r="AQ168" s="179"/>
      <c r="AR168" s="179"/>
      <c r="AS168" s="179"/>
      <c r="AT168" s="179"/>
    </row>
    <row r="169" spans="1:46" x14ac:dyDescent="0.25">
      <c r="A169" s="17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79"/>
      <c r="AG169" s="179"/>
      <c r="AH169" s="179"/>
      <c r="AI169" s="179"/>
      <c r="AJ169" s="179"/>
      <c r="AK169" s="179"/>
      <c r="AL169" s="179"/>
      <c r="AM169" s="179"/>
      <c r="AN169" s="179"/>
      <c r="AO169" s="179"/>
      <c r="AP169" s="179"/>
      <c r="AQ169" s="179"/>
      <c r="AR169" s="179"/>
      <c r="AS169" s="179"/>
      <c r="AT169" s="179"/>
    </row>
    <row r="170" spans="1:46" x14ac:dyDescent="0.25">
      <c r="A170" s="17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79"/>
      <c r="AG170" s="179"/>
      <c r="AH170" s="179"/>
      <c r="AI170" s="179"/>
      <c r="AJ170" s="179"/>
      <c r="AK170" s="179"/>
      <c r="AL170" s="179"/>
      <c r="AM170" s="179"/>
      <c r="AN170" s="179"/>
      <c r="AO170" s="179"/>
      <c r="AP170" s="179"/>
      <c r="AQ170" s="179"/>
      <c r="AR170" s="179"/>
      <c r="AS170" s="179"/>
      <c r="AT170" s="179"/>
    </row>
    <row r="171" spans="1:46" x14ac:dyDescent="0.25">
      <c r="A171" s="17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79"/>
      <c r="AG171" s="179"/>
      <c r="AH171" s="179"/>
      <c r="AI171" s="179"/>
      <c r="AJ171" s="179"/>
      <c r="AK171" s="179"/>
      <c r="AL171" s="179"/>
      <c r="AM171" s="179"/>
      <c r="AN171" s="179"/>
      <c r="AO171" s="179"/>
      <c r="AP171" s="179"/>
      <c r="AQ171" s="179"/>
      <c r="AR171" s="179"/>
      <c r="AS171" s="179"/>
      <c r="AT171" s="179"/>
    </row>
    <row r="172" spans="1:46" x14ac:dyDescent="0.25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79"/>
      <c r="AG172" s="179"/>
      <c r="AH172" s="179"/>
      <c r="AI172" s="179"/>
      <c r="AJ172" s="179"/>
      <c r="AK172" s="179"/>
      <c r="AL172" s="179"/>
      <c r="AM172" s="179"/>
      <c r="AN172" s="179"/>
      <c r="AO172" s="179"/>
      <c r="AP172" s="179"/>
      <c r="AQ172" s="179"/>
      <c r="AR172" s="179"/>
      <c r="AS172" s="179"/>
      <c r="AT172" s="179"/>
    </row>
    <row r="173" spans="1:46" x14ac:dyDescent="0.25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79"/>
      <c r="AG173" s="179"/>
      <c r="AH173" s="179"/>
      <c r="AI173" s="179"/>
      <c r="AJ173" s="179"/>
      <c r="AK173" s="179"/>
      <c r="AL173" s="179"/>
      <c r="AM173" s="179"/>
      <c r="AN173" s="179"/>
      <c r="AO173" s="179"/>
      <c r="AP173" s="179"/>
      <c r="AQ173" s="179"/>
      <c r="AR173" s="179"/>
      <c r="AS173" s="179"/>
      <c r="AT173" s="179"/>
    </row>
    <row r="174" spans="1:46" x14ac:dyDescent="0.25">
      <c r="A174" s="17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79"/>
      <c r="AG174" s="179"/>
      <c r="AH174" s="179"/>
      <c r="AI174" s="179"/>
      <c r="AJ174" s="179"/>
      <c r="AK174" s="179"/>
      <c r="AL174" s="179"/>
      <c r="AM174" s="179"/>
      <c r="AN174" s="179"/>
      <c r="AO174" s="179"/>
      <c r="AP174" s="179"/>
      <c r="AQ174" s="179"/>
      <c r="AR174" s="179"/>
      <c r="AS174" s="179"/>
      <c r="AT174" s="179"/>
    </row>
    <row r="175" spans="1:46" x14ac:dyDescent="0.25">
      <c r="A175" s="17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79"/>
      <c r="AG175" s="179"/>
      <c r="AH175" s="179"/>
      <c r="AI175" s="179"/>
      <c r="AJ175" s="179"/>
      <c r="AK175" s="179"/>
      <c r="AL175" s="179"/>
      <c r="AM175" s="179"/>
      <c r="AN175" s="179"/>
      <c r="AO175" s="179"/>
      <c r="AP175" s="179"/>
      <c r="AQ175" s="179"/>
      <c r="AR175" s="179"/>
      <c r="AS175" s="179"/>
      <c r="AT175" s="179"/>
    </row>
    <row r="176" spans="1:46" x14ac:dyDescent="0.25">
      <c r="A176" s="17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79"/>
      <c r="AG176" s="179"/>
      <c r="AH176" s="179"/>
      <c r="AI176" s="179"/>
      <c r="AJ176" s="179"/>
      <c r="AK176" s="179"/>
      <c r="AL176" s="179"/>
      <c r="AM176" s="179"/>
      <c r="AN176" s="179"/>
      <c r="AO176" s="179"/>
      <c r="AP176" s="179"/>
      <c r="AQ176" s="179"/>
      <c r="AR176" s="179"/>
      <c r="AS176" s="179"/>
      <c r="AT176" s="179"/>
    </row>
    <row r="177" spans="1:46" x14ac:dyDescent="0.25">
      <c r="A177" s="17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79"/>
      <c r="AG177" s="179"/>
      <c r="AH177" s="179"/>
      <c r="AI177" s="179"/>
      <c r="AJ177" s="179"/>
      <c r="AK177" s="179"/>
      <c r="AL177" s="179"/>
      <c r="AM177" s="179"/>
      <c r="AN177" s="179"/>
      <c r="AO177" s="179"/>
      <c r="AP177" s="179"/>
      <c r="AQ177" s="179"/>
      <c r="AR177" s="179"/>
      <c r="AS177" s="179"/>
      <c r="AT177" s="179"/>
    </row>
    <row r="178" spans="1:46" x14ac:dyDescent="0.25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79"/>
      <c r="AG178" s="179"/>
      <c r="AH178" s="179"/>
      <c r="AI178" s="179"/>
      <c r="AJ178" s="179"/>
      <c r="AK178" s="179"/>
      <c r="AL178" s="179"/>
      <c r="AM178" s="179"/>
      <c r="AN178" s="179"/>
      <c r="AO178" s="179"/>
      <c r="AP178" s="179"/>
      <c r="AQ178" s="179"/>
      <c r="AR178" s="179"/>
      <c r="AS178" s="179"/>
      <c r="AT178" s="179"/>
    </row>
    <row r="179" spans="1:46" x14ac:dyDescent="0.25">
      <c r="A179" s="17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79"/>
      <c r="AG179" s="179"/>
      <c r="AH179" s="179"/>
      <c r="AI179" s="179"/>
      <c r="AJ179" s="179"/>
      <c r="AK179" s="179"/>
      <c r="AL179" s="179"/>
      <c r="AM179" s="179"/>
      <c r="AN179" s="179"/>
      <c r="AO179" s="179"/>
      <c r="AP179" s="179"/>
      <c r="AQ179" s="179"/>
      <c r="AR179" s="179"/>
      <c r="AS179" s="179"/>
      <c r="AT179" s="179"/>
    </row>
    <row r="180" spans="1:46" x14ac:dyDescent="0.25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79"/>
      <c r="AG180" s="179"/>
      <c r="AH180" s="179"/>
      <c r="AI180" s="179"/>
      <c r="AJ180" s="179"/>
      <c r="AK180" s="179"/>
      <c r="AL180" s="179"/>
      <c r="AM180" s="179"/>
      <c r="AN180" s="179"/>
      <c r="AO180" s="179"/>
      <c r="AP180" s="179"/>
      <c r="AQ180" s="179"/>
      <c r="AR180" s="179"/>
      <c r="AS180" s="179"/>
      <c r="AT180" s="179"/>
    </row>
    <row r="181" spans="1:46" x14ac:dyDescent="0.25">
      <c r="A181" s="17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79"/>
      <c r="AG181" s="179"/>
      <c r="AH181" s="179"/>
      <c r="AI181" s="179"/>
      <c r="AJ181" s="179"/>
      <c r="AK181" s="179"/>
      <c r="AL181" s="179"/>
      <c r="AM181" s="179"/>
      <c r="AN181" s="179"/>
      <c r="AO181" s="179"/>
      <c r="AP181" s="179"/>
      <c r="AQ181" s="179"/>
      <c r="AR181" s="179"/>
      <c r="AS181" s="179"/>
      <c r="AT181" s="179"/>
    </row>
    <row r="182" spans="1:46" x14ac:dyDescent="0.25">
      <c r="A182" s="17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79"/>
      <c r="AG182" s="179"/>
      <c r="AH182" s="179"/>
      <c r="AI182" s="179"/>
      <c r="AJ182" s="179"/>
      <c r="AK182" s="179"/>
      <c r="AL182" s="179"/>
      <c r="AM182" s="179"/>
      <c r="AN182" s="179"/>
      <c r="AO182" s="179"/>
      <c r="AP182" s="179"/>
      <c r="AQ182" s="179"/>
      <c r="AR182" s="179"/>
      <c r="AS182" s="179"/>
      <c r="AT182" s="179"/>
    </row>
    <row r="183" spans="1:46" x14ac:dyDescent="0.25">
      <c r="A183" s="17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79"/>
      <c r="AG183" s="179"/>
      <c r="AH183" s="179"/>
      <c r="AI183" s="179"/>
      <c r="AJ183" s="179"/>
      <c r="AK183" s="179"/>
      <c r="AL183" s="179"/>
      <c r="AM183" s="179"/>
      <c r="AN183" s="179"/>
      <c r="AO183" s="179"/>
      <c r="AP183" s="179"/>
      <c r="AQ183" s="179"/>
      <c r="AR183" s="179"/>
      <c r="AS183" s="179"/>
      <c r="AT183" s="179"/>
    </row>
    <row r="184" spans="1:46" x14ac:dyDescent="0.25">
      <c r="A184" s="17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79"/>
      <c r="AG184" s="179"/>
      <c r="AH184" s="179"/>
      <c r="AI184" s="179"/>
      <c r="AJ184" s="179"/>
      <c r="AK184" s="179"/>
      <c r="AL184" s="179"/>
      <c r="AM184" s="179"/>
      <c r="AN184" s="179"/>
      <c r="AO184" s="179"/>
      <c r="AP184" s="179"/>
      <c r="AQ184" s="179"/>
      <c r="AR184" s="179"/>
      <c r="AS184" s="179"/>
      <c r="AT184" s="179"/>
    </row>
    <row r="185" spans="1:46" x14ac:dyDescent="0.25">
      <c r="A185" s="17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79"/>
      <c r="AG185" s="179"/>
      <c r="AH185" s="179"/>
      <c r="AI185" s="179"/>
      <c r="AJ185" s="179"/>
      <c r="AK185" s="179"/>
      <c r="AL185" s="179"/>
      <c r="AM185" s="179"/>
      <c r="AN185" s="179"/>
      <c r="AO185" s="179"/>
      <c r="AP185" s="179"/>
      <c r="AQ185" s="179"/>
      <c r="AR185" s="179"/>
      <c r="AS185" s="179"/>
      <c r="AT185" s="179"/>
    </row>
    <row r="186" spans="1:46" x14ac:dyDescent="0.25">
      <c r="A186" s="17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79"/>
      <c r="AG186" s="179"/>
      <c r="AH186" s="179"/>
      <c r="AI186" s="179"/>
      <c r="AJ186" s="179"/>
      <c r="AK186" s="179"/>
      <c r="AL186" s="179"/>
      <c r="AM186" s="179"/>
      <c r="AN186" s="179"/>
      <c r="AO186" s="179"/>
      <c r="AP186" s="179"/>
      <c r="AQ186" s="179"/>
      <c r="AR186" s="179"/>
      <c r="AS186" s="179"/>
      <c r="AT186" s="179"/>
    </row>
    <row r="187" spans="1:46" x14ac:dyDescent="0.25">
      <c r="A187" s="17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179"/>
      <c r="AH187" s="179"/>
      <c r="AI187" s="179"/>
      <c r="AJ187" s="179"/>
      <c r="AK187" s="179"/>
      <c r="AL187" s="179"/>
      <c r="AM187" s="179"/>
      <c r="AN187" s="179"/>
      <c r="AO187" s="179"/>
      <c r="AP187" s="179"/>
      <c r="AQ187" s="179"/>
      <c r="AR187" s="179"/>
      <c r="AS187" s="179"/>
      <c r="AT187" s="179"/>
    </row>
    <row r="188" spans="1:46" x14ac:dyDescent="0.25">
      <c r="A188" s="17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79"/>
      <c r="AG188" s="179"/>
      <c r="AH188" s="179"/>
      <c r="AI188" s="179"/>
      <c r="AJ188" s="179"/>
      <c r="AK188" s="179"/>
      <c r="AL188" s="179"/>
      <c r="AM188" s="179"/>
      <c r="AN188" s="179"/>
      <c r="AO188" s="179"/>
      <c r="AP188" s="179"/>
      <c r="AQ188" s="179"/>
      <c r="AR188" s="179"/>
      <c r="AS188" s="179"/>
      <c r="AT188" s="179"/>
    </row>
    <row r="189" spans="1:46" x14ac:dyDescent="0.25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79"/>
      <c r="AG189" s="179"/>
      <c r="AH189" s="179"/>
      <c r="AI189" s="179"/>
      <c r="AJ189" s="179"/>
      <c r="AK189" s="179"/>
      <c r="AL189" s="179"/>
      <c r="AM189" s="179"/>
      <c r="AN189" s="179"/>
      <c r="AO189" s="179"/>
      <c r="AP189" s="179"/>
      <c r="AQ189" s="179"/>
      <c r="AR189" s="179"/>
      <c r="AS189" s="179"/>
      <c r="AT189" s="179"/>
    </row>
    <row r="190" spans="1:46" x14ac:dyDescent="0.25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/>
    </row>
    <row r="191" spans="1:46" x14ac:dyDescent="0.25">
      <c r="A191" s="17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79"/>
      <c r="AG191" s="179"/>
      <c r="AH191" s="179"/>
      <c r="AI191" s="179"/>
      <c r="AJ191" s="179"/>
      <c r="AK191" s="179"/>
      <c r="AL191" s="179"/>
      <c r="AM191" s="179"/>
      <c r="AN191" s="179"/>
      <c r="AO191" s="179"/>
      <c r="AP191" s="179"/>
      <c r="AQ191" s="179"/>
      <c r="AR191" s="179"/>
      <c r="AS191" s="179"/>
      <c r="AT191" s="179"/>
    </row>
    <row r="192" spans="1:46" x14ac:dyDescent="0.25">
      <c r="A192" s="17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79"/>
      <c r="AG192" s="179"/>
      <c r="AH192" s="179"/>
      <c r="AI192" s="179"/>
      <c r="AJ192" s="179"/>
      <c r="AK192" s="179"/>
      <c r="AL192" s="179"/>
      <c r="AM192" s="179"/>
      <c r="AN192" s="179"/>
      <c r="AO192" s="179"/>
      <c r="AP192" s="179"/>
      <c r="AQ192" s="179"/>
      <c r="AR192" s="179"/>
      <c r="AS192" s="179"/>
      <c r="AT192" s="179"/>
    </row>
    <row r="193" spans="1:46" x14ac:dyDescent="0.25">
      <c r="A193" s="17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79"/>
      <c r="AG193" s="179"/>
      <c r="AH193" s="179"/>
      <c r="AI193" s="179"/>
      <c r="AJ193" s="179"/>
      <c r="AK193" s="179"/>
      <c r="AL193" s="179"/>
      <c r="AM193" s="179"/>
      <c r="AN193" s="179"/>
      <c r="AO193" s="179"/>
      <c r="AP193" s="179"/>
      <c r="AQ193" s="179"/>
      <c r="AR193" s="179"/>
      <c r="AS193" s="179"/>
      <c r="AT193" s="179"/>
    </row>
    <row r="194" spans="1:46" x14ac:dyDescent="0.25">
      <c r="A194" s="17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79"/>
      <c r="AG194" s="179"/>
      <c r="AH194" s="179"/>
      <c r="AI194" s="179"/>
      <c r="AJ194" s="179"/>
      <c r="AK194" s="179"/>
      <c r="AL194" s="179"/>
      <c r="AM194" s="179"/>
      <c r="AN194" s="179"/>
      <c r="AO194" s="179"/>
      <c r="AP194" s="179"/>
      <c r="AQ194" s="179"/>
      <c r="AR194" s="179"/>
      <c r="AS194" s="179"/>
      <c r="AT194" s="179"/>
    </row>
    <row r="195" spans="1:46" x14ac:dyDescent="0.25">
      <c r="A195" s="17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79"/>
      <c r="AG195" s="179"/>
      <c r="AH195" s="179"/>
      <c r="AI195" s="179"/>
      <c r="AJ195" s="179"/>
      <c r="AK195" s="179"/>
      <c r="AL195" s="179"/>
      <c r="AM195" s="179"/>
      <c r="AN195" s="179"/>
      <c r="AO195" s="179"/>
      <c r="AP195" s="179"/>
      <c r="AQ195" s="179"/>
      <c r="AR195" s="179"/>
      <c r="AS195" s="179"/>
      <c r="AT195" s="179"/>
    </row>
    <row r="196" spans="1:46" x14ac:dyDescent="0.25">
      <c r="A196" s="17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79"/>
      <c r="AG196" s="179"/>
      <c r="AH196" s="179"/>
      <c r="AI196" s="179"/>
      <c r="AJ196" s="179"/>
      <c r="AK196" s="179"/>
      <c r="AL196" s="179"/>
      <c r="AM196" s="179"/>
      <c r="AN196" s="179"/>
      <c r="AO196" s="179"/>
      <c r="AP196" s="179"/>
      <c r="AQ196" s="179"/>
      <c r="AR196" s="179"/>
      <c r="AS196" s="179"/>
      <c r="AT196" s="179"/>
    </row>
    <row r="197" spans="1:46" x14ac:dyDescent="0.25">
      <c r="A197" s="17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79"/>
      <c r="AG197" s="179"/>
      <c r="AH197" s="179"/>
      <c r="AI197" s="179"/>
      <c r="AJ197" s="179"/>
      <c r="AK197" s="179"/>
      <c r="AL197" s="179"/>
      <c r="AM197" s="179"/>
      <c r="AN197" s="179"/>
      <c r="AO197" s="179"/>
      <c r="AP197" s="179"/>
      <c r="AQ197" s="179"/>
      <c r="AR197" s="179"/>
      <c r="AS197" s="179"/>
      <c r="AT197" s="179"/>
    </row>
    <row r="198" spans="1:46" x14ac:dyDescent="0.25">
      <c r="A198" s="17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179"/>
      <c r="AH198" s="179"/>
      <c r="AI198" s="179"/>
      <c r="AJ198" s="179"/>
      <c r="AK198" s="179"/>
      <c r="AL198" s="179"/>
      <c r="AM198" s="179"/>
      <c r="AN198" s="179"/>
      <c r="AO198" s="179"/>
      <c r="AP198" s="179"/>
      <c r="AQ198" s="179"/>
      <c r="AR198" s="179"/>
      <c r="AS198" s="179"/>
      <c r="AT198" s="179"/>
    </row>
    <row r="199" spans="1:46" x14ac:dyDescent="0.25">
      <c r="A199" s="17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79"/>
      <c r="AG199" s="179"/>
      <c r="AH199" s="179"/>
      <c r="AI199" s="179"/>
      <c r="AJ199" s="179"/>
      <c r="AK199" s="179"/>
      <c r="AL199" s="179"/>
      <c r="AM199" s="179"/>
      <c r="AN199" s="179"/>
      <c r="AO199" s="179"/>
      <c r="AP199" s="179"/>
      <c r="AQ199" s="179"/>
      <c r="AR199" s="179"/>
      <c r="AS199" s="179"/>
      <c r="AT199" s="179"/>
    </row>
    <row r="200" spans="1:46" x14ac:dyDescent="0.25">
      <c r="A200" s="17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79"/>
      <c r="AG200" s="179"/>
      <c r="AH200" s="179"/>
      <c r="AI200" s="179"/>
      <c r="AJ200" s="179"/>
      <c r="AK200" s="179"/>
      <c r="AL200" s="179"/>
      <c r="AM200" s="179"/>
      <c r="AN200" s="179"/>
      <c r="AO200" s="179"/>
      <c r="AP200" s="179"/>
      <c r="AQ200" s="179"/>
      <c r="AR200" s="179"/>
      <c r="AS200" s="179"/>
      <c r="AT200" s="179"/>
    </row>
    <row r="201" spans="1:46" x14ac:dyDescent="0.25">
      <c r="A201" s="17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79"/>
      <c r="AG201" s="179"/>
      <c r="AH201" s="179"/>
      <c r="AI201" s="179"/>
      <c r="AJ201" s="179"/>
      <c r="AK201" s="179"/>
      <c r="AL201" s="179"/>
      <c r="AM201" s="179"/>
      <c r="AN201" s="179"/>
      <c r="AO201" s="179"/>
      <c r="AP201" s="179"/>
      <c r="AQ201" s="179"/>
      <c r="AR201" s="179"/>
      <c r="AS201" s="179"/>
      <c r="AT201" s="179"/>
    </row>
    <row r="202" spans="1:46" x14ac:dyDescent="0.25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79"/>
      <c r="AG202" s="179"/>
      <c r="AH202" s="179"/>
      <c r="AI202" s="179"/>
      <c r="AJ202" s="179"/>
      <c r="AK202" s="179"/>
      <c r="AL202" s="179"/>
      <c r="AM202" s="179"/>
      <c r="AN202" s="179"/>
      <c r="AO202" s="179"/>
      <c r="AP202" s="179"/>
      <c r="AQ202" s="179"/>
      <c r="AR202" s="179"/>
      <c r="AS202" s="179"/>
      <c r="AT202" s="179"/>
    </row>
    <row r="203" spans="1:46" x14ac:dyDescent="0.25">
      <c r="A203" s="17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79"/>
      <c r="AG203" s="179"/>
      <c r="AH203" s="179"/>
      <c r="AI203" s="179"/>
      <c r="AJ203" s="179"/>
      <c r="AK203" s="179"/>
      <c r="AL203" s="179"/>
      <c r="AM203" s="179"/>
      <c r="AN203" s="179"/>
      <c r="AO203" s="179"/>
      <c r="AP203" s="179"/>
      <c r="AQ203" s="179"/>
      <c r="AR203" s="179"/>
      <c r="AS203" s="179"/>
      <c r="AT203" s="179"/>
    </row>
    <row r="204" spans="1:46" x14ac:dyDescent="0.25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79"/>
      <c r="AG204" s="179"/>
      <c r="AH204" s="179"/>
      <c r="AI204" s="179"/>
      <c r="AJ204" s="179"/>
      <c r="AK204" s="179"/>
      <c r="AL204" s="179"/>
      <c r="AM204" s="179"/>
      <c r="AN204" s="179"/>
      <c r="AO204" s="179"/>
      <c r="AP204" s="179"/>
      <c r="AQ204" s="179"/>
      <c r="AR204" s="179"/>
      <c r="AS204" s="179"/>
      <c r="AT204" s="179"/>
    </row>
    <row r="205" spans="1:46" x14ac:dyDescent="0.25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79"/>
      <c r="AG205" s="179"/>
      <c r="AH205" s="179"/>
      <c r="AI205" s="179"/>
      <c r="AJ205" s="179"/>
      <c r="AK205" s="179"/>
      <c r="AL205" s="179"/>
      <c r="AM205" s="179"/>
      <c r="AN205" s="179"/>
      <c r="AO205" s="179"/>
      <c r="AP205" s="179"/>
      <c r="AQ205" s="179"/>
      <c r="AR205" s="179"/>
      <c r="AS205" s="179"/>
      <c r="AT205" s="179"/>
    </row>
    <row r="206" spans="1:46" x14ac:dyDescent="0.25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79"/>
      <c r="AG206" s="179"/>
      <c r="AH206" s="179"/>
      <c r="AI206" s="179"/>
      <c r="AJ206" s="179"/>
      <c r="AK206" s="179"/>
      <c r="AL206" s="179"/>
      <c r="AM206" s="179"/>
      <c r="AN206" s="179"/>
      <c r="AO206" s="179"/>
      <c r="AP206" s="179"/>
      <c r="AQ206" s="179"/>
      <c r="AR206" s="179"/>
      <c r="AS206" s="179"/>
      <c r="AT206" s="179"/>
    </row>
    <row r="207" spans="1:46" x14ac:dyDescent="0.25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79"/>
      <c r="AG207" s="179"/>
      <c r="AH207" s="179"/>
      <c r="AI207" s="179"/>
      <c r="AJ207" s="179"/>
      <c r="AK207" s="179"/>
      <c r="AL207" s="179"/>
      <c r="AM207" s="179"/>
      <c r="AN207" s="179"/>
      <c r="AO207" s="179"/>
      <c r="AP207" s="179"/>
      <c r="AQ207" s="179"/>
      <c r="AR207" s="179"/>
      <c r="AS207" s="179"/>
      <c r="AT207" s="179"/>
    </row>
    <row r="208" spans="1:46" x14ac:dyDescent="0.25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179"/>
      <c r="AH208" s="179"/>
      <c r="AI208" s="179"/>
      <c r="AJ208" s="179"/>
      <c r="AK208" s="179"/>
      <c r="AL208" s="179"/>
      <c r="AM208" s="179"/>
      <c r="AN208" s="179"/>
      <c r="AO208" s="179"/>
      <c r="AP208" s="179"/>
      <c r="AQ208" s="179"/>
      <c r="AR208" s="179"/>
      <c r="AS208" s="179"/>
      <c r="AT208" s="179"/>
    </row>
    <row r="209" spans="1:46" x14ac:dyDescent="0.25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79"/>
      <c r="AG209" s="179"/>
      <c r="AH209" s="179"/>
      <c r="AI209" s="179"/>
      <c r="AJ209" s="179"/>
      <c r="AK209" s="179"/>
      <c r="AL209" s="179"/>
      <c r="AM209" s="179"/>
      <c r="AN209" s="179"/>
      <c r="AO209" s="179"/>
      <c r="AP209" s="179"/>
      <c r="AQ209" s="179"/>
      <c r="AR209" s="179"/>
      <c r="AS209" s="179"/>
      <c r="AT209" s="179"/>
    </row>
    <row r="210" spans="1:46" x14ac:dyDescent="0.25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79"/>
      <c r="AG210" s="179"/>
      <c r="AH210" s="179"/>
      <c r="AI210" s="179"/>
      <c r="AJ210" s="179"/>
      <c r="AK210" s="179"/>
      <c r="AL210" s="179"/>
      <c r="AM210" s="179"/>
      <c r="AN210" s="179"/>
      <c r="AO210" s="179"/>
      <c r="AP210" s="179"/>
      <c r="AQ210" s="179"/>
      <c r="AR210" s="179"/>
      <c r="AS210" s="179"/>
      <c r="AT210" s="179"/>
    </row>
    <row r="211" spans="1:46" x14ac:dyDescent="0.25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79"/>
      <c r="AG211" s="179"/>
      <c r="AH211" s="179"/>
      <c r="AI211" s="179"/>
      <c r="AJ211" s="179"/>
      <c r="AK211" s="179"/>
      <c r="AL211" s="179"/>
      <c r="AM211" s="179"/>
      <c r="AN211" s="179"/>
      <c r="AO211" s="179"/>
      <c r="AP211" s="179"/>
      <c r="AQ211" s="179"/>
      <c r="AR211" s="179"/>
      <c r="AS211" s="179"/>
      <c r="AT211" s="179"/>
    </row>
    <row r="212" spans="1:46" x14ac:dyDescent="0.25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79"/>
      <c r="AG212" s="179"/>
      <c r="AH212" s="179"/>
      <c r="AI212" s="179"/>
      <c r="AJ212" s="179"/>
      <c r="AK212" s="179"/>
      <c r="AL212" s="179"/>
      <c r="AM212" s="179"/>
      <c r="AN212" s="179"/>
      <c r="AO212" s="179"/>
      <c r="AP212" s="179"/>
      <c r="AQ212" s="179"/>
      <c r="AR212" s="179"/>
      <c r="AS212" s="179"/>
      <c r="AT212" s="179"/>
    </row>
    <row r="213" spans="1:46" x14ac:dyDescent="0.25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79"/>
      <c r="AG213" s="179"/>
      <c r="AH213" s="179"/>
      <c r="AI213" s="179"/>
      <c r="AJ213" s="179"/>
      <c r="AK213" s="179"/>
      <c r="AL213" s="179"/>
      <c r="AM213" s="179"/>
      <c r="AN213" s="179"/>
      <c r="AO213" s="179"/>
      <c r="AP213" s="179"/>
      <c r="AQ213" s="179"/>
      <c r="AR213" s="179"/>
      <c r="AS213" s="179"/>
      <c r="AT213" s="179"/>
    </row>
    <row r="214" spans="1:46" x14ac:dyDescent="0.25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79"/>
      <c r="AG214" s="179"/>
      <c r="AH214" s="179"/>
      <c r="AI214" s="179"/>
      <c r="AJ214" s="179"/>
      <c r="AK214" s="179"/>
      <c r="AL214" s="179"/>
      <c r="AM214" s="179"/>
      <c r="AN214" s="179"/>
      <c r="AO214" s="179"/>
      <c r="AP214" s="179"/>
      <c r="AQ214" s="179"/>
      <c r="AR214" s="179"/>
      <c r="AS214" s="179"/>
      <c r="AT214" s="179"/>
    </row>
    <row r="215" spans="1:46" x14ac:dyDescent="0.25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79"/>
      <c r="AG215" s="179"/>
      <c r="AH215" s="179"/>
      <c r="AI215" s="179"/>
      <c r="AJ215" s="179"/>
      <c r="AK215" s="179"/>
      <c r="AL215" s="179"/>
      <c r="AM215" s="179"/>
      <c r="AN215" s="179"/>
      <c r="AO215" s="179"/>
      <c r="AP215" s="179"/>
      <c r="AQ215" s="179"/>
      <c r="AR215" s="179"/>
      <c r="AS215" s="179"/>
      <c r="AT215" s="179"/>
    </row>
    <row r="216" spans="1:46" x14ac:dyDescent="0.25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79"/>
      <c r="AG216" s="179"/>
      <c r="AH216" s="179"/>
      <c r="AI216" s="179"/>
      <c r="AJ216" s="179"/>
      <c r="AK216" s="179"/>
      <c r="AL216" s="179"/>
      <c r="AM216" s="179"/>
      <c r="AN216" s="179"/>
      <c r="AO216" s="179"/>
      <c r="AP216" s="179"/>
      <c r="AQ216" s="179"/>
      <c r="AR216" s="179"/>
      <c r="AS216" s="179"/>
      <c r="AT216" s="179"/>
    </row>
    <row r="217" spans="1:46" x14ac:dyDescent="0.25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79"/>
      <c r="AG217" s="179"/>
      <c r="AH217" s="179"/>
      <c r="AI217" s="179"/>
      <c r="AJ217" s="179"/>
      <c r="AK217" s="179"/>
      <c r="AL217" s="179"/>
      <c r="AM217" s="179"/>
      <c r="AN217" s="179"/>
      <c r="AO217" s="179"/>
      <c r="AP217" s="179"/>
      <c r="AQ217" s="179"/>
      <c r="AR217" s="179"/>
      <c r="AS217" s="179"/>
      <c r="AT217" s="179"/>
    </row>
    <row r="218" spans="1:46" x14ac:dyDescent="0.25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79"/>
      <c r="AG218" s="179"/>
      <c r="AH218" s="179"/>
      <c r="AI218" s="179"/>
      <c r="AJ218" s="179"/>
      <c r="AK218" s="179"/>
      <c r="AL218" s="179"/>
      <c r="AM218" s="179"/>
      <c r="AN218" s="179"/>
      <c r="AO218" s="179"/>
      <c r="AP218" s="179"/>
      <c r="AQ218" s="179"/>
      <c r="AR218" s="179"/>
      <c r="AS218" s="179"/>
      <c r="AT218" s="179"/>
    </row>
    <row r="219" spans="1:46" x14ac:dyDescent="0.25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79"/>
      <c r="AG219" s="179"/>
      <c r="AH219" s="179"/>
      <c r="AI219" s="179"/>
      <c r="AJ219" s="179"/>
      <c r="AK219" s="179"/>
      <c r="AL219" s="179"/>
      <c r="AM219" s="179"/>
      <c r="AN219" s="179"/>
      <c r="AO219" s="179"/>
      <c r="AP219" s="179"/>
      <c r="AQ219" s="179"/>
      <c r="AR219" s="179"/>
      <c r="AS219" s="179"/>
      <c r="AT219" s="179"/>
    </row>
    <row r="220" spans="1:46" x14ac:dyDescent="0.25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79"/>
      <c r="AG220" s="179"/>
      <c r="AH220" s="179"/>
      <c r="AI220" s="179"/>
      <c r="AJ220" s="179"/>
      <c r="AK220" s="179"/>
      <c r="AL220" s="179"/>
      <c r="AM220" s="179"/>
      <c r="AN220" s="179"/>
      <c r="AO220" s="179"/>
      <c r="AP220" s="179"/>
      <c r="AQ220" s="179"/>
      <c r="AR220" s="179"/>
      <c r="AS220" s="179"/>
      <c r="AT220" s="179"/>
    </row>
    <row r="221" spans="1:46" x14ac:dyDescent="0.25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  <c r="AA221" s="179"/>
      <c r="AB221" s="179"/>
      <c r="AC221" s="179"/>
      <c r="AD221" s="179"/>
      <c r="AE221" s="179"/>
      <c r="AF221" s="179"/>
      <c r="AG221" s="179"/>
      <c r="AH221" s="179"/>
      <c r="AI221" s="179"/>
      <c r="AJ221" s="179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179"/>
    </row>
    <row r="222" spans="1:46" x14ac:dyDescent="0.25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  <c r="AA222" s="179"/>
      <c r="AB222" s="179"/>
      <c r="AC222" s="179"/>
      <c r="AD222" s="179"/>
      <c r="AE222" s="179"/>
      <c r="AF222" s="179"/>
      <c r="AG222" s="179"/>
      <c r="AH222" s="179"/>
      <c r="AI222" s="179"/>
      <c r="AJ222" s="179"/>
      <c r="AK222" s="179"/>
      <c r="AL222" s="179"/>
      <c r="AM222" s="179"/>
      <c r="AN222" s="179"/>
      <c r="AO222" s="179"/>
      <c r="AP222" s="179"/>
      <c r="AQ222" s="179"/>
      <c r="AR222" s="179"/>
      <c r="AS222" s="179"/>
      <c r="AT222" s="179"/>
    </row>
    <row r="223" spans="1:46" x14ac:dyDescent="0.25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179"/>
      <c r="AH223" s="179"/>
      <c r="AI223" s="179"/>
      <c r="AJ223" s="179"/>
      <c r="AK223" s="179"/>
      <c r="AL223" s="179"/>
      <c r="AM223" s="179"/>
      <c r="AN223" s="179"/>
      <c r="AO223" s="179"/>
      <c r="AP223" s="179"/>
      <c r="AQ223" s="179"/>
      <c r="AR223" s="179"/>
      <c r="AS223" s="179"/>
      <c r="AT223" s="179"/>
    </row>
    <row r="224" spans="1:46" x14ac:dyDescent="0.25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  <c r="AA224" s="179"/>
      <c r="AB224" s="179"/>
      <c r="AC224" s="179"/>
      <c r="AD224" s="179"/>
      <c r="AE224" s="179"/>
      <c r="AF224" s="179"/>
      <c r="AG224" s="179"/>
      <c r="AH224" s="179"/>
      <c r="AI224" s="179"/>
      <c r="AJ224" s="179"/>
      <c r="AK224" s="179"/>
      <c r="AL224" s="179"/>
      <c r="AM224" s="179"/>
      <c r="AN224" s="179"/>
      <c r="AO224" s="179"/>
      <c r="AP224" s="179"/>
      <c r="AQ224" s="179"/>
      <c r="AR224" s="179"/>
      <c r="AS224" s="179"/>
      <c r="AT224" s="179"/>
    </row>
    <row r="225" spans="1:46" x14ac:dyDescent="0.25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179"/>
      <c r="AT225" s="179"/>
    </row>
    <row r="226" spans="1:46" x14ac:dyDescent="0.25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179"/>
      <c r="AT226" s="179"/>
    </row>
    <row r="227" spans="1:46" x14ac:dyDescent="0.25">
      <c r="A227" s="179"/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  <c r="AA227" s="179"/>
      <c r="AB227" s="179"/>
      <c r="AC227" s="179"/>
      <c r="AD227" s="179"/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</row>
    <row r="228" spans="1:46" x14ac:dyDescent="0.25">
      <c r="A228" s="179"/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  <c r="AA228" s="179"/>
      <c r="AB228" s="179"/>
      <c r="AC228" s="179"/>
      <c r="AD228" s="179"/>
      <c r="AE228" s="179"/>
      <c r="AF228" s="179"/>
      <c r="AG228" s="179"/>
      <c r="AH228" s="179"/>
      <c r="AI228" s="179"/>
      <c r="AJ228" s="179"/>
      <c r="AK228" s="179"/>
      <c r="AL228" s="179"/>
      <c r="AM228" s="179"/>
      <c r="AN228" s="179"/>
      <c r="AO228" s="179"/>
      <c r="AP228" s="179"/>
      <c r="AQ228" s="179"/>
      <c r="AR228" s="179"/>
      <c r="AS228" s="179"/>
      <c r="AT228" s="179"/>
    </row>
    <row r="229" spans="1:46" x14ac:dyDescent="0.25">
      <c r="A229" s="179"/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179"/>
      <c r="AH229" s="179"/>
      <c r="AI229" s="179"/>
      <c r="AJ229" s="179"/>
      <c r="AK229" s="179"/>
      <c r="AL229" s="179"/>
      <c r="AM229" s="179"/>
      <c r="AN229" s="179"/>
      <c r="AO229" s="179"/>
      <c r="AP229" s="179"/>
      <c r="AQ229" s="179"/>
      <c r="AR229" s="179"/>
      <c r="AS229" s="179"/>
      <c r="AT229" s="179"/>
    </row>
    <row r="230" spans="1:46" x14ac:dyDescent="0.25">
      <c r="A230" s="179"/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  <c r="AA230" s="179"/>
      <c r="AB230" s="179"/>
      <c r="AC230" s="179"/>
      <c r="AD230" s="179"/>
      <c r="AE230" s="179"/>
      <c r="AF230" s="179"/>
      <c r="AG230" s="179"/>
      <c r="AH230" s="179"/>
      <c r="AI230" s="179"/>
      <c r="AJ230" s="179"/>
      <c r="AK230" s="179"/>
      <c r="AL230" s="179"/>
      <c r="AM230" s="179"/>
      <c r="AN230" s="179"/>
      <c r="AO230" s="179"/>
      <c r="AP230" s="179"/>
      <c r="AQ230" s="179"/>
      <c r="AR230" s="179"/>
      <c r="AS230" s="179"/>
      <c r="AT230" s="179"/>
    </row>
    <row r="231" spans="1:46" x14ac:dyDescent="0.25">
      <c r="A231" s="179"/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179"/>
      <c r="AT231" s="179"/>
    </row>
    <row r="232" spans="1:46" x14ac:dyDescent="0.25">
      <c r="A232" s="179"/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  <c r="AA232" s="179"/>
      <c r="AB232" s="179"/>
      <c r="AC232" s="179"/>
      <c r="AD232" s="179"/>
      <c r="AE232" s="179"/>
      <c r="AF232" s="179"/>
      <c r="AG232" s="179"/>
      <c r="AH232" s="179"/>
      <c r="AI232" s="179"/>
      <c r="AJ232" s="179"/>
      <c r="AK232" s="179"/>
      <c r="AL232" s="179"/>
      <c r="AM232" s="179"/>
      <c r="AN232" s="179"/>
      <c r="AO232" s="179"/>
      <c r="AP232" s="179"/>
      <c r="AQ232" s="179"/>
      <c r="AR232" s="179"/>
      <c r="AS232" s="179"/>
      <c r="AT232" s="179"/>
    </row>
    <row r="233" spans="1:46" x14ac:dyDescent="0.25">
      <c r="A233" s="179"/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179"/>
      <c r="AT233" s="179"/>
    </row>
    <row r="234" spans="1:46" x14ac:dyDescent="0.25">
      <c r="A234" s="179"/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  <c r="AA234" s="179"/>
      <c r="AB234" s="179"/>
      <c r="AC234" s="179"/>
      <c r="AD234" s="179"/>
      <c r="AE234" s="179"/>
      <c r="AF234" s="179"/>
      <c r="AG234" s="179"/>
      <c r="AH234" s="179"/>
      <c r="AI234" s="179"/>
      <c r="AJ234" s="179"/>
      <c r="AK234" s="179"/>
      <c r="AL234" s="179"/>
      <c r="AM234" s="179"/>
      <c r="AN234" s="179"/>
      <c r="AO234" s="179"/>
      <c r="AP234" s="179"/>
      <c r="AQ234" s="179"/>
      <c r="AR234" s="179"/>
      <c r="AS234" s="179"/>
      <c r="AT234" s="179"/>
    </row>
    <row r="235" spans="1:46" x14ac:dyDescent="0.25">
      <c r="A235" s="179"/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  <c r="AA235" s="179"/>
      <c r="AB235" s="179"/>
      <c r="AC235" s="179"/>
      <c r="AD235" s="179"/>
      <c r="AE235" s="179"/>
      <c r="AF235" s="179"/>
      <c r="AG235" s="179"/>
      <c r="AH235" s="179"/>
      <c r="AI235" s="179"/>
      <c r="AJ235" s="179"/>
      <c r="AK235" s="179"/>
      <c r="AL235" s="179"/>
      <c r="AM235" s="179"/>
      <c r="AN235" s="179"/>
      <c r="AO235" s="179"/>
      <c r="AP235" s="179"/>
      <c r="AQ235" s="179"/>
      <c r="AR235" s="179"/>
      <c r="AS235" s="179"/>
      <c r="AT235" s="179"/>
    </row>
    <row r="236" spans="1:46" x14ac:dyDescent="0.25">
      <c r="A236" s="179"/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  <c r="AA236" s="179"/>
      <c r="AB236" s="179"/>
      <c r="AC236" s="179"/>
      <c r="AD236" s="179"/>
      <c r="AE236" s="179"/>
      <c r="AF236" s="179"/>
      <c r="AG236" s="179"/>
      <c r="AH236" s="179"/>
      <c r="AI236" s="179"/>
      <c r="AJ236" s="179"/>
      <c r="AK236" s="179"/>
      <c r="AL236" s="179"/>
      <c r="AM236" s="179"/>
      <c r="AN236" s="179"/>
      <c r="AO236" s="179"/>
      <c r="AP236" s="179"/>
      <c r="AQ236" s="179"/>
      <c r="AR236" s="179"/>
      <c r="AS236" s="179"/>
      <c r="AT236" s="179"/>
    </row>
    <row r="237" spans="1:46" x14ac:dyDescent="0.25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  <c r="AA237" s="179"/>
      <c r="AB237" s="179"/>
      <c r="AC237" s="179"/>
      <c r="AD237" s="179"/>
      <c r="AE237" s="179"/>
      <c r="AF237" s="179"/>
      <c r="AG237" s="179"/>
      <c r="AH237" s="179"/>
      <c r="AI237" s="179"/>
      <c r="AJ237" s="179"/>
      <c r="AK237" s="179"/>
      <c r="AL237" s="179"/>
      <c r="AM237" s="179"/>
      <c r="AN237" s="179"/>
      <c r="AO237" s="179"/>
      <c r="AP237" s="179"/>
      <c r="AQ237" s="179"/>
      <c r="AR237" s="179"/>
      <c r="AS237" s="179"/>
      <c r="AT237" s="179"/>
    </row>
    <row r="238" spans="1:46" x14ac:dyDescent="0.25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179"/>
      <c r="AT238" s="179"/>
    </row>
    <row r="239" spans="1:46" x14ac:dyDescent="0.25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  <c r="AA239" s="179"/>
      <c r="AB239" s="179"/>
      <c r="AC239" s="179"/>
      <c r="AD239" s="179"/>
      <c r="AE239" s="179"/>
      <c r="AF239" s="179"/>
      <c r="AG239" s="179"/>
      <c r="AH239" s="179"/>
      <c r="AI239" s="179"/>
      <c r="AJ239" s="179"/>
      <c r="AK239" s="179"/>
      <c r="AL239" s="179"/>
      <c r="AM239" s="179"/>
      <c r="AN239" s="179"/>
      <c r="AO239" s="179"/>
      <c r="AP239" s="179"/>
      <c r="AQ239" s="179"/>
      <c r="AR239" s="179"/>
      <c r="AS239" s="179"/>
      <c r="AT239" s="179"/>
    </row>
    <row r="240" spans="1:46" x14ac:dyDescent="0.25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  <c r="AA240" s="179"/>
      <c r="AB240" s="179"/>
      <c r="AC240" s="179"/>
      <c r="AD240" s="179"/>
      <c r="AE240" s="179"/>
      <c r="AF240" s="179"/>
      <c r="AG240" s="179"/>
      <c r="AH240" s="179"/>
      <c r="AI240" s="179"/>
      <c r="AJ240" s="179"/>
      <c r="AK240" s="179"/>
      <c r="AL240" s="179"/>
      <c r="AM240" s="179"/>
      <c r="AN240" s="179"/>
      <c r="AO240" s="179"/>
      <c r="AP240" s="179"/>
      <c r="AQ240" s="179"/>
      <c r="AR240" s="179"/>
      <c r="AS240" s="179"/>
      <c r="AT240" s="179"/>
    </row>
    <row r="241" spans="1:46" x14ac:dyDescent="0.25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  <c r="AA241" s="179"/>
      <c r="AB241" s="179"/>
      <c r="AC241" s="179"/>
      <c r="AD241" s="179"/>
      <c r="AE241" s="179"/>
      <c r="AF241" s="179"/>
      <c r="AG241" s="179"/>
      <c r="AH241" s="179"/>
      <c r="AI241" s="179"/>
      <c r="AJ241" s="179"/>
      <c r="AK241" s="179"/>
      <c r="AL241" s="179"/>
      <c r="AM241" s="179"/>
      <c r="AN241" s="179"/>
      <c r="AO241" s="179"/>
      <c r="AP241" s="179"/>
      <c r="AQ241" s="179"/>
      <c r="AR241" s="179"/>
      <c r="AS241" s="179"/>
      <c r="AT241" s="179"/>
    </row>
    <row r="242" spans="1:46" x14ac:dyDescent="0.25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  <c r="AA242" s="179"/>
      <c r="AB242" s="179"/>
      <c r="AC242" s="179"/>
      <c r="AD242" s="179"/>
      <c r="AE242" s="179"/>
      <c r="AF242" s="179"/>
      <c r="AG242" s="179"/>
      <c r="AH242" s="179"/>
      <c r="AI242" s="179"/>
      <c r="AJ242" s="179"/>
      <c r="AK242" s="179"/>
      <c r="AL242" s="179"/>
      <c r="AM242" s="179"/>
      <c r="AN242" s="179"/>
      <c r="AO242" s="179"/>
      <c r="AP242" s="179"/>
      <c r="AQ242" s="179"/>
      <c r="AR242" s="179"/>
      <c r="AS242" s="179"/>
      <c r="AT242" s="179"/>
    </row>
    <row r="243" spans="1:46" x14ac:dyDescent="0.25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79"/>
      <c r="AL243" s="179"/>
      <c r="AM243" s="179"/>
      <c r="AN243" s="179"/>
      <c r="AO243" s="179"/>
      <c r="AP243" s="179"/>
      <c r="AQ243" s="179"/>
      <c r="AR243" s="179"/>
      <c r="AS243" s="179"/>
      <c r="AT243" s="179"/>
    </row>
    <row r="244" spans="1:46" x14ac:dyDescent="0.25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</row>
    <row r="245" spans="1:46" x14ac:dyDescent="0.25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179"/>
      <c r="AI245" s="179"/>
      <c r="AJ245" s="179"/>
      <c r="AK245" s="179"/>
      <c r="AL245" s="179"/>
      <c r="AM245" s="179"/>
      <c r="AN245" s="179"/>
      <c r="AO245" s="179"/>
      <c r="AP245" s="179"/>
      <c r="AQ245" s="179"/>
      <c r="AR245" s="179"/>
      <c r="AS245" s="179"/>
      <c r="AT245" s="179"/>
    </row>
    <row r="246" spans="1:46" x14ac:dyDescent="0.25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  <c r="AA246" s="179"/>
      <c r="AB246" s="179"/>
      <c r="AC246" s="179"/>
      <c r="AD246" s="179"/>
      <c r="AE246" s="179"/>
      <c r="AF246" s="179"/>
      <c r="AG246" s="179"/>
      <c r="AH246" s="179"/>
      <c r="AI246" s="179"/>
      <c r="AJ246" s="179"/>
      <c r="AK246" s="179"/>
      <c r="AL246" s="179"/>
      <c r="AM246" s="179"/>
      <c r="AN246" s="179"/>
      <c r="AO246" s="179"/>
      <c r="AP246" s="179"/>
      <c r="AQ246" s="179"/>
      <c r="AR246" s="179"/>
      <c r="AS246" s="179"/>
      <c r="AT246" s="179"/>
    </row>
    <row r="247" spans="1:46" x14ac:dyDescent="0.25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  <c r="AA247" s="179"/>
      <c r="AB247" s="179"/>
      <c r="AC247" s="179"/>
      <c r="AD247" s="179"/>
      <c r="AE247" s="179"/>
      <c r="AF247" s="179"/>
      <c r="AG247" s="179"/>
      <c r="AH247" s="179"/>
      <c r="AI247" s="179"/>
      <c r="AJ247" s="179"/>
      <c r="AK247" s="179"/>
      <c r="AL247" s="179"/>
      <c r="AM247" s="179"/>
      <c r="AN247" s="179"/>
      <c r="AO247" s="179"/>
      <c r="AP247" s="179"/>
      <c r="AQ247" s="179"/>
      <c r="AR247" s="179"/>
      <c r="AS247" s="179"/>
      <c r="AT247" s="179"/>
    </row>
    <row r="248" spans="1:46" x14ac:dyDescent="0.25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  <c r="AE248" s="179"/>
      <c r="AF248" s="179"/>
      <c r="AG248" s="179"/>
      <c r="AH248" s="179"/>
      <c r="AI248" s="179"/>
      <c r="AJ248" s="179"/>
      <c r="AK248" s="179"/>
      <c r="AL248" s="179"/>
      <c r="AM248" s="179"/>
      <c r="AN248" s="179"/>
      <c r="AO248" s="179"/>
      <c r="AP248" s="179"/>
      <c r="AQ248" s="179"/>
      <c r="AR248" s="179"/>
      <c r="AS248" s="179"/>
      <c r="AT248" s="179"/>
    </row>
    <row r="249" spans="1:46" x14ac:dyDescent="0.25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  <c r="AA249" s="179"/>
      <c r="AB249" s="179"/>
      <c r="AC249" s="179"/>
      <c r="AD249" s="179"/>
      <c r="AE249" s="179"/>
      <c r="AF249" s="179"/>
      <c r="AG249" s="179"/>
      <c r="AH249" s="179"/>
      <c r="AI249" s="179"/>
      <c r="AJ249" s="179"/>
      <c r="AK249" s="179"/>
      <c r="AL249" s="179"/>
      <c r="AM249" s="179"/>
      <c r="AN249" s="179"/>
      <c r="AO249" s="179"/>
      <c r="AP249" s="179"/>
      <c r="AQ249" s="179"/>
      <c r="AR249" s="179"/>
      <c r="AS249" s="179"/>
      <c r="AT249" s="179"/>
    </row>
    <row r="250" spans="1:46" x14ac:dyDescent="0.25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  <c r="AA250" s="179"/>
      <c r="AB250" s="179"/>
      <c r="AC250" s="179"/>
      <c r="AD250" s="179"/>
      <c r="AE250" s="179"/>
      <c r="AF250" s="179"/>
      <c r="AG250" s="179"/>
      <c r="AH250" s="179"/>
      <c r="AI250" s="179"/>
      <c r="AJ250" s="179"/>
      <c r="AK250" s="179"/>
      <c r="AL250" s="179"/>
      <c r="AM250" s="179"/>
      <c r="AN250" s="179"/>
      <c r="AO250" s="179"/>
      <c r="AP250" s="179"/>
      <c r="AQ250" s="179"/>
      <c r="AR250" s="179"/>
      <c r="AS250" s="179"/>
      <c r="AT250" s="179"/>
    </row>
    <row r="251" spans="1:46" x14ac:dyDescent="0.25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  <c r="AA251" s="179"/>
      <c r="AB251" s="179"/>
      <c r="AC251" s="179"/>
      <c r="AD251" s="179"/>
      <c r="AE251" s="179"/>
      <c r="AF251" s="179"/>
      <c r="AG251" s="179"/>
      <c r="AH251" s="179"/>
      <c r="AI251" s="179"/>
      <c r="AJ251" s="179"/>
      <c r="AK251" s="179"/>
      <c r="AL251" s="179"/>
      <c r="AM251" s="179"/>
      <c r="AN251" s="179"/>
      <c r="AO251" s="179"/>
      <c r="AP251" s="179"/>
      <c r="AQ251" s="179"/>
      <c r="AR251" s="179"/>
      <c r="AS251" s="179"/>
      <c r="AT251" s="179"/>
    </row>
    <row r="252" spans="1:46" x14ac:dyDescent="0.25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  <c r="AA252" s="179"/>
      <c r="AB252" s="179"/>
      <c r="AC252" s="179"/>
      <c r="AD252" s="179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179"/>
      <c r="AR252" s="179"/>
      <c r="AS252" s="179"/>
      <c r="AT252" s="179"/>
    </row>
    <row r="253" spans="1:46" x14ac:dyDescent="0.25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  <c r="AA253" s="179"/>
      <c r="AB253" s="179"/>
      <c r="AC253" s="179"/>
      <c r="AD253" s="179"/>
      <c r="AE253" s="179"/>
      <c r="AF253" s="179"/>
      <c r="AG253" s="179"/>
      <c r="AH253" s="179"/>
      <c r="AI253" s="179"/>
      <c r="AJ253" s="179"/>
      <c r="AK253" s="179"/>
      <c r="AL253" s="179"/>
      <c r="AM253" s="179"/>
      <c r="AN253" s="179"/>
      <c r="AO253" s="179"/>
      <c r="AP253" s="179"/>
      <c r="AQ253" s="179"/>
      <c r="AR253" s="179"/>
      <c r="AS253" s="179"/>
      <c r="AT253" s="179"/>
    </row>
    <row r="254" spans="1:46" x14ac:dyDescent="0.25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  <c r="AA254" s="179"/>
      <c r="AB254" s="179"/>
      <c r="AC254" s="179"/>
      <c r="AD254" s="179"/>
      <c r="AE254" s="179"/>
      <c r="AF254" s="179"/>
      <c r="AG254" s="179"/>
      <c r="AH254" s="179"/>
      <c r="AI254" s="179"/>
      <c r="AJ254" s="179"/>
      <c r="AK254" s="179"/>
      <c r="AL254" s="179"/>
      <c r="AM254" s="179"/>
      <c r="AN254" s="179"/>
      <c r="AO254" s="179"/>
      <c r="AP254" s="179"/>
      <c r="AQ254" s="179"/>
      <c r="AR254" s="179"/>
      <c r="AS254" s="179"/>
      <c r="AT254" s="179"/>
    </row>
    <row r="255" spans="1:46" x14ac:dyDescent="0.25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  <c r="AA255" s="179"/>
      <c r="AB255" s="179"/>
      <c r="AC255" s="179"/>
      <c r="AD255" s="179"/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</row>
    <row r="256" spans="1:46" x14ac:dyDescent="0.25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  <c r="AE256" s="179"/>
      <c r="AF256" s="179"/>
      <c r="AG256" s="179"/>
      <c r="AH256" s="179"/>
      <c r="AI256" s="179"/>
      <c r="AJ256" s="179"/>
      <c r="AK256" s="179"/>
      <c r="AL256" s="179"/>
      <c r="AM256" s="179"/>
      <c r="AN256" s="179"/>
      <c r="AO256" s="179"/>
      <c r="AP256" s="179"/>
      <c r="AQ256" s="179"/>
      <c r="AR256" s="179"/>
      <c r="AS256" s="179"/>
      <c r="AT256" s="179"/>
    </row>
    <row r="257" spans="1:46" x14ac:dyDescent="0.25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  <c r="AE257" s="179"/>
      <c r="AF257" s="179"/>
      <c r="AG257" s="179"/>
      <c r="AH257" s="179"/>
      <c r="AI257" s="179"/>
      <c r="AJ257" s="179"/>
      <c r="AK257" s="179"/>
      <c r="AL257" s="179"/>
      <c r="AM257" s="179"/>
      <c r="AN257" s="179"/>
      <c r="AO257" s="179"/>
      <c r="AP257" s="179"/>
      <c r="AQ257" s="179"/>
      <c r="AR257" s="179"/>
      <c r="AS257" s="179"/>
      <c r="AT257" s="179"/>
    </row>
    <row r="258" spans="1:46" x14ac:dyDescent="0.25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179"/>
      <c r="AH258" s="179"/>
      <c r="AI258" s="179"/>
      <c r="AJ258" s="179"/>
      <c r="AK258" s="179"/>
      <c r="AL258" s="179"/>
      <c r="AM258" s="179"/>
      <c r="AN258" s="179"/>
      <c r="AO258" s="179"/>
      <c r="AP258" s="179"/>
      <c r="AQ258" s="179"/>
      <c r="AR258" s="179"/>
      <c r="AS258" s="179"/>
      <c r="AT258" s="179"/>
    </row>
    <row r="259" spans="1:46" x14ac:dyDescent="0.25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  <c r="AA259" s="179"/>
      <c r="AB259" s="179"/>
      <c r="AC259" s="179"/>
      <c r="AD259" s="179"/>
      <c r="AE259" s="179"/>
      <c r="AF259" s="179"/>
      <c r="AG259" s="179"/>
      <c r="AH259" s="179"/>
      <c r="AI259" s="179"/>
      <c r="AJ259" s="179"/>
      <c r="AK259" s="179"/>
      <c r="AL259" s="179"/>
      <c r="AM259" s="179"/>
      <c r="AN259" s="179"/>
      <c r="AO259" s="179"/>
      <c r="AP259" s="179"/>
      <c r="AQ259" s="179"/>
      <c r="AR259" s="179"/>
      <c r="AS259" s="179"/>
      <c r="AT259" s="179"/>
    </row>
    <row r="260" spans="1:46" x14ac:dyDescent="0.25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  <c r="AA260" s="179"/>
      <c r="AB260" s="179"/>
      <c r="AC260" s="179"/>
      <c r="AD260" s="179"/>
      <c r="AE260" s="179"/>
      <c r="AF260" s="179"/>
      <c r="AG260" s="179"/>
      <c r="AH260" s="179"/>
      <c r="AI260" s="179"/>
      <c r="AJ260" s="179"/>
      <c r="AK260" s="179"/>
      <c r="AL260" s="179"/>
      <c r="AM260" s="179"/>
      <c r="AN260" s="179"/>
      <c r="AO260" s="179"/>
      <c r="AP260" s="179"/>
      <c r="AQ260" s="179"/>
      <c r="AR260" s="179"/>
      <c r="AS260" s="179"/>
      <c r="AT260" s="179"/>
    </row>
    <row r="261" spans="1:46" x14ac:dyDescent="0.25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  <c r="AA261" s="179"/>
      <c r="AB261" s="179"/>
      <c r="AC261" s="179"/>
      <c r="AD261" s="179"/>
      <c r="AE261" s="179"/>
      <c r="AF261" s="179"/>
      <c r="AG261" s="179"/>
      <c r="AH261" s="179"/>
      <c r="AI261" s="179"/>
      <c r="AJ261" s="179"/>
      <c r="AK261" s="179"/>
      <c r="AL261" s="179"/>
      <c r="AM261" s="179"/>
      <c r="AN261" s="179"/>
      <c r="AO261" s="179"/>
      <c r="AP261" s="179"/>
      <c r="AQ261" s="179"/>
      <c r="AR261" s="179"/>
      <c r="AS261" s="179"/>
      <c r="AT261" s="179"/>
    </row>
    <row r="262" spans="1:46" x14ac:dyDescent="0.25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  <c r="AA262" s="179"/>
      <c r="AB262" s="179"/>
      <c r="AC262" s="179"/>
      <c r="AD262" s="179"/>
      <c r="AE262" s="179"/>
      <c r="AF262" s="179"/>
      <c r="AG262" s="179"/>
      <c r="AH262" s="179"/>
      <c r="AI262" s="179"/>
      <c r="AJ262" s="179"/>
      <c r="AK262" s="179"/>
      <c r="AL262" s="179"/>
      <c r="AM262" s="179"/>
      <c r="AN262" s="179"/>
      <c r="AO262" s="179"/>
      <c r="AP262" s="179"/>
      <c r="AQ262" s="179"/>
      <c r="AR262" s="179"/>
      <c r="AS262" s="179"/>
      <c r="AT262" s="179"/>
    </row>
    <row r="263" spans="1:46" x14ac:dyDescent="0.25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179"/>
      <c r="AD263" s="179"/>
      <c r="AE263" s="179"/>
      <c r="AF263" s="179"/>
      <c r="AG263" s="179"/>
      <c r="AH263" s="179"/>
      <c r="AI263" s="179"/>
      <c r="AJ263" s="179"/>
      <c r="AK263" s="179"/>
      <c r="AL263" s="179"/>
      <c r="AM263" s="179"/>
      <c r="AN263" s="179"/>
      <c r="AO263" s="179"/>
      <c r="AP263" s="179"/>
      <c r="AQ263" s="179"/>
      <c r="AR263" s="179"/>
      <c r="AS263" s="179"/>
      <c r="AT263" s="179"/>
    </row>
    <row r="264" spans="1:46" x14ac:dyDescent="0.25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179"/>
      <c r="AH264" s="179"/>
      <c r="AI264" s="179"/>
      <c r="AJ264" s="179"/>
      <c r="AK264" s="179"/>
      <c r="AL264" s="179"/>
      <c r="AM264" s="179"/>
      <c r="AN264" s="179"/>
      <c r="AO264" s="179"/>
      <c r="AP264" s="179"/>
      <c r="AQ264" s="179"/>
      <c r="AR264" s="179"/>
      <c r="AS264" s="179"/>
      <c r="AT264" s="179"/>
    </row>
    <row r="265" spans="1:46" x14ac:dyDescent="0.25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179"/>
      <c r="AD265" s="179"/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179"/>
      <c r="AT265" s="179"/>
    </row>
    <row r="266" spans="1:46" x14ac:dyDescent="0.25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179"/>
      <c r="AH266" s="179"/>
      <c r="AI266" s="179"/>
      <c r="AJ266" s="179"/>
      <c r="AK266" s="179"/>
      <c r="AL266" s="179"/>
      <c r="AM266" s="179"/>
      <c r="AN266" s="179"/>
      <c r="AO266" s="179"/>
      <c r="AP266" s="179"/>
      <c r="AQ266" s="179"/>
      <c r="AR266" s="179"/>
      <c r="AS266" s="179"/>
      <c r="AT266" s="179"/>
    </row>
    <row r="267" spans="1:46" x14ac:dyDescent="0.25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  <c r="AA267" s="179"/>
      <c r="AB267" s="179"/>
      <c r="AC267" s="179"/>
      <c r="AD267" s="179"/>
      <c r="AE267" s="179"/>
      <c r="AF267" s="179"/>
      <c r="AG267" s="179"/>
      <c r="AH267" s="179"/>
      <c r="AI267" s="179"/>
      <c r="AJ267" s="179"/>
      <c r="AK267" s="179"/>
      <c r="AL267" s="179"/>
      <c r="AM267" s="179"/>
      <c r="AN267" s="179"/>
      <c r="AO267" s="179"/>
      <c r="AP267" s="179"/>
      <c r="AQ267" s="179"/>
      <c r="AR267" s="179"/>
      <c r="AS267" s="179"/>
      <c r="AT267" s="179"/>
    </row>
    <row r="268" spans="1:46" x14ac:dyDescent="0.25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179"/>
      <c r="AH268" s="179"/>
      <c r="AI268" s="179"/>
      <c r="AJ268" s="179"/>
      <c r="AK268" s="179"/>
      <c r="AL268" s="179"/>
      <c r="AM268" s="179"/>
      <c r="AN268" s="179"/>
      <c r="AO268" s="179"/>
      <c r="AP268" s="179"/>
      <c r="AQ268" s="179"/>
      <c r="AR268" s="179"/>
      <c r="AS268" s="179"/>
      <c r="AT268" s="179"/>
    </row>
    <row r="269" spans="1:46" x14ac:dyDescent="0.25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  <c r="AA269" s="179"/>
      <c r="AB269" s="179"/>
      <c r="AC269" s="179"/>
      <c r="AD269" s="179"/>
      <c r="AE269" s="179"/>
      <c r="AF269" s="179"/>
      <c r="AG269" s="179"/>
      <c r="AH269" s="179"/>
      <c r="AI269" s="179"/>
      <c r="AJ269" s="179"/>
      <c r="AK269" s="179"/>
      <c r="AL269" s="179"/>
      <c r="AM269" s="179"/>
      <c r="AN269" s="179"/>
      <c r="AO269" s="179"/>
      <c r="AP269" s="179"/>
      <c r="AQ269" s="179"/>
      <c r="AR269" s="179"/>
      <c r="AS269" s="179"/>
      <c r="AT269" s="179"/>
    </row>
    <row r="270" spans="1:46" x14ac:dyDescent="0.25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  <c r="AA270" s="179"/>
      <c r="AB270" s="179"/>
      <c r="AC270" s="179"/>
      <c r="AD270" s="179"/>
      <c r="AE270" s="179"/>
      <c r="AF270" s="179"/>
      <c r="AG270" s="179"/>
      <c r="AH270" s="179"/>
      <c r="AI270" s="179"/>
      <c r="AJ270" s="179"/>
      <c r="AK270" s="179"/>
      <c r="AL270" s="179"/>
      <c r="AM270" s="179"/>
      <c r="AN270" s="179"/>
      <c r="AO270" s="179"/>
      <c r="AP270" s="179"/>
      <c r="AQ270" s="179"/>
      <c r="AR270" s="179"/>
      <c r="AS270" s="179"/>
      <c r="AT270" s="179"/>
    </row>
    <row r="271" spans="1:46" x14ac:dyDescent="0.25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  <c r="AA271" s="179"/>
      <c r="AB271" s="179"/>
      <c r="AC271" s="179"/>
      <c r="AD271" s="179"/>
      <c r="AE271" s="179"/>
      <c r="AF271" s="179"/>
      <c r="AG271" s="179"/>
      <c r="AH271" s="179"/>
      <c r="AI271" s="179"/>
      <c r="AJ271" s="179"/>
      <c r="AK271" s="179"/>
      <c r="AL271" s="179"/>
      <c r="AM271" s="179"/>
      <c r="AN271" s="179"/>
      <c r="AO271" s="179"/>
      <c r="AP271" s="179"/>
      <c r="AQ271" s="179"/>
      <c r="AR271" s="179"/>
      <c r="AS271" s="179"/>
      <c r="AT271" s="179"/>
    </row>
    <row r="272" spans="1:46" x14ac:dyDescent="0.25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  <c r="AA272" s="179"/>
      <c r="AB272" s="179"/>
      <c r="AC272" s="179"/>
      <c r="AD272" s="179"/>
      <c r="AE272" s="179"/>
      <c r="AF272" s="179"/>
      <c r="AG272" s="179"/>
      <c r="AH272" s="179"/>
      <c r="AI272" s="179"/>
      <c r="AJ272" s="179"/>
      <c r="AK272" s="179"/>
      <c r="AL272" s="179"/>
      <c r="AM272" s="179"/>
      <c r="AN272" s="179"/>
      <c r="AO272" s="179"/>
      <c r="AP272" s="179"/>
      <c r="AQ272" s="179"/>
      <c r="AR272" s="179"/>
      <c r="AS272" s="179"/>
      <c r="AT272" s="179"/>
    </row>
    <row r="273" spans="1:46" x14ac:dyDescent="0.25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  <c r="AA273" s="179"/>
      <c r="AB273" s="179"/>
      <c r="AC273" s="179"/>
      <c r="AD273" s="179"/>
      <c r="AE273" s="179"/>
      <c r="AF273" s="179"/>
      <c r="AG273" s="179"/>
      <c r="AH273" s="179"/>
      <c r="AI273" s="179"/>
      <c r="AJ273" s="179"/>
      <c r="AK273" s="179"/>
      <c r="AL273" s="179"/>
      <c r="AM273" s="179"/>
      <c r="AN273" s="179"/>
      <c r="AO273" s="179"/>
      <c r="AP273" s="179"/>
      <c r="AQ273" s="179"/>
      <c r="AR273" s="179"/>
      <c r="AS273" s="179"/>
      <c r="AT273" s="179"/>
    </row>
    <row r="274" spans="1:46" x14ac:dyDescent="0.25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79"/>
      <c r="AK274" s="179"/>
      <c r="AL274" s="179"/>
      <c r="AM274" s="179"/>
      <c r="AN274" s="179"/>
      <c r="AO274" s="179"/>
      <c r="AP274" s="179"/>
      <c r="AQ274" s="179"/>
      <c r="AR274" s="179"/>
      <c r="AS274" s="179"/>
      <c r="AT274" s="179"/>
    </row>
    <row r="275" spans="1:46" x14ac:dyDescent="0.25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  <c r="AA275" s="179"/>
      <c r="AB275" s="179"/>
      <c r="AC275" s="179"/>
      <c r="AD275" s="179"/>
      <c r="AE275" s="179"/>
      <c r="AF275" s="179"/>
      <c r="AG275" s="179"/>
      <c r="AH275" s="179"/>
      <c r="AI275" s="179"/>
      <c r="AJ275" s="179"/>
      <c r="AK275" s="179"/>
      <c r="AL275" s="179"/>
      <c r="AM275" s="179"/>
      <c r="AN275" s="179"/>
      <c r="AO275" s="179"/>
      <c r="AP275" s="179"/>
      <c r="AQ275" s="179"/>
      <c r="AR275" s="179"/>
      <c r="AS275" s="179"/>
      <c r="AT275" s="179"/>
    </row>
    <row r="276" spans="1:46" x14ac:dyDescent="0.25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  <c r="AA276" s="179"/>
      <c r="AB276" s="179"/>
      <c r="AC276" s="179"/>
      <c r="AD276" s="179"/>
      <c r="AE276" s="179"/>
      <c r="AF276" s="179"/>
      <c r="AG276" s="179"/>
      <c r="AH276" s="179"/>
      <c r="AI276" s="179"/>
      <c r="AJ276" s="179"/>
      <c r="AK276" s="179"/>
      <c r="AL276" s="179"/>
      <c r="AM276" s="179"/>
      <c r="AN276" s="179"/>
      <c r="AO276" s="179"/>
      <c r="AP276" s="179"/>
      <c r="AQ276" s="179"/>
      <c r="AR276" s="179"/>
      <c r="AS276" s="179"/>
      <c r="AT276" s="179"/>
    </row>
    <row r="277" spans="1:46" x14ac:dyDescent="0.25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  <c r="AA277" s="179"/>
      <c r="AB277" s="179"/>
      <c r="AC277" s="179"/>
      <c r="AD277" s="179"/>
      <c r="AE277" s="179"/>
      <c r="AF277" s="179"/>
      <c r="AG277" s="179"/>
      <c r="AH277" s="179"/>
      <c r="AI277" s="179"/>
      <c r="AJ277" s="179"/>
      <c r="AK277" s="179"/>
      <c r="AL277" s="179"/>
      <c r="AM277" s="179"/>
      <c r="AN277" s="179"/>
      <c r="AO277" s="179"/>
      <c r="AP277" s="179"/>
      <c r="AQ277" s="179"/>
      <c r="AR277" s="179"/>
      <c r="AS277" s="179"/>
      <c r="AT277" s="179"/>
    </row>
    <row r="278" spans="1:46" x14ac:dyDescent="0.25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  <c r="AA278" s="179"/>
      <c r="AB278" s="179"/>
      <c r="AC278" s="179"/>
      <c r="AD278" s="179"/>
      <c r="AE278" s="179"/>
      <c r="AF278" s="179"/>
      <c r="AG278" s="179"/>
      <c r="AH278" s="179"/>
      <c r="AI278" s="179"/>
      <c r="AJ278" s="179"/>
      <c r="AK278" s="179"/>
      <c r="AL278" s="179"/>
      <c r="AM278" s="179"/>
      <c r="AN278" s="179"/>
      <c r="AO278" s="179"/>
      <c r="AP278" s="179"/>
      <c r="AQ278" s="179"/>
      <c r="AR278" s="179"/>
      <c r="AS278" s="179"/>
      <c r="AT278" s="179"/>
    </row>
    <row r="279" spans="1:46" x14ac:dyDescent="0.25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179"/>
      <c r="AH279" s="179"/>
      <c r="AI279" s="179"/>
      <c r="AJ279" s="179"/>
      <c r="AK279" s="179"/>
      <c r="AL279" s="179"/>
      <c r="AM279" s="179"/>
      <c r="AN279" s="179"/>
      <c r="AO279" s="179"/>
      <c r="AP279" s="179"/>
      <c r="AQ279" s="179"/>
      <c r="AR279" s="179"/>
      <c r="AS279" s="179"/>
      <c r="AT279" s="179"/>
    </row>
    <row r="280" spans="1:46" x14ac:dyDescent="0.25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  <c r="AA280" s="179"/>
      <c r="AB280" s="179"/>
      <c r="AC280" s="179"/>
      <c r="AD280" s="179"/>
      <c r="AE280" s="179"/>
      <c r="AF280" s="179"/>
      <c r="AG280" s="179"/>
      <c r="AH280" s="179"/>
      <c r="AI280" s="179"/>
      <c r="AJ280" s="179"/>
      <c r="AK280" s="179"/>
      <c r="AL280" s="179"/>
      <c r="AM280" s="179"/>
      <c r="AN280" s="179"/>
      <c r="AO280" s="179"/>
      <c r="AP280" s="179"/>
      <c r="AQ280" s="179"/>
      <c r="AR280" s="179"/>
      <c r="AS280" s="179"/>
      <c r="AT280" s="179"/>
    </row>
    <row r="281" spans="1:46" x14ac:dyDescent="0.25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  <c r="AA281" s="179"/>
      <c r="AB281" s="179"/>
      <c r="AC281" s="179"/>
      <c r="AD281" s="179"/>
      <c r="AE281" s="179"/>
      <c r="AF281" s="179"/>
      <c r="AG281" s="179"/>
      <c r="AH281" s="179"/>
      <c r="AI281" s="179"/>
      <c r="AJ281" s="179"/>
      <c r="AK281" s="179"/>
      <c r="AL281" s="179"/>
      <c r="AM281" s="179"/>
      <c r="AN281" s="179"/>
      <c r="AO281" s="179"/>
      <c r="AP281" s="179"/>
      <c r="AQ281" s="179"/>
      <c r="AR281" s="179"/>
      <c r="AS281" s="179"/>
      <c r="AT281" s="179"/>
    </row>
    <row r="282" spans="1:46" x14ac:dyDescent="0.25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  <c r="AA282" s="179"/>
      <c r="AB282" s="179"/>
      <c r="AC282" s="179"/>
      <c r="AD282" s="179"/>
      <c r="AE282" s="179"/>
      <c r="AF282" s="179"/>
      <c r="AG282" s="179"/>
      <c r="AH282" s="179"/>
      <c r="AI282" s="179"/>
      <c r="AJ282" s="179"/>
      <c r="AK282" s="179"/>
      <c r="AL282" s="179"/>
      <c r="AM282" s="179"/>
      <c r="AN282" s="179"/>
      <c r="AO282" s="179"/>
      <c r="AP282" s="179"/>
      <c r="AQ282" s="179"/>
      <c r="AR282" s="179"/>
      <c r="AS282" s="179"/>
      <c r="AT282" s="179"/>
    </row>
    <row r="283" spans="1:46" x14ac:dyDescent="0.25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  <c r="AA283" s="179"/>
      <c r="AB283" s="179"/>
      <c r="AC283" s="179"/>
      <c r="AD283" s="179"/>
      <c r="AE283" s="179"/>
      <c r="AF283" s="179"/>
      <c r="AG283" s="179"/>
      <c r="AH283" s="179"/>
      <c r="AI283" s="179"/>
      <c r="AJ283" s="179"/>
      <c r="AK283" s="179"/>
      <c r="AL283" s="179"/>
      <c r="AM283" s="179"/>
      <c r="AN283" s="179"/>
      <c r="AO283" s="179"/>
      <c r="AP283" s="179"/>
      <c r="AQ283" s="179"/>
      <c r="AR283" s="179"/>
      <c r="AS283" s="179"/>
      <c r="AT283" s="179"/>
    </row>
    <row r="284" spans="1:46" x14ac:dyDescent="0.25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  <c r="AA284" s="179"/>
      <c r="AB284" s="179"/>
      <c r="AC284" s="179"/>
      <c r="AD284" s="179"/>
      <c r="AE284" s="179"/>
      <c r="AF284" s="179"/>
      <c r="AG284" s="179"/>
      <c r="AH284" s="179"/>
      <c r="AI284" s="179"/>
      <c r="AJ284" s="179"/>
      <c r="AK284" s="179"/>
      <c r="AL284" s="179"/>
      <c r="AM284" s="179"/>
      <c r="AN284" s="179"/>
      <c r="AO284" s="179"/>
      <c r="AP284" s="179"/>
      <c r="AQ284" s="179"/>
      <c r="AR284" s="179"/>
      <c r="AS284" s="179"/>
      <c r="AT284" s="179"/>
    </row>
    <row r="285" spans="1:46" x14ac:dyDescent="0.25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  <c r="AF285" s="179"/>
      <c r="AG285" s="179"/>
      <c r="AH285" s="179"/>
      <c r="AI285" s="179"/>
      <c r="AJ285" s="179"/>
      <c r="AK285" s="179"/>
      <c r="AL285" s="179"/>
      <c r="AM285" s="179"/>
      <c r="AN285" s="179"/>
      <c r="AO285" s="179"/>
      <c r="AP285" s="179"/>
      <c r="AQ285" s="179"/>
      <c r="AR285" s="179"/>
      <c r="AS285" s="179"/>
      <c r="AT285" s="179"/>
    </row>
    <row r="286" spans="1:46" x14ac:dyDescent="0.25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  <c r="AA286" s="179"/>
      <c r="AB286" s="179"/>
      <c r="AC286" s="179"/>
      <c r="AD286" s="179"/>
      <c r="AE286" s="179"/>
      <c r="AF286" s="179"/>
      <c r="AG286" s="179"/>
      <c r="AH286" s="179"/>
      <c r="AI286" s="179"/>
      <c r="AJ286" s="179"/>
      <c r="AK286" s="179"/>
      <c r="AL286" s="179"/>
      <c r="AM286" s="179"/>
      <c r="AN286" s="179"/>
      <c r="AO286" s="179"/>
      <c r="AP286" s="179"/>
      <c r="AQ286" s="179"/>
      <c r="AR286" s="179"/>
      <c r="AS286" s="179"/>
      <c r="AT286" s="179"/>
    </row>
    <row r="287" spans="1:46" x14ac:dyDescent="0.25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  <c r="AA287" s="179"/>
      <c r="AB287" s="179"/>
      <c r="AC287" s="179"/>
      <c r="AD287" s="179"/>
      <c r="AE287" s="179"/>
      <c r="AF287" s="179"/>
      <c r="AG287" s="179"/>
      <c r="AH287" s="179"/>
      <c r="AI287" s="179"/>
      <c r="AJ287" s="179"/>
      <c r="AK287" s="179"/>
      <c r="AL287" s="179"/>
      <c r="AM287" s="179"/>
      <c r="AN287" s="179"/>
      <c r="AO287" s="179"/>
      <c r="AP287" s="179"/>
      <c r="AQ287" s="179"/>
      <c r="AR287" s="179"/>
      <c r="AS287" s="179"/>
      <c r="AT287" s="179"/>
    </row>
    <row r="288" spans="1:46" x14ac:dyDescent="0.25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  <c r="AA288" s="179"/>
      <c r="AB288" s="179"/>
      <c r="AC288" s="179"/>
      <c r="AD288" s="179"/>
      <c r="AE288" s="179"/>
      <c r="AF288" s="179"/>
      <c r="AG288" s="179"/>
      <c r="AH288" s="179"/>
      <c r="AI288" s="179"/>
      <c r="AJ288" s="179"/>
      <c r="AK288" s="179"/>
      <c r="AL288" s="179"/>
      <c r="AM288" s="179"/>
      <c r="AN288" s="179"/>
      <c r="AO288" s="179"/>
      <c r="AP288" s="179"/>
      <c r="AQ288" s="179"/>
      <c r="AR288" s="179"/>
      <c r="AS288" s="179"/>
      <c r="AT288" s="179"/>
    </row>
    <row r="289" spans="1:46" x14ac:dyDescent="0.25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  <c r="AA289" s="179"/>
      <c r="AB289" s="179"/>
      <c r="AC289" s="179"/>
      <c r="AD289" s="179"/>
      <c r="AE289" s="179"/>
      <c r="AF289" s="179"/>
      <c r="AG289" s="179"/>
      <c r="AH289" s="179"/>
      <c r="AI289" s="179"/>
      <c r="AJ289" s="179"/>
      <c r="AK289" s="179"/>
      <c r="AL289" s="179"/>
      <c r="AM289" s="179"/>
      <c r="AN289" s="179"/>
      <c r="AO289" s="179"/>
      <c r="AP289" s="179"/>
      <c r="AQ289" s="179"/>
      <c r="AR289" s="179"/>
      <c r="AS289" s="179"/>
      <c r="AT289" s="179"/>
    </row>
    <row r="290" spans="1:46" x14ac:dyDescent="0.25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  <c r="AA290" s="179"/>
      <c r="AB290" s="179"/>
      <c r="AC290" s="179"/>
      <c r="AD290" s="179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</row>
    <row r="291" spans="1:46" x14ac:dyDescent="0.25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  <c r="AA291" s="179"/>
      <c r="AB291" s="179"/>
      <c r="AC291" s="179"/>
      <c r="AD291" s="179"/>
      <c r="AE291" s="179"/>
      <c r="AF291" s="179"/>
      <c r="AG291" s="179"/>
      <c r="AH291" s="179"/>
      <c r="AI291" s="179"/>
      <c r="AJ291" s="179"/>
      <c r="AK291" s="179"/>
      <c r="AL291" s="179"/>
      <c r="AM291" s="179"/>
      <c r="AN291" s="179"/>
      <c r="AO291" s="179"/>
      <c r="AP291" s="179"/>
      <c r="AQ291" s="179"/>
      <c r="AR291" s="179"/>
      <c r="AS291" s="179"/>
      <c r="AT291" s="179"/>
    </row>
    <row r="292" spans="1:46" x14ac:dyDescent="0.25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  <c r="AE292" s="179"/>
      <c r="AF292" s="179"/>
      <c r="AG292" s="179"/>
      <c r="AH292" s="179"/>
      <c r="AI292" s="179"/>
      <c r="AJ292" s="179"/>
      <c r="AK292" s="179"/>
      <c r="AL292" s="179"/>
      <c r="AM292" s="179"/>
      <c r="AN292" s="179"/>
      <c r="AO292" s="179"/>
      <c r="AP292" s="179"/>
      <c r="AQ292" s="179"/>
      <c r="AR292" s="179"/>
      <c r="AS292" s="179"/>
      <c r="AT292" s="179"/>
    </row>
    <row r="293" spans="1:46" x14ac:dyDescent="0.25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  <c r="AE293" s="179"/>
      <c r="AF293" s="179"/>
      <c r="AG293" s="179"/>
      <c r="AH293" s="179"/>
      <c r="AI293" s="179"/>
      <c r="AJ293" s="179"/>
      <c r="AK293" s="179"/>
      <c r="AL293" s="179"/>
      <c r="AM293" s="179"/>
      <c r="AN293" s="179"/>
      <c r="AO293" s="179"/>
      <c r="AP293" s="179"/>
      <c r="AQ293" s="179"/>
      <c r="AR293" s="179"/>
      <c r="AS293" s="179"/>
      <c r="AT293" s="179"/>
    </row>
    <row r="294" spans="1:46" x14ac:dyDescent="0.25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  <c r="AE294" s="179"/>
      <c r="AF294" s="179"/>
      <c r="AG294" s="179"/>
      <c r="AH294" s="179"/>
      <c r="AI294" s="179"/>
      <c r="AJ294" s="179"/>
      <c r="AK294" s="179"/>
      <c r="AL294" s="179"/>
      <c r="AM294" s="179"/>
      <c r="AN294" s="179"/>
      <c r="AO294" s="179"/>
      <c r="AP294" s="179"/>
      <c r="AQ294" s="179"/>
      <c r="AR294" s="179"/>
      <c r="AS294" s="179"/>
      <c r="AT294" s="179"/>
    </row>
    <row r="295" spans="1:46" x14ac:dyDescent="0.25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  <c r="AE295" s="179"/>
      <c r="AF295" s="179"/>
      <c r="AG295" s="179"/>
      <c r="AH295" s="179"/>
      <c r="AI295" s="179"/>
      <c r="AJ295" s="179"/>
      <c r="AK295" s="179"/>
      <c r="AL295" s="179"/>
      <c r="AM295" s="179"/>
      <c r="AN295" s="179"/>
      <c r="AO295" s="179"/>
      <c r="AP295" s="179"/>
      <c r="AQ295" s="179"/>
      <c r="AR295" s="179"/>
      <c r="AS295" s="179"/>
      <c r="AT295" s="179"/>
    </row>
    <row r="296" spans="1:46" x14ac:dyDescent="0.25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  <c r="AE296" s="179"/>
      <c r="AF296" s="179"/>
      <c r="AG296" s="179"/>
      <c r="AH296" s="179"/>
      <c r="AI296" s="179"/>
      <c r="AJ296" s="179"/>
      <c r="AK296" s="179"/>
      <c r="AL296" s="179"/>
      <c r="AM296" s="179"/>
      <c r="AN296" s="179"/>
      <c r="AO296" s="179"/>
      <c r="AP296" s="179"/>
      <c r="AQ296" s="179"/>
      <c r="AR296" s="179"/>
      <c r="AS296" s="179"/>
      <c r="AT296" s="179"/>
    </row>
    <row r="297" spans="1:46" x14ac:dyDescent="0.25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  <c r="AE297" s="179"/>
      <c r="AF297" s="179"/>
      <c r="AG297" s="179"/>
      <c r="AH297" s="179"/>
      <c r="AI297" s="179"/>
      <c r="AJ297" s="179"/>
      <c r="AK297" s="179"/>
      <c r="AL297" s="179"/>
      <c r="AM297" s="179"/>
      <c r="AN297" s="179"/>
      <c r="AO297" s="179"/>
      <c r="AP297" s="179"/>
      <c r="AQ297" s="179"/>
      <c r="AR297" s="179"/>
      <c r="AS297" s="179"/>
      <c r="AT297" s="179"/>
    </row>
    <row r="298" spans="1:46" x14ac:dyDescent="0.25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179"/>
      <c r="AH298" s="179"/>
      <c r="AI298" s="179"/>
      <c r="AJ298" s="179"/>
      <c r="AK298" s="179"/>
      <c r="AL298" s="179"/>
      <c r="AM298" s="179"/>
      <c r="AN298" s="179"/>
      <c r="AO298" s="179"/>
      <c r="AP298" s="179"/>
      <c r="AQ298" s="179"/>
      <c r="AR298" s="179"/>
      <c r="AS298" s="179"/>
      <c r="AT298" s="179"/>
    </row>
    <row r="299" spans="1:46" x14ac:dyDescent="0.25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  <c r="AE299" s="179"/>
      <c r="AF299" s="179"/>
      <c r="AG299" s="179"/>
      <c r="AH299" s="179"/>
      <c r="AI299" s="179"/>
      <c r="AJ299" s="179"/>
      <c r="AK299" s="179"/>
      <c r="AL299" s="179"/>
      <c r="AM299" s="179"/>
      <c r="AN299" s="179"/>
      <c r="AO299" s="179"/>
      <c r="AP299" s="179"/>
      <c r="AQ299" s="179"/>
      <c r="AR299" s="179"/>
      <c r="AS299" s="179"/>
      <c r="AT299" s="179"/>
    </row>
    <row r="300" spans="1:46" x14ac:dyDescent="0.25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  <c r="AE300" s="179"/>
      <c r="AF300" s="179"/>
      <c r="AG300" s="179"/>
      <c r="AH300" s="179"/>
      <c r="AI300" s="179"/>
      <c r="AJ300" s="179"/>
      <c r="AK300" s="179"/>
      <c r="AL300" s="179"/>
      <c r="AM300" s="179"/>
      <c r="AN300" s="179"/>
      <c r="AO300" s="179"/>
      <c r="AP300" s="179"/>
      <c r="AQ300" s="179"/>
      <c r="AR300" s="179"/>
      <c r="AS300" s="179"/>
      <c r="AT300" s="179"/>
    </row>
    <row r="301" spans="1:46" x14ac:dyDescent="0.25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  <c r="AE301" s="179"/>
      <c r="AF301" s="179"/>
      <c r="AG301" s="179"/>
      <c r="AH301" s="179"/>
      <c r="AI301" s="179"/>
      <c r="AJ301" s="179"/>
      <c r="AK301" s="179"/>
      <c r="AL301" s="179"/>
      <c r="AM301" s="179"/>
      <c r="AN301" s="179"/>
      <c r="AO301" s="179"/>
      <c r="AP301" s="179"/>
      <c r="AQ301" s="179"/>
      <c r="AR301" s="179"/>
      <c r="AS301" s="179"/>
      <c r="AT301" s="179"/>
    </row>
    <row r="302" spans="1:46" x14ac:dyDescent="0.25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  <c r="AE302" s="179"/>
      <c r="AF302" s="179"/>
      <c r="AG302" s="179"/>
      <c r="AH302" s="179"/>
      <c r="AI302" s="179"/>
      <c r="AJ302" s="179"/>
      <c r="AK302" s="179"/>
      <c r="AL302" s="179"/>
      <c r="AM302" s="179"/>
      <c r="AN302" s="179"/>
      <c r="AO302" s="179"/>
      <c r="AP302" s="179"/>
      <c r="AQ302" s="179"/>
      <c r="AR302" s="179"/>
      <c r="AS302" s="179"/>
      <c r="AT302" s="179"/>
    </row>
    <row r="303" spans="1:46" x14ac:dyDescent="0.25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  <c r="AE303" s="179"/>
      <c r="AF303" s="179"/>
      <c r="AG303" s="179"/>
      <c r="AH303" s="179"/>
      <c r="AI303" s="179"/>
      <c r="AJ303" s="179"/>
      <c r="AK303" s="179"/>
      <c r="AL303" s="179"/>
      <c r="AM303" s="179"/>
      <c r="AN303" s="179"/>
      <c r="AO303" s="179"/>
      <c r="AP303" s="179"/>
      <c r="AQ303" s="179"/>
      <c r="AR303" s="179"/>
      <c r="AS303" s="179"/>
      <c r="AT303" s="179"/>
    </row>
    <row r="304" spans="1:46" x14ac:dyDescent="0.25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  <c r="AA304" s="179"/>
      <c r="AB304" s="179"/>
      <c r="AC304" s="179"/>
      <c r="AD304" s="179"/>
      <c r="AE304" s="179"/>
      <c r="AF304" s="179"/>
      <c r="AG304" s="179"/>
      <c r="AH304" s="179"/>
      <c r="AI304" s="179"/>
      <c r="AJ304" s="179"/>
      <c r="AK304" s="179"/>
      <c r="AL304" s="179"/>
      <c r="AM304" s="179"/>
      <c r="AN304" s="179"/>
      <c r="AO304" s="179"/>
      <c r="AP304" s="179"/>
      <c r="AQ304" s="179"/>
      <c r="AR304" s="179"/>
      <c r="AS304" s="179"/>
      <c r="AT304" s="179"/>
    </row>
    <row r="305" spans="1:46" x14ac:dyDescent="0.25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179"/>
      <c r="AH305" s="179"/>
      <c r="AI305" s="179"/>
      <c r="AJ305" s="179"/>
      <c r="AK305" s="179"/>
      <c r="AL305" s="179"/>
      <c r="AM305" s="179"/>
      <c r="AN305" s="179"/>
      <c r="AO305" s="179"/>
      <c r="AP305" s="179"/>
      <c r="AQ305" s="179"/>
      <c r="AR305" s="179"/>
      <c r="AS305" s="179"/>
      <c r="AT305" s="179"/>
    </row>
    <row r="306" spans="1:46" x14ac:dyDescent="0.25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  <c r="AE306" s="179"/>
      <c r="AF306" s="179"/>
      <c r="AG306" s="179"/>
      <c r="AH306" s="179"/>
      <c r="AI306" s="179"/>
      <c r="AJ306" s="179"/>
      <c r="AK306" s="179"/>
      <c r="AL306" s="179"/>
      <c r="AM306" s="179"/>
      <c r="AN306" s="179"/>
      <c r="AO306" s="179"/>
      <c r="AP306" s="179"/>
      <c r="AQ306" s="179"/>
      <c r="AR306" s="179"/>
      <c r="AS306" s="179"/>
      <c r="AT306" s="179"/>
    </row>
    <row r="307" spans="1:46" x14ac:dyDescent="0.25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  <c r="AE307" s="179"/>
      <c r="AF307" s="179"/>
      <c r="AG307" s="179"/>
      <c r="AH307" s="179"/>
      <c r="AI307" s="179"/>
      <c r="AJ307" s="179"/>
      <c r="AK307" s="179"/>
      <c r="AL307" s="179"/>
      <c r="AM307" s="179"/>
      <c r="AN307" s="179"/>
      <c r="AO307" s="179"/>
      <c r="AP307" s="179"/>
      <c r="AQ307" s="179"/>
      <c r="AR307" s="179"/>
      <c r="AS307" s="179"/>
      <c r="AT307" s="179"/>
    </row>
    <row r="308" spans="1:46" x14ac:dyDescent="0.25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</row>
    <row r="309" spans="1:46" x14ac:dyDescent="0.25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  <c r="AE309" s="179"/>
      <c r="AF309" s="179"/>
      <c r="AG309" s="179"/>
      <c r="AH309" s="179"/>
      <c r="AI309" s="179"/>
      <c r="AJ309" s="179"/>
      <c r="AK309" s="179"/>
      <c r="AL309" s="179"/>
      <c r="AM309" s="179"/>
      <c r="AN309" s="179"/>
      <c r="AO309" s="179"/>
      <c r="AP309" s="179"/>
      <c r="AQ309" s="179"/>
      <c r="AR309" s="179"/>
      <c r="AS309" s="179"/>
      <c r="AT309" s="179"/>
    </row>
    <row r="310" spans="1:46" x14ac:dyDescent="0.25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  <c r="AA310" s="179"/>
      <c r="AB310" s="179"/>
      <c r="AC310" s="179"/>
      <c r="AD310" s="179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</row>
    <row r="311" spans="1:46" x14ac:dyDescent="0.25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  <c r="AA311" s="179"/>
      <c r="AB311" s="179"/>
      <c r="AC311" s="179"/>
      <c r="AD311" s="179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179"/>
      <c r="AT311" s="179"/>
    </row>
    <row r="312" spans="1:46" x14ac:dyDescent="0.25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  <c r="AE312" s="179"/>
      <c r="AF312" s="179"/>
      <c r="AG312" s="179"/>
      <c r="AH312" s="179"/>
      <c r="AI312" s="179"/>
      <c r="AJ312" s="179"/>
      <c r="AK312" s="179"/>
      <c r="AL312" s="179"/>
      <c r="AM312" s="179"/>
      <c r="AN312" s="179"/>
      <c r="AO312" s="179"/>
      <c r="AP312" s="179"/>
      <c r="AQ312" s="179"/>
      <c r="AR312" s="179"/>
      <c r="AS312" s="179"/>
      <c r="AT312" s="179"/>
    </row>
    <row r="313" spans="1:46" x14ac:dyDescent="0.25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  <c r="AE313" s="179"/>
      <c r="AF313" s="179"/>
      <c r="AG313" s="179"/>
      <c r="AH313" s="179"/>
      <c r="AI313" s="179"/>
      <c r="AJ313" s="179"/>
      <c r="AK313" s="179"/>
      <c r="AL313" s="179"/>
      <c r="AM313" s="179"/>
      <c r="AN313" s="179"/>
      <c r="AO313" s="179"/>
      <c r="AP313" s="179"/>
      <c r="AQ313" s="179"/>
      <c r="AR313" s="179"/>
      <c r="AS313" s="179"/>
      <c r="AT313" s="179"/>
    </row>
    <row r="314" spans="1:46" x14ac:dyDescent="0.25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  <c r="AE314" s="179"/>
      <c r="AF314" s="179"/>
      <c r="AG314" s="179"/>
      <c r="AH314" s="179"/>
      <c r="AI314" s="179"/>
      <c r="AJ314" s="179"/>
      <c r="AK314" s="179"/>
      <c r="AL314" s="179"/>
      <c r="AM314" s="179"/>
      <c r="AN314" s="179"/>
      <c r="AO314" s="179"/>
      <c r="AP314" s="179"/>
      <c r="AQ314" s="179"/>
      <c r="AR314" s="179"/>
      <c r="AS314" s="179"/>
      <c r="AT314" s="179"/>
    </row>
    <row r="315" spans="1:46" x14ac:dyDescent="0.25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  <c r="AE315" s="179"/>
      <c r="AF315" s="179"/>
      <c r="AG315" s="179"/>
      <c r="AH315" s="179"/>
      <c r="AI315" s="179"/>
      <c r="AJ315" s="179"/>
      <c r="AK315" s="179"/>
      <c r="AL315" s="179"/>
      <c r="AM315" s="179"/>
      <c r="AN315" s="179"/>
      <c r="AO315" s="179"/>
      <c r="AP315" s="179"/>
      <c r="AQ315" s="179"/>
      <c r="AR315" s="179"/>
      <c r="AS315" s="179"/>
      <c r="AT315" s="179"/>
    </row>
    <row r="316" spans="1:46" x14ac:dyDescent="0.25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  <c r="AE316" s="179"/>
      <c r="AF316" s="179"/>
      <c r="AG316" s="179"/>
      <c r="AH316" s="179"/>
      <c r="AI316" s="179"/>
      <c r="AJ316" s="179"/>
      <c r="AK316" s="179"/>
      <c r="AL316" s="179"/>
      <c r="AM316" s="179"/>
      <c r="AN316" s="179"/>
      <c r="AO316" s="179"/>
      <c r="AP316" s="179"/>
      <c r="AQ316" s="179"/>
      <c r="AR316" s="179"/>
      <c r="AS316" s="179"/>
      <c r="AT316" s="179"/>
    </row>
    <row r="317" spans="1:46" x14ac:dyDescent="0.25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  <c r="AA317" s="179"/>
      <c r="AB317" s="179"/>
      <c r="AC317" s="179"/>
      <c r="AD317" s="179"/>
      <c r="AE317" s="179"/>
      <c r="AF317" s="179"/>
      <c r="AG317" s="179"/>
      <c r="AH317" s="179"/>
      <c r="AI317" s="179"/>
      <c r="AJ317" s="179"/>
      <c r="AK317" s="179"/>
      <c r="AL317" s="179"/>
      <c r="AM317" s="179"/>
      <c r="AN317" s="179"/>
      <c r="AO317" s="179"/>
      <c r="AP317" s="179"/>
      <c r="AQ317" s="179"/>
      <c r="AR317" s="179"/>
      <c r="AS317" s="179"/>
      <c r="AT317" s="179"/>
    </row>
    <row r="318" spans="1:46" x14ac:dyDescent="0.25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  <c r="AA318" s="179"/>
      <c r="AB318" s="179"/>
      <c r="AC318" s="179"/>
      <c r="AD318" s="179"/>
      <c r="AE318" s="179"/>
      <c r="AF318" s="179"/>
      <c r="AG318" s="179"/>
      <c r="AH318" s="179"/>
      <c r="AI318" s="179"/>
      <c r="AJ318" s="179"/>
      <c r="AK318" s="179"/>
      <c r="AL318" s="179"/>
      <c r="AM318" s="179"/>
      <c r="AN318" s="179"/>
      <c r="AO318" s="179"/>
      <c r="AP318" s="179"/>
      <c r="AQ318" s="179"/>
      <c r="AR318" s="179"/>
      <c r="AS318" s="179"/>
      <c r="AT318" s="179"/>
    </row>
    <row r="319" spans="1:46" x14ac:dyDescent="0.25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  <c r="AE319" s="179"/>
      <c r="AF319" s="179"/>
      <c r="AG319" s="179"/>
      <c r="AH319" s="179"/>
      <c r="AI319" s="179"/>
      <c r="AJ319" s="179"/>
      <c r="AK319" s="179"/>
      <c r="AL319" s="179"/>
      <c r="AM319" s="179"/>
      <c r="AN319" s="179"/>
      <c r="AO319" s="179"/>
      <c r="AP319" s="179"/>
      <c r="AQ319" s="179"/>
      <c r="AR319" s="179"/>
      <c r="AS319" s="179"/>
      <c r="AT319" s="179"/>
    </row>
    <row r="320" spans="1:46" x14ac:dyDescent="0.25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  <c r="AA320" s="179"/>
      <c r="AB320" s="179"/>
      <c r="AC320" s="179"/>
      <c r="AD320" s="179"/>
      <c r="AE320" s="179"/>
      <c r="AF320" s="179"/>
      <c r="AG320" s="179"/>
      <c r="AH320" s="179"/>
      <c r="AI320" s="179"/>
      <c r="AJ320" s="179"/>
      <c r="AK320" s="179"/>
      <c r="AL320" s="179"/>
      <c r="AM320" s="179"/>
      <c r="AN320" s="179"/>
      <c r="AO320" s="179"/>
      <c r="AP320" s="179"/>
      <c r="AQ320" s="179"/>
      <c r="AR320" s="179"/>
      <c r="AS320" s="179"/>
      <c r="AT320" s="179"/>
    </row>
    <row r="321" spans="1:46" x14ac:dyDescent="0.25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  <c r="AA321" s="179"/>
      <c r="AB321" s="179"/>
      <c r="AC321" s="179"/>
      <c r="AD321" s="179"/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/>
    </row>
    <row r="322" spans="1:46" x14ac:dyDescent="0.25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  <c r="AA322" s="179"/>
      <c r="AB322" s="179"/>
      <c r="AC322" s="179"/>
      <c r="AD322" s="179"/>
      <c r="AE322" s="179"/>
      <c r="AF322" s="179"/>
      <c r="AG322" s="179"/>
      <c r="AH322" s="179"/>
      <c r="AI322" s="179"/>
      <c r="AJ322" s="179"/>
      <c r="AK322" s="179"/>
      <c r="AL322" s="179"/>
      <c r="AM322" s="179"/>
      <c r="AN322" s="179"/>
      <c r="AO322" s="179"/>
      <c r="AP322" s="179"/>
      <c r="AQ322" s="179"/>
      <c r="AR322" s="179"/>
      <c r="AS322" s="179"/>
      <c r="AT322" s="179"/>
    </row>
    <row r="323" spans="1:46" x14ac:dyDescent="0.25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  <c r="AE323" s="179"/>
      <c r="AF323" s="179"/>
      <c r="AG323" s="179"/>
      <c r="AH323" s="179"/>
      <c r="AI323" s="179"/>
      <c r="AJ323" s="179"/>
      <c r="AK323" s="179"/>
      <c r="AL323" s="179"/>
      <c r="AM323" s="179"/>
      <c r="AN323" s="179"/>
      <c r="AO323" s="179"/>
      <c r="AP323" s="179"/>
      <c r="AQ323" s="179"/>
      <c r="AR323" s="179"/>
      <c r="AS323" s="179"/>
      <c r="AT323" s="179"/>
    </row>
    <row r="324" spans="1:46" x14ac:dyDescent="0.25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  <c r="AA324" s="179"/>
      <c r="AB324" s="179"/>
      <c r="AC324" s="179"/>
      <c r="AD324" s="179"/>
      <c r="AE324" s="179"/>
      <c r="AF324" s="179"/>
      <c r="AG324" s="179"/>
      <c r="AH324" s="179"/>
      <c r="AI324" s="179"/>
      <c r="AJ324" s="179"/>
      <c r="AK324" s="179"/>
      <c r="AL324" s="179"/>
      <c r="AM324" s="179"/>
      <c r="AN324" s="179"/>
      <c r="AO324" s="179"/>
      <c r="AP324" s="179"/>
      <c r="AQ324" s="179"/>
      <c r="AR324" s="179"/>
      <c r="AS324" s="179"/>
      <c r="AT324" s="179"/>
    </row>
    <row r="325" spans="1:46" x14ac:dyDescent="0.25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179"/>
      <c r="AH325" s="179"/>
      <c r="AI325" s="179"/>
      <c r="AJ325" s="179"/>
      <c r="AK325" s="179"/>
      <c r="AL325" s="179"/>
      <c r="AM325" s="179"/>
      <c r="AN325" s="179"/>
      <c r="AO325" s="179"/>
      <c r="AP325" s="179"/>
      <c r="AQ325" s="179"/>
      <c r="AR325" s="179"/>
      <c r="AS325" s="179"/>
      <c r="AT325" s="179"/>
    </row>
    <row r="326" spans="1:46" x14ac:dyDescent="0.25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  <c r="AE326" s="179"/>
      <c r="AF326" s="179"/>
      <c r="AG326" s="179"/>
      <c r="AH326" s="179"/>
      <c r="AI326" s="179"/>
      <c r="AJ326" s="179"/>
      <c r="AK326" s="179"/>
      <c r="AL326" s="179"/>
      <c r="AM326" s="179"/>
      <c r="AN326" s="179"/>
      <c r="AO326" s="179"/>
      <c r="AP326" s="179"/>
      <c r="AQ326" s="179"/>
      <c r="AR326" s="179"/>
      <c r="AS326" s="179"/>
      <c r="AT326" s="179"/>
    </row>
    <row r="327" spans="1:46" x14ac:dyDescent="0.25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  <c r="AE327" s="179"/>
      <c r="AF327" s="179"/>
      <c r="AG327" s="179"/>
      <c r="AH327" s="179"/>
      <c r="AI327" s="179"/>
      <c r="AJ327" s="179"/>
      <c r="AK327" s="179"/>
      <c r="AL327" s="179"/>
      <c r="AM327" s="179"/>
      <c r="AN327" s="179"/>
      <c r="AO327" s="179"/>
      <c r="AP327" s="179"/>
      <c r="AQ327" s="179"/>
      <c r="AR327" s="179"/>
      <c r="AS327" s="179"/>
      <c r="AT327" s="179"/>
    </row>
    <row r="328" spans="1:46" x14ac:dyDescent="0.25">
      <c r="A328" s="179"/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179"/>
      <c r="AH328" s="179"/>
      <c r="AI328" s="179"/>
      <c r="AJ328" s="179"/>
      <c r="AK328" s="179"/>
      <c r="AL328" s="179"/>
      <c r="AM328" s="179"/>
      <c r="AN328" s="179"/>
      <c r="AO328" s="179"/>
      <c r="AP328" s="179"/>
      <c r="AQ328" s="179"/>
      <c r="AR328" s="179"/>
      <c r="AS328" s="179"/>
      <c r="AT328" s="179"/>
    </row>
    <row r="329" spans="1:46" x14ac:dyDescent="0.25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  <c r="AA329" s="179"/>
      <c r="AB329" s="179"/>
      <c r="AC329" s="179"/>
      <c r="AD329" s="179"/>
      <c r="AE329" s="179"/>
      <c r="AF329" s="179"/>
      <c r="AG329" s="179"/>
      <c r="AH329" s="179"/>
      <c r="AI329" s="179"/>
      <c r="AJ329" s="179"/>
      <c r="AK329" s="179"/>
      <c r="AL329" s="179"/>
      <c r="AM329" s="179"/>
      <c r="AN329" s="179"/>
      <c r="AO329" s="179"/>
      <c r="AP329" s="179"/>
      <c r="AQ329" s="179"/>
      <c r="AR329" s="179"/>
      <c r="AS329" s="179"/>
      <c r="AT329" s="179"/>
    </row>
    <row r="330" spans="1:46" x14ac:dyDescent="0.25">
      <c r="A330" s="179"/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  <c r="AA330" s="179"/>
      <c r="AB330" s="179"/>
      <c r="AC330" s="179"/>
      <c r="AD330" s="179"/>
      <c r="AE330" s="179"/>
      <c r="AF330" s="179"/>
      <c r="AG330" s="179"/>
      <c r="AH330" s="179"/>
      <c r="AI330" s="179"/>
      <c r="AJ330" s="179"/>
      <c r="AK330" s="179"/>
      <c r="AL330" s="179"/>
      <c r="AM330" s="179"/>
      <c r="AN330" s="179"/>
      <c r="AO330" s="179"/>
      <c r="AP330" s="179"/>
      <c r="AQ330" s="179"/>
      <c r="AR330" s="179"/>
      <c r="AS330" s="179"/>
      <c r="AT330" s="179"/>
    </row>
    <row r="331" spans="1:46" x14ac:dyDescent="0.25">
      <c r="A331" s="179"/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  <c r="AA331" s="179"/>
      <c r="AB331" s="179"/>
      <c r="AC331" s="179"/>
      <c r="AD331" s="179"/>
      <c r="AE331" s="179"/>
      <c r="AF331" s="179"/>
      <c r="AG331" s="179"/>
      <c r="AH331" s="179"/>
      <c r="AI331" s="179"/>
      <c r="AJ331" s="179"/>
      <c r="AK331" s="179"/>
      <c r="AL331" s="179"/>
      <c r="AM331" s="179"/>
      <c r="AN331" s="179"/>
      <c r="AO331" s="179"/>
      <c r="AP331" s="179"/>
      <c r="AQ331" s="179"/>
      <c r="AR331" s="179"/>
      <c r="AS331" s="179"/>
      <c r="AT331" s="179"/>
    </row>
    <row r="332" spans="1:46" x14ac:dyDescent="0.25">
      <c r="A332" s="179"/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  <c r="AA332" s="179"/>
      <c r="AB332" s="179"/>
      <c r="AC332" s="179"/>
      <c r="AD332" s="179"/>
      <c r="AE332" s="179"/>
      <c r="AF332" s="179"/>
      <c r="AG332" s="179"/>
      <c r="AH332" s="179"/>
      <c r="AI332" s="179"/>
      <c r="AJ332" s="179"/>
      <c r="AK332" s="179"/>
      <c r="AL332" s="179"/>
      <c r="AM332" s="179"/>
      <c r="AN332" s="179"/>
      <c r="AO332" s="179"/>
      <c r="AP332" s="179"/>
      <c r="AQ332" s="179"/>
      <c r="AR332" s="179"/>
      <c r="AS332" s="179"/>
      <c r="AT332" s="179"/>
    </row>
    <row r="333" spans="1:46" x14ac:dyDescent="0.25">
      <c r="A333" s="179"/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  <c r="AE333" s="179"/>
      <c r="AF333" s="179"/>
      <c r="AG333" s="179"/>
      <c r="AH333" s="179"/>
      <c r="AI333" s="179"/>
      <c r="AJ333" s="179"/>
      <c r="AK333" s="179"/>
      <c r="AL333" s="179"/>
      <c r="AM333" s="179"/>
      <c r="AN333" s="179"/>
      <c r="AO333" s="179"/>
      <c r="AP333" s="179"/>
      <c r="AQ333" s="179"/>
      <c r="AR333" s="179"/>
      <c r="AS333" s="179"/>
      <c r="AT333" s="179"/>
    </row>
    <row r="334" spans="1:46" x14ac:dyDescent="0.25">
      <c r="A334" s="179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79"/>
      <c r="AL334" s="179"/>
      <c r="AM334" s="179"/>
      <c r="AN334" s="179"/>
      <c r="AO334" s="179"/>
      <c r="AP334" s="179"/>
      <c r="AQ334" s="179"/>
      <c r="AR334" s="179"/>
      <c r="AS334" s="179"/>
      <c r="AT334" s="179"/>
    </row>
    <row r="335" spans="1:46" x14ac:dyDescent="0.25">
      <c r="A335" s="179"/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  <c r="AA335" s="179"/>
      <c r="AB335" s="179"/>
      <c r="AC335" s="179"/>
      <c r="AD335" s="179"/>
      <c r="AE335" s="179"/>
      <c r="AF335" s="179"/>
      <c r="AG335" s="179"/>
      <c r="AH335" s="179"/>
      <c r="AI335" s="179"/>
      <c r="AJ335" s="179"/>
      <c r="AK335" s="179"/>
      <c r="AL335" s="179"/>
      <c r="AM335" s="179"/>
      <c r="AN335" s="179"/>
      <c r="AO335" s="179"/>
      <c r="AP335" s="179"/>
      <c r="AQ335" s="179"/>
      <c r="AR335" s="179"/>
      <c r="AS335" s="179"/>
      <c r="AT335" s="179"/>
    </row>
    <row r="336" spans="1:46" x14ac:dyDescent="0.25">
      <c r="A336" s="179"/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  <c r="AA336" s="179"/>
      <c r="AB336" s="179"/>
      <c r="AC336" s="179"/>
      <c r="AD336" s="179"/>
      <c r="AE336" s="179"/>
      <c r="AF336" s="179"/>
      <c r="AG336" s="179"/>
      <c r="AH336" s="179"/>
      <c r="AI336" s="179"/>
      <c r="AJ336" s="179"/>
      <c r="AK336" s="179"/>
      <c r="AL336" s="179"/>
      <c r="AM336" s="179"/>
      <c r="AN336" s="179"/>
      <c r="AO336" s="179"/>
      <c r="AP336" s="179"/>
      <c r="AQ336" s="179"/>
      <c r="AR336" s="179"/>
      <c r="AS336" s="179"/>
      <c r="AT336" s="179"/>
    </row>
    <row r="337" spans="1:46" x14ac:dyDescent="0.25">
      <c r="A337" s="179"/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  <c r="AA337" s="179"/>
      <c r="AB337" s="179"/>
      <c r="AC337" s="179"/>
      <c r="AD337" s="179"/>
      <c r="AE337" s="179"/>
      <c r="AF337" s="179"/>
      <c r="AG337" s="179"/>
      <c r="AH337" s="179"/>
      <c r="AI337" s="179"/>
      <c r="AJ337" s="179"/>
      <c r="AK337" s="179"/>
      <c r="AL337" s="179"/>
      <c r="AM337" s="179"/>
      <c r="AN337" s="179"/>
      <c r="AO337" s="179"/>
      <c r="AP337" s="179"/>
      <c r="AQ337" s="179"/>
      <c r="AR337" s="179"/>
      <c r="AS337" s="179"/>
      <c r="AT337" s="179"/>
    </row>
    <row r="338" spans="1:46" x14ac:dyDescent="0.25">
      <c r="A338" s="179"/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79"/>
      <c r="AD338" s="179"/>
      <c r="AE338" s="179"/>
      <c r="AF338" s="179"/>
      <c r="AG338" s="179"/>
      <c r="AH338" s="179"/>
      <c r="AI338" s="179"/>
      <c r="AJ338" s="179"/>
      <c r="AK338" s="179"/>
      <c r="AL338" s="179"/>
      <c r="AM338" s="179"/>
      <c r="AN338" s="179"/>
      <c r="AO338" s="179"/>
      <c r="AP338" s="179"/>
      <c r="AQ338" s="179"/>
      <c r="AR338" s="179"/>
      <c r="AS338" s="179"/>
      <c r="AT338" s="179"/>
    </row>
    <row r="339" spans="1:46" x14ac:dyDescent="0.25">
      <c r="A339" s="179"/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  <c r="AA339" s="179"/>
      <c r="AB339" s="179"/>
      <c r="AC339" s="179"/>
      <c r="AD339" s="179"/>
      <c r="AE339" s="179"/>
      <c r="AF339" s="179"/>
      <c r="AG339" s="179"/>
      <c r="AH339" s="179"/>
      <c r="AI339" s="179"/>
      <c r="AJ339" s="179"/>
      <c r="AK339" s="179"/>
      <c r="AL339" s="179"/>
      <c r="AM339" s="179"/>
      <c r="AN339" s="179"/>
      <c r="AO339" s="179"/>
      <c r="AP339" s="179"/>
      <c r="AQ339" s="179"/>
      <c r="AR339" s="179"/>
      <c r="AS339" s="179"/>
      <c r="AT339" s="179"/>
    </row>
    <row r="340" spans="1:46" x14ac:dyDescent="0.25">
      <c r="A340" s="179"/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  <c r="AE340" s="179"/>
      <c r="AF340" s="179"/>
      <c r="AG340" s="179"/>
      <c r="AH340" s="179"/>
      <c r="AI340" s="179"/>
      <c r="AJ340" s="179"/>
      <c r="AK340" s="179"/>
      <c r="AL340" s="179"/>
      <c r="AM340" s="179"/>
      <c r="AN340" s="179"/>
      <c r="AO340" s="179"/>
      <c r="AP340" s="179"/>
      <c r="AQ340" s="179"/>
      <c r="AR340" s="179"/>
      <c r="AS340" s="179"/>
      <c r="AT340" s="179"/>
    </row>
    <row r="341" spans="1:46" x14ac:dyDescent="0.25">
      <c r="A341" s="179"/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  <c r="AA341" s="179"/>
      <c r="AB341" s="179"/>
      <c r="AC341" s="179"/>
      <c r="AD341" s="179"/>
      <c r="AE341" s="179"/>
      <c r="AF341" s="179"/>
      <c r="AG341" s="179"/>
      <c r="AH341" s="179"/>
      <c r="AI341" s="179"/>
      <c r="AJ341" s="179"/>
      <c r="AK341" s="179"/>
      <c r="AL341" s="179"/>
      <c r="AM341" s="179"/>
      <c r="AN341" s="179"/>
      <c r="AO341" s="179"/>
      <c r="AP341" s="179"/>
      <c r="AQ341" s="179"/>
      <c r="AR341" s="179"/>
      <c r="AS341" s="179"/>
      <c r="AT341" s="179"/>
    </row>
    <row r="342" spans="1:46" x14ac:dyDescent="0.25">
      <c r="A342" s="179"/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179"/>
      <c r="AH342" s="179"/>
      <c r="AI342" s="179"/>
      <c r="AJ342" s="179"/>
      <c r="AK342" s="179"/>
      <c r="AL342" s="179"/>
      <c r="AM342" s="179"/>
      <c r="AN342" s="179"/>
      <c r="AO342" s="179"/>
      <c r="AP342" s="179"/>
      <c r="AQ342" s="179"/>
      <c r="AR342" s="179"/>
      <c r="AS342" s="179"/>
      <c r="AT342" s="179"/>
    </row>
    <row r="343" spans="1:46" x14ac:dyDescent="0.25">
      <c r="A343" s="179"/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  <c r="AE343" s="179"/>
      <c r="AF343" s="179"/>
      <c r="AG343" s="179"/>
      <c r="AH343" s="179"/>
      <c r="AI343" s="179"/>
      <c r="AJ343" s="179"/>
      <c r="AK343" s="179"/>
      <c r="AL343" s="179"/>
      <c r="AM343" s="179"/>
      <c r="AN343" s="179"/>
      <c r="AO343" s="179"/>
      <c r="AP343" s="179"/>
      <c r="AQ343" s="179"/>
      <c r="AR343" s="179"/>
      <c r="AS343" s="179"/>
      <c r="AT343" s="179"/>
    </row>
    <row r="344" spans="1:46" x14ac:dyDescent="0.25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179"/>
      <c r="AH344" s="179"/>
      <c r="AI344" s="179"/>
      <c r="AJ344" s="179"/>
      <c r="AK344" s="179"/>
      <c r="AL344" s="179"/>
      <c r="AM344" s="179"/>
      <c r="AN344" s="179"/>
      <c r="AO344" s="179"/>
      <c r="AP344" s="179"/>
      <c r="AQ344" s="179"/>
      <c r="AR344" s="179"/>
      <c r="AS344" s="179"/>
      <c r="AT344" s="179"/>
    </row>
    <row r="345" spans="1:46" x14ac:dyDescent="0.25">
      <c r="A345" s="179"/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  <c r="AE345" s="179"/>
      <c r="AF345" s="179"/>
      <c r="AG345" s="179"/>
      <c r="AH345" s="179"/>
      <c r="AI345" s="179"/>
      <c r="AJ345" s="179"/>
      <c r="AK345" s="179"/>
      <c r="AL345" s="179"/>
      <c r="AM345" s="179"/>
      <c r="AN345" s="179"/>
      <c r="AO345" s="179"/>
      <c r="AP345" s="179"/>
      <c r="AQ345" s="179"/>
      <c r="AR345" s="179"/>
      <c r="AS345" s="179"/>
      <c r="AT345" s="179"/>
    </row>
    <row r="346" spans="1:46" x14ac:dyDescent="0.25">
      <c r="A346" s="179"/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  <c r="AA346" s="179"/>
      <c r="AB346" s="179"/>
      <c r="AC346" s="179"/>
      <c r="AD346" s="179"/>
      <c r="AE346" s="179"/>
      <c r="AF346" s="179"/>
      <c r="AG346" s="179"/>
      <c r="AH346" s="179"/>
      <c r="AI346" s="179"/>
      <c r="AJ346" s="179"/>
      <c r="AK346" s="179"/>
      <c r="AL346" s="179"/>
      <c r="AM346" s="179"/>
      <c r="AN346" s="179"/>
      <c r="AO346" s="179"/>
      <c r="AP346" s="179"/>
      <c r="AQ346" s="179"/>
      <c r="AR346" s="179"/>
      <c r="AS346" s="179"/>
      <c r="AT346" s="179"/>
    </row>
    <row r="347" spans="1:46" x14ac:dyDescent="0.25">
      <c r="A347" s="179"/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  <c r="AE347" s="179"/>
      <c r="AF347" s="179"/>
      <c r="AG347" s="179"/>
      <c r="AH347" s="179"/>
      <c r="AI347" s="179"/>
      <c r="AJ347" s="179"/>
      <c r="AK347" s="179"/>
      <c r="AL347" s="179"/>
      <c r="AM347" s="179"/>
      <c r="AN347" s="179"/>
      <c r="AO347" s="179"/>
      <c r="AP347" s="179"/>
      <c r="AQ347" s="179"/>
      <c r="AR347" s="179"/>
      <c r="AS347" s="179"/>
      <c r="AT347" s="179"/>
    </row>
    <row r="348" spans="1:46" x14ac:dyDescent="0.25">
      <c r="A348" s="179"/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  <c r="AE348" s="179"/>
      <c r="AF348" s="179"/>
      <c r="AG348" s="179"/>
      <c r="AH348" s="179"/>
      <c r="AI348" s="179"/>
      <c r="AJ348" s="179"/>
      <c r="AK348" s="179"/>
      <c r="AL348" s="179"/>
      <c r="AM348" s="179"/>
      <c r="AN348" s="179"/>
      <c r="AO348" s="179"/>
      <c r="AP348" s="179"/>
      <c r="AQ348" s="179"/>
      <c r="AR348" s="179"/>
      <c r="AS348" s="179"/>
      <c r="AT348" s="179"/>
    </row>
    <row r="349" spans="1:46" x14ac:dyDescent="0.25">
      <c r="A349" s="179"/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  <c r="AE349" s="179"/>
      <c r="AF349" s="179"/>
      <c r="AG349" s="179"/>
      <c r="AH349" s="179"/>
      <c r="AI349" s="179"/>
      <c r="AJ349" s="179"/>
      <c r="AK349" s="179"/>
      <c r="AL349" s="179"/>
      <c r="AM349" s="179"/>
      <c r="AN349" s="179"/>
      <c r="AO349" s="179"/>
      <c r="AP349" s="179"/>
      <c r="AQ349" s="179"/>
      <c r="AR349" s="179"/>
      <c r="AS349" s="179"/>
      <c r="AT349" s="179"/>
    </row>
    <row r="350" spans="1:46" x14ac:dyDescent="0.25">
      <c r="A350" s="179"/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  <c r="AA350" s="179"/>
      <c r="AB350" s="179"/>
      <c r="AC350" s="179"/>
      <c r="AD350" s="179"/>
      <c r="AE350" s="179"/>
      <c r="AF350" s="179"/>
      <c r="AG350" s="179"/>
      <c r="AH350" s="179"/>
      <c r="AI350" s="179"/>
      <c r="AJ350" s="179"/>
      <c r="AK350" s="179"/>
      <c r="AL350" s="179"/>
      <c r="AM350" s="179"/>
      <c r="AN350" s="179"/>
      <c r="AO350" s="179"/>
      <c r="AP350" s="179"/>
      <c r="AQ350" s="179"/>
      <c r="AR350" s="179"/>
      <c r="AS350" s="179"/>
      <c r="AT350" s="179"/>
    </row>
    <row r="351" spans="1:46" x14ac:dyDescent="0.25">
      <c r="A351" s="179"/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  <c r="AE351" s="179"/>
      <c r="AF351" s="179"/>
      <c r="AG351" s="179"/>
      <c r="AH351" s="179"/>
      <c r="AI351" s="179"/>
      <c r="AJ351" s="179"/>
      <c r="AK351" s="179"/>
      <c r="AL351" s="179"/>
      <c r="AM351" s="179"/>
      <c r="AN351" s="179"/>
      <c r="AO351" s="179"/>
      <c r="AP351" s="179"/>
      <c r="AQ351" s="179"/>
      <c r="AR351" s="179"/>
      <c r="AS351" s="179"/>
      <c r="AT351" s="179"/>
    </row>
    <row r="352" spans="1:46" x14ac:dyDescent="0.25">
      <c r="A352" s="179"/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  <c r="AE352" s="179"/>
      <c r="AF352" s="179"/>
      <c r="AG352" s="179"/>
      <c r="AH352" s="179"/>
      <c r="AI352" s="179"/>
      <c r="AJ352" s="179"/>
      <c r="AK352" s="179"/>
      <c r="AL352" s="179"/>
      <c r="AM352" s="179"/>
      <c r="AN352" s="179"/>
      <c r="AO352" s="179"/>
      <c r="AP352" s="179"/>
      <c r="AQ352" s="179"/>
      <c r="AR352" s="179"/>
      <c r="AS352" s="179"/>
      <c r="AT352" s="179"/>
    </row>
    <row r="353" spans="1:46" x14ac:dyDescent="0.25">
      <c r="A353" s="179"/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  <c r="AE353" s="179"/>
      <c r="AF353" s="179"/>
      <c r="AG353" s="179"/>
      <c r="AH353" s="179"/>
      <c r="AI353" s="179"/>
      <c r="AJ353" s="179"/>
      <c r="AK353" s="179"/>
      <c r="AL353" s="179"/>
      <c r="AM353" s="179"/>
      <c r="AN353" s="179"/>
      <c r="AO353" s="179"/>
      <c r="AP353" s="179"/>
      <c r="AQ353" s="179"/>
      <c r="AR353" s="179"/>
      <c r="AS353" s="179"/>
      <c r="AT353" s="179"/>
    </row>
    <row r="354" spans="1:46" x14ac:dyDescent="0.25">
      <c r="A354" s="179"/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  <c r="AA354" s="179"/>
      <c r="AB354" s="179"/>
      <c r="AC354" s="179"/>
      <c r="AD354" s="179"/>
      <c r="AE354" s="179"/>
      <c r="AF354" s="179"/>
      <c r="AG354" s="179"/>
      <c r="AH354" s="179"/>
      <c r="AI354" s="179"/>
      <c r="AJ354" s="179"/>
      <c r="AK354" s="179"/>
      <c r="AL354" s="179"/>
      <c r="AM354" s="179"/>
      <c r="AN354" s="179"/>
      <c r="AO354" s="179"/>
      <c r="AP354" s="179"/>
      <c r="AQ354" s="179"/>
      <c r="AR354" s="179"/>
      <c r="AS354" s="179"/>
      <c r="AT354" s="179"/>
    </row>
    <row r="355" spans="1:46" x14ac:dyDescent="0.25">
      <c r="A355" s="179"/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  <c r="AE355" s="179"/>
      <c r="AF355" s="179"/>
      <c r="AG355" s="179"/>
      <c r="AH355" s="179"/>
      <c r="AI355" s="179"/>
      <c r="AJ355" s="179"/>
      <c r="AK355" s="179"/>
      <c r="AL355" s="179"/>
      <c r="AM355" s="179"/>
      <c r="AN355" s="179"/>
      <c r="AO355" s="179"/>
      <c r="AP355" s="179"/>
      <c r="AQ355" s="179"/>
      <c r="AR355" s="179"/>
      <c r="AS355" s="179"/>
      <c r="AT355" s="179"/>
    </row>
    <row r="356" spans="1:46" x14ac:dyDescent="0.25">
      <c r="A356" s="179"/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  <c r="AA356" s="179"/>
      <c r="AB356" s="179"/>
      <c r="AC356" s="179"/>
      <c r="AD356" s="179"/>
      <c r="AE356" s="179"/>
      <c r="AF356" s="179"/>
      <c r="AG356" s="179"/>
      <c r="AH356" s="179"/>
      <c r="AI356" s="179"/>
      <c r="AJ356" s="179"/>
      <c r="AK356" s="179"/>
      <c r="AL356" s="179"/>
      <c r="AM356" s="179"/>
      <c r="AN356" s="179"/>
      <c r="AO356" s="179"/>
      <c r="AP356" s="179"/>
      <c r="AQ356" s="179"/>
      <c r="AR356" s="179"/>
      <c r="AS356" s="179"/>
      <c r="AT356" s="179"/>
    </row>
    <row r="357" spans="1:46" x14ac:dyDescent="0.25">
      <c r="A357" s="179"/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  <c r="AE357" s="179"/>
      <c r="AF357" s="179"/>
      <c r="AG357" s="179"/>
      <c r="AH357" s="179"/>
      <c r="AI357" s="179"/>
      <c r="AJ357" s="179"/>
      <c r="AK357" s="179"/>
      <c r="AL357" s="179"/>
      <c r="AM357" s="179"/>
      <c r="AN357" s="179"/>
      <c r="AO357" s="179"/>
      <c r="AP357" s="179"/>
      <c r="AQ357" s="179"/>
      <c r="AR357" s="179"/>
      <c r="AS357" s="179"/>
      <c r="AT357" s="179"/>
    </row>
    <row r="358" spans="1:46" x14ac:dyDescent="0.25">
      <c r="A358" s="179"/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179"/>
      <c r="AH358" s="179"/>
      <c r="AI358" s="179"/>
      <c r="AJ358" s="179"/>
      <c r="AK358" s="179"/>
      <c r="AL358" s="179"/>
      <c r="AM358" s="179"/>
      <c r="AN358" s="179"/>
      <c r="AO358" s="179"/>
      <c r="AP358" s="179"/>
      <c r="AQ358" s="179"/>
      <c r="AR358" s="179"/>
      <c r="AS358" s="179"/>
      <c r="AT358" s="179"/>
    </row>
    <row r="359" spans="1:46" x14ac:dyDescent="0.25">
      <c r="A359" s="179"/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  <c r="AE359" s="179"/>
      <c r="AF359" s="179"/>
      <c r="AG359" s="179"/>
      <c r="AH359" s="179"/>
      <c r="AI359" s="179"/>
      <c r="AJ359" s="179"/>
      <c r="AK359" s="179"/>
      <c r="AL359" s="179"/>
      <c r="AM359" s="179"/>
      <c r="AN359" s="179"/>
      <c r="AO359" s="179"/>
      <c r="AP359" s="179"/>
      <c r="AQ359" s="179"/>
      <c r="AR359" s="179"/>
      <c r="AS359" s="179"/>
      <c r="AT359" s="179"/>
    </row>
    <row r="360" spans="1:46" x14ac:dyDescent="0.25">
      <c r="A360" s="179"/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  <c r="AA360" s="179"/>
      <c r="AB360" s="179"/>
      <c r="AC360" s="179"/>
      <c r="AD360" s="179"/>
      <c r="AE360" s="179"/>
      <c r="AF360" s="179"/>
      <c r="AG360" s="179"/>
      <c r="AH360" s="179"/>
      <c r="AI360" s="179"/>
      <c r="AJ360" s="179"/>
      <c r="AK360" s="179"/>
      <c r="AL360" s="179"/>
      <c r="AM360" s="179"/>
      <c r="AN360" s="179"/>
      <c r="AO360" s="179"/>
      <c r="AP360" s="179"/>
      <c r="AQ360" s="179"/>
      <c r="AR360" s="179"/>
      <c r="AS360" s="179"/>
      <c r="AT360" s="179"/>
    </row>
    <row r="361" spans="1:46" x14ac:dyDescent="0.25">
      <c r="A361" s="179"/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179"/>
      <c r="AH361" s="179"/>
      <c r="AI361" s="179"/>
      <c r="AJ361" s="179"/>
      <c r="AK361" s="179"/>
      <c r="AL361" s="179"/>
      <c r="AM361" s="179"/>
      <c r="AN361" s="179"/>
      <c r="AO361" s="179"/>
      <c r="AP361" s="179"/>
      <c r="AQ361" s="179"/>
      <c r="AR361" s="179"/>
      <c r="AS361" s="179"/>
      <c r="AT361" s="179"/>
    </row>
    <row r="362" spans="1:46" x14ac:dyDescent="0.25">
      <c r="A362" s="179"/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  <c r="AA362" s="179"/>
      <c r="AB362" s="179"/>
      <c r="AC362" s="179"/>
      <c r="AD362" s="179"/>
      <c r="AE362" s="179"/>
      <c r="AF362" s="179"/>
      <c r="AG362" s="179"/>
      <c r="AH362" s="179"/>
      <c r="AI362" s="179"/>
      <c r="AJ362" s="179"/>
      <c r="AK362" s="179"/>
      <c r="AL362" s="179"/>
      <c r="AM362" s="179"/>
      <c r="AN362" s="179"/>
      <c r="AO362" s="179"/>
      <c r="AP362" s="179"/>
      <c r="AQ362" s="179"/>
      <c r="AR362" s="179"/>
      <c r="AS362" s="179"/>
      <c r="AT362" s="179"/>
    </row>
    <row r="363" spans="1:46" x14ac:dyDescent="0.25">
      <c r="A363" s="179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  <c r="AE363" s="179"/>
      <c r="AF363" s="179"/>
      <c r="AG363" s="179"/>
      <c r="AH363" s="179"/>
      <c r="AI363" s="179"/>
      <c r="AJ363" s="179"/>
      <c r="AK363" s="179"/>
      <c r="AL363" s="179"/>
      <c r="AM363" s="179"/>
      <c r="AN363" s="179"/>
      <c r="AO363" s="179"/>
      <c r="AP363" s="179"/>
      <c r="AQ363" s="179"/>
      <c r="AR363" s="179"/>
      <c r="AS363" s="179"/>
      <c r="AT363" s="179"/>
    </row>
    <row r="364" spans="1:46" x14ac:dyDescent="0.25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  <c r="AE364" s="179"/>
      <c r="AF364" s="179"/>
      <c r="AG364" s="179"/>
      <c r="AH364" s="179"/>
      <c r="AI364" s="179"/>
      <c r="AJ364" s="179"/>
      <c r="AK364" s="179"/>
      <c r="AL364" s="179"/>
      <c r="AM364" s="179"/>
      <c r="AN364" s="179"/>
      <c r="AO364" s="179"/>
      <c r="AP364" s="179"/>
      <c r="AQ364" s="179"/>
      <c r="AR364" s="179"/>
      <c r="AS364" s="179"/>
      <c r="AT364" s="179"/>
    </row>
    <row r="365" spans="1:46" x14ac:dyDescent="0.25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  <c r="AA365" s="179"/>
      <c r="AB365" s="179"/>
      <c r="AC365" s="179"/>
      <c r="AD365" s="179"/>
      <c r="AE365" s="179"/>
      <c r="AF365" s="179"/>
      <c r="AG365" s="179"/>
      <c r="AH365" s="179"/>
      <c r="AI365" s="179"/>
      <c r="AJ365" s="179"/>
      <c r="AK365" s="179"/>
      <c r="AL365" s="179"/>
      <c r="AM365" s="179"/>
      <c r="AN365" s="179"/>
      <c r="AO365" s="179"/>
      <c r="AP365" s="179"/>
      <c r="AQ365" s="179"/>
      <c r="AR365" s="179"/>
      <c r="AS365" s="179"/>
      <c r="AT365" s="179"/>
    </row>
    <row r="366" spans="1:46" x14ac:dyDescent="0.25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  <c r="AE366" s="179"/>
      <c r="AF366" s="179"/>
      <c r="AG366" s="179"/>
      <c r="AH366" s="179"/>
      <c r="AI366" s="179"/>
      <c r="AJ366" s="179"/>
      <c r="AK366" s="179"/>
      <c r="AL366" s="179"/>
      <c r="AM366" s="179"/>
      <c r="AN366" s="179"/>
      <c r="AO366" s="179"/>
      <c r="AP366" s="179"/>
      <c r="AQ366" s="179"/>
      <c r="AR366" s="179"/>
      <c r="AS366" s="179"/>
      <c r="AT366" s="179"/>
    </row>
    <row r="367" spans="1:46" x14ac:dyDescent="0.25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  <c r="AA367" s="179"/>
      <c r="AB367" s="179"/>
      <c r="AC367" s="179"/>
      <c r="AD367" s="179"/>
      <c r="AE367" s="179"/>
      <c r="AF367" s="179"/>
      <c r="AG367" s="179"/>
      <c r="AH367" s="179"/>
      <c r="AI367" s="179"/>
      <c r="AJ367" s="179"/>
      <c r="AK367" s="179"/>
      <c r="AL367" s="179"/>
      <c r="AM367" s="179"/>
      <c r="AN367" s="179"/>
      <c r="AO367" s="179"/>
      <c r="AP367" s="179"/>
      <c r="AQ367" s="179"/>
      <c r="AR367" s="179"/>
      <c r="AS367" s="179"/>
      <c r="AT367" s="179"/>
    </row>
    <row r="368" spans="1:46" x14ac:dyDescent="0.25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  <c r="AE368" s="179"/>
      <c r="AF368" s="179"/>
      <c r="AG368" s="179"/>
      <c r="AH368" s="179"/>
      <c r="AI368" s="179"/>
      <c r="AJ368" s="179"/>
      <c r="AK368" s="179"/>
      <c r="AL368" s="179"/>
      <c r="AM368" s="179"/>
      <c r="AN368" s="179"/>
      <c r="AO368" s="179"/>
      <c r="AP368" s="179"/>
      <c r="AQ368" s="179"/>
      <c r="AR368" s="179"/>
      <c r="AS368" s="179"/>
      <c r="AT368" s="179"/>
    </row>
    <row r="369" spans="1:46" x14ac:dyDescent="0.25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  <c r="AE369" s="179"/>
      <c r="AF369" s="179"/>
      <c r="AG369" s="179"/>
      <c r="AH369" s="179"/>
      <c r="AI369" s="179"/>
      <c r="AJ369" s="179"/>
      <c r="AK369" s="179"/>
      <c r="AL369" s="179"/>
      <c r="AM369" s="179"/>
      <c r="AN369" s="179"/>
      <c r="AO369" s="179"/>
      <c r="AP369" s="179"/>
      <c r="AQ369" s="179"/>
      <c r="AR369" s="179"/>
      <c r="AS369" s="179"/>
      <c r="AT369" s="179"/>
    </row>
    <row r="370" spans="1:46" x14ac:dyDescent="0.25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  <c r="AE370" s="179"/>
      <c r="AF370" s="179"/>
      <c r="AG370" s="179"/>
      <c r="AH370" s="179"/>
      <c r="AI370" s="179"/>
      <c r="AJ370" s="179"/>
      <c r="AK370" s="179"/>
      <c r="AL370" s="179"/>
      <c r="AM370" s="179"/>
      <c r="AN370" s="179"/>
      <c r="AO370" s="179"/>
      <c r="AP370" s="179"/>
      <c r="AQ370" s="179"/>
      <c r="AR370" s="179"/>
      <c r="AS370" s="179"/>
      <c r="AT370" s="179"/>
    </row>
    <row r="371" spans="1:46" x14ac:dyDescent="0.25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179"/>
      <c r="AH371" s="179"/>
      <c r="AI371" s="179"/>
      <c r="AJ371" s="179"/>
      <c r="AK371" s="179"/>
      <c r="AL371" s="179"/>
      <c r="AM371" s="179"/>
      <c r="AN371" s="179"/>
      <c r="AO371" s="179"/>
      <c r="AP371" s="179"/>
      <c r="AQ371" s="179"/>
      <c r="AR371" s="179"/>
      <c r="AS371" s="179"/>
      <c r="AT371" s="179"/>
    </row>
    <row r="372" spans="1:46" x14ac:dyDescent="0.25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  <c r="AA372" s="179"/>
      <c r="AB372" s="179"/>
      <c r="AC372" s="179"/>
      <c r="AD372" s="179"/>
      <c r="AE372" s="179"/>
      <c r="AF372" s="179"/>
      <c r="AG372" s="179"/>
      <c r="AH372" s="179"/>
      <c r="AI372" s="179"/>
      <c r="AJ372" s="179"/>
      <c r="AK372" s="179"/>
      <c r="AL372" s="179"/>
      <c r="AM372" s="179"/>
      <c r="AN372" s="179"/>
      <c r="AO372" s="179"/>
      <c r="AP372" s="179"/>
      <c r="AQ372" s="179"/>
      <c r="AR372" s="179"/>
      <c r="AS372" s="179"/>
      <c r="AT372" s="179"/>
    </row>
    <row r="373" spans="1:46" x14ac:dyDescent="0.25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  <c r="AE373" s="179"/>
      <c r="AF373" s="179"/>
      <c r="AG373" s="179"/>
      <c r="AH373" s="179"/>
      <c r="AI373" s="179"/>
      <c r="AJ373" s="179"/>
      <c r="AK373" s="179"/>
      <c r="AL373" s="179"/>
      <c r="AM373" s="179"/>
      <c r="AN373" s="179"/>
      <c r="AO373" s="179"/>
      <c r="AP373" s="179"/>
      <c r="AQ373" s="179"/>
      <c r="AR373" s="179"/>
      <c r="AS373" s="179"/>
      <c r="AT373" s="179"/>
    </row>
    <row r="374" spans="1:46" x14ac:dyDescent="0.25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  <c r="AE374" s="179"/>
      <c r="AF374" s="179"/>
      <c r="AG374" s="179"/>
      <c r="AH374" s="179"/>
      <c r="AI374" s="179"/>
      <c r="AJ374" s="179"/>
      <c r="AK374" s="179"/>
      <c r="AL374" s="179"/>
      <c r="AM374" s="179"/>
      <c r="AN374" s="179"/>
      <c r="AO374" s="179"/>
      <c r="AP374" s="179"/>
      <c r="AQ374" s="179"/>
      <c r="AR374" s="179"/>
      <c r="AS374" s="179"/>
      <c r="AT374" s="179"/>
    </row>
    <row r="375" spans="1:46" x14ac:dyDescent="0.25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  <c r="AE375" s="179"/>
      <c r="AF375" s="179"/>
      <c r="AG375" s="179"/>
      <c r="AH375" s="179"/>
      <c r="AI375" s="179"/>
      <c r="AJ375" s="179"/>
      <c r="AK375" s="179"/>
      <c r="AL375" s="179"/>
      <c r="AM375" s="179"/>
      <c r="AN375" s="179"/>
      <c r="AO375" s="179"/>
      <c r="AP375" s="179"/>
      <c r="AQ375" s="179"/>
      <c r="AR375" s="179"/>
      <c r="AS375" s="179"/>
      <c r="AT375" s="179"/>
    </row>
    <row r="376" spans="1:46" x14ac:dyDescent="0.25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  <c r="AE376" s="179"/>
      <c r="AF376" s="179"/>
      <c r="AG376" s="179"/>
      <c r="AH376" s="179"/>
      <c r="AI376" s="179"/>
      <c r="AJ376" s="179"/>
      <c r="AK376" s="179"/>
      <c r="AL376" s="179"/>
      <c r="AM376" s="179"/>
      <c r="AN376" s="179"/>
      <c r="AO376" s="179"/>
      <c r="AP376" s="179"/>
      <c r="AQ376" s="179"/>
      <c r="AR376" s="179"/>
      <c r="AS376" s="179"/>
      <c r="AT376" s="179"/>
    </row>
    <row r="377" spans="1:46" x14ac:dyDescent="0.25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  <c r="AE377" s="179"/>
      <c r="AF377" s="179"/>
      <c r="AG377" s="179"/>
      <c r="AH377" s="179"/>
      <c r="AI377" s="179"/>
      <c r="AJ377" s="179"/>
      <c r="AK377" s="179"/>
      <c r="AL377" s="179"/>
      <c r="AM377" s="179"/>
      <c r="AN377" s="179"/>
      <c r="AO377" s="179"/>
      <c r="AP377" s="179"/>
      <c r="AQ377" s="179"/>
      <c r="AR377" s="179"/>
      <c r="AS377" s="179"/>
      <c r="AT377" s="179"/>
    </row>
    <row r="378" spans="1:46" x14ac:dyDescent="0.25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  <c r="AE378" s="179"/>
      <c r="AF378" s="179"/>
      <c r="AG378" s="179"/>
      <c r="AH378" s="179"/>
      <c r="AI378" s="179"/>
      <c r="AJ378" s="179"/>
      <c r="AK378" s="179"/>
      <c r="AL378" s="179"/>
      <c r="AM378" s="179"/>
      <c r="AN378" s="179"/>
      <c r="AO378" s="179"/>
      <c r="AP378" s="179"/>
      <c r="AQ378" s="179"/>
      <c r="AR378" s="179"/>
      <c r="AS378" s="179"/>
      <c r="AT378" s="179"/>
    </row>
    <row r="379" spans="1:46" x14ac:dyDescent="0.25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  <c r="AE379" s="179"/>
      <c r="AF379" s="179"/>
      <c r="AG379" s="179"/>
      <c r="AH379" s="179"/>
      <c r="AI379" s="179"/>
      <c r="AJ379" s="179"/>
      <c r="AK379" s="179"/>
      <c r="AL379" s="179"/>
      <c r="AM379" s="179"/>
      <c r="AN379" s="179"/>
      <c r="AO379" s="179"/>
      <c r="AP379" s="179"/>
      <c r="AQ379" s="179"/>
      <c r="AR379" s="179"/>
      <c r="AS379" s="179"/>
      <c r="AT379" s="179"/>
    </row>
    <row r="380" spans="1:46" x14ac:dyDescent="0.25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  <c r="AE380" s="179"/>
      <c r="AF380" s="179"/>
      <c r="AG380" s="179"/>
      <c r="AH380" s="179"/>
      <c r="AI380" s="179"/>
      <c r="AJ380" s="179"/>
      <c r="AK380" s="179"/>
      <c r="AL380" s="179"/>
      <c r="AM380" s="179"/>
      <c r="AN380" s="179"/>
      <c r="AO380" s="179"/>
      <c r="AP380" s="179"/>
      <c r="AQ380" s="179"/>
      <c r="AR380" s="179"/>
      <c r="AS380" s="179"/>
      <c r="AT380" s="179"/>
    </row>
    <row r="381" spans="1:46" x14ac:dyDescent="0.25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  <c r="AA381" s="179"/>
      <c r="AB381" s="179"/>
      <c r="AC381" s="179"/>
      <c r="AD381" s="179"/>
      <c r="AE381" s="179"/>
      <c r="AF381" s="179"/>
      <c r="AG381" s="179"/>
      <c r="AH381" s="179"/>
      <c r="AI381" s="179"/>
      <c r="AJ381" s="179"/>
      <c r="AK381" s="179"/>
      <c r="AL381" s="179"/>
      <c r="AM381" s="179"/>
      <c r="AN381" s="179"/>
      <c r="AO381" s="179"/>
      <c r="AP381" s="179"/>
      <c r="AQ381" s="179"/>
      <c r="AR381" s="179"/>
      <c r="AS381" s="179"/>
      <c r="AT381" s="179"/>
    </row>
    <row r="382" spans="1:46" x14ac:dyDescent="0.25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  <c r="AE382" s="179"/>
      <c r="AF382" s="179"/>
      <c r="AG382" s="179"/>
      <c r="AH382" s="179"/>
      <c r="AI382" s="179"/>
      <c r="AJ382" s="179"/>
      <c r="AK382" s="179"/>
      <c r="AL382" s="179"/>
      <c r="AM382" s="179"/>
      <c r="AN382" s="179"/>
      <c r="AO382" s="179"/>
      <c r="AP382" s="179"/>
      <c r="AQ382" s="179"/>
      <c r="AR382" s="179"/>
      <c r="AS382" s="179"/>
      <c r="AT382" s="179"/>
    </row>
    <row r="383" spans="1:46" x14ac:dyDescent="0.25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  <c r="AE383" s="179"/>
      <c r="AF383" s="179"/>
      <c r="AG383" s="179"/>
      <c r="AH383" s="179"/>
      <c r="AI383" s="179"/>
      <c r="AJ383" s="179"/>
      <c r="AK383" s="179"/>
      <c r="AL383" s="179"/>
      <c r="AM383" s="179"/>
      <c r="AN383" s="179"/>
      <c r="AO383" s="179"/>
      <c r="AP383" s="179"/>
      <c r="AQ383" s="179"/>
      <c r="AR383" s="179"/>
      <c r="AS383" s="179"/>
      <c r="AT383" s="179"/>
    </row>
    <row r="384" spans="1:46" x14ac:dyDescent="0.25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  <c r="AE384" s="179"/>
      <c r="AF384" s="179"/>
      <c r="AG384" s="179"/>
      <c r="AH384" s="179"/>
      <c r="AI384" s="179"/>
      <c r="AJ384" s="179"/>
      <c r="AK384" s="179"/>
      <c r="AL384" s="179"/>
      <c r="AM384" s="179"/>
      <c r="AN384" s="179"/>
      <c r="AO384" s="179"/>
      <c r="AP384" s="179"/>
      <c r="AQ384" s="179"/>
      <c r="AR384" s="179"/>
      <c r="AS384" s="179"/>
      <c r="AT384" s="179"/>
    </row>
    <row r="385" spans="1:46" x14ac:dyDescent="0.25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  <c r="AE385" s="179"/>
      <c r="AF385" s="179"/>
      <c r="AG385" s="179"/>
      <c r="AH385" s="179"/>
      <c r="AI385" s="179"/>
      <c r="AJ385" s="179"/>
      <c r="AK385" s="179"/>
      <c r="AL385" s="179"/>
      <c r="AM385" s="179"/>
      <c r="AN385" s="179"/>
      <c r="AO385" s="179"/>
      <c r="AP385" s="179"/>
      <c r="AQ385" s="179"/>
      <c r="AR385" s="179"/>
      <c r="AS385" s="179"/>
      <c r="AT385" s="179"/>
    </row>
    <row r="386" spans="1:46" x14ac:dyDescent="0.25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179"/>
      <c r="AH386" s="179"/>
      <c r="AI386" s="179"/>
      <c r="AJ386" s="179"/>
      <c r="AK386" s="179"/>
      <c r="AL386" s="179"/>
      <c r="AM386" s="179"/>
      <c r="AN386" s="179"/>
      <c r="AO386" s="179"/>
      <c r="AP386" s="179"/>
      <c r="AQ386" s="179"/>
      <c r="AR386" s="179"/>
      <c r="AS386" s="179"/>
      <c r="AT386" s="179"/>
    </row>
    <row r="387" spans="1:46" x14ac:dyDescent="0.25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  <c r="AE387" s="179"/>
      <c r="AF387" s="179"/>
      <c r="AG387" s="179"/>
      <c r="AH387" s="179"/>
      <c r="AI387" s="179"/>
      <c r="AJ387" s="179"/>
      <c r="AK387" s="179"/>
      <c r="AL387" s="179"/>
      <c r="AM387" s="179"/>
      <c r="AN387" s="179"/>
      <c r="AO387" s="179"/>
      <c r="AP387" s="179"/>
      <c r="AQ387" s="179"/>
      <c r="AR387" s="179"/>
      <c r="AS387" s="179"/>
      <c r="AT387" s="179"/>
    </row>
    <row r="388" spans="1:46" x14ac:dyDescent="0.25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179"/>
      <c r="AH388" s="179"/>
      <c r="AI388" s="179"/>
      <c r="AJ388" s="179"/>
      <c r="AK388" s="179"/>
      <c r="AL388" s="179"/>
      <c r="AM388" s="179"/>
      <c r="AN388" s="179"/>
      <c r="AO388" s="179"/>
      <c r="AP388" s="179"/>
      <c r="AQ388" s="179"/>
      <c r="AR388" s="179"/>
      <c r="AS388" s="179"/>
      <c r="AT388" s="179"/>
    </row>
    <row r="389" spans="1:46" x14ac:dyDescent="0.25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  <c r="AA389" s="179"/>
      <c r="AB389" s="179"/>
      <c r="AC389" s="179"/>
      <c r="AD389" s="179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179"/>
      <c r="AT389" s="179"/>
    </row>
    <row r="390" spans="1:46" x14ac:dyDescent="0.25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  <c r="AA390" s="179"/>
      <c r="AB390" s="179"/>
      <c r="AC390" s="179"/>
      <c r="AD390" s="179"/>
      <c r="AE390" s="179"/>
      <c r="AF390" s="179"/>
      <c r="AG390" s="179"/>
      <c r="AH390" s="179"/>
      <c r="AI390" s="179"/>
      <c r="AJ390" s="179"/>
      <c r="AK390" s="179"/>
      <c r="AL390" s="179"/>
      <c r="AM390" s="179"/>
      <c r="AN390" s="179"/>
      <c r="AO390" s="179"/>
      <c r="AP390" s="179"/>
      <c r="AQ390" s="179"/>
      <c r="AR390" s="179"/>
      <c r="AS390" s="179"/>
      <c r="AT390" s="179"/>
    </row>
    <row r="391" spans="1:46" x14ac:dyDescent="0.25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  <c r="AE391" s="179"/>
      <c r="AF391" s="179"/>
      <c r="AG391" s="179"/>
      <c r="AH391" s="179"/>
      <c r="AI391" s="179"/>
      <c r="AJ391" s="179"/>
      <c r="AK391" s="179"/>
      <c r="AL391" s="179"/>
      <c r="AM391" s="179"/>
      <c r="AN391" s="179"/>
      <c r="AO391" s="179"/>
      <c r="AP391" s="179"/>
      <c r="AQ391" s="179"/>
      <c r="AR391" s="179"/>
      <c r="AS391" s="179"/>
      <c r="AT391" s="179"/>
    </row>
    <row r="392" spans="1:46" x14ac:dyDescent="0.25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  <c r="AE392" s="179"/>
      <c r="AF392" s="179"/>
      <c r="AG392" s="179"/>
      <c r="AH392" s="179"/>
      <c r="AI392" s="179"/>
      <c r="AJ392" s="179"/>
      <c r="AK392" s="179"/>
      <c r="AL392" s="179"/>
      <c r="AM392" s="179"/>
      <c r="AN392" s="179"/>
      <c r="AO392" s="179"/>
      <c r="AP392" s="179"/>
      <c r="AQ392" s="179"/>
      <c r="AR392" s="179"/>
      <c r="AS392" s="179"/>
      <c r="AT392" s="179"/>
    </row>
    <row r="393" spans="1:46" x14ac:dyDescent="0.25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  <c r="AE393" s="179"/>
      <c r="AF393" s="179"/>
      <c r="AG393" s="179"/>
      <c r="AH393" s="179"/>
      <c r="AI393" s="179"/>
      <c r="AJ393" s="179"/>
      <c r="AK393" s="179"/>
      <c r="AL393" s="179"/>
      <c r="AM393" s="179"/>
      <c r="AN393" s="179"/>
      <c r="AO393" s="179"/>
      <c r="AP393" s="179"/>
      <c r="AQ393" s="179"/>
      <c r="AR393" s="179"/>
      <c r="AS393" s="179"/>
      <c r="AT393" s="179"/>
    </row>
    <row r="394" spans="1:46" x14ac:dyDescent="0.25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  <c r="AA394" s="179"/>
      <c r="AB394" s="179"/>
      <c r="AC394" s="179"/>
      <c r="AD394" s="179"/>
      <c r="AE394" s="179"/>
      <c r="AF394" s="179"/>
      <c r="AG394" s="179"/>
      <c r="AH394" s="179"/>
      <c r="AI394" s="179"/>
      <c r="AJ394" s="179"/>
      <c r="AK394" s="179"/>
      <c r="AL394" s="179"/>
      <c r="AM394" s="179"/>
      <c r="AN394" s="179"/>
      <c r="AO394" s="179"/>
      <c r="AP394" s="179"/>
      <c r="AQ394" s="179"/>
      <c r="AR394" s="179"/>
      <c r="AS394" s="179"/>
      <c r="AT394" s="179"/>
    </row>
    <row r="395" spans="1:46" x14ac:dyDescent="0.25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  <c r="AA395" s="179"/>
      <c r="AB395" s="179"/>
      <c r="AC395" s="179"/>
      <c r="AD395" s="179"/>
      <c r="AE395" s="179"/>
      <c r="AF395" s="179"/>
      <c r="AG395" s="179"/>
      <c r="AH395" s="179"/>
      <c r="AI395" s="179"/>
      <c r="AJ395" s="179"/>
      <c r="AK395" s="179"/>
      <c r="AL395" s="179"/>
      <c r="AM395" s="179"/>
      <c r="AN395" s="179"/>
      <c r="AO395" s="179"/>
      <c r="AP395" s="179"/>
      <c r="AQ395" s="179"/>
      <c r="AR395" s="179"/>
      <c r="AS395" s="179"/>
      <c r="AT395" s="179"/>
    </row>
    <row r="396" spans="1:46" x14ac:dyDescent="0.25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  <c r="AE396" s="179"/>
      <c r="AF396" s="179"/>
      <c r="AG396" s="179"/>
      <c r="AH396" s="179"/>
      <c r="AI396" s="179"/>
      <c r="AJ396" s="179"/>
      <c r="AK396" s="179"/>
      <c r="AL396" s="179"/>
      <c r="AM396" s="179"/>
      <c r="AN396" s="179"/>
      <c r="AO396" s="179"/>
      <c r="AP396" s="179"/>
      <c r="AQ396" s="179"/>
      <c r="AR396" s="179"/>
      <c r="AS396" s="179"/>
      <c r="AT396" s="179"/>
    </row>
    <row r="397" spans="1:46" x14ac:dyDescent="0.25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  <c r="AE397" s="179"/>
      <c r="AF397" s="179"/>
      <c r="AG397" s="179"/>
      <c r="AH397" s="179"/>
      <c r="AI397" s="179"/>
      <c r="AJ397" s="179"/>
      <c r="AK397" s="179"/>
      <c r="AL397" s="179"/>
      <c r="AM397" s="179"/>
      <c r="AN397" s="179"/>
      <c r="AO397" s="179"/>
      <c r="AP397" s="179"/>
      <c r="AQ397" s="179"/>
      <c r="AR397" s="179"/>
      <c r="AS397" s="179"/>
      <c r="AT397" s="179"/>
    </row>
    <row r="398" spans="1:46" x14ac:dyDescent="0.25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  <c r="AE398" s="179"/>
      <c r="AF398" s="179"/>
      <c r="AG398" s="179"/>
      <c r="AH398" s="179"/>
      <c r="AI398" s="179"/>
      <c r="AJ398" s="179"/>
      <c r="AK398" s="179"/>
      <c r="AL398" s="179"/>
      <c r="AM398" s="179"/>
      <c r="AN398" s="179"/>
      <c r="AO398" s="179"/>
      <c r="AP398" s="179"/>
      <c r="AQ398" s="179"/>
      <c r="AR398" s="179"/>
      <c r="AS398" s="179"/>
      <c r="AT398" s="179"/>
    </row>
    <row r="399" spans="1:46" x14ac:dyDescent="0.25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  <c r="AA399" s="179"/>
      <c r="AB399" s="179"/>
      <c r="AC399" s="179"/>
      <c r="AD399" s="179"/>
      <c r="AE399" s="179"/>
      <c r="AF399" s="179"/>
      <c r="AG399" s="179"/>
      <c r="AH399" s="179"/>
      <c r="AI399" s="179"/>
      <c r="AJ399" s="179"/>
      <c r="AK399" s="179"/>
      <c r="AL399" s="179"/>
      <c r="AM399" s="179"/>
      <c r="AN399" s="179"/>
      <c r="AO399" s="179"/>
      <c r="AP399" s="179"/>
      <c r="AQ399" s="179"/>
      <c r="AR399" s="179"/>
      <c r="AS399" s="179"/>
      <c r="AT399" s="179"/>
    </row>
    <row r="400" spans="1:46" x14ac:dyDescent="0.25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  <c r="AA400" s="179"/>
      <c r="AB400" s="179"/>
      <c r="AC400" s="179"/>
      <c r="AD400" s="179"/>
      <c r="AE400" s="179"/>
      <c r="AF400" s="179"/>
      <c r="AG400" s="179"/>
      <c r="AH400" s="179"/>
      <c r="AI400" s="179"/>
      <c r="AJ400" s="179"/>
      <c r="AK400" s="179"/>
      <c r="AL400" s="179"/>
      <c r="AM400" s="179"/>
      <c r="AN400" s="179"/>
      <c r="AO400" s="179"/>
      <c r="AP400" s="179"/>
      <c r="AQ400" s="179"/>
      <c r="AR400" s="179"/>
      <c r="AS400" s="179"/>
      <c r="AT400" s="179"/>
    </row>
    <row r="401" spans="1:46" x14ac:dyDescent="0.25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  <c r="AE401" s="179"/>
      <c r="AF401" s="179"/>
      <c r="AG401" s="179"/>
      <c r="AH401" s="179"/>
      <c r="AI401" s="179"/>
      <c r="AJ401" s="179"/>
      <c r="AK401" s="179"/>
      <c r="AL401" s="179"/>
      <c r="AM401" s="179"/>
      <c r="AN401" s="179"/>
      <c r="AO401" s="179"/>
      <c r="AP401" s="179"/>
      <c r="AQ401" s="179"/>
      <c r="AR401" s="179"/>
      <c r="AS401" s="179"/>
      <c r="AT401" s="179"/>
    </row>
    <row r="402" spans="1:46" x14ac:dyDescent="0.25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  <c r="AE402" s="179"/>
      <c r="AF402" s="179"/>
      <c r="AG402" s="179"/>
      <c r="AH402" s="179"/>
      <c r="AI402" s="179"/>
      <c r="AJ402" s="179"/>
      <c r="AK402" s="179"/>
      <c r="AL402" s="179"/>
      <c r="AM402" s="179"/>
      <c r="AN402" s="179"/>
      <c r="AO402" s="179"/>
      <c r="AP402" s="179"/>
      <c r="AQ402" s="179"/>
      <c r="AR402" s="179"/>
      <c r="AS402" s="179"/>
      <c r="AT402" s="179"/>
    </row>
    <row r="403" spans="1:46" x14ac:dyDescent="0.25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  <c r="AE403" s="179"/>
      <c r="AF403" s="179"/>
      <c r="AG403" s="179"/>
      <c r="AH403" s="179"/>
      <c r="AI403" s="179"/>
      <c r="AJ403" s="179"/>
      <c r="AK403" s="179"/>
      <c r="AL403" s="179"/>
      <c r="AM403" s="179"/>
      <c r="AN403" s="179"/>
      <c r="AO403" s="179"/>
      <c r="AP403" s="179"/>
      <c r="AQ403" s="179"/>
      <c r="AR403" s="179"/>
      <c r="AS403" s="179"/>
      <c r="AT403" s="179"/>
    </row>
    <row r="404" spans="1:46" x14ac:dyDescent="0.25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  <c r="AE404" s="179"/>
      <c r="AF404" s="179"/>
      <c r="AG404" s="179"/>
      <c r="AH404" s="179"/>
      <c r="AI404" s="179"/>
      <c r="AJ404" s="179"/>
      <c r="AK404" s="179"/>
      <c r="AL404" s="179"/>
      <c r="AM404" s="179"/>
      <c r="AN404" s="179"/>
      <c r="AO404" s="179"/>
      <c r="AP404" s="179"/>
      <c r="AQ404" s="179"/>
      <c r="AR404" s="179"/>
      <c r="AS404" s="179"/>
      <c r="AT404" s="179"/>
    </row>
    <row r="405" spans="1:46" x14ac:dyDescent="0.25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  <c r="AE405" s="179"/>
      <c r="AF405" s="179"/>
      <c r="AG405" s="179"/>
      <c r="AH405" s="179"/>
      <c r="AI405" s="179"/>
      <c r="AJ405" s="179"/>
      <c r="AK405" s="179"/>
      <c r="AL405" s="179"/>
      <c r="AM405" s="179"/>
      <c r="AN405" s="179"/>
      <c r="AO405" s="179"/>
      <c r="AP405" s="179"/>
      <c r="AQ405" s="179"/>
      <c r="AR405" s="179"/>
      <c r="AS405" s="179"/>
      <c r="AT405" s="179"/>
    </row>
    <row r="406" spans="1:46" x14ac:dyDescent="0.25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  <c r="AE406" s="179"/>
      <c r="AF406" s="179"/>
      <c r="AG406" s="179"/>
      <c r="AH406" s="179"/>
      <c r="AI406" s="179"/>
      <c r="AJ406" s="179"/>
      <c r="AK406" s="179"/>
      <c r="AL406" s="179"/>
      <c r="AM406" s="179"/>
      <c r="AN406" s="179"/>
      <c r="AO406" s="179"/>
      <c r="AP406" s="179"/>
      <c r="AQ406" s="179"/>
      <c r="AR406" s="179"/>
      <c r="AS406" s="179"/>
      <c r="AT406" s="179"/>
    </row>
    <row r="407" spans="1:46" x14ac:dyDescent="0.25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179"/>
      <c r="AH407" s="179"/>
      <c r="AI407" s="179"/>
      <c r="AJ407" s="179"/>
      <c r="AK407" s="179"/>
      <c r="AL407" s="179"/>
      <c r="AM407" s="179"/>
      <c r="AN407" s="179"/>
      <c r="AO407" s="179"/>
      <c r="AP407" s="179"/>
      <c r="AQ407" s="179"/>
      <c r="AR407" s="179"/>
      <c r="AS407" s="179"/>
      <c r="AT407" s="179"/>
    </row>
    <row r="408" spans="1:46" x14ac:dyDescent="0.25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  <c r="AE408" s="179"/>
      <c r="AF408" s="179"/>
      <c r="AG408" s="179"/>
      <c r="AH408" s="179"/>
      <c r="AI408" s="179"/>
      <c r="AJ408" s="179"/>
      <c r="AK408" s="179"/>
      <c r="AL408" s="179"/>
      <c r="AM408" s="179"/>
      <c r="AN408" s="179"/>
      <c r="AO408" s="179"/>
      <c r="AP408" s="179"/>
      <c r="AQ408" s="179"/>
      <c r="AR408" s="179"/>
      <c r="AS408" s="179"/>
      <c r="AT408" s="179"/>
    </row>
    <row r="409" spans="1:46" x14ac:dyDescent="0.25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  <c r="AE409" s="179"/>
      <c r="AF409" s="179"/>
      <c r="AG409" s="179"/>
      <c r="AH409" s="179"/>
      <c r="AI409" s="179"/>
      <c r="AJ409" s="179"/>
      <c r="AK409" s="179"/>
      <c r="AL409" s="179"/>
      <c r="AM409" s="179"/>
      <c r="AN409" s="179"/>
      <c r="AO409" s="179"/>
      <c r="AP409" s="179"/>
      <c r="AQ409" s="179"/>
      <c r="AR409" s="179"/>
      <c r="AS409" s="179"/>
      <c r="AT409" s="179"/>
    </row>
    <row r="410" spans="1:46" x14ac:dyDescent="0.25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  <c r="AE410" s="179"/>
      <c r="AF410" s="179"/>
      <c r="AG410" s="179"/>
      <c r="AH410" s="179"/>
      <c r="AI410" s="179"/>
      <c r="AJ410" s="179"/>
      <c r="AK410" s="179"/>
      <c r="AL410" s="179"/>
      <c r="AM410" s="179"/>
      <c r="AN410" s="179"/>
      <c r="AO410" s="179"/>
      <c r="AP410" s="179"/>
      <c r="AQ410" s="179"/>
      <c r="AR410" s="179"/>
      <c r="AS410" s="179"/>
      <c r="AT410" s="179"/>
    </row>
    <row r="411" spans="1:46" x14ac:dyDescent="0.25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  <c r="AE411" s="179"/>
      <c r="AF411" s="179"/>
      <c r="AG411" s="179"/>
      <c r="AH411" s="179"/>
      <c r="AI411" s="179"/>
      <c r="AJ411" s="179"/>
      <c r="AK411" s="179"/>
      <c r="AL411" s="179"/>
      <c r="AM411" s="179"/>
      <c r="AN411" s="179"/>
      <c r="AO411" s="179"/>
      <c r="AP411" s="179"/>
      <c r="AQ411" s="179"/>
      <c r="AR411" s="179"/>
      <c r="AS411" s="179"/>
      <c r="AT411" s="179"/>
    </row>
    <row r="412" spans="1:46" x14ac:dyDescent="0.25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  <c r="AE412" s="179"/>
      <c r="AF412" s="179"/>
      <c r="AG412" s="179"/>
      <c r="AH412" s="179"/>
      <c r="AI412" s="179"/>
      <c r="AJ412" s="179"/>
      <c r="AK412" s="179"/>
      <c r="AL412" s="179"/>
      <c r="AM412" s="179"/>
      <c r="AN412" s="179"/>
      <c r="AO412" s="179"/>
      <c r="AP412" s="179"/>
      <c r="AQ412" s="179"/>
      <c r="AR412" s="179"/>
      <c r="AS412" s="179"/>
      <c r="AT412" s="179"/>
    </row>
    <row r="413" spans="1:46" x14ac:dyDescent="0.25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  <c r="AE413" s="179"/>
      <c r="AF413" s="179"/>
      <c r="AG413" s="179"/>
      <c r="AH413" s="179"/>
      <c r="AI413" s="179"/>
      <c r="AJ413" s="179"/>
      <c r="AK413" s="179"/>
      <c r="AL413" s="179"/>
      <c r="AM413" s="179"/>
      <c r="AN413" s="179"/>
      <c r="AO413" s="179"/>
      <c r="AP413" s="179"/>
      <c r="AQ413" s="179"/>
      <c r="AR413" s="179"/>
      <c r="AS413" s="179"/>
      <c r="AT413" s="179"/>
    </row>
    <row r="414" spans="1:46" x14ac:dyDescent="0.25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  <c r="AE414" s="179"/>
      <c r="AF414" s="179"/>
      <c r="AG414" s="179"/>
      <c r="AH414" s="179"/>
      <c r="AI414" s="179"/>
      <c r="AJ414" s="179"/>
      <c r="AK414" s="179"/>
      <c r="AL414" s="179"/>
      <c r="AM414" s="179"/>
      <c r="AN414" s="179"/>
      <c r="AO414" s="179"/>
      <c r="AP414" s="179"/>
      <c r="AQ414" s="179"/>
      <c r="AR414" s="179"/>
      <c r="AS414" s="179"/>
      <c r="AT414" s="179"/>
    </row>
    <row r="415" spans="1:46" x14ac:dyDescent="0.25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  <c r="AE415" s="179"/>
      <c r="AF415" s="179"/>
      <c r="AG415" s="179"/>
      <c r="AH415" s="179"/>
      <c r="AI415" s="179"/>
      <c r="AJ415" s="179"/>
      <c r="AK415" s="179"/>
      <c r="AL415" s="179"/>
      <c r="AM415" s="179"/>
      <c r="AN415" s="179"/>
      <c r="AO415" s="179"/>
      <c r="AP415" s="179"/>
      <c r="AQ415" s="179"/>
      <c r="AR415" s="179"/>
      <c r="AS415" s="179"/>
      <c r="AT415" s="179"/>
    </row>
    <row r="416" spans="1:46" x14ac:dyDescent="0.25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  <c r="AE416" s="179"/>
      <c r="AF416" s="179"/>
      <c r="AG416" s="179"/>
      <c r="AH416" s="179"/>
      <c r="AI416" s="179"/>
      <c r="AJ416" s="179"/>
      <c r="AK416" s="179"/>
      <c r="AL416" s="179"/>
      <c r="AM416" s="179"/>
      <c r="AN416" s="179"/>
      <c r="AO416" s="179"/>
      <c r="AP416" s="179"/>
      <c r="AQ416" s="179"/>
      <c r="AR416" s="179"/>
      <c r="AS416" s="179"/>
      <c r="AT416" s="179"/>
    </row>
    <row r="417" spans="1:46" x14ac:dyDescent="0.25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179"/>
      <c r="AH417" s="179"/>
      <c r="AI417" s="179"/>
      <c r="AJ417" s="179"/>
      <c r="AK417" s="179"/>
      <c r="AL417" s="179"/>
      <c r="AM417" s="179"/>
      <c r="AN417" s="179"/>
      <c r="AO417" s="179"/>
      <c r="AP417" s="179"/>
      <c r="AQ417" s="179"/>
      <c r="AR417" s="179"/>
      <c r="AS417" s="179"/>
      <c r="AT417" s="179"/>
    </row>
    <row r="418" spans="1:46" x14ac:dyDescent="0.25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179"/>
      <c r="AH418" s="179"/>
      <c r="AI418" s="179"/>
      <c r="AJ418" s="179"/>
      <c r="AK418" s="179"/>
      <c r="AL418" s="179"/>
      <c r="AM418" s="179"/>
      <c r="AN418" s="179"/>
      <c r="AO418" s="179"/>
      <c r="AP418" s="179"/>
      <c r="AQ418" s="179"/>
      <c r="AR418" s="179"/>
      <c r="AS418" s="179"/>
      <c r="AT418" s="179"/>
    </row>
    <row r="419" spans="1:46" x14ac:dyDescent="0.25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  <c r="AE419" s="179"/>
      <c r="AF419" s="179"/>
      <c r="AG419" s="179"/>
      <c r="AH419" s="179"/>
      <c r="AI419" s="179"/>
      <c r="AJ419" s="179"/>
      <c r="AK419" s="179"/>
      <c r="AL419" s="179"/>
      <c r="AM419" s="179"/>
      <c r="AN419" s="179"/>
      <c r="AO419" s="179"/>
      <c r="AP419" s="179"/>
      <c r="AQ419" s="179"/>
      <c r="AR419" s="179"/>
      <c r="AS419" s="179"/>
      <c r="AT419" s="179"/>
    </row>
    <row r="420" spans="1:46" x14ac:dyDescent="0.25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  <c r="AE420" s="179"/>
      <c r="AF420" s="179"/>
      <c r="AG420" s="179"/>
      <c r="AH420" s="179"/>
      <c r="AI420" s="179"/>
      <c r="AJ420" s="179"/>
      <c r="AK420" s="179"/>
      <c r="AL420" s="179"/>
      <c r="AM420" s="179"/>
      <c r="AN420" s="179"/>
      <c r="AO420" s="179"/>
      <c r="AP420" s="179"/>
      <c r="AQ420" s="179"/>
      <c r="AR420" s="179"/>
      <c r="AS420" s="179"/>
      <c r="AT420" s="179"/>
    </row>
    <row r="421" spans="1:46" x14ac:dyDescent="0.25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  <c r="AE421" s="179"/>
      <c r="AF421" s="179"/>
      <c r="AG421" s="179"/>
      <c r="AH421" s="179"/>
      <c r="AI421" s="179"/>
      <c r="AJ421" s="179"/>
      <c r="AK421" s="179"/>
      <c r="AL421" s="179"/>
      <c r="AM421" s="179"/>
      <c r="AN421" s="179"/>
      <c r="AO421" s="179"/>
      <c r="AP421" s="179"/>
      <c r="AQ421" s="179"/>
      <c r="AR421" s="179"/>
      <c r="AS421" s="179"/>
      <c r="AT421" s="179"/>
    </row>
    <row r="422" spans="1:46" x14ac:dyDescent="0.25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  <c r="AE422" s="179"/>
      <c r="AF422" s="179"/>
      <c r="AG422" s="179"/>
      <c r="AH422" s="179"/>
      <c r="AI422" s="179"/>
      <c r="AJ422" s="179"/>
      <c r="AK422" s="179"/>
      <c r="AL422" s="179"/>
      <c r="AM422" s="179"/>
      <c r="AN422" s="179"/>
      <c r="AO422" s="179"/>
      <c r="AP422" s="179"/>
      <c r="AQ422" s="179"/>
      <c r="AR422" s="179"/>
      <c r="AS422" s="179"/>
      <c r="AT422" s="179"/>
    </row>
    <row r="423" spans="1:46" x14ac:dyDescent="0.25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179"/>
      <c r="AH423" s="179"/>
      <c r="AI423" s="179"/>
      <c r="AJ423" s="179"/>
      <c r="AK423" s="179"/>
      <c r="AL423" s="179"/>
      <c r="AM423" s="179"/>
      <c r="AN423" s="179"/>
      <c r="AO423" s="179"/>
      <c r="AP423" s="179"/>
      <c r="AQ423" s="179"/>
      <c r="AR423" s="179"/>
      <c r="AS423" s="179"/>
      <c r="AT423" s="179"/>
    </row>
    <row r="424" spans="1:46" x14ac:dyDescent="0.25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179"/>
      <c r="AH424" s="179"/>
      <c r="AI424" s="179"/>
      <c r="AJ424" s="179"/>
      <c r="AK424" s="179"/>
      <c r="AL424" s="179"/>
      <c r="AM424" s="179"/>
      <c r="AN424" s="179"/>
      <c r="AO424" s="179"/>
      <c r="AP424" s="179"/>
      <c r="AQ424" s="179"/>
      <c r="AR424" s="179"/>
      <c r="AS424" s="179"/>
      <c r="AT424" s="179"/>
    </row>
    <row r="425" spans="1:46" x14ac:dyDescent="0.25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  <c r="AE425" s="179"/>
      <c r="AF425" s="179"/>
      <c r="AG425" s="179"/>
      <c r="AH425" s="179"/>
      <c r="AI425" s="179"/>
      <c r="AJ425" s="179"/>
      <c r="AK425" s="179"/>
      <c r="AL425" s="179"/>
      <c r="AM425" s="179"/>
      <c r="AN425" s="179"/>
      <c r="AO425" s="179"/>
      <c r="AP425" s="179"/>
      <c r="AQ425" s="179"/>
      <c r="AR425" s="179"/>
      <c r="AS425" s="179"/>
      <c r="AT425" s="179"/>
    </row>
    <row r="426" spans="1:46" x14ac:dyDescent="0.25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  <c r="AE426" s="179"/>
      <c r="AF426" s="179"/>
      <c r="AG426" s="179"/>
      <c r="AH426" s="179"/>
      <c r="AI426" s="179"/>
      <c r="AJ426" s="179"/>
      <c r="AK426" s="179"/>
      <c r="AL426" s="179"/>
      <c r="AM426" s="179"/>
      <c r="AN426" s="179"/>
      <c r="AO426" s="179"/>
      <c r="AP426" s="179"/>
      <c r="AQ426" s="179"/>
      <c r="AR426" s="179"/>
      <c r="AS426" s="179"/>
      <c r="AT426" s="179"/>
    </row>
    <row r="427" spans="1:46" x14ac:dyDescent="0.25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  <c r="AE427" s="179"/>
      <c r="AF427" s="179"/>
      <c r="AG427" s="179"/>
      <c r="AH427" s="179"/>
      <c r="AI427" s="179"/>
      <c r="AJ427" s="179"/>
      <c r="AK427" s="179"/>
      <c r="AL427" s="179"/>
      <c r="AM427" s="179"/>
      <c r="AN427" s="179"/>
      <c r="AO427" s="179"/>
      <c r="AP427" s="179"/>
      <c r="AQ427" s="179"/>
      <c r="AR427" s="179"/>
      <c r="AS427" s="179"/>
      <c r="AT427" s="179"/>
    </row>
    <row r="428" spans="1:46" x14ac:dyDescent="0.25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  <c r="AE428" s="179"/>
      <c r="AF428" s="179"/>
      <c r="AG428" s="179"/>
      <c r="AH428" s="179"/>
      <c r="AI428" s="179"/>
      <c r="AJ428" s="179"/>
      <c r="AK428" s="179"/>
      <c r="AL428" s="179"/>
      <c r="AM428" s="179"/>
      <c r="AN428" s="179"/>
      <c r="AO428" s="179"/>
      <c r="AP428" s="179"/>
      <c r="AQ428" s="179"/>
      <c r="AR428" s="179"/>
      <c r="AS428" s="179"/>
      <c r="AT428" s="179"/>
    </row>
    <row r="429" spans="1:46" x14ac:dyDescent="0.25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  <c r="AE429" s="179"/>
      <c r="AF429" s="179"/>
      <c r="AG429" s="179"/>
      <c r="AH429" s="179"/>
      <c r="AI429" s="179"/>
      <c r="AJ429" s="179"/>
      <c r="AK429" s="179"/>
      <c r="AL429" s="179"/>
      <c r="AM429" s="179"/>
      <c r="AN429" s="179"/>
      <c r="AO429" s="179"/>
      <c r="AP429" s="179"/>
      <c r="AQ429" s="179"/>
      <c r="AR429" s="179"/>
      <c r="AS429" s="179"/>
      <c r="AT429" s="179"/>
    </row>
    <row r="430" spans="1:46" x14ac:dyDescent="0.25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  <c r="AE430" s="179"/>
      <c r="AF430" s="179"/>
      <c r="AG430" s="179"/>
      <c r="AH430" s="179"/>
      <c r="AI430" s="179"/>
      <c r="AJ430" s="179"/>
      <c r="AK430" s="179"/>
      <c r="AL430" s="179"/>
      <c r="AM430" s="179"/>
      <c r="AN430" s="179"/>
      <c r="AO430" s="179"/>
      <c r="AP430" s="179"/>
      <c r="AQ430" s="179"/>
      <c r="AR430" s="179"/>
      <c r="AS430" s="179"/>
      <c r="AT430" s="179"/>
    </row>
    <row r="431" spans="1:46" x14ac:dyDescent="0.25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  <c r="AE431" s="179"/>
      <c r="AF431" s="179"/>
      <c r="AG431" s="179"/>
      <c r="AH431" s="179"/>
      <c r="AI431" s="179"/>
      <c r="AJ431" s="179"/>
      <c r="AK431" s="179"/>
      <c r="AL431" s="179"/>
      <c r="AM431" s="179"/>
      <c r="AN431" s="179"/>
      <c r="AO431" s="179"/>
      <c r="AP431" s="179"/>
      <c r="AQ431" s="179"/>
      <c r="AR431" s="179"/>
      <c r="AS431" s="179"/>
      <c r="AT431" s="179"/>
    </row>
    <row r="432" spans="1:46" x14ac:dyDescent="0.25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  <c r="AE432" s="179"/>
      <c r="AF432" s="179"/>
      <c r="AG432" s="179"/>
      <c r="AH432" s="179"/>
      <c r="AI432" s="179"/>
      <c r="AJ432" s="179"/>
      <c r="AK432" s="179"/>
      <c r="AL432" s="179"/>
      <c r="AM432" s="179"/>
      <c r="AN432" s="179"/>
      <c r="AO432" s="179"/>
      <c r="AP432" s="179"/>
      <c r="AQ432" s="179"/>
      <c r="AR432" s="179"/>
      <c r="AS432" s="179"/>
      <c r="AT432" s="179"/>
    </row>
    <row r="433" spans="1:46" x14ac:dyDescent="0.25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  <c r="AE433" s="179"/>
      <c r="AF433" s="179"/>
      <c r="AG433" s="179"/>
      <c r="AH433" s="179"/>
      <c r="AI433" s="179"/>
      <c r="AJ433" s="179"/>
      <c r="AK433" s="179"/>
      <c r="AL433" s="179"/>
      <c r="AM433" s="179"/>
      <c r="AN433" s="179"/>
      <c r="AO433" s="179"/>
      <c r="AP433" s="179"/>
      <c r="AQ433" s="179"/>
      <c r="AR433" s="179"/>
      <c r="AS433" s="179"/>
      <c r="AT433" s="179"/>
    </row>
    <row r="434" spans="1:46" x14ac:dyDescent="0.25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  <c r="AE434" s="179"/>
      <c r="AF434" s="179"/>
      <c r="AG434" s="179"/>
      <c r="AH434" s="179"/>
      <c r="AI434" s="179"/>
      <c r="AJ434" s="179"/>
      <c r="AK434" s="179"/>
      <c r="AL434" s="179"/>
      <c r="AM434" s="179"/>
      <c r="AN434" s="179"/>
      <c r="AO434" s="179"/>
      <c r="AP434" s="179"/>
      <c r="AQ434" s="179"/>
      <c r="AR434" s="179"/>
      <c r="AS434" s="179"/>
      <c r="AT434" s="179"/>
    </row>
    <row r="435" spans="1:46" x14ac:dyDescent="0.25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  <c r="AE435" s="179"/>
      <c r="AF435" s="179"/>
      <c r="AG435" s="179"/>
      <c r="AH435" s="179"/>
      <c r="AI435" s="179"/>
      <c r="AJ435" s="179"/>
      <c r="AK435" s="179"/>
      <c r="AL435" s="179"/>
      <c r="AM435" s="179"/>
      <c r="AN435" s="179"/>
      <c r="AO435" s="179"/>
      <c r="AP435" s="179"/>
      <c r="AQ435" s="179"/>
      <c r="AR435" s="179"/>
      <c r="AS435" s="179"/>
      <c r="AT435" s="179"/>
    </row>
    <row r="436" spans="1:46" x14ac:dyDescent="0.25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179"/>
      <c r="AH436" s="179"/>
      <c r="AI436" s="179"/>
      <c r="AJ436" s="179"/>
      <c r="AK436" s="179"/>
      <c r="AL436" s="179"/>
      <c r="AM436" s="179"/>
      <c r="AN436" s="179"/>
      <c r="AO436" s="179"/>
      <c r="AP436" s="179"/>
      <c r="AQ436" s="179"/>
      <c r="AR436" s="179"/>
      <c r="AS436" s="179"/>
      <c r="AT436" s="179"/>
    </row>
    <row r="437" spans="1:46" x14ac:dyDescent="0.25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179"/>
      <c r="AH437" s="179"/>
      <c r="AI437" s="179"/>
      <c r="AJ437" s="179"/>
      <c r="AK437" s="179"/>
      <c r="AL437" s="179"/>
      <c r="AM437" s="179"/>
      <c r="AN437" s="179"/>
      <c r="AO437" s="179"/>
      <c r="AP437" s="179"/>
      <c r="AQ437" s="179"/>
      <c r="AR437" s="179"/>
      <c r="AS437" s="179"/>
      <c r="AT437" s="179"/>
    </row>
    <row r="438" spans="1:46" x14ac:dyDescent="0.25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  <c r="AE438" s="179"/>
      <c r="AF438" s="179"/>
      <c r="AG438" s="179"/>
      <c r="AH438" s="179"/>
      <c r="AI438" s="179"/>
      <c r="AJ438" s="179"/>
      <c r="AK438" s="179"/>
      <c r="AL438" s="179"/>
      <c r="AM438" s="179"/>
      <c r="AN438" s="179"/>
      <c r="AO438" s="179"/>
      <c r="AP438" s="179"/>
      <c r="AQ438" s="179"/>
      <c r="AR438" s="179"/>
      <c r="AS438" s="179"/>
      <c r="AT438" s="179"/>
    </row>
    <row r="439" spans="1:46" x14ac:dyDescent="0.25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  <c r="AE439" s="179"/>
      <c r="AF439" s="179"/>
      <c r="AG439" s="179"/>
      <c r="AH439" s="179"/>
      <c r="AI439" s="179"/>
      <c r="AJ439" s="179"/>
      <c r="AK439" s="179"/>
      <c r="AL439" s="179"/>
      <c r="AM439" s="179"/>
      <c r="AN439" s="179"/>
      <c r="AO439" s="179"/>
      <c r="AP439" s="179"/>
      <c r="AQ439" s="179"/>
      <c r="AR439" s="179"/>
      <c r="AS439" s="179"/>
      <c r="AT439" s="179"/>
    </row>
    <row r="440" spans="1:46" x14ac:dyDescent="0.25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  <c r="AE440" s="179"/>
      <c r="AF440" s="179"/>
      <c r="AG440" s="179"/>
      <c r="AH440" s="179"/>
      <c r="AI440" s="179"/>
      <c r="AJ440" s="179"/>
      <c r="AK440" s="179"/>
      <c r="AL440" s="179"/>
      <c r="AM440" s="179"/>
      <c r="AN440" s="179"/>
      <c r="AO440" s="179"/>
      <c r="AP440" s="179"/>
      <c r="AQ440" s="179"/>
      <c r="AR440" s="179"/>
      <c r="AS440" s="179"/>
      <c r="AT440" s="179"/>
    </row>
    <row r="441" spans="1:46" x14ac:dyDescent="0.25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  <c r="AE441" s="179"/>
      <c r="AF441" s="179"/>
      <c r="AG441" s="179"/>
      <c r="AH441" s="179"/>
      <c r="AI441" s="179"/>
      <c r="AJ441" s="179"/>
      <c r="AK441" s="179"/>
      <c r="AL441" s="179"/>
      <c r="AM441" s="179"/>
      <c r="AN441" s="179"/>
      <c r="AO441" s="179"/>
      <c r="AP441" s="179"/>
      <c r="AQ441" s="179"/>
      <c r="AR441" s="179"/>
      <c r="AS441" s="179"/>
      <c r="AT441" s="179"/>
    </row>
    <row r="442" spans="1:46" x14ac:dyDescent="0.25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  <c r="AE442" s="179"/>
      <c r="AF442" s="179"/>
      <c r="AG442" s="179"/>
      <c r="AH442" s="179"/>
      <c r="AI442" s="179"/>
      <c r="AJ442" s="179"/>
      <c r="AK442" s="179"/>
      <c r="AL442" s="179"/>
      <c r="AM442" s="179"/>
      <c r="AN442" s="179"/>
      <c r="AO442" s="179"/>
      <c r="AP442" s="179"/>
      <c r="AQ442" s="179"/>
      <c r="AR442" s="179"/>
      <c r="AS442" s="179"/>
      <c r="AT442" s="179"/>
    </row>
    <row r="443" spans="1:46" x14ac:dyDescent="0.25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  <c r="AE443" s="179"/>
      <c r="AF443" s="179"/>
      <c r="AG443" s="179"/>
      <c r="AH443" s="179"/>
      <c r="AI443" s="179"/>
      <c r="AJ443" s="179"/>
      <c r="AK443" s="179"/>
      <c r="AL443" s="179"/>
      <c r="AM443" s="179"/>
      <c r="AN443" s="179"/>
      <c r="AO443" s="179"/>
      <c r="AP443" s="179"/>
      <c r="AQ443" s="179"/>
      <c r="AR443" s="179"/>
      <c r="AS443" s="179"/>
      <c r="AT443" s="179"/>
    </row>
    <row r="444" spans="1:46" x14ac:dyDescent="0.25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  <c r="AA444" s="179"/>
      <c r="AB444" s="179"/>
      <c r="AC444" s="179"/>
      <c r="AD444" s="179"/>
      <c r="AE444" s="179"/>
      <c r="AF444" s="179"/>
      <c r="AG444" s="179"/>
      <c r="AH444" s="179"/>
      <c r="AI444" s="179"/>
      <c r="AJ444" s="179"/>
      <c r="AK444" s="179"/>
      <c r="AL444" s="179"/>
      <c r="AM444" s="179"/>
      <c r="AN444" s="179"/>
      <c r="AO444" s="179"/>
      <c r="AP444" s="179"/>
      <c r="AQ444" s="179"/>
      <c r="AR444" s="179"/>
      <c r="AS444" s="179"/>
      <c r="AT444" s="179"/>
    </row>
    <row r="445" spans="1:46" x14ac:dyDescent="0.25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  <c r="AE445" s="179"/>
      <c r="AF445" s="179"/>
      <c r="AG445" s="179"/>
      <c r="AH445" s="179"/>
      <c r="AI445" s="179"/>
      <c r="AJ445" s="179"/>
      <c r="AK445" s="179"/>
      <c r="AL445" s="179"/>
      <c r="AM445" s="179"/>
      <c r="AN445" s="179"/>
      <c r="AO445" s="179"/>
      <c r="AP445" s="179"/>
      <c r="AQ445" s="179"/>
      <c r="AR445" s="179"/>
      <c r="AS445" s="179"/>
      <c r="AT445" s="179"/>
    </row>
    <row r="446" spans="1:46" x14ac:dyDescent="0.25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179"/>
      <c r="AH446" s="179"/>
      <c r="AI446" s="179"/>
      <c r="AJ446" s="179"/>
      <c r="AK446" s="179"/>
      <c r="AL446" s="179"/>
      <c r="AM446" s="179"/>
      <c r="AN446" s="179"/>
      <c r="AO446" s="179"/>
      <c r="AP446" s="179"/>
      <c r="AQ446" s="179"/>
      <c r="AR446" s="179"/>
      <c r="AS446" s="179"/>
      <c r="AT446" s="179"/>
    </row>
    <row r="447" spans="1:46" x14ac:dyDescent="0.25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179"/>
      <c r="AH447" s="179"/>
      <c r="AI447" s="179"/>
      <c r="AJ447" s="179"/>
      <c r="AK447" s="179"/>
      <c r="AL447" s="179"/>
      <c r="AM447" s="179"/>
      <c r="AN447" s="179"/>
      <c r="AO447" s="179"/>
      <c r="AP447" s="179"/>
      <c r="AQ447" s="179"/>
      <c r="AR447" s="179"/>
      <c r="AS447" s="179"/>
      <c r="AT447" s="179"/>
    </row>
    <row r="448" spans="1:46" x14ac:dyDescent="0.25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179"/>
      <c r="AH448" s="179"/>
      <c r="AI448" s="179"/>
      <c r="AJ448" s="179"/>
      <c r="AK448" s="179"/>
      <c r="AL448" s="179"/>
      <c r="AM448" s="179"/>
      <c r="AN448" s="179"/>
      <c r="AO448" s="179"/>
      <c r="AP448" s="179"/>
      <c r="AQ448" s="179"/>
      <c r="AR448" s="179"/>
      <c r="AS448" s="179"/>
      <c r="AT448" s="179"/>
    </row>
    <row r="449" spans="1:46" x14ac:dyDescent="0.25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  <c r="AE449" s="179"/>
      <c r="AF449" s="179"/>
      <c r="AG449" s="179"/>
      <c r="AH449" s="179"/>
      <c r="AI449" s="179"/>
      <c r="AJ449" s="179"/>
      <c r="AK449" s="179"/>
      <c r="AL449" s="179"/>
      <c r="AM449" s="179"/>
      <c r="AN449" s="179"/>
      <c r="AO449" s="179"/>
      <c r="AP449" s="179"/>
      <c r="AQ449" s="179"/>
      <c r="AR449" s="179"/>
      <c r="AS449" s="179"/>
      <c r="AT449" s="179"/>
    </row>
    <row r="450" spans="1:46" x14ac:dyDescent="0.25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  <c r="AE450" s="179"/>
      <c r="AF450" s="179"/>
      <c r="AG450" s="179"/>
      <c r="AH450" s="179"/>
      <c r="AI450" s="179"/>
      <c r="AJ450" s="179"/>
      <c r="AK450" s="179"/>
      <c r="AL450" s="179"/>
      <c r="AM450" s="179"/>
      <c r="AN450" s="179"/>
      <c r="AO450" s="179"/>
      <c r="AP450" s="179"/>
      <c r="AQ450" s="179"/>
      <c r="AR450" s="179"/>
      <c r="AS450" s="179"/>
      <c r="AT450" s="179"/>
    </row>
    <row r="451" spans="1:46" x14ac:dyDescent="0.25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  <c r="AE451" s="179"/>
      <c r="AF451" s="179"/>
      <c r="AG451" s="179"/>
      <c r="AH451" s="179"/>
      <c r="AI451" s="179"/>
      <c r="AJ451" s="179"/>
      <c r="AK451" s="179"/>
      <c r="AL451" s="179"/>
      <c r="AM451" s="179"/>
      <c r="AN451" s="179"/>
      <c r="AO451" s="179"/>
      <c r="AP451" s="179"/>
      <c r="AQ451" s="179"/>
      <c r="AR451" s="179"/>
      <c r="AS451" s="179"/>
      <c r="AT451" s="179"/>
    </row>
    <row r="452" spans="1:46" x14ac:dyDescent="0.25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  <c r="AE452" s="179"/>
      <c r="AF452" s="179"/>
      <c r="AG452" s="179"/>
      <c r="AH452" s="179"/>
      <c r="AI452" s="179"/>
      <c r="AJ452" s="179"/>
      <c r="AK452" s="179"/>
      <c r="AL452" s="179"/>
      <c r="AM452" s="179"/>
      <c r="AN452" s="179"/>
      <c r="AO452" s="179"/>
      <c r="AP452" s="179"/>
      <c r="AQ452" s="179"/>
      <c r="AR452" s="179"/>
      <c r="AS452" s="179"/>
      <c r="AT452" s="179"/>
    </row>
    <row r="453" spans="1:46" x14ac:dyDescent="0.25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179"/>
      <c r="AH453" s="179"/>
      <c r="AI453" s="179"/>
      <c r="AJ453" s="179"/>
      <c r="AK453" s="179"/>
      <c r="AL453" s="179"/>
      <c r="AM453" s="179"/>
      <c r="AN453" s="179"/>
      <c r="AO453" s="179"/>
      <c r="AP453" s="179"/>
      <c r="AQ453" s="179"/>
      <c r="AR453" s="179"/>
      <c r="AS453" s="179"/>
      <c r="AT453" s="179"/>
    </row>
    <row r="454" spans="1:46" x14ac:dyDescent="0.25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  <c r="AE454" s="179"/>
      <c r="AF454" s="179"/>
      <c r="AG454" s="179"/>
      <c r="AH454" s="179"/>
      <c r="AI454" s="179"/>
      <c r="AJ454" s="179"/>
      <c r="AK454" s="179"/>
      <c r="AL454" s="179"/>
      <c r="AM454" s="179"/>
      <c r="AN454" s="179"/>
      <c r="AO454" s="179"/>
      <c r="AP454" s="179"/>
      <c r="AQ454" s="179"/>
      <c r="AR454" s="179"/>
      <c r="AS454" s="179"/>
      <c r="AT454" s="179"/>
    </row>
    <row r="455" spans="1:46" x14ac:dyDescent="0.25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  <c r="AE455" s="179"/>
      <c r="AF455" s="179"/>
      <c r="AG455" s="179"/>
      <c r="AH455" s="179"/>
      <c r="AI455" s="179"/>
      <c r="AJ455" s="179"/>
      <c r="AK455" s="179"/>
      <c r="AL455" s="179"/>
      <c r="AM455" s="179"/>
      <c r="AN455" s="179"/>
      <c r="AO455" s="179"/>
      <c r="AP455" s="179"/>
      <c r="AQ455" s="179"/>
      <c r="AR455" s="179"/>
      <c r="AS455" s="179"/>
      <c r="AT455" s="179"/>
    </row>
    <row r="456" spans="1:46" x14ac:dyDescent="0.25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  <c r="AE456" s="179"/>
      <c r="AF456" s="179"/>
      <c r="AG456" s="179"/>
      <c r="AH456" s="179"/>
      <c r="AI456" s="179"/>
      <c r="AJ456" s="179"/>
      <c r="AK456" s="179"/>
      <c r="AL456" s="179"/>
      <c r="AM456" s="179"/>
      <c r="AN456" s="179"/>
      <c r="AO456" s="179"/>
      <c r="AP456" s="179"/>
      <c r="AQ456" s="179"/>
      <c r="AR456" s="179"/>
      <c r="AS456" s="179"/>
      <c r="AT456" s="179"/>
    </row>
    <row r="457" spans="1:46" x14ac:dyDescent="0.25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  <c r="AE457" s="179"/>
      <c r="AF457" s="179"/>
      <c r="AG457" s="179"/>
      <c r="AH457" s="179"/>
      <c r="AI457" s="179"/>
      <c r="AJ457" s="179"/>
      <c r="AK457" s="179"/>
      <c r="AL457" s="179"/>
      <c r="AM457" s="179"/>
      <c r="AN457" s="179"/>
      <c r="AO457" s="179"/>
      <c r="AP457" s="179"/>
      <c r="AQ457" s="179"/>
      <c r="AR457" s="179"/>
      <c r="AS457" s="179"/>
      <c r="AT457" s="179"/>
    </row>
    <row r="458" spans="1:46" x14ac:dyDescent="0.25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  <c r="AE458" s="179"/>
      <c r="AF458" s="179"/>
      <c r="AG458" s="179"/>
      <c r="AH458" s="179"/>
      <c r="AI458" s="179"/>
      <c r="AJ458" s="179"/>
      <c r="AK458" s="179"/>
      <c r="AL458" s="179"/>
      <c r="AM458" s="179"/>
      <c r="AN458" s="179"/>
      <c r="AO458" s="179"/>
      <c r="AP458" s="179"/>
      <c r="AQ458" s="179"/>
      <c r="AR458" s="179"/>
      <c r="AS458" s="179"/>
      <c r="AT458" s="179"/>
    </row>
    <row r="459" spans="1:46" x14ac:dyDescent="0.25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179"/>
      <c r="AH459" s="179"/>
      <c r="AI459" s="179"/>
      <c r="AJ459" s="179"/>
      <c r="AK459" s="179"/>
      <c r="AL459" s="179"/>
      <c r="AM459" s="179"/>
      <c r="AN459" s="179"/>
      <c r="AO459" s="179"/>
      <c r="AP459" s="179"/>
      <c r="AQ459" s="179"/>
      <c r="AR459" s="179"/>
      <c r="AS459" s="179"/>
      <c r="AT459" s="179"/>
    </row>
    <row r="460" spans="1:46" x14ac:dyDescent="0.25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179"/>
      <c r="AH460" s="179"/>
      <c r="AI460" s="179"/>
      <c r="AJ460" s="179"/>
      <c r="AK460" s="179"/>
      <c r="AL460" s="179"/>
      <c r="AM460" s="179"/>
      <c r="AN460" s="179"/>
      <c r="AO460" s="179"/>
      <c r="AP460" s="179"/>
      <c r="AQ460" s="179"/>
      <c r="AR460" s="179"/>
      <c r="AS460" s="179"/>
      <c r="AT460" s="179"/>
    </row>
    <row r="461" spans="1:46" x14ac:dyDescent="0.25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  <c r="AE461" s="179"/>
      <c r="AF461" s="179"/>
      <c r="AG461" s="179"/>
      <c r="AH461" s="179"/>
      <c r="AI461" s="179"/>
      <c r="AJ461" s="179"/>
      <c r="AK461" s="179"/>
      <c r="AL461" s="179"/>
      <c r="AM461" s="179"/>
      <c r="AN461" s="179"/>
      <c r="AO461" s="179"/>
      <c r="AP461" s="179"/>
      <c r="AQ461" s="179"/>
      <c r="AR461" s="179"/>
      <c r="AS461" s="179"/>
      <c r="AT461" s="179"/>
    </row>
    <row r="462" spans="1:46" x14ac:dyDescent="0.25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  <c r="AE462" s="179"/>
      <c r="AF462" s="179"/>
      <c r="AG462" s="179"/>
      <c r="AH462" s="179"/>
      <c r="AI462" s="179"/>
      <c r="AJ462" s="179"/>
      <c r="AK462" s="179"/>
      <c r="AL462" s="179"/>
      <c r="AM462" s="179"/>
      <c r="AN462" s="179"/>
      <c r="AO462" s="179"/>
      <c r="AP462" s="179"/>
      <c r="AQ462" s="179"/>
      <c r="AR462" s="179"/>
      <c r="AS462" s="179"/>
      <c r="AT462" s="179"/>
    </row>
    <row r="463" spans="1:46" x14ac:dyDescent="0.25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179"/>
      <c r="AH463" s="179"/>
      <c r="AI463" s="179"/>
      <c r="AJ463" s="179"/>
      <c r="AK463" s="179"/>
      <c r="AL463" s="179"/>
      <c r="AM463" s="179"/>
      <c r="AN463" s="179"/>
      <c r="AO463" s="179"/>
      <c r="AP463" s="179"/>
      <c r="AQ463" s="179"/>
      <c r="AR463" s="179"/>
      <c r="AS463" s="179"/>
      <c r="AT463" s="179"/>
    </row>
    <row r="464" spans="1:46" x14ac:dyDescent="0.25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  <c r="AE464" s="179"/>
      <c r="AF464" s="179"/>
      <c r="AG464" s="179"/>
      <c r="AH464" s="179"/>
      <c r="AI464" s="179"/>
      <c r="AJ464" s="179"/>
      <c r="AK464" s="179"/>
      <c r="AL464" s="179"/>
      <c r="AM464" s="179"/>
      <c r="AN464" s="179"/>
      <c r="AO464" s="179"/>
      <c r="AP464" s="179"/>
      <c r="AQ464" s="179"/>
      <c r="AR464" s="179"/>
      <c r="AS464" s="179"/>
      <c r="AT464" s="179"/>
    </row>
    <row r="465" spans="1:46" x14ac:dyDescent="0.25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179"/>
      <c r="AH465" s="179"/>
      <c r="AI465" s="179"/>
      <c r="AJ465" s="179"/>
      <c r="AK465" s="179"/>
      <c r="AL465" s="179"/>
      <c r="AM465" s="179"/>
      <c r="AN465" s="179"/>
      <c r="AO465" s="179"/>
      <c r="AP465" s="179"/>
      <c r="AQ465" s="179"/>
      <c r="AR465" s="179"/>
      <c r="AS465" s="179"/>
      <c r="AT465" s="179"/>
    </row>
    <row r="466" spans="1:46" x14ac:dyDescent="0.25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  <c r="AE466" s="179"/>
      <c r="AF466" s="179"/>
      <c r="AG466" s="179"/>
      <c r="AH466" s="179"/>
      <c r="AI466" s="179"/>
      <c r="AJ466" s="179"/>
      <c r="AK466" s="179"/>
      <c r="AL466" s="179"/>
      <c r="AM466" s="179"/>
      <c r="AN466" s="179"/>
      <c r="AO466" s="179"/>
      <c r="AP466" s="179"/>
      <c r="AQ466" s="179"/>
      <c r="AR466" s="179"/>
      <c r="AS466" s="179"/>
      <c r="AT466" s="179"/>
    </row>
    <row r="467" spans="1:46" x14ac:dyDescent="0.25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  <c r="AE467" s="179"/>
      <c r="AF467" s="179"/>
      <c r="AG467" s="179"/>
      <c r="AH467" s="179"/>
      <c r="AI467" s="179"/>
      <c r="AJ467" s="179"/>
      <c r="AK467" s="179"/>
      <c r="AL467" s="179"/>
      <c r="AM467" s="179"/>
      <c r="AN467" s="179"/>
      <c r="AO467" s="179"/>
      <c r="AP467" s="179"/>
      <c r="AQ467" s="179"/>
      <c r="AR467" s="179"/>
      <c r="AS467" s="179"/>
      <c r="AT467" s="179"/>
    </row>
    <row r="468" spans="1:46" x14ac:dyDescent="0.25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  <c r="AE468" s="179"/>
      <c r="AF468" s="179"/>
      <c r="AG468" s="179"/>
      <c r="AH468" s="179"/>
      <c r="AI468" s="179"/>
      <c r="AJ468" s="179"/>
      <c r="AK468" s="179"/>
      <c r="AL468" s="179"/>
      <c r="AM468" s="179"/>
      <c r="AN468" s="179"/>
      <c r="AO468" s="179"/>
      <c r="AP468" s="179"/>
      <c r="AQ468" s="179"/>
      <c r="AR468" s="179"/>
      <c r="AS468" s="179"/>
      <c r="AT468" s="179"/>
    </row>
    <row r="469" spans="1:46" x14ac:dyDescent="0.25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  <c r="AE469" s="179"/>
      <c r="AF469" s="179"/>
      <c r="AG469" s="179"/>
      <c r="AH469" s="179"/>
      <c r="AI469" s="179"/>
      <c r="AJ469" s="179"/>
      <c r="AK469" s="179"/>
      <c r="AL469" s="179"/>
      <c r="AM469" s="179"/>
      <c r="AN469" s="179"/>
      <c r="AO469" s="179"/>
      <c r="AP469" s="179"/>
      <c r="AQ469" s="179"/>
      <c r="AR469" s="179"/>
      <c r="AS469" s="179"/>
      <c r="AT469" s="179"/>
    </row>
    <row r="470" spans="1:46" x14ac:dyDescent="0.25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179"/>
      <c r="AH470" s="179"/>
      <c r="AI470" s="179"/>
      <c r="AJ470" s="179"/>
      <c r="AK470" s="179"/>
      <c r="AL470" s="179"/>
      <c r="AM470" s="179"/>
      <c r="AN470" s="179"/>
      <c r="AO470" s="179"/>
      <c r="AP470" s="179"/>
      <c r="AQ470" s="179"/>
      <c r="AR470" s="179"/>
      <c r="AS470" s="179"/>
      <c r="AT470" s="179"/>
    </row>
    <row r="471" spans="1:46" x14ac:dyDescent="0.25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  <c r="AE471" s="179"/>
      <c r="AF471" s="179"/>
      <c r="AG471" s="179"/>
      <c r="AH471" s="179"/>
      <c r="AI471" s="179"/>
      <c r="AJ471" s="179"/>
      <c r="AK471" s="179"/>
      <c r="AL471" s="179"/>
      <c r="AM471" s="179"/>
      <c r="AN471" s="179"/>
      <c r="AO471" s="179"/>
      <c r="AP471" s="179"/>
      <c r="AQ471" s="179"/>
      <c r="AR471" s="179"/>
      <c r="AS471" s="179"/>
      <c r="AT471" s="179"/>
    </row>
    <row r="472" spans="1:46" x14ac:dyDescent="0.25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  <c r="AE472" s="179"/>
      <c r="AF472" s="179"/>
      <c r="AG472" s="179"/>
      <c r="AH472" s="179"/>
      <c r="AI472" s="179"/>
      <c r="AJ472" s="179"/>
      <c r="AK472" s="179"/>
      <c r="AL472" s="179"/>
      <c r="AM472" s="179"/>
      <c r="AN472" s="179"/>
      <c r="AO472" s="179"/>
      <c r="AP472" s="179"/>
      <c r="AQ472" s="179"/>
      <c r="AR472" s="179"/>
      <c r="AS472" s="179"/>
      <c r="AT472" s="179"/>
    </row>
    <row r="473" spans="1:46" x14ac:dyDescent="0.25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  <c r="AE473" s="179"/>
      <c r="AF473" s="179"/>
      <c r="AG473" s="179"/>
      <c r="AH473" s="179"/>
      <c r="AI473" s="179"/>
      <c r="AJ473" s="179"/>
      <c r="AK473" s="179"/>
      <c r="AL473" s="179"/>
      <c r="AM473" s="179"/>
      <c r="AN473" s="179"/>
      <c r="AO473" s="179"/>
      <c r="AP473" s="179"/>
      <c r="AQ473" s="179"/>
      <c r="AR473" s="179"/>
      <c r="AS473" s="179"/>
      <c r="AT473" s="179"/>
    </row>
    <row r="474" spans="1:46" x14ac:dyDescent="0.25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  <c r="AE474" s="179"/>
      <c r="AF474" s="179"/>
      <c r="AG474" s="179"/>
      <c r="AH474" s="179"/>
      <c r="AI474" s="179"/>
      <c r="AJ474" s="179"/>
      <c r="AK474" s="179"/>
      <c r="AL474" s="179"/>
      <c r="AM474" s="179"/>
      <c r="AN474" s="179"/>
      <c r="AO474" s="179"/>
      <c r="AP474" s="179"/>
      <c r="AQ474" s="179"/>
      <c r="AR474" s="179"/>
      <c r="AS474" s="179"/>
      <c r="AT474" s="179"/>
    </row>
    <row r="475" spans="1:46" x14ac:dyDescent="0.25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  <c r="AE475" s="179"/>
      <c r="AF475" s="179"/>
      <c r="AG475" s="179"/>
      <c r="AH475" s="179"/>
      <c r="AI475" s="179"/>
      <c r="AJ475" s="179"/>
      <c r="AK475" s="179"/>
      <c r="AL475" s="179"/>
      <c r="AM475" s="179"/>
      <c r="AN475" s="179"/>
      <c r="AO475" s="179"/>
      <c r="AP475" s="179"/>
      <c r="AQ475" s="179"/>
      <c r="AR475" s="179"/>
      <c r="AS475" s="179"/>
      <c r="AT475" s="179"/>
    </row>
    <row r="476" spans="1:46" x14ac:dyDescent="0.25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  <c r="AE476" s="179"/>
      <c r="AF476" s="179"/>
      <c r="AG476" s="179"/>
      <c r="AH476" s="179"/>
      <c r="AI476" s="179"/>
      <c r="AJ476" s="179"/>
      <c r="AK476" s="179"/>
      <c r="AL476" s="179"/>
      <c r="AM476" s="179"/>
      <c r="AN476" s="179"/>
      <c r="AO476" s="179"/>
      <c r="AP476" s="179"/>
      <c r="AQ476" s="179"/>
      <c r="AR476" s="179"/>
      <c r="AS476" s="179"/>
      <c r="AT476" s="179"/>
    </row>
    <row r="477" spans="1:46" x14ac:dyDescent="0.25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  <c r="AE477" s="179"/>
      <c r="AF477" s="179"/>
      <c r="AG477" s="179"/>
      <c r="AH477" s="179"/>
      <c r="AI477" s="179"/>
      <c r="AJ477" s="179"/>
      <c r="AK477" s="179"/>
      <c r="AL477" s="179"/>
      <c r="AM477" s="179"/>
      <c r="AN477" s="179"/>
      <c r="AO477" s="179"/>
      <c r="AP477" s="179"/>
      <c r="AQ477" s="179"/>
      <c r="AR477" s="179"/>
      <c r="AS477" s="179"/>
      <c r="AT477" s="179"/>
    </row>
    <row r="478" spans="1:46" x14ac:dyDescent="0.25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179"/>
      <c r="AH478" s="179"/>
      <c r="AI478" s="179"/>
      <c r="AJ478" s="179"/>
      <c r="AK478" s="179"/>
      <c r="AL478" s="179"/>
      <c r="AM478" s="179"/>
      <c r="AN478" s="179"/>
      <c r="AO478" s="179"/>
      <c r="AP478" s="179"/>
      <c r="AQ478" s="179"/>
      <c r="AR478" s="179"/>
      <c r="AS478" s="179"/>
      <c r="AT478" s="179"/>
    </row>
    <row r="479" spans="1:46" x14ac:dyDescent="0.25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179"/>
      <c r="AH479" s="179"/>
      <c r="AI479" s="179"/>
      <c r="AJ479" s="179"/>
      <c r="AK479" s="179"/>
      <c r="AL479" s="179"/>
      <c r="AM479" s="179"/>
      <c r="AN479" s="179"/>
      <c r="AO479" s="179"/>
      <c r="AP479" s="179"/>
      <c r="AQ479" s="179"/>
      <c r="AR479" s="179"/>
      <c r="AS479" s="179"/>
      <c r="AT479" s="179"/>
    </row>
    <row r="480" spans="1:46" x14ac:dyDescent="0.25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  <c r="AE480" s="179"/>
      <c r="AF480" s="179"/>
      <c r="AG480" s="179"/>
      <c r="AH480" s="179"/>
      <c r="AI480" s="179"/>
      <c r="AJ480" s="179"/>
      <c r="AK480" s="179"/>
      <c r="AL480" s="179"/>
      <c r="AM480" s="179"/>
      <c r="AN480" s="179"/>
      <c r="AO480" s="179"/>
      <c r="AP480" s="179"/>
      <c r="AQ480" s="179"/>
      <c r="AR480" s="179"/>
      <c r="AS480" s="179"/>
      <c r="AT480" s="179"/>
    </row>
    <row r="481" spans="1:46" x14ac:dyDescent="0.25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  <c r="AE481" s="179"/>
      <c r="AF481" s="179"/>
      <c r="AG481" s="179"/>
      <c r="AH481" s="179"/>
      <c r="AI481" s="179"/>
      <c r="AJ481" s="179"/>
      <c r="AK481" s="179"/>
      <c r="AL481" s="179"/>
      <c r="AM481" s="179"/>
      <c r="AN481" s="179"/>
      <c r="AO481" s="179"/>
      <c r="AP481" s="179"/>
      <c r="AQ481" s="179"/>
      <c r="AR481" s="179"/>
      <c r="AS481" s="179"/>
      <c r="AT481" s="179"/>
    </row>
    <row r="482" spans="1:46" x14ac:dyDescent="0.25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  <c r="AE482" s="179"/>
      <c r="AF482" s="179"/>
      <c r="AG482" s="179"/>
      <c r="AH482" s="179"/>
      <c r="AI482" s="179"/>
      <c r="AJ482" s="179"/>
      <c r="AK482" s="179"/>
      <c r="AL482" s="179"/>
      <c r="AM482" s="179"/>
      <c r="AN482" s="179"/>
      <c r="AO482" s="179"/>
      <c r="AP482" s="179"/>
      <c r="AQ482" s="179"/>
      <c r="AR482" s="179"/>
      <c r="AS482" s="179"/>
      <c r="AT482" s="179"/>
    </row>
    <row r="483" spans="1:46" x14ac:dyDescent="0.25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  <c r="AE483" s="179"/>
      <c r="AF483" s="179"/>
      <c r="AG483" s="179"/>
      <c r="AH483" s="179"/>
      <c r="AI483" s="179"/>
      <c r="AJ483" s="179"/>
      <c r="AK483" s="179"/>
      <c r="AL483" s="179"/>
      <c r="AM483" s="179"/>
      <c r="AN483" s="179"/>
      <c r="AO483" s="179"/>
      <c r="AP483" s="179"/>
      <c r="AQ483" s="179"/>
      <c r="AR483" s="179"/>
      <c r="AS483" s="179"/>
      <c r="AT483" s="179"/>
    </row>
    <row r="484" spans="1:46" x14ac:dyDescent="0.25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  <c r="AE484" s="179"/>
      <c r="AF484" s="179"/>
      <c r="AG484" s="179"/>
      <c r="AH484" s="179"/>
      <c r="AI484" s="179"/>
      <c r="AJ484" s="179"/>
      <c r="AK484" s="179"/>
      <c r="AL484" s="179"/>
      <c r="AM484" s="179"/>
      <c r="AN484" s="179"/>
      <c r="AO484" s="179"/>
      <c r="AP484" s="179"/>
      <c r="AQ484" s="179"/>
      <c r="AR484" s="179"/>
      <c r="AS484" s="179"/>
      <c r="AT484" s="179"/>
    </row>
    <row r="485" spans="1:46" x14ac:dyDescent="0.25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  <c r="AE485" s="179"/>
      <c r="AF485" s="179"/>
      <c r="AG485" s="179"/>
      <c r="AH485" s="179"/>
      <c r="AI485" s="179"/>
      <c r="AJ485" s="179"/>
      <c r="AK485" s="179"/>
      <c r="AL485" s="179"/>
      <c r="AM485" s="179"/>
      <c r="AN485" s="179"/>
      <c r="AO485" s="179"/>
      <c r="AP485" s="179"/>
      <c r="AQ485" s="179"/>
      <c r="AR485" s="179"/>
      <c r="AS485" s="179"/>
      <c r="AT485" s="179"/>
    </row>
    <row r="486" spans="1:46" x14ac:dyDescent="0.25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  <c r="AE486" s="179"/>
      <c r="AF486" s="179"/>
      <c r="AG486" s="179"/>
      <c r="AH486" s="179"/>
      <c r="AI486" s="179"/>
      <c r="AJ486" s="179"/>
      <c r="AK486" s="179"/>
      <c r="AL486" s="179"/>
      <c r="AM486" s="179"/>
      <c r="AN486" s="179"/>
      <c r="AO486" s="179"/>
      <c r="AP486" s="179"/>
      <c r="AQ486" s="179"/>
      <c r="AR486" s="179"/>
      <c r="AS486" s="179"/>
      <c r="AT486" s="179"/>
    </row>
    <row r="487" spans="1:46" x14ac:dyDescent="0.25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  <c r="AE487" s="179"/>
      <c r="AF487" s="179"/>
      <c r="AG487" s="179"/>
      <c r="AH487" s="179"/>
      <c r="AI487" s="179"/>
      <c r="AJ487" s="179"/>
      <c r="AK487" s="179"/>
      <c r="AL487" s="179"/>
      <c r="AM487" s="179"/>
      <c r="AN487" s="179"/>
      <c r="AO487" s="179"/>
      <c r="AP487" s="179"/>
      <c r="AQ487" s="179"/>
      <c r="AR487" s="179"/>
      <c r="AS487" s="179"/>
      <c r="AT487" s="179"/>
    </row>
    <row r="488" spans="1:46" x14ac:dyDescent="0.25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  <c r="AE488" s="179"/>
      <c r="AF488" s="179"/>
      <c r="AG488" s="179"/>
      <c r="AH488" s="179"/>
      <c r="AI488" s="179"/>
      <c r="AJ488" s="179"/>
      <c r="AK488" s="179"/>
      <c r="AL488" s="179"/>
      <c r="AM488" s="179"/>
      <c r="AN488" s="179"/>
      <c r="AO488" s="179"/>
      <c r="AP488" s="179"/>
      <c r="AQ488" s="179"/>
      <c r="AR488" s="179"/>
      <c r="AS488" s="179"/>
      <c r="AT488" s="179"/>
    </row>
    <row r="489" spans="1:46" x14ac:dyDescent="0.25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  <c r="AA489" s="179"/>
      <c r="AB489" s="179"/>
      <c r="AC489" s="179"/>
      <c r="AD489" s="179"/>
      <c r="AE489" s="179"/>
      <c r="AF489" s="179"/>
      <c r="AG489" s="179"/>
      <c r="AH489" s="179"/>
      <c r="AI489" s="179"/>
      <c r="AJ489" s="179"/>
      <c r="AK489" s="179"/>
      <c r="AL489" s="179"/>
      <c r="AM489" s="179"/>
      <c r="AN489" s="179"/>
      <c r="AO489" s="179"/>
      <c r="AP489" s="179"/>
      <c r="AQ489" s="179"/>
      <c r="AR489" s="179"/>
      <c r="AS489" s="179"/>
      <c r="AT489" s="179"/>
    </row>
    <row r="490" spans="1:46" x14ac:dyDescent="0.25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  <c r="AE490" s="179"/>
      <c r="AF490" s="179"/>
      <c r="AG490" s="179"/>
      <c r="AH490" s="179"/>
      <c r="AI490" s="179"/>
      <c r="AJ490" s="179"/>
      <c r="AK490" s="179"/>
      <c r="AL490" s="179"/>
      <c r="AM490" s="179"/>
      <c r="AN490" s="179"/>
      <c r="AO490" s="179"/>
      <c r="AP490" s="179"/>
      <c r="AQ490" s="179"/>
      <c r="AR490" s="179"/>
      <c r="AS490" s="179"/>
      <c r="AT490" s="179"/>
    </row>
    <row r="491" spans="1:46" x14ac:dyDescent="0.25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  <c r="AE491" s="179"/>
      <c r="AF491" s="179"/>
      <c r="AG491" s="179"/>
      <c r="AH491" s="179"/>
      <c r="AI491" s="179"/>
      <c r="AJ491" s="179"/>
      <c r="AK491" s="179"/>
      <c r="AL491" s="179"/>
      <c r="AM491" s="179"/>
      <c r="AN491" s="179"/>
      <c r="AO491" s="179"/>
      <c r="AP491" s="179"/>
      <c r="AQ491" s="179"/>
      <c r="AR491" s="179"/>
      <c r="AS491" s="179"/>
      <c r="AT491" s="179"/>
    </row>
    <row r="492" spans="1:46" x14ac:dyDescent="0.25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  <c r="AE492" s="179"/>
      <c r="AF492" s="179"/>
      <c r="AG492" s="179"/>
      <c r="AH492" s="179"/>
      <c r="AI492" s="179"/>
      <c r="AJ492" s="179"/>
      <c r="AK492" s="179"/>
      <c r="AL492" s="179"/>
      <c r="AM492" s="179"/>
      <c r="AN492" s="179"/>
      <c r="AO492" s="179"/>
      <c r="AP492" s="179"/>
      <c r="AQ492" s="179"/>
      <c r="AR492" s="179"/>
      <c r="AS492" s="179"/>
      <c r="AT492" s="179"/>
    </row>
    <row r="493" spans="1:46" x14ac:dyDescent="0.25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  <c r="AE493" s="179"/>
      <c r="AF493" s="179"/>
      <c r="AG493" s="179"/>
      <c r="AH493" s="179"/>
      <c r="AI493" s="179"/>
      <c r="AJ493" s="179"/>
      <c r="AK493" s="179"/>
      <c r="AL493" s="179"/>
      <c r="AM493" s="179"/>
      <c r="AN493" s="179"/>
      <c r="AO493" s="179"/>
      <c r="AP493" s="179"/>
      <c r="AQ493" s="179"/>
      <c r="AR493" s="179"/>
      <c r="AS493" s="179"/>
      <c r="AT493" s="179"/>
    </row>
    <row r="494" spans="1:46" x14ac:dyDescent="0.25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  <c r="AE494" s="179"/>
      <c r="AF494" s="179"/>
      <c r="AG494" s="179"/>
      <c r="AH494" s="179"/>
      <c r="AI494" s="179"/>
      <c r="AJ494" s="179"/>
      <c r="AK494" s="179"/>
      <c r="AL494" s="179"/>
      <c r="AM494" s="179"/>
      <c r="AN494" s="179"/>
      <c r="AO494" s="179"/>
      <c r="AP494" s="179"/>
      <c r="AQ494" s="179"/>
      <c r="AR494" s="179"/>
      <c r="AS494" s="179"/>
      <c r="AT494" s="179"/>
    </row>
    <row r="495" spans="1:46" x14ac:dyDescent="0.25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  <c r="AE495" s="179"/>
      <c r="AF495" s="179"/>
      <c r="AG495" s="179"/>
      <c r="AH495" s="179"/>
      <c r="AI495" s="179"/>
      <c r="AJ495" s="179"/>
      <c r="AK495" s="179"/>
      <c r="AL495" s="179"/>
      <c r="AM495" s="179"/>
      <c r="AN495" s="179"/>
      <c r="AO495" s="179"/>
      <c r="AP495" s="179"/>
      <c r="AQ495" s="179"/>
      <c r="AR495" s="179"/>
      <c r="AS495" s="179"/>
      <c r="AT495" s="179"/>
    </row>
    <row r="496" spans="1:46" x14ac:dyDescent="0.25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  <c r="AE496" s="179"/>
      <c r="AF496" s="179"/>
      <c r="AG496" s="179"/>
      <c r="AH496" s="179"/>
      <c r="AI496" s="179"/>
      <c r="AJ496" s="179"/>
      <c r="AK496" s="179"/>
      <c r="AL496" s="179"/>
      <c r="AM496" s="179"/>
      <c r="AN496" s="179"/>
      <c r="AO496" s="179"/>
      <c r="AP496" s="179"/>
      <c r="AQ496" s="179"/>
      <c r="AR496" s="179"/>
      <c r="AS496" s="179"/>
      <c r="AT496" s="179"/>
    </row>
    <row r="497" spans="1:46" x14ac:dyDescent="0.25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  <c r="AE497" s="179"/>
      <c r="AF497" s="179"/>
      <c r="AG497" s="179"/>
      <c r="AH497" s="179"/>
      <c r="AI497" s="179"/>
      <c r="AJ497" s="179"/>
      <c r="AK497" s="179"/>
      <c r="AL497" s="179"/>
      <c r="AM497" s="179"/>
      <c r="AN497" s="179"/>
      <c r="AO497" s="179"/>
      <c r="AP497" s="179"/>
      <c r="AQ497" s="179"/>
      <c r="AR497" s="179"/>
      <c r="AS497" s="179"/>
      <c r="AT497" s="179"/>
    </row>
    <row r="498" spans="1:46" x14ac:dyDescent="0.25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  <c r="AE498" s="179"/>
      <c r="AF498" s="179"/>
      <c r="AG498" s="179"/>
      <c r="AH498" s="179"/>
      <c r="AI498" s="179"/>
      <c r="AJ498" s="179"/>
      <c r="AK498" s="179"/>
      <c r="AL498" s="179"/>
      <c r="AM498" s="179"/>
      <c r="AN498" s="179"/>
      <c r="AO498" s="179"/>
      <c r="AP498" s="179"/>
      <c r="AQ498" s="179"/>
      <c r="AR498" s="179"/>
      <c r="AS498" s="179"/>
      <c r="AT498" s="179"/>
    </row>
    <row r="499" spans="1:46" x14ac:dyDescent="0.25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  <c r="AE499" s="179"/>
      <c r="AF499" s="179"/>
      <c r="AG499" s="179"/>
      <c r="AH499" s="179"/>
      <c r="AI499" s="179"/>
      <c r="AJ499" s="179"/>
      <c r="AK499" s="179"/>
      <c r="AL499" s="179"/>
      <c r="AM499" s="179"/>
      <c r="AN499" s="179"/>
      <c r="AO499" s="179"/>
      <c r="AP499" s="179"/>
      <c r="AQ499" s="179"/>
      <c r="AR499" s="179"/>
      <c r="AS499" s="179"/>
      <c r="AT499" s="179"/>
    </row>
    <row r="500" spans="1:46" x14ac:dyDescent="0.25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  <c r="AE500" s="179"/>
      <c r="AF500" s="179"/>
      <c r="AG500" s="179"/>
      <c r="AH500" s="179"/>
      <c r="AI500" s="179"/>
      <c r="AJ500" s="179"/>
      <c r="AK500" s="179"/>
      <c r="AL500" s="179"/>
      <c r="AM500" s="179"/>
      <c r="AN500" s="179"/>
      <c r="AO500" s="179"/>
      <c r="AP500" s="179"/>
      <c r="AQ500" s="179"/>
      <c r="AR500" s="179"/>
      <c r="AS500" s="179"/>
      <c r="AT500" s="179"/>
    </row>
    <row r="501" spans="1:46" x14ac:dyDescent="0.25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  <c r="AE501" s="179"/>
      <c r="AF501" s="179"/>
      <c r="AG501" s="179"/>
      <c r="AH501" s="179"/>
      <c r="AI501" s="179"/>
      <c r="AJ501" s="179"/>
      <c r="AK501" s="179"/>
      <c r="AL501" s="179"/>
      <c r="AM501" s="179"/>
      <c r="AN501" s="179"/>
      <c r="AO501" s="179"/>
      <c r="AP501" s="179"/>
      <c r="AQ501" s="179"/>
      <c r="AR501" s="179"/>
      <c r="AS501" s="179"/>
      <c r="AT501" s="179"/>
    </row>
    <row r="502" spans="1:46" x14ac:dyDescent="0.25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  <c r="AE502" s="179"/>
      <c r="AF502" s="179"/>
      <c r="AG502" s="179"/>
      <c r="AH502" s="179"/>
      <c r="AI502" s="179"/>
      <c r="AJ502" s="179"/>
      <c r="AK502" s="179"/>
      <c r="AL502" s="179"/>
      <c r="AM502" s="179"/>
      <c r="AN502" s="179"/>
      <c r="AO502" s="179"/>
      <c r="AP502" s="179"/>
      <c r="AQ502" s="179"/>
      <c r="AR502" s="179"/>
      <c r="AS502" s="179"/>
      <c r="AT502" s="179"/>
    </row>
    <row r="503" spans="1:46" x14ac:dyDescent="0.25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  <c r="AE503" s="179"/>
      <c r="AF503" s="179"/>
      <c r="AG503" s="179"/>
      <c r="AH503" s="179"/>
      <c r="AI503" s="179"/>
      <c r="AJ503" s="179"/>
      <c r="AK503" s="179"/>
      <c r="AL503" s="179"/>
      <c r="AM503" s="179"/>
      <c r="AN503" s="179"/>
      <c r="AO503" s="179"/>
      <c r="AP503" s="179"/>
      <c r="AQ503" s="179"/>
      <c r="AR503" s="179"/>
      <c r="AS503" s="179"/>
      <c r="AT503" s="179"/>
    </row>
    <row r="504" spans="1:46" x14ac:dyDescent="0.25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  <c r="AE504" s="179"/>
      <c r="AF504" s="179"/>
      <c r="AG504" s="179"/>
      <c r="AH504" s="179"/>
      <c r="AI504" s="179"/>
      <c r="AJ504" s="179"/>
      <c r="AK504" s="179"/>
      <c r="AL504" s="179"/>
      <c r="AM504" s="179"/>
      <c r="AN504" s="179"/>
      <c r="AO504" s="179"/>
      <c r="AP504" s="179"/>
      <c r="AQ504" s="179"/>
      <c r="AR504" s="179"/>
      <c r="AS504" s="179"/>
      <c r="AT504" s="179"/>
    </row>
    <row r="505" spans="1:46" x14ac:dyDescent="0.25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  <c r="AE505" s="179"/>
      <c r="AF505" s="179"/>
      <c r="AG505" s="179"/>
      <c r="AH505" s="179"/>
      <c r="AI505" s="179"/>
      <c r="AJ505" s="179"/>
      <c r="AK505" s="179"/>
      <c r="AL505" s="179"/>
      <c r="AM505" s="179"/>
      <c r="AN505" s="179"/>
      <c r="AO505" s="179"/>
      <c r="AP505" s="179"/>
      <c r="AQ505" s="179"/>
      <c r="AR505" s="179"/>
      <c r="AS505" s="179"/>
      <c r="AT505" s="179"/>
    </row>
    <row r="506" spans="1:46" x14ac:dyDescent="0.25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  <c r="AE506" s="179"/>
      <c r="AF506" s="179"/>
      <c r="AG506" s="179"/>
      <c r="AH506" s="179"/>
      <c r="AI506" s="179"/>
      <c r="AJ506" s="179"/>
      <c r="AK506" s="179"/>
      <c r="AL506" s="179"/>
      <c r="AM506" s="179"/>
      <c r="AN506" s="179"/>
      <c r="AO506" s="179"/>
      <c r="AP506" s="179"/>
      <c r="AQ506" s="179"/>
      <c r="AR506" s="179"/>
      <c r="AS506" s="179"/>
      <c r="AT506" s="179"/>
    </row>
    <row r="507" spans="1:46" x14ac:dyDescent="0.25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  <c r="AE507" s="179"/>
      <c r="AF507" s="179"/>
      <c r="AG507" s="179"/>
      <c r="AH507" s="179"/>
      <c r="AI507" s="179"/>
      <c r="AJ507" s="179"/>
      <c r="AK507" s="179"/>
      <c r="AL507" s="179"/>
      <c r="AM507" s="179"/>
      <c r="AN507" s="179"/>
      <c r="AO507" s="179"/>
      <c r="AP507" s="179"/>
      <c r="AQ507" s="179"/>
      <c r="AR507" s="179"/>
      <c r="AS507" s="179"/>
      <c r="AT507" s="179"/>
    </row>
    <row r="508" spans="1:46" x14ac:dyDescent="0.25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179"/>
      <c r="AH508" s="179"/>
      <c r="AI508" s="179"/>
      <c r="AJ508" s="179"/>
      <c r="AK508" s="179"/>
      <c r="AL508" s="179"/>
      <c r="AM508" s="179"/>
      <c r="AN508" s="179"/>
      <c r="AO508" s="179"/>
      <c r="AP508" s="179"/>
      <c r="AQ508" s="179"/>
      <c r="AR508" s="179"/>
      <c r="AS508" s="179"/>
      <c r="AT508" s="179"/>
    </row>
    <row r="509" spans="1:46" x14ac:dyDescent="0.25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179"/>
      <c r="AH509" s="179"/>
      <c r="AI509" s="179"/>
      <c r="AJ509" s="179"/>
      <c r="AK509" s="179"/>
      <c r="AL509" s="179"/>
      <c r="AM509" s="179"/>
      <c r="AN509" s="179"/>
      <c r="AO509" s="179"/>
      <c r="AP509" s="179"/>
      <c r="AQ509" s="179"/>
      <c r="AR509" s="179"/>
      <c r="AS509" s="179"/>
      <c r="AT509" s="179"/>
    </row>
    <row r="510" spans="1:46" x14ac:dyDescent="0.25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  <c r="AE510" s="179"/>
      <c r="AF510" s="179"/>
      <c r="AG510" s="179"/>
      <c r="AH510" s="179"/>
      <c r="AI510" s="179"/>
      <c r="AJ510" s="179"/>
      <c r="AK510" s="179"/>
      <c r="AL510" s="179"/>
      <c r="AM510" s="179"/>
      <c r="AN510" s="179"/>
      <c r="AO510" s="179"/>
      <c r="AP510" s="179"/>
      <c r="AQ510" s="179"/>
      <c r="AR510" s="179"/>
      <c r="AS510" s="179"/>
      <c r="AT510" s="179"/>
    </row>
    <row r="511" spans="1:46" x14ac:dyDescent="0.25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  <c r="AE511" s="179"/>
      <c r="AF511" s="179"/>
      <c r="AG511" s="179"/>
      <c r="AH511" s="179"/>
      <c r="AI511" s="179"/>
      <c r="AJ511" s="179"/>
      <c r="AK511" s="179"/>
      <c r="AL511" s="179"/>
      <c r="AM511" s="179"/>
      <c r="AN511" s="179"/>
      <c r="AO511" s="179"/>
      <c r="AP511" s="179"/>
      <c r="AQ511" s="179"/>
      <c r="AR511" s="179"/>
      <c r="AS511" s="179"/>
      <c r="AT511" s="179"/>
    </row>
    <row r="512" spans="1:46" x14ac:dyDescent="0.25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  <c r="AE512" s="179"/>
      <c r="AF512" s="179"/>
      <c r="AG512" s="179"/>
      <c r="AH512" s="179"/>
      <c r="AI512" s="179"/>
      <c r="AJ512" s="179"/>
      <c r="AK512" s="179"/>
      <c r="AL512" s="179"/>
      <c r="AM512" s="179"/>
      <c r="AN512" s="179"/>
      <c r="AO512" s="179"/>
      <c r="AP512" s="179"/>
      <c r="AQ512" s="179"/>
      <c r="AR512" s="179"/>
      <c r="AS512" s="179"/>
      <c r="AT512" s="179"/>
    </row>
    <row r="513" spans="1:46" x14ac:dyDescent="0.25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  <c r="AE513" s="179"/>
      <c r="AF513" s="179"/>
      <c r="AG513" s="179"/>
      <c r="AH513" s="179"/>
      <c r="AI513" s="179"/>
      <c r="AJ513" s="179"/>
      <c r="AK513" s="179"/>
      <c r="AL513" s="179"/>
      <c r="AM513" s="179"/>
      <c r="AN513" s="179"/>
      <c r="AO513" s="179"/>
      <c r="AP513" s="179"/>
      <c r="AQ513" s="179"/>
      <c r="AR513" s="179"/>
      <c r="AS513" s="179"/>
      <c r="AT513" s="179"/>
    </row>
    <row r="514" spans="1:46" x14ac:dyDescent="0.25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  <c r="AE514" s="179"/>
      <c r="AF514" s="179"/>
      <c r="AG514" s="179"/>
      <c r="AH514" s="179"/>
      <c r="AI514" s="179"/>
      <c r="AJ514" s="179"/>
      <c r="AK514" s="179"/>
      <c r="AL514" s="179"/>
      <c r="AM514" s="179"/>
      <c r="AN514" s="179"/>
      <c r="AO514" s="179"/>
      <c r="AP514" s="179"/>
      <c r="AQ514" s="179"/>
      <c r="AR514" s="179"/>
      <c r="AS514" s="179"/>
      <c r="AT514" s="179"/>
    </row>
    <row r="515" spans="1:46" x14ac:dyDescent="0.25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  <c r="AE515" s="179"/>
      <c r="AF515" s="179"/>
      <c r="AG515" s="179"/>
      <c r="AH515" s="179"/>
      <c r="AI515" s="179"/>
      <c r="AJ515" s="179"/>
      <c r="AK515" s="179"/>
      <c r="AL515" s="179"/>
      <c r="AM515" s="179"/>
      <c r="AN515" s="179"/>
      <c r="AO515" s="179"/>
      <c r="AP515" s="179"/>
      <c r="AQ515" s="179"/>
      <c r="AR515" s="179"/>
      <c r="AS515" s="179"/>
      <c r="AT515" s="179"/>
    </row>
    <row r="516" spans="1:46" x14ac:dyDescent="0.25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  <c r="AE516" s="179"/>
      <c r="AF516" s="179"/>
      <c r="AG516" s="179"/>
      <c r="AH516" s="179"/>
      <c r="AI516" s="179"/>
      <c r="AJ516" s="179"/>
      <c r="AK516" s="179"/>
      <c r="AL516" s="179"/>
      <c r="AM516" s="179"/>
      <c r="AN516" s="179"/>
      <c r="AO516" s="179"/>
      <c r="AP516" s="179"/>
      <c r="AQ516" s="179"/>
      <c r="AR516" s="179"/>
      <c r="AS516" s="179"/>
      <c r="AT516" s="179"/>
    </row>
    <row r="517" spans="1:46" x14ac:dyDescent="0.25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  <c r="AE517" s="179"/>
      <c r="AF517" s="179"/>
      <c r="AG517" s="179"/>
      <c r="AH517" s="179"/>
      <c r="AI517" s="179"/>
      <c r="AJ517" s="179"/>
      <c r="AK517" s="179"/>
      <c r="AL517" s="179"/>
      <c r="AM517" s="179"/>
      <c r="AN517" s="179"/>
      <c r="AO517" s="179"/>
      <c r="AP517" s="179"/>
      <c r="AQ517" s="179"/>
      <c r="AR517" s="179"/>
      <c r="AS517" s="179"/>
      <c r="AT517" s="179"/>
    </row>
    <row r="518" spans="1:46" x14ac:dyDescent="0.25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  <c r="AE518" s="179"/>
      <c r="AF518" s="179"/>
      <c r="AG518" s="179"/>
      <c r="AH518" s="179"/>
      <c r="AI518" s="179"/>
      <c r="AJ518" s="179"/>
      <c r="AK518" s="179"/>
      <c r="AL518" s="179"/>
      <c r="AM518" s="179"/>
      <c r="AN518" s="179"/>
      <c r="AO518" s="179"/>
      <c r="AP518" s="179"/>
      <c r="AQ518" s="179"/>
      <c r="AR518" s="179"/>
      <c r="AS518" s="179"/>
      <c r="AT518" s="179"/>
    </row>
    <row r="519" spans="1:46" x14ac:dyDescent="0.25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  <c r="AE519" s="179"/>
      <c r="AF519" s="179"/>
      <c r="AG519" s="179"/>
      <c r="AH519" s="179"/>
      <c r="AI519" s="179"/>
      <c r="AJ519" s="179"/>
      <c r="AK519" s="179"/>
      <c r="AL519" s="179"/>
      <c r="AM519" s="179"/>
      <c r="AN519" s="179"/>
      <c r="AO519" s="179"/>
      <c r="AP519" s="179"/>
      <c r="AQ519" s="179"/>
      <c r="AR519" s="179"/>
      <c r="AS519" s="179"/>
      <c r="AT519" s="179"/>
    </row>
    <row r="520" spans="1:46" x14ac:dyDescent="0.25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  <c r="AE520" s="179"/>
      <c r="AF520" s="179"/>
      <c r="AG520" s="179"/>
      <c r="AH520" s="179"/>
      <c r="AI520" s="179"/>
      <c r="AJ520" s="179"/>
      <c r="AK520" s="179"/>
      <c r="AL520" s="179"/>
      <c r="AM520" s="179"/>
      <c r="AN520" s="179"/>
      <c r="AO520" s="179"/>
      <c r="AP520" s="179"/>
      <c r="AQ520" s="179"/>
      <c r="AR520" s="179"/>
      <c r="AS520" s="179"/>
      <c r="AT520" s="179"/>
    </row>
    <row r="521" spans="1:46" x14ac:dyDescent="0.25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  <c r="AE521" s="179"/>
      <c r="AF521" s="179"/>
      <c r="AG521" s="179"/>
      <c r="AH521" s="179"/>
      <c r="AI521" s="179"/>
      <c r="AJ521" s="179"/>
      <c r="AK521" s="179"/>
      <c r="AL521" s="179"/>
      <c r="AM521" s="179"/>
      <c r="AN521" s="179"/>
      <c r="AO521" s="179"/>
      <c r="AP521" s="179"/>
      <c r="AQ521" s="179"/>
      <c r="AR521" s="179"/>
      <c r="AS521" s="179"/>
      <c r="AT521" s="179"/>
    </row>
    <row r="522" spans="1:46" x14ac:dyDescent="0.25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  <c r="AE522" s="179"/>
      <c r="AF522" s="179"/>
      <c r="AG522" s="179"/>
      <c r="AH522" s="179"/>
      <c r="AI522" s="179"/>
      <c r="AJ522" s="179"/>
      <c r="AK522" s="179"/>
      <c r="AL522" s="179"/>
      <c r="AM522" s="179"/>
      <c r="AN522" s="179"/>
      <c r="AO522" s="179"/>
      <c r="AP522" s="179"/>
      <c r="AQ522" s="179"/>
      <c r="AR522" s="179"/>
      <c r="AS522" s="179"/>
      <c r="AT522" s="179"/>
    </row>
    <row r="523" spans="1:46" x14ac:dyDescent="0.25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  <c r="AE523" s="179"/>
      <c r="AF523" s="179"/>
      <c r="AG523" s="179"/>
      <c r="AH523" s="179"/>
      <c r="AI523" s="179"/>
      <c r="AJ523" s="179"/>
      <c r="AK523" s="179"/>
      <c r="AL523" s="179"/>
      <c r="AM523" s="179"/>
      <c r="AN523" s="179"/>
      <c r="AO523" s="179"/>
      <c r="AP523" s="179"/>
      <c r="AQ523" s="179"/>
      <c r="AR523" s="179"/>
      <c r="AS523" s="179"/>
      <c r="AT523" s="179"/>
    </row>
    <row r="524" spans="1:46" x14ac:dyDescent="0.25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  <c r="AE524" s="179"/>
      <c r="AF524" s="179"/>
      <c r="AG524" s="179"/>
      <c r="AH524" s="179"/>
      <c r="AI524" s="179"/>
      <c r="AJ524" s="179"/>
      <c r="AK524" s="179"/>
      <c r="AL524" s="179"/>
      <c r="AM524" s="179"/>
      <c r="AN524" s="179"/>
      <c r="AO524" s="179"/>
      <c r="AP524" s="179"/>
      <c r="AQ524" s="179"/>
      <c r="AR524" s="179"/>
      <c r="AS524" s="179"/>
      <c r="AT524" s="179"/>
    </row>
    <row r="525" spans="1:46" x14ac:dyDescent="0.25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  <c r="AE525" s="179"/>
      <c r="AF525" s="179"/>
      <c r="AG525" s="179"/>
      <c r="AH525" s="179"/>
      <c r="AI525" s="179"/>
      <c r="AJ525" s="179"/>
      <c r="AK525" s="179"/>
      <c r="AL525" s="179"/>
      <c r="AM525" s="179"/>
      <c r="AN525" s="179"/>
      <c r="AO525" s="179"/>
      <c r="AP525" s="179"/>
      <c r="AQ525" s="179"/>
      <c r="AR525" s="179"/>
      <c r="AS525" s="179"/>
      <c r="AT525" s="179"/>
    </row>
    <row r="526" spans="1:46" x14ac:dyDescent="0.25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179"/>
      <c r="AH526" s="179"/>
      <c r="AI526" s="179"/>
      <c r="AJ526" s="179"/>
      <c r="AK526" s="179"/>
      <c r="AL526" s="179"/>
      <c r="AM526" s="179"/>
      <c r="AN526" s="179"/>
      <c r="AO526" s="179"/>
      <c r="AP526" s="179"/>
      <c r="AQ526" s="179"/>
      <c r="AR526" s="179"/>
      <c r="AS526" s="179"/>
      <c r="AT526" s="179"/>
    </row>
    <row r="527" spans="1:46" x14ac:dyDescent="0.25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  <c r="AE527" s="179"/>
      <c r="AF527" s="179"/>
      <c r="AG527" s="179"/>
      <c r="AH527" s="179"/>
      <c r="AI527" s="179"/>
      <c r="AJ527" s="179"/>
      <c r="AK527" s="179"/>
      <c r="AL527" s="179"/>
      <c r="AM527" s="179"/>
      <c r="AN527" s="179"/>
      <c r="AO527" s="179"/>
      <c r="AP527" s="179"/>
      <c r="AQ527" s="179"/>
      <c r="AR527" s="179"/>
      <c r="AS527" s="179"/>
      <c r="AT527" s="179"/>
    </row>
    <row r="528" spans="1:46" x14ac:dyDescent="0.25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  <c r="AE528" s="179"/>
      <c r="AF528" s="179"/>
      <c r="AG528" s="179"/>
      <c r="AH528" s="179"/>
      <c r="AI528" s="179"/>
      <c r="AJ528" s="179"/>
      <c r="AK528" s="179"/>
      <c r="AL528" s="179"/>
      <c r="AM528" s="179"/>
      <c r="AN528" s="179"/>
      <c r="AO528" s="179"/>
      <c r="AP528" s="179"/>
      <c r="AQ528" s="179"/>
      <c r="AR528" s="179"/>
      <c r="AS528" s="179"/>
      <c r="AT528" s="179"/>
    </row>
    <row r="529" spans="1:46" x14ac:dyDescent="0.25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  <c r="AE529" s="179"/>
      <c r="AF529" s="179"/>
      <c r="AG529" s="179"/>
      <c r="AH529" s="179"/>
      <c r="AI529" s="179"/>
      <c r="AJ529" s="179"/>
      <c r="AK529" s="179"/>
      <c r="AL529" s="179"/>
      <c r="AM529" s="179"/>
      <c r="AN529" s="179"/>
      <c r="AO529" s="179"/>
      <c r="AP529" s="179"/>
      <c r="AQ529" s="179"/>
      <c r="AR529" s="179"/>
      <c r="AS529" s="179"/>
      <c r="AT529" s="179"/>
    </row>
    <row r="530" spans="1:46" x14ac:dyDescent="0.25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  <c r="AA530" s="179"/>
      <c r="AB530" s="179"/>
      <c r="AC530" s="179"/>
      <c r="AD530" s="179"/>
      <c r="AE530" s="179"/>
      <c r="AF530" s="179"/>
      <c r="AG530" s="179"/>
      <c r="AH530" s="179"/>
      <c r="AI530" s="179"/>
      <c r="AJ530" s="179"/>
      <c r="AK530" s="179"/>
      <c r="AL530" s="179"/>
      <c r="AM530" s="179"/>
      <c r="AN530" s="179"/>
      <c r="AO530" s="179"/>
      <c r="AP530" s="179"/>
      <c r="AQ530" s="179"/>
      <c r="AR530" s="179"/>
      <c r="AS530" s="179"/>
      <c r="AT530" s="179"/>
    </row>
    <row r="531" spans="1:46" x14ac:dyDescent="0.25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  <c r="AE531" s="179"/>
      <c r="AF531" s="179"/>
      <c r="AG531" s="179"/>
      <c r="AH531" s="179"/>
      <c r="AI531" s="179"/>
      <c r="AJ531" s="179"/>
      <c r="AK531" s="179"/>
      <c r="AL531" s="179"/>
      <c r="AM531" s="179"/>
      <c r="AN531" s="179"/>
      <c r="AO531" s="179"/>
      <c r="AP531" s="179"/>
      <c r="AQ531" s="179"/>
      <c r="AR531" s="179"/>
      <c r="AS531" s="179"/>
      <c r="AT531" s="179"/>
    </row>
    <row r="532" spans="1:46" x14ac:dyDescent="0.25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  <c r="AE532" s="179"/>
      <c r="AF532" s="179"/>
      <c r="AG532" s="179"/>
      <c r="AH532" s="179"/>
      <c r="AI532" s="179"/>
      <c r="AJ532" s="179"/>
      <c r="AK532" s="179"/>
      <c r="AL532" s="179"/>
      <c r="AM532" s="179"/>
      <c r="AN532" s="179"/>
      <c r="AO532" s="179"/>
      <c r="AP532" s="179"/>
      <c r="AQ532" s="179"/>
      <c r="AR532" s="179"/>
      <c r="AS532" s="179"/>
      <c r="AT532" s="179"/>
    </row>
    <row r="533" spans="1:46" x14ac:dyDescent="0.25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  <c r="AE533" s="179"/>
      <c r="AF533" s="179"/>
      <c r="AG533" s="179"/>
      <c r="AH533" s="179"/>
      <c r="AI533" s="179"/>
      <c r="AJ533" s="179"/>
      <c r="AK533" s="179"/>
      <c r="AL533" s="179"/>
      <c r="AM533" s="179"/>
      <c r="AN533" s="179"/>
      <c r="AO533" s="179"/>
      <c r="AP533" s="179"/>
      <c r="AQ533" s="179"/>
      <c r="AR533" s="179"/>
      <c r="AS533" s="179"/>
      <c r="AT533" s="179"/>
    </row>
    <row r="534" spans="1:46" x14ac:dyDescent="0.25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  <c r="AA534" s="179"/>
      <c r="AB534" s="179"/>
      <c r="AC534" s="179"/>
      <c r="AD534" s="179"/>
      <c r="AE534" s="179"/>
      <c r="AF534" s="179"/>
      <c r="AG534" s="179"/>
      <c r="AH534" s="179"/>
      <c r="AI534" s="179"/>
      <c r="AJ534" s="179"/>
      <c r="AK534" s="179"/>
      <c r="AL534" s="179"/>
      <c r="AM534" s="179"/>
      <c r="AN534" s="179"/>
      <c r="AO534" s="179"/>
      <c r="AP534" s="179"/>
      <c r="AQ534" s="179"/>
      <c r="AR534" s="179"/>
      <c r="AS534" s="179"/>
      <c r="AT534" s="179"/>
    </row>
    <row r="535" spans="1:46" x14ac:dyDescent="0.25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  <c r="AA535" s="179"/>
      <c r="AB535" s="179"/>
      <c r="AC535" s="179"/>
      <c r="AD535" s="179"/>
      <c r="AE535" s="179"/>
      <c r="AF535" s="179"/>
      <c r="AG535" s="179"/>
      <c r="AH535" s="179"/>
      <c r="AI535" s="179"/>
      <c r="AJ535" s="179"/>
      <c r="AK535" s="179"/>
      <c r="AL535" s="179"/>
      <c r="AM535" s="179"/>
      <c r="AN535" s="179"/>
      <c r="AO535" s="179"/>
      <c r="AP535" s="179"/>
      <c r="AQ535" s="179"/>
      <c r="AR535" s="179"/>
      <c r="AS535" s="179"/>
      <c r="AT535" s="179"/>
    </row>
    <row r="536" spans="1:46" x14ac:dyDescent="0.25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  <c r="AA536" s="179"/>
      <c r="AB536" s="179"/>
      <c r="AC536" s="179"/>
      <c r="AD536" s="179"/>
      <c r="AE536" s="179"/>
      <c r="AF536" s="179"/>
      <c r="AG536" s="179"/>
      <c r="AH536" s="179"/>
      <c r="AI536" s="179"/>
      <c r="AJ536" s="179"/>
      <c r="AK536" s="179"/>
      <c r="AL536" s="179"/>
      <c r="AM536" s="179"/>
      <c r="AN536" s="179"/>
      <c r="AO536" s="179"/>
      <c r="AP536" s="179"/>
      <c r="AQ536" s="179"/>
      <c r="AR536" s="179"/>
      <c r="AS536" s="179"/>
      <c r="AT536" s="179"/>
    </row>
    <row r="537" spans="1:46" x14ac:dyDescent="0.25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  <c r="AE537" s="179"/>
      <c r="AF537" s="179"/>
      <c r="AG537" s="179"/>
      <c r="AH537" s="179"/>
      <c r="AI537" s="179"/>
      <c r="AJ537" s="179"/>
      <c r="AK537" s="179"/>
      <c r="AL537" s="179"/>
      <c r="AM537" s="179"/>
      <c r="AN537" s="179"/>
      <c r="AO537" s="179"/>
      <c r="AP537" s="179"/>
      <c r="AQ537" s="179"/>
      <c r="AR537" s="179"/>
      <c r="AS537" s="179"/>
      <c r="AT537" s="179"/>
    </row>
    <row r="538" spans="1:46" x14ac:dyDescent="0.25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  <c r="AE538" s="179"/>
      <c r="AF538" s="179"/>
      <c r="AG538" s="179"/>
      <c r="AH538" s="179"/>
      <c r="AI538" s="179"/>
      <c r="AJ538" s="179"/>
      <c r="AK538" s="179"/>
      <c r="AL538" s="179"/>
      <c r="AM538" s="179"/>
      <c r="AN538" s="179"/>
      <c r="AO538" s="179"/>
      <c r="AP538" s="179"/>
      <c r="AQ538" s="179"/>
      <c r="AR538" s="179"/>
      <c r="AS538" s="179"/>
      <c r="AT538" s="179"/>
    </row>
    <row r="539" spans="1:46" x14ac:dyDescent="0.25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  <c r="AE539" s="179"/>
      <c r="AF539" s="179"/>
      <c r="AG539" s="179"/>
      <c r="AH539" s="179"/>
      <c r="AI539" s="179"/>
      <c r="AJ539" s="179"/>
      <c r="AK539" s="179"/>
      <c r="AL539" s="179"/>
      <c r="AM539" s="179"/>
      <c r="AN539" s="179"/>
      <c r="AO539" s="179"/>
      <c r="AP539" s="179"/>
      <c r="AQ539" s="179"/>
      <c r="AR539" s="179"/>
      <c r="AS539" s="179"/>
      <c r="AT539" s="179"/>
    </row>
    <row r="540" spans="1:46" x14ac:dyDescent="0.25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  <c r="AE540" s="179"/>
      <c r="AF540" s="179"/>
      <c r="AG540" s="179"/>
      <c r="AH540" s="179"/>
      <c r="AI540" s="179"/>
      <c r="AJ540" s="179"/>
      <c r="AK540" s="179"/>
      <c r="AL540" s="179"/>
      <c r="AM540" s="179"/>
      <c r="AN540" s="179"/>
      <c r="AO540" s="179"/>
      <c r="AP540" s="179"/>
      <c r="AQ540" s="179"/>
      <c r="AR540" s="179"/>
      <c r="AS540" s="179"/>
      <c r="AT540" s="179"/>
    </row>
    <row r="541" spans="1:46" x14ac:dyDescent="0.25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  <c r="AE541" s="179"/>
      <c r="AF541" s="179"/>
      <c r="AG541" s="179"/>
      <c r="AH541" s="179"/>
      <c r="AI541" s="179"/>
      <c r="AJ541" s="179"/>
      <c r="AK541" s="179"/>
      <c r="AL541" s="179"/>
      <c r="AM541" s="179"/>
      <c r="AN541" s="179"/>
      <c r="AO541" s="179"/>
      <c r="AP541" s="179"/>
      <c r="AQ541" s="179"/>
      <c r="AR541" s="179"/>
      <c r="AS541" s="179"/>
      <c r="AT541" s="179"/>
    </row>
    <row r="542" spans="1:46" x14ac:dyDescent="0.25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  <c r="AE542" s="179"/>
      <c r="AF542" s="179"/>
      <c r="AG542" s="179"/>
      <c r="AH542" s="179"/>
      <c r="AI542" s="179"/>
      <c r="AJ542" s="179"/>
      <c r="AK542" s="179"/>
      <c r="AL542" s="179"/>
      <c r="AM542" s="179"/>
      <c r="AN542" s="179"/>
      <c r="AO542" s="179"/>
      <c r="AP542" s="179"/>
      <c r="AQ542" s="179"/>
      <c r="AR542" s="179"/>
      <c r="AS542" s="179"/>
      <c r="AT542" s="179"/>
    </row>
    <row r="543" spans="1:46" x14ac:dyDescent="0.25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  <c r="AE543" s="179"/>
      <c r="AF543" s="179"/>
      <c r="AG543" s="179"/>
      <c r="AH543" s="179"/>
      <c r="AI543" s="179"/>
      <c r="AJ543" s="179"/>
      <c r="AK543" s="179"/>
      <c r="AL543" s="179"/>
      <c r="AM543" s="179"/>
      <c r="AN543" s="179"/>
      <c r="AO543" s="179"/>
      <c r="AP543" s="179"/>
      <c r="AQ543" s="179"/>
      <c r="AR543" s="179"/>
      <c r="AS543" s="179"/>
      <c r="AT543" s="179"/>
    </row>
    <row r="544" spans="1:46" x14ac:dyDescent="0.25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  <c r="AE544" s="179"/>
      <c r="AF544" s="179"/>
      <c r="AG544" s="179"/>
      <c r="AH544" s="179"/>
      <c r="AI544" s="179"/>
      <c r="AJ544" s="179"/>
      <c r="AK544" s="179"/>
      <c r="AL544" s="179"/>
      <c r="AM544" s="179"/>
      <c r="AN544" s="179"/>
      <c r="AO544" s="179"/>
      <c r="AP544" s="179"/>
      <c r="AQ544" s="179"/>
      <c r="AR544" s="179"/>
      <c r="AS544" s="179"/>
      <c r="AT544" s="179"/>
    </row>
    <row r="545" spans="1:46" x14ac:dyDescent="0.25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  <c r="AE545" s="179"/>
      <c r="AF545" s="179"/>
      <c r="AG545" s="179"/>
      <c r="AH545" s="179"/>
      <c r="AI545" s="179"/>
      <c r="AJ545" s="179"/>
      <c r="AK545" s="179"/>
      <c r="AL545" s="179"/>
      <c r="AM545" s="179"/>
      <c r="AN545" s="179"/>
      <c r="AO545" s="179"/>
      <c r="AP545" s="179"/>
      <c r="AQ545" s="179"/>
      <c r="AR545" s="179"/>
      <c r="AS545" s="179"/>
      <c r="AT545" s="179"/>
    </row>
    <row r="546" spans="1:46" x14ac:dyDescent="0.25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  <c r="AE546" s="179"/>
      <c r="AF546" s="179"/>
      <c r="AG546" s="179"/>
      <c r="AH546" s="179"/>
      <c r="AI546" s="179"/>
      <c r="AJ546" s="179"/>
      <c r="AK546" s="179"/>
      <c r="AL546" s="179"/>
      <c r="AM546" s="179"/>
      <c r="AN546" s="179"/>
      <c r="AO546" s="179"/>
      <c r="AP546" s="179"/>
      <c r="AQ546" s="179"/>
      <c r="AR546" s="179"/>
      <c r="AS546" s="179"/>
      <c r="AT546" s="179"/>
    </row>
    <row r="547" spans="1:46" x14ac:dyDescent="0.25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  <c r="AE547" s="179"/>
      <c r="AF547" s="179"/>
      <c r="AG547" s="179"/>
      <c r="AH547" s="179"/>
      <c r="AI547" s="179"/>
      <c r="AJ547" s="179"/>
      <c r="AK547" s="179"/>
      <c r="AL547" s="179"/>
      <c r="AM547" s="179"/>
      <c r="AN547" s="179"/>
      <c r="AO547" s="179"/>
      <c r="AP547" s="179"/>
      <c r="AQ547" s="179"/>
      <c r="AR547" s="179"/>
      <c r="AS547" s="179"/>
      <c r="AT547" s="179"/>
    </row>
    <row r="548" spans="1:46" x14ac:dyDescent="0.25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  <c r="AA548" s="179"/>
      <c r="AB548" s="179"/>
      <c r="AC548" s="179"/>
      <c r="AD548" s="179"/>
      <c r="AE548" s="179"/>
      <c r="AF548" s="179"/>
      <c r="AG548" s="179"/>
      <c r="AH548" s="179"/>
      <c r="AI548" s="179"/>
      <c r="AJ548" s="179"/>
      <c r="AK548" s="179"/>
      <c r="AL548" s="179"/>
      <c r="AM548" s="179"/>
      <c r="AN548" s="179"/>
      <c r="AO548" s="179"/>
      <c r="AP548" s="179"/>
      <c r="AQ548" s="179"/>
      <c r="AR548" s="179"/>
      <c r="AS548" s="179"/>
      <c r="AT548" s="179"/>
    </row>
    <row r="549" spans="1:46" x14ac:dyDescent="0.25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  <c r="AA549" s="179"/>
      <c r="AB549" s="179"/>
      <c r="AC549" s="179"/>
      <c r="AD549" s="179"/>
      <c r="AE549" s="179"/>
      <c r="AF549" s="179"/>
      <c r="AG549" s="179"/>
      <c r="AH549" s="179"/>
      <c r="AI549" s="179"/>
      <c r="AJ549" s="179"/>
      <c r="AK549" s="179"/>
      <c r="AL549" s="179"/>
      <c r="AM549" s="179"/>
      <c r="AN549" s="179"/>
      <c r="AO549" s="179"/>
      <c r="AP549" s="179"/>
      <c r="AQ549" s="179"/>
      <c r="AR549" s="179"/>
      <c r="AS549" s="179"/>
      <c r="AT549" s="179"/>
    </row>
    <row r="550" spans="1:46" x14ac:dyDescent="0.25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  <c r="AA550" s="179"/>
      <c r="AB550" s="179"/>
      <c r="AC550" s="179"/>
      <c r="AD550" s="179"/>
      <c r="AE550" s="179"/>
      <c r="AF550" s="179"/>
      <c r="AG550" s="179"/>
      <c r="AH550" s="179"/>
      <c r="AI550" s="179"/>
      <c r="AJ550" s="179"/>
      <c r="AK550" s="179"/>
      <c r="AL550" s="179"/>
      <c r="AM550" s="179"/>
      <c r="AN550" s="179"/>
      <c r="AO550" s="179"/>
      <c r="AP550" s="179"/>
      <c r="AQ550" s="179"/>
      <c r="AR550" s="179"/>
      <c r="AS550" s="179"/>
      <c r="AT550" s="179"/>
    </row>
    <row r="551" spans="1:46" x14ac:dyDescent="0.25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  <c r="AA551" s="179"/>
      <c r="AB551" s="179"/>
      <c r="AC551" s="179"/>
      <c r="AD551" s="179"/>
      <c r="AE551" s="179"/>
      <c r="AF551" s="179"/>
      <c r="AG551" s="179"/>
      <c r="AH551" s="179"/>
      <c r="AI551" s="179"/>
      <c r="AJ551" s="179"/>
      <c r="AK551" s="179"/>
      <c r="AL551" s="179"/>
      <c r="AM551" s="179"/>
      <c r="AN551" s="179"/>
      <c r="AO551" s="179"/>
      <c r="AP551" s="179"/>
      <c r="AQ551" s="179"/>
      <c r="AR551" s="179"/>
      <c r="AS551" s="179"/>
      <c r="AT551" s="179"/>
    </row>
    <row r="552" spans="1:46" x14ac:dyDescent="0.25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</row>
    <row r="553" spans="1:46" x14ac:dyDescent="0.25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</row>
    <row r="554" spans="1:46" x14ac:dyDescent="0.25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</row>
    <row r="555" spans="1:46" x14ac:dyDescent="0.25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</row>
    <row r="556" spans="1:46" x14ac:dyDescent="0.25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</row>
    <row r="557" spans="1:46" x14ac:dyDescent="0.25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</row>
    <row r="558" spans="1:46" x14ac:dyDescent="0.25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</row>
    <row r="559" spans="1:46" x14ac:dyDescent="0.25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</row>
    <row r="560" spans="1:46" x14ac:dyDescent="0.25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</row>
    <row r="561" spans="1:13" x14ac:dyDescent="0.25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</row>
    <row r="562" spans="1:13" x14ac:dyDescent="0.25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</row>
    <row r="563" spans="1:13" x14ac:dyDescent="0.25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</row>
    <row r="564" spans="1:13" x14ac:dyDescent="0.25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</row>
    <row r="565" spans="1:13" x14ac:dyDescent="0.25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</row>
    <row r="566" spans="1:13" x14ac:dyDescent="0.25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</row>
    <row r="567" spans="1:13" x14ac:dyDescent="0.25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</row>
    <row r="568" spans="1:13" x14ac:dyDescent="0.25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</row>
    <row r="569" spans="1:13" x14ac:dyDescent="0.25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</row>
    <row r="570" spans="1:13" x14ac:dyDescent="0.25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</row>
    <row r="571" spans="1:13" x14ac:dyDescent="0.25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</row>
    <row r="572" spans="1:13" x14ac:dyDescent="0.25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</row>
    <row r="573" spans="1:13" x14ac:dyDescent="0.25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</row>
    <row r="574" spans="1:13" x14ac:dyDescent="0.25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</row>
    <row r="575" spans="1:13" x14ac:dyDescent="0.25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</row>
    <row r="576" spans="1:13" x14ac:dyDescent="0.25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</row>
    <row r="577" spans="1:13" x14ac:dyDescent="0.25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</row>
    <row r="578" spans="1:13" x14ac:dyDescent="0.25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</row>
    <row r="579" spans="1:13" x14ac:dyDescent="0.25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</row>
    <row r="580" spans="1:13" x14ac:dyDescent="0.25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</row>
    <row r="581" spans="1:13" x14ac:dyDescent="0.25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</row>
    <row r="582" spans="1:13" x14ac:dyDescent="0.25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</row>
    <row r="583" spans="1:13" x14ac:dyDescent="0.25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</row>
    <row r="584" spans="1:13" x14ac:dyDescent="0.25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</row>
    <row r="585" spans="1:13" x14ac:dyDescent="0.25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</row>
    <row r="586" spans="1:13" x14ac:dyDescent="0.25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</row>
    <row r="587" spans="1:13" x14ac:dyDescent="0.25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</row>
    <row r="588" spans="1:13" x14ac:dyDescent="0.25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</row>
    <row r="589" spans="1:13" x14ac:dyDescent="0.25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</row>
    <row r="590" spans="1:13" x14ac:dyDescent="0.25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</row>
    <row r="591" spans="1:13" x14ac:dyDescent="0.25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</row>
    <row r="592" spans="1:13" x14ac:dyDescent="0.25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</row>
    <row r="593" spans="1:13" x14ac:dyDescent="0.25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</row>
    <row r="594" spans="1:13" x14ac:dyDescent="0.25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</row>
    <row r="595" spans="1:13" x14ac:dyDescent="0.25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</row>
    <row r="596" spans="1:13" x14ac:dyDescent="0.25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</row>
    <row r="597" spans="1:13" x14ac:dyDescent="0.25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</row>
    <row r="598" spans="1:13" x14ac:dyDescent="0.25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</row>
    <row r="599" spans="1:13" x14ac:dyDescent="0.25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</row>
    <row r="600" spans="1:13" x14ac:dyDescent="0.25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</row>
    <row r="601" spans="1:13" x14ac:dyDescent="0.25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</row>
    <row r="602" spans="1:13" x14ac:dyDescent="0.25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</row>
    <row r="603" spans="1:13" x14ac:dyDescent="0.25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</row>
    <row r="604" spans="1:13" x14ac:dyDescent="0.25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</row>
    <row r="605" spans="1:13" x14ac:dyDescent="0.25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</row>
    <row r="606" spans="1:13" x14ac:dyDescent="0.25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</row>
    <row r="607" spans="1:13" x14ac:dyDescent="0.25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</row>
    <row r="608" spans="1:13" x14ac:dyDescent="0.25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</row>
    <row r="609" spans="1:13" x14ac:dyDescent="0.25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</row>
    <row r="610" spans="1:13" x14ac:dyDescent="0.25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</row>
    <row r="611" spans="1:13" x14ac:dyDescent="0.25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</row>
    <row r="612" spans="1:13" x14ac:dyDescent="0.25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</row>
    <row r="613" spans="1:13" x14ac:dyDescent="0.25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</row>
    <row r="614" spans="1:13" x14ac:dyDescent="0.25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</row>
    <row r="615" spans="1:13" x14ac:dyDescent="0.25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</row>
    <row r="616" spans="1:13" x14ac:dyDescent="0.25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</row>
    <row r="617" spans="1:13" x14ac:dyDescent="0.25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</row>
    <row r="618" spans="1:13" x14ac:dyDescent="0.25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</row>
    <row r="619" spans="1:13" x14ac:dyDescent="0.25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</row>
    <row r="620" spans="1:13" x14ac:dyDescent="0.25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</row>
    <row r="621" spans="1:13" x14ac:dyDescent="0.25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</row>
    <row r="622" spans="1:13" x14ac:dyDescent="0.25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</row>
    <row r="623" spans="1:13" x14ac:dyDescent="0.25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</row>
    <row r="624" spans="1:13" x14ac:dyDescent="0.25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</row>
    <row r="625" spans="1:13" x14ac:dyDescent="0.25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</row>
    <row r="626" spans="1:13" x14ac:dyDescent="0.25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</row>
    <row r="627" spans="1:13" x14ac:dyDescent="0.25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</row>
    <row r="628" spans="1:13" x14ac:dyDescent="0.25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</row>
    <row r="629" spans="1:13" x14ac:dyDescent="0.25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</row>
    <row r="630" spans="1:13" x14ac:dyDescent="0.25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</row>
    <row r="631" spans="1:13" x14ac:dyDescent="0.25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</row>
    <row r="632" spans="1:13" x14ac:dyDescent="0.25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</row>
    <row r="633" spans="1:13" x14ac:dyDescent="0.25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</row>
    <row r="634" spans="1:13" x14ac:dyDescent="0.25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</row>
    <row r="635" spans="1:13" x14ac:dyDescent="0.25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</row>
    <row r="636" spans="1:13" x14ac:dyDescent="0.25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</row>
    <row r="637" spans="1:13" x14ac:dyDescent="0.25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</row>
    <row r="638" spans="1:13" x14ac:dyDescent="0.25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</row>
    <row r="639" spans="1:13" x14ac:dyDescent="0.25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</row>
    <row r="640" spans="1:13" x14ac:dyDescent="0.25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</row>
    <row r="641" spans="1:13" x14ac:dyDescent="0.25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</row>
    <row r="642" spans="1:13" x14ac:dyDescent="0.25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</row>
    <row r="643" spans="1:13" x14ac:dyDescent="0.25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</row>
    <row r="644" spans="1:13" x14ac:dyDescent="0.25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</row>
    <row r="645" spans="1:13" x14ac:dyDescent="0.25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</row>
    <row r="646" spans="1:13" x14ac:dyDescent="0.25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</row>
    <row r="647" spans="1:13" x14ac:dyDescent="0.25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</row>
    <row r="648" spans="1:13" x14ac:dyDescent="0.25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</row>
    <row r="649" spans="1:13" x14ac:dyDescent="0.25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</row>
    <row r="650" spans="1:13" x14ac:dyDescent="0.25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</row>
    <row r="651" spans="1:13" x14ac:dyDescent="0.25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</row>
    <row r="652" spans="1:13" x14ac:dyDescent="0.25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</row>
    <row r="653" spans="1:13" x14ac:dyDescent="0.25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</row>
    <row r="654" spans="1:13" x14ac:dyDescent="0.25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</row>
    <row r="655" spans="1:13" x14ac:dyDescent="0.25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</row>
    <row r="656" spans="1:13" x14ac:dyDescent="0.25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</row>
    <row r="657" spans="1:13" x14ac:dyDescent="0.25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</row>
    <row r="658" spans="1:13" x14ac:dyDescent="0.25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</row>
    <row r="659" spans="1:13" x14ac:dyDescent="0.25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</row>
    <row r="660" spans="1:13" x14ac:dyDescent="0.25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</row>
    <row r="661" spans="1:13" x14ac:dyDescent="0.25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</row>
    <row r="662" spans="1:13" x14ac:dyDescent="0.25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</row>
    <row r="663" spans="1:13" x14ac:dyDescent="0.25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</row>
    <row r="664" spans="1:13" x14ac:dyDescent="0.25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</row>
    <row r="665" spans="1:13" x14ac:dyDescent="0.25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</row>
    <row r="666" spans="1:13" x14ac:dyDescent="0.25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</row>
    <row r="667" spans="1:13" x14ac:dyDescent="0.25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</row>
    <row r="668" spans="1:13" x14ac:dyDescent="0.25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</row>
    <row r="669" spans="1:13" x14ac:dyDescent="0.25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</row>
    <row r="670" spans="1:13" x14ac:dyDescent="0.25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</row>
    <row r="671" spans="1:13" x14ac:dyDescent="0.25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</row>
    <row r="672" spans="1:13" x14ac:dyDescent="0.25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</row>
    <row r="673" spans="1:13" x14ac:dyDescent="0.25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</row>
    <row r="674" spans="1:13" x14ac:dyDescent="0.25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</row>
    <row r="675" spans="1:13" x14ac:dyDescent="0.25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</row>
    <row r="676" spans="1:13" x14ac:dyDescent="0.25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</row>
    <row r="677" spans="1:13" x14ac:dyDescent="0.25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</row>
    <row r="678" spans="1:13" x14ac:dyDescent="0.25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</row>
    <row r="679" spans="1:13" x14ac:dyDescent="0.25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</row>
    <row r="680" spans="1:13" x14ac:dyDescent="0.25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</row>
    <row r="681" spans="1:13" x14ac:dyDescent="0.25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</row>
    <row r="682" spans="1:13" x14ac:dyDescent="0.25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</row>
    <row r="683" spans="1:13" x14ac:dyDescent="0.25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</row>
    <row r="684" spans="1:13" x14ac:dyDescent="0.25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</row>
    <row r="685" spans="1:13" x14ac:dyDescent="0.25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</row>
    <row r="686" spans="1:13" x14ac:dyDescent="0.25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</row>
    <row r="687" spans="1:13" x14ac:dyDescent="0.25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</row>
    <row r="688" spans="1:13" x14ac:dyDescent="0.25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</row>
    <row r="689" spans="1:13" x14ac:dyDescent="0.25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</row>
    <row r="690" spans="1:13" x14ac:dyDescent="0.25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</row>
    <row r="691" spans="1:13" x14ac:dyDescent="0.25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</row>
    <row r="692" spans="1:13" x14ac:dyDescent="0.25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</row>
    <row r="693" spans="1:13" x14ac:dyDescent="0.25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</row>
    <row r="694" spans="1:13" x14ac:dyDescent="0.25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</row>
    <row r="695" spans="1:13" x14ac:dyDescent="0.25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</row>
    <row r="696" spans="1:13" x14ac:dyDescent="0.25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</row>
    <row r="697" spans="1:13" x14ac:dyDescent="0.25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</row>
    <row r="698" spans="1:13" x14ac:dyDescent="0.25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</row>
    <row r="699" spans="1:13" x14ac:dyDescent="0.25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</row>
    <row r="700" spans="1:13" x14ac:dyDescent="0.25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</row>
    <row r="701" spans="1:13" x14ac:dyDescent="0.25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</row>
    <row r="702" spans="1:13" x14ac:dyDescent="0.25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</row>
    <row r="703" spans="1:13" x14ac:dyDescent="0.25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</row>
    <row r="704" spans="1:13" x14ac:dyDescent="0.25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</row>
    <row r="705" spans="1:13" x14ac:dyDescent="0.25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</row>
    <row r="706" spans="1:13" x14ac:dyDescent="0.25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</row>
    <row r="707" spans="1:13" x14ac:dyDescent="0.25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</row>
    <row r="708" spans="1:13" x14ac:dyDescent="0.25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</row>
    <row r="709" spans="1:13" x14ac:dyDescent="0.25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</row>
    <row r="710" spans="1:13" x14ac:dyDescent="0.25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</row>
    <row r="711" spans="1:13" x14ac:dyDescent="0.25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</row>
    <row r="712" spans="1:13" x14ac:dyDescent="0.25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</row>
    <row r="713" spans="1:13" x14ac:dyDescent="0.25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</row>
    <row r="714" spans="1:13" x14ac:dyDescent="0.25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</row>
    <row r="715" spans="1:13" x14ac:dyDescent="0.25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</row>
    <row r="716" spans="1:13" x14ac:dyDescent="0.25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</row>
    <row r="717" spans="1:13" x14ac:dyDescent="0.25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</row>
    <row r="718" spans="1:13" x14ac:dyDescent="0.25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</row>
    <row r="719" spans="1:13" x14ac:dyDescent="0.25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</row>
    <row r="720" spans="1:13" x14ac:dyDescent="0.25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</row>
    <row r="721" spans="1:13" x14ac:dyDescent="0.25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</row>
    <row r="722" spans="1:13" x14ac:dyDescent="0.25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</row>
    <row r="723" spans="1:13" x14ac:dyDescent="0.25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</row>
    <row r="724" spans="1:13" x14ac:dyDescent="0.25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</row>
    <row r="725" spans="1:13" x14ac:dyDescent="0.25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</row>
    <row r="726" spans="1:13" x14ac:dyDescent="0.25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</row>
    <row r="727" spans="1:13" x14ac:dyDescent="0.25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</row>
    <row r="728" spans="1:13" x14ac:dyDescent="0.25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</row>
    <row r="729" spans="1:13" x14ac:dyDescent="0.25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</row>
    <row r="730" spans="1:13" x14ac:dyDescent="0.25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</row>
    <row r="731" spans="1:13" x14ac:dyDescent="0.25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</row>
    <row r="732" spans="1:13" x14ac:dyDescent="0.25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</row>
    <row r="733" spans="1:13" x14ac:dyDescent="0.25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</row>
    <row r="734" spans="1:13" x14ac:dyDescent="0.25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</row>
    <row r="735" spans="1:13" x14ac:dyDescent="0.25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</row>
    <row r="736" spans="1:13" x14ac:dyDescent="0.25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</row>
    <row r="737" spans="1:13" x14ac:dyDescent="0.25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</row>
    <row r="738" spans="1:13" x14ac:dyDescent="0.25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</row>
    <row r="739" spans="1:13" x14ac:dyDescent="0.25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9"/>
  <sheetViews>
    <sheetView topLeftCell="A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A2" sqref="A2"/>
    </sheetView>
  </sheetViews>
  <sheetFormatPr baseColWidth="10" defaultColWidth="9.7109375" defaultRowHeight="12.75" x14ac:dyDescent="0.2"/>
  <cols>
    <col min="1" max="1" width="28.85546875" style="2" customWidth="1"/>
    <col min="2" max="6" width="15.7109375" style="2" customWidth="1"/>
    <col min="7" max="7" width="12.42578125" style="2" customWidth="1"/>
    <col min="8" max="8" width="15.42578125" style="2" customWidth="1"/>
    <col min="9" max="9" width="12.5703125" style="14" customWidth="1"/>
    <col min="10" max="10" width="12.28515625" style="2" customWidth="1"/>
    <col min="11" max="11" width="15.5703125" style="2" customWidth="1"/>
    <col min="12" max="12" width="12" style="14" customWidth="1"/>
    <col min="13" max="13" width="17.7109375" style="15" customWidth="1"/>
    <col min="14" max="14" width="18" style="2" customWidth="1"/>
    <col min="15" max="15" width="16.140625" style="2" customWidth="1"/>
    <col min="16" max="16" width="14.140625" style="2" customWidth="1"/>
    <col min="17" max="17" width="15.5703125" style="2" customWidth="1"/>
    <col min="18" max="18" width="16.140625" style="2" customWidth="1"/>
    <col min="19" max="19" width="13.140625" style="2" customWidth="1"/>
    <col min="20" max="20" width="15.28515625" style="2" customWidth="1"/>
    <col min="21" max="21" width="15.5703125" style="2" customWidth="1"/>
    <col min="22" max="22" width="17.140625" style="2" customWidth="1"/>
    <col min="23" max="23" width="19.5703125" style="2" customWidth="1"/>
    <col min="24" max="24" width="16.140625" style="14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59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59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59" ht="18.75" thickBot="1" x14ac:dyDescent="0.3">
      <c r="B3" s="284" t="s">
        <v>2</v>
      </c>
      <c r="C3" s="284"/>
      <c r="D3" s="284"/>
      <c r="E3" s="284"/>
      <c r="F3" s="284"/>
      <c r="G3" s="283" t="s">
        <v>0</v>
      </c>
      <c r="H3" s="283"/>
      <c r="I3" s="283"/>
      <c r="J3" s="283"/>
      <c r="K3" s="283"/>
      <c r="L3" s="283"/>
      <c r="M3" s="283"/>
      <c r="N3" s="283" t="s">
        <v>1</v>
      </c>
      <c r="O3" s="283"/>
      <c r="P3" s="283"/>
      <c r="Q3" s="283"/>
      <c r="R3" s="283"/>
      <c r="S3" s="283"/>
      <c r="T3" s="283"/>
      <c r="U3" s="283"/>
      <c r="V3" s="227"/>
      <c r="W3" s="283"/>
      <c r="X3" s="283"/>
      <c r="Z3" s="284" t="s">
        <v>263</v>
      </c>
      <c r="AA3" s="284"/>
      <c r="AB3" s="284"/>
      <c r="AC3" s="284"/>
      <c r="AD3" s="284"/>
    </row>
    <row r="4" spans="1:59" ht="77.25" thickBot="1" x14ac:dyDescent="0.25">
      <c r="A4" s="35" t="s">
        <v>3</v>
      </c>
      <c r="B4" s="228" t="s">
        <v>178</v>
      </c>
      <c r="C4" s="35" t="s">
        <v>179</v>
      </c>
      <c r="D4" s="228" t="s">
        <v>264</v>
      </c>
      <c r="E4" s="229" t="s">
        <v>265</v>
      </c>
      <c r="F4" s="230" t="s">
        <v>11</v>
      </c>
      <c r="G4" s="35" t="s">
        <v>115</v>
      </c>
      <c r="H4" s="228" t="s">
        <v>4</v>
      </c>
      <c r="I4" s="231">
        <v>0.85</v>
      </c>
      <c r="J4" s="35" t="s">
        <v>5</v>
      </c>
      <c r="K4" s="228" t="s">
        <v>6</v>
      </c>
      <c r="L4" s="231">
        <v>0.15</v>
      </c>
      <c r="M4" s="232" t="s">
        <v>7</v>
      </c>
      <c r="N4" s="223" t="s">
        <v>243</v>
      </c>
      <c r="O4" s="224" t="s">
        <v>244</v>
      </c>
      <c r="P4" s="224" t="s">
        <v>245</v>
      </c>
      <c r="Q4" s="224" t="s">
        <v>246</v>
      </c>
      <c r="R4" s="224" t="s">
        <v>247</v>
      </c>
      <c r="S4" s="224" t="s">
        <v>248</v>
      </c>
      <c r="T4" s="224" t="s">
        <v>249</v>
      </c>
      <c r="U4" s="224" t="s">
        <v>250</v>
      </c>
      <c r="V4" s="224" t="s">
        <v>251</v>
      </c>
      <c r="W4" s="224" t="s">
        <v>252</v>
      </c>
      <c r="X4" s="233" t="s">
        <v>8</v>
      </c>
      <c r="Y4" s="32"/>
      <c r="Z4" s="234" t="s">
        <v>14</v>
      </c>
      <c r="AA4" s="234" t="s">
        <v>12</v>
      </c>
      <c r="AB4" s="234" t="s">
        <v>13</v>
      </c>
      <c r="AC4" s="234" t="s">
        <v>266</v>
      </c>
      <c r="AD4" s="234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</row>
    <row r="5" spans="1:59" x14ac:dyDescent="0.2">
      <c r="A5" s="55"/>
      <c r="B5" s="235" t="s">
        <v>17</v>
      </c>
      <c r="C5" s="55" t="s">
        <v>17</v>
      </c>
      <c r="D5" s="235"/>
      <c r="E5" s="236"/>
      <c r="F5" s="237"/>
      <c r="G5" s="55"/>
      <c r="H5" s="235"/>
      <c r="I5" s="99"/>
      <c r="J5" s="100"/>
      <c r="K5" s="235"/>
      <c r="L5" s="99"/>
      <c r="M5" s="238"/>
      <c r="N5" s="100"/>
      <c r="O5" s="100"/>
      <c r="P5" s="100"/>
      <c r="Q5" s="100"/>
      <c r="R5" s="100"/>
      <c r="S5" s="100"/>
      <c r="T5" s="225">
        <v>0.85</v>
      </c>
      <c r="U5" s="225"/>
      <c r="V5" s="225"/>
      <c r="W5" s="226">
        <v>0.15</v>
      </c>
      <c r="X5" s="99"/>
      <c r="Y5" s="104"/>
      <c r="Z5" s="239" t="s">
        <v>17</v>
      </c>
      <c r="AA5" s="239" t="s">
        <v>17</v>
      </c>
      <c r="AB5" s="239" t="s">
        <v>17</v>
      </c>
      <c r="AC5" s="239" t="s">
        <v>17</v>
      </c>
      <c r="AD5" s="239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</row>
    <row r="6" spans="1:59" s="12" customFormat="1" ht="22.5" x14ac:dyDescent="0.2">
      <c r="A6" s="57"/>
      <c r="B6" s="240" t="s">
        <v>267</v>
      </c>
      <c r="C6" s="241" t="s">
        <v>268</v>
      </c>
      <c r="D6" s="241" t="s">
        <v>28</v>
      </c>
      <c r="E6" s="241" t="s">
        <v>29</v>
      </c>
      <c r="F6" s="110" t="s">
        <v>30</v>
      </c>
      <c r="G6" s="57" t="s">
        <v>18</v>
      </c>
      <c r="H6" s="241" t="s">
        <v>19</v>
      </c>
      <c r="I6" s="242" t="s">
        <v>20</v>
      </c>
      <c r="J6" s="107" t="s">
        <v>21</v>
      </c>
      <c r="K6" s="241" t="s">
        <v>22</v>
      </c>
      <c r="L6" s="242" t="s">
        <v>23</v>
      </c>
      <c r="M6" s="108" t="s">
        <v>24</v>
      </c>
      <c r="N6" s="107" t="s">
        <v>253</v>
      </c>
      <c r="O6" s="107" t="s">
        <v>254</v>
      </c>
      <c r="P6" s="107" t="s">
        <v>255</v>
      </c>
      <c r="Q6" s="107" t="s">
        <v>256</v>
      </c>
      <c r="R6" s="57" t="s">
        <v>257</v>
      </c>
      <c r="S6" s="107" t="s">
        <v>258</v>
      </c>
      <c r="T6" s="107" t="s">
        <v>259</v>
      </c>
      <c r="U6" s="107" t="s">
        <v>260</v>
      </c>
      <c r="V6" s="107" t="s">
        <v>261</v>
      </c>
      <c r="W6" s="241" t="s">
        <v>262</v>
      </c>
      <c r="X6" s="242" t="s">
        <v>25</v>
      </c>
      <c r="Y6" s="59"/>
      <c r="Z6" s="107" t="e">
        <f>+AC6*0.5</f>
        <v>#REF!</v>
      </c>
      <c r="AA6" s="107" t="e">
        <f>+AC6*0.25</f>
        <v>#REF!</v>
      </c>
      <c r="AB6" s="107" t="e">
        <f>+AC6*0.25</f>
        <v>#REF!</v>
      </c>
      <c r="AC6" s="107" t="e">
        <f>+#REF!</f>
        <v>#REF!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</row>
    <row r="7" spans="1:59" s="13" customFormat="1" ht="23.25" customHeight="1" thickBot="1" x14ac:dyDescent="0.25">
      <c r="A7" s="60"/>
      <c r="B7" s="61"/>
      <c r="C7" s="61"/>
      <c r="D7" s="61"/>
      <c r="E7" s="61"/>
      <c r="F7" s="243"/>
      <c r="G7" s="60"/>
      <c r="H7" s="61"/>
      <c r="I7" s="111"/>
      <c r="J7" s="61"/>
      <c r="K7" s="61"/>
      <c r="L7" s="111"/>
      <c r="M7" s="244"/>
      <c r="N7" s="107"/>
      <c r="O7" s="107"/>
      <c r="P7" s="107"/>
      <c r="Q7" s="107"/>
      <c r="R7" s="60"/>
      <c r="S7" s="107"/>
      <c r="T7" s="107"/>
      <c r="U7" s="107"/>
      <c r="V7" s="107"/>
      <c r="W7" s="61"/>
      <c r="X7" s="113"/>
      <c r="Y7" s="61"/>
      <c r="Z7" s="107" t="s">
        <v>33</v>
      </c>
      <c r="AA7" s="107" t="s">
        <v>31</v>
      </c>
      <c r="AB7" s="107" t="s">
        <v>32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</row>
    <row r="8" spans="1:59" ht="13.5" thickTop="1" x14ac:dyDescent="0.2">
      <c r="A8" s="38" t="s">
        <v>36</v>
      </c>
      <c r="B8" s="117">
        <v>558823</v>
      </c>
      <c r="C8" s="117">
        <v>145672.85</v>
      </c>
      <c r="D8" s="124">
        <f t="shared" ref="D8:D59" si="0">+C8/B8</f>
        <v>0.26067797853703228</v>
      </c>
      <c r="E8" s="125">
        <f>+D8*C8</f>
        <v>37973.704065728321</v>
      </c>
      <c r="F8" s="120">
        <f t="shared" ref="F8:F58" si="1">+E8/E$59</f>
        <v>2.3846074066165529E-5</v>
      </c>
      <c r="G8" s="245">
        <f>+'[5]CENSO POB 2020'!C5</f>
        <v>2974</v>
      </c>
      <c r="H8" s="116">
        <f t="shared" ref="H8:H58" si="2">+G8/$G$59</f>
        <v>5.141377508841821E-4</v>
      </c>
      <c r="I8" s="116">
        <f>+H8*I$4</f>
        <v>4.3701708825155477E-4</v>
      </c>
      <c r="J8" s="117">
        <f>+'[5]TERRITORIO INEGI 2021'!B2</f>
        <v>46.9</v>
      </c>
      <c r="K8" s="116">
        <f t="shared" ref="K8:K59" si="3">+J8/$J$59</f>
        <v>7.3102605507790314E-4</v>
      </c>
      <c r="L8" s="119">
        <f>+K8*L$4</f>
        <v>1.0965390826168547E-4</v>
      </c>
      <c r="M8" s="120">
        <f>+L8+I8</f>
        <v>5.4667099651324028E-4</v>
      </c>
      <c r="N8" s="121">
        <v>296</v>
      </c>
      <c r="O8" s="122">
        <v>291</v>
      </c>
      <c r="P8" s="123">
        <f>+O8/$O$59</f>
        <v>2.7055597858981759E-4</v>
      </c>
      <c r="Q8" s="123">
        <v>1.7570912812999999</v>
      </c>
      <c r="R8" s="246">
        <f>+Q8*P8</f>
        <v>4.7539155108375792E-4</v>
      </c>
      <c r="S8" s="247">
        <f>+R8/$R$59</f>
        <v>2.4656536212427173E-4</v>
      </c>
      <c r="T8" s="247">
        <f>+S8*$T$5</f>
        <v>2.0958055780563096E-4</v>
      </c>
      <c r="U8" s="247">
        <f>+N8/O8</f>
        <v>1.0171821305841924</v>
      </c>
      <c r="V8" s="247">
        <f>+U8/$U$59</f>
        <v>1.351657209931304E-2</v>
      </c>
      <c r="W8" s="246">
        <f>+V8*$W$5</f>
        <v>2.0274858148969558E-3</v>
      </c>
      <c r="X8" s="248">
        <f>+W8+T8</f>
        <v>2.2370663727025869E-3</v>
      </c>
      <c r="Y8" s="32"/>
      <c r="Z8" s="126" t="e">
        <f t="shared" ref="Z8:Z58" si="4">+F8*Z$6</f>
        <v>#REF!</v>
      </c>
      <c r="AA8" s="127" t="e">
        <f t="shared" ref="AA8:AA58" si="5">+M8*AA$6</f>
        <v>#REF!</v>
      </c>
      <c r="AB8" s="127" t="e">
        <f>+X8*$AB$6</f>
        <v>#REF!</v>
      </c>
      <c r="AC8" s="127" t="e">
        <f>SUM(Z8:AB8)</f>
        <v>#REF!</v>
      </c>
      <c r="AD8" s="249" t="e">
        <f>+AC8/AC$59</f>
        <v>#REF!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spans="1:59" x14ac:dyDescent="0.2">
      <c r="A9" s="42" t="s">
        <v>37</v>
      </c>
      <c r="B9" s="129">
        <v>2588435</v>
      </c>
      <c r="C9" s="129">
        <v>768052</v>
      </c>
      <c r="D9" s="138">
        <f t="shared" si="0"/>
        <v>0.2967244686461124</v>
      </c>
      <c r="E9" s="139">
        <f t="shared" ref="E9:E58" si="6">+D9*C9</f>
        <v>227899.82159258393</v>
      </c>
      <c r="F9" s="132">
        <f t="shared" si="1"/>
        <v>1.4311261329566678E-4</v>
      </c>
      <c r="G9" s="250">
        <f>+'[5]CENSO POB 2020'!C6</f>
        <v>3382</v>
      </c>
      <c r="H9" s="128">
        <f t="shared" si="2"/>
        <v>5.8467177992276519E-4</v>
      </c>
      <c r="I9" s="128">
        <f t="shared" ref="I9:I58" si="7">+H9*I$4</f>
        <v>4.9697101293435045E-4</v>
      </c>
      <c r="J9" s="129">
        <f>+'[5]TERRITORIO INEGI 2021'!B3</f>
        <v>980.9</v>
      </c>
      <c r="K9" s="128">
        <f t="shared" si="3"/>
        <v>1.528919951867623E-2</v>
      </c>
      <c r="L9" s="131">
        <f t="shared" ref="L9:L58" si="8">+K9*L$4</f>
        <v>2.2933799278014345E-3</v>
      </c>
      <c r="M9" s="132">
        <f t="shared" ref="M9:M58" si="9">+L9+I9</f>
        <v>2.7903509407357849E-3</v>
      </c>
      <c r="N9" s="133">
        <v>250</v>
      </c>
      <c r="O9" s="134">
        <v>278</v>
      </c>
      <c r="P9" s="135">
        <f t="shared" ref="P9:P58" si="10">+O9/$O$59</f>
        <v>2.5846928538821062E-4</v>
      </c>
      <c r="Q9" s="135">
        <v>1.7189329948000001</v>
      </c>
      <c r="R9" s="251">
        <f t="shared" ref="R9:R58" si="11">+Q9*P9</f>
        <v>4.4429138279617278E-4</v>
      </c>
      <c r="S9" s="252">
        <f t="shared" ref="S9:S58" si="12">+R9/$R$59</f>
        <v>2.3043502863712235E-4</v>
      </c>
      <c r="T9" s="252">
        <f t="shared" ref="T9:T58" si="13">+S9*$T$5</f>
        <v>1.95869774341554E-4</v>
      </c>
      <c r="U9" s="252">
        <f t="shared" ref="U9:U58" si="14">+N9/O9</f>
        <v>0.89928057553956831</v>
      </c>
      <c r="V9" s="252">
        <f t="shared" ref="V9:V58" si="15">+U9/$U$59</f>
        <v>1.1949866568941082E-2</v>
      </c>
      <c r="W9" s="251">
        <f t="shared" ref="W9:W58" si="16">+V9*$W$5</f>
        <v>1.7924799853411622E-3</v>
      </c>
      <c r="X9" s="253">
        <f t="shared" ref="X9:X58" si="17">+W9+T9</f>
        <v>1.9883497596827164E-3</v>
      </c>
      <c r="Y9" s="32"/>
      <c r="Z9" s="141" t="e">
        <f t="shared" si="4"/>
        <v>#REF!</v>
      </c>
      <c r="AA9" s="142" t="e">
        <f t="shared" si="5"/>
        <v>#REF!</v>
      </c>
      <c r="AB9" s="142" t="e">
        <f t="shared" ref="AB9:AB58" si="18">+X9*$AB$6</f>
        <v>#REF!</v>
      </c>
      <c r="AC9" s="142" t="e">
        <f t="shared" ref="AC9:AC58" si="19">SUM(Z9:AB9)</f>
        <v>#REF!</v>
      </c>
      <c r="AD9" s="254" t="e">
        <f t="shared" ref="AD9:AD58" si="20">+AC9/AC$59</f>
        <v>#REF!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spans="1:59" x14ac:dyDescent="0.2">
      <c r="A10" s="42" t="s">
        <v>38</v>
      </c>
      <c r="B10" s="129">
        <v>1115974</v>
      </c>
      <c r="C10" s="129">
        <v>272877</v>
      </c>
      <c r="D10" s="138">
        <f t="shared" si="0"/>
        <v>0.24451913754263091</v>
      </c>
      <c r="E10" s="139">
        <f t="shared" si="6"/>
        <v>66723.648695220501</v>
      </c>
      <c r="F10" s="132">
        <f t="shared" si="1"/>
        <v>4.1899970200352918E-5</v>
      </c>
      <c r="G10" s="250">
        <f>+'[5]CENSO POB 2020'!C36</f>
        <v>1407</v>
      </c>
      <c r="H10" s="128">
        <f t="shared" si="2"/>
        <v>2.4323867366981983E-4</v>
      </c>
      <c r="I10" s="128">
        <f t="shared" si="7"/>
        <v>2.0675287261934686E-4</v>
      </c>
      <c r="J10" s="129">
        <f>+'[5]TERRITORIO INEGI 2021'!B4</f>
        <v>694.5</v>
      </c>
      <c r="K10" s="128">
        <f t="shared" si="3"/>
        <v>1.0825108640759142E-2</v>
      </c>
      <c r="L10" s="131">
        <f t="shared" si="8"/>
        <v>1.6237662961138713E-3</v>
      </c>
      <c r="M10" s="132">
        <f t="shared" si="9"/>
        <v>1.8305191687332182E-3</v>
      </c>
      <c r="N10" s="133">
        <v>366</v>
      </c>
      <c r="O10" s="134">
        <v>167</v>
      </c>
      <c r="P10" s="135">
        <f t="shared" si="10"/>
        <v>1.5526752035910496E-4</v>
      </c>
      <c r="Q10" s="135">
        <v>1.7050555638</v>
      </c>
      <c r="R10" s="251">
        <f t="shared" si="11"/>
        <v>2.6473974946572169E-4</v>
      </c>
      <c r="S10" s="252">
        <f t="shared" si="12"/>
        <v>1.3730923918798022E-4</v>
      </c>
      <c r="T10" s="252">
        <f t="shared" si="13"/>
        <v>1.1671285330978319E-4</v>
      </c>
      <c r="U10" s="252">
        <f t="shared" si="14"/>
        <v>2.191616766467066</v>
      </c>
      <c r="V10" s="252">
        <f t="shared" si="15"/>
        <v>2.9122755057643529E-2</v>
      </c>
      <c r="W10" s="251">
        <f t="shared" si="16"/>
        <v>4.3684132586465294E-3</v>
      </c>
      <c r="X10" s="253">
        <f t="shared" si="17"/>
        <v>4.4851261119563121E-3</v>
      </c>
      <c r="Y10" s="32"/>
      <c r="Z10" s="141" t="e">
        <f t="shared" si="4"/>
        <v>#REF!</v>
      </c>
      <c r="AA10" s="142" t="e">
        <f t="shared" si="5"/>
        <v>#REF!</v>
      </c>
      <c r="AB10" s="142" t="e">
        <f t="shared" si="18"/>
        <v>#REF!</v>
      </c>
      <c r="AC10" s="142" t="e">
        <f t="shared" si="19"/>
        <v>#REF!</v>
      </c>
      <c r="AD10" s="254" t="e">
        <f t="shared" si="20"/>
        <v>#REF!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</row>
    <row r="11" spans="1:59" ht="13.5" customHeight="1" x14ac:dyDescent="0.2">
      <c r="A11" s="42" t="s">
        <v>39</v>
      </c>
      <c r="B11" s="129">
        <v>37146815</v>
      </c>
      <c r="C11" s="129">
        <v>23142962</v>
      </c>
      <c r="D11" s="138">
        <f t="shared" si="0"/>
        <v>0.62301335928800361</v>
      </c>
      <c r="E11" s="139">
        <f t="shared" si="6"/>
        <v>14418374.499494614</v>
      </c>
      <c r="F11" s="132">
        <f t="shared" si="1"/>
        <v>9.0542030251656077E-3</v>
      </c>
      <c r="G11" s="250">
        <f>+'[5]CENSO POB 2020'!C7</f>
        <v>35289</v>
      </c>
      <c r="H11" s="128">
        <f t="shared" si="2"/>
        <v>6.1006748792709828E-3</v>
      </c>
      <c r="I11" s="128">
        <f t="shared" si="7"/>
        <v>5.1855736473803348E-3</v>
      </c>
      <c r="J11" s="129">
        <f>+'[5]TERRITORIO INEGI 2021'!B5</f>
        <v>190.5</v>
      </c>
      <c r="K11" s="128">
        <f t="shared" si="3"/>
        <v>2.9693062578324213E-3</v>
      </c>
      <c r="L11" s="131">
        <f t="shared" si="8"/>
        <v>4.4539593867486317E-4</v>
      </c>
      <c r="M11" s="132">
        <f t="shared" si="9"/>
        <v>5.6309695860551979E-3</v>
      </c>
      <c r="N11" s="133">
        <v>6372</v>
      </c>
      <c r="O11" s="134">
        <v>6876</v>
      </c>
      <c r="P11" s="135">
        <f t="shared" si="10"/>
        <v>6.3929309580191959E-3</v>
      </c>
      <c r="Q11" s="135">
        <v>1.5964581414000001</v>
      </c>
      <c r="R11" s="251">
        <f t="shared" si="11"/>
        <v>1.0206046675337848E-2</v>
      </c>
      <c r="S11" s="252">
        <f t="shared" si="12"/>
        <v>5.2934419819306551E-3</v>
      </c>
      <c r="T11" s="252">
        <f t="shared" si="13"/>
        <v>4.499425684641057E-3</v>
      </c>
      <c r="U11" s="252">
        <f t="shared" si="14"/>
        <v>0.92670157068062831</v>
      </c>
      <c r="V11" s="252">
        <f t="shared" si="15"/>
        <v>1.2314243652174133E-2</v>
      </c>
      <c r="W11" s="251">
        <f t="shared" si="16"/>
        <v>1.8471365478261198E-3</v>
      </c>
      <c r="X11" s="253">
        <f t="shared" si="17"/>
        <v>6.3465622324671766E-3</v>
      </c>
      <c r="Y11" s="32"/>
      <c r="Z11" s="141" t="e">
        <f t="shared" si="4"/>
        <v>#REF!</v>
      </c>
      <c r="AA11" s="142" t="e">
        <f t="shared" si="5"/>
        <v>#REF!</v>
      </c>
      <c r="AB11" s="142" t="e">
        <f t="shared" si="18"/>
        <v>#REF!</v>
      </c>
      <c r="AC11" s="142" t="e">
        <f t="shared" si="19"/>
        <v>#REF!</v>
      </c>
      <c r="AD11" s="254" t="e">
        <f t="shared" si="20"/>
        <v>#REF!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</row>
    <row r="12" spans="1:59" x14ac:dyDescent="0.2">
      <c r="A12" s="42" t="s">
        <v>40</v>
      </c>
      <c r="B12" s="129">
        <v>10240869</v>
      </c>
      <c r="C12" s="129">
        <v>2531264</v>
      </c>
      <c r="D12" s="138">
        <f t="shared" si="0"/>
        <v>0.24717277410735358</v>
      </c>
      <c r="E12" s="139">
        <f t="shared" si="6"/>
        <v>625659.5448780763</v>
      </c>
      <c r="F12" s="132">
        <f t="shared" si="1"/>
        <v>3.9289092845780761E-4</v>
      </c>
      <c r="G12" s="250">
        <f>+'[5]CENSO POB 2020'!C8</f>
        <v>18030</v>
      </c>
      <c r="H12" s="128">
        <f t="shared" si="2"/>
        <v>3.1169817244256232E-3</v>
      </c>
      <c r="I12" s="128">
        <f t="shared" si="7"/>
        <v>2.6494344657617798E-3</v>
      </c>
      <c r="J12" s="129">
        <f>+'[5]TERRITORIO INEGI 2021'!B6</f>
        <v>4539.2</v>
      </c>
      <c r="K12" s="128">
        <f t="shared" si="3"/>
        <v>7.0752099556708276E-2</v>
      </c>
      <c r="L12" s="131">
        <f t="shared" si="8"/>
        <v>1.0612814933506241E-2</v>
      </c>
      <c r="M12" s="132">
        <f t="shared" si="9"/>
        <v>1.3262249399268022E-2</v>
      </c>
      <c r="N12" s="133">
        <v>7349</v>
      </c>
      <c r="O12" s="134">
        <v>5491</v>
      </c>
      <c r="P12" s="135">
        <f t="shared" si="10"/>
        <v>5.1052332592326066E-3</v>
      </c>
      <c r="Q12" s="135">
        <v>1.7933312159000001</v>
      </c>
      <c r="R12" s="251">
        <f t="shared" si="11"/>
        <v>9.1553741682327307E-3</v>
      </c>
      <c r="S12" s="252">
        <f t="shared" si="12"/>
        <v>4.7485028752136602E-3</v>
      </c>
      <c r="T12" s="252">
        <f t="shared" si="13"/>
        <v>4.036227443931611E-3</v>
      </c>
      <c r="U12" s="252">
        <f t="shared" si="14"/>
        <v>1.3383718812602441</v>
      </c>
      <c r="V12" s="252">
        <f t="shared" si="15"/>
        <v>1.7784622325559021E-2</v>
      </c>
      <c r="W12" s="251">
        <f t="shared" si="16"/>
        <v>2.6676933488338529E-3</v>
      </c>
      <c r="X12" s="253">
        <f t="shared" si="17"/>
        <v>6.7039207927654639E-3</v>
      </c>
      <c r="Y12" s="32"/>
      <c r="Z12" s="141" t="e">
        <f t="shared" si="4"/>
        <v>#REF!</v>
      </c>
      <c r="AA12" s="142" t="e">
        <f t="shared" si="5"/>
        <v>#REF!</v>
      </c>
      <c r="AB12" s="142" t="e">
        <f t="shared" si="18"/>
        <v>#REF!</v>
      </c>
      <c r="AC12" s="142" t="e">
        <f t="shared" si="19"/>
        <v>#REF!</v>
      </c>
      <c r="AD12" s="254" t="e">
        <f t="shared" si="20"/>
        <v>#REF!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</row>
    <row r="13" spans="1:59" x14ac:dyDescent="0.2">
      <c r="A13" s="42" t="s">
        <v>41</v>
      </c>
      <c r="B13" s="129">
        <v>679461530</v>
      </c>
      <c r="C13" s="129">
        <v>299493654.98000002</v>
      </c>
      <c r="D13" s="138">
        <f t="shared" si="0"/>
        <v>0.44078088568163676</v>
      </c>
      <c r="E13" s="139">
        <f t="shared" si="6"/>
        <v>132011078.49811494</v>
      </c>
      <c r="F13" s="132">
        <f t="shared" si="1"/>
        <v>8.2898048343445538E-2</v>
      </c>
      <c r="G13" s="250">
        <f>+'[5]CENSO POB 2020'!C9</f>
        <v>656464</v>
      </c>
      <c r="H13" s="128">
        <f t="shared" si="2"/>
        <v>0.11348786970290306</v>
      </c>
      <c r="I13" s="128">
        <f t="shared" si="7"/>
        <v>9.6464689247467594E-2</v>
      </c>
      <c r="J13" s="129">
        <f>+'[5]TERRITORIO INEGI 2021'!B7</f>
        <v>224</v>
      </c>
      <c r="K13" s="128">
        <f t="shared" si="3"/>
        <v>3.4914677257452094E-3</v>
      </c>
      <c r="L13" s="131">
        <f t="shared" si="8"/>
        <v>5.2372015886178135E-4</v>
      </c>
      <c r="M13" s="132">
        <f t="shared" si="9"/>
        <v>9.6988409406329371E-2</v>
      </c>
      <c r="N13" s="133">
        <v>77936</v>
      </c>
      <c r="O13" s="134">
        <v>87455</v>
      </c>
      <c r="P13" s="135">
        <f t="shared" si="10"/>
        <v>8.1310904149733673E-2</v>
      </c>
      <c r="Q13" s="135">
        <v>1.8323297204</v>
      </c>
      <c r="R13" s="251">
        <f t="shared" si="11"/>
        <v>0.14898838626615271</v>
      </c>
      <c r="S13" s="252">
        <f t="shared" si="12"/>
        <v>7.7273934146028844E-2</v>
      </c>
      <c r="T13" s="252">
        <f t="shared" si="13"/>
        <v>6.5682844024124512E-2</v>
      </c>
      <c r="U13" s="252">
        <f t="shared" si="14"/>
        <v>0.89115545137499286</v>
      </c>
      <c r="V13" s="252">
        <f t="shared" si="15"/>
        <v>1.1841897874560577E-2</v>
      </c>
      <c r="W13" s="251">
        <f t="shared" si="16"/>
        <v>1.7762846811840865E-3</v>
      </c>
      <c r="X13" s="253">
        <f t="shared" si="17"/>
        <v>6.7459128705308596E-2</v>
      </c>
      <c r="Y13" s="32"/>
      <c r="Z13" s="141" t="e">
        <f t="shared" si="4"/>
        <v>#REF!</v>
      </c>
      <c r="AA13" s="142" t="e">
        <f t="shared" si="5"/>
        <v>#REF!</v>
      </c>
      <c r="AB13" s="142" t="e">
        <f t="shared" si="18"/>
        <v>#REF!</v>
      </c>
      <c r="AC13" s="142" t="e">
        <f t="shared" si="19"/>
        <v>#REF!</v>
      </c>
      <c r="AD13" s="254" t="e">
        <f t="shared" si="20"/>
        <v>#REF!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spans="1:59" x14ac:dyDescent="0.2">
      <c r="A14" s="42" t="s">
        <v>42</v>
      </c>
      <c r="B14" s="129">
        <v>1835394</v>
      </c>
      <c r="C14" s="129">
        <v>788778.4</v>
      </c>
      <c r="D14" s="138">
        <f t="shared" si="0"/>
        <v>0.42975971371814448</v>
      </c>
      <c r="E14" s="139">
        <f t="shared" si="6"/>
        <v>338985.17937105609</v>
      </c>
      <c r="F14" s="132">
        <f t="shared" si="1"/>
        <v>2.1287008716934795E-4</v>
      </c>
      <c r="G14" s="250">
        <f>+'[5]CENSO POB 2020'!C10</f>
        <v>14992</v>
      </c>
      <c r="H14" s="128">
        <f t="shared" si="2"/>
        <v>2.5917798121236242E-3</v>
      </c>
      <c r="I14" s="128">
        <f t="shared" si="7"/>
        <v>2.2030128403050806E-3</v>
      </c>
      <c r="J14" s="129">
        <f>+'[5]TERRITORIO INEGI 2021'!B8</f>
        <v>2688.6</v>
      </c>
      <c r="K14" s="128">
        <f t="shared" si="3"/>
        <v>4.1906964854636471E-2</v>
      </c>
      <c r="L14" s="131">
        <f t="shared" si="8"/>
        <v>6.2860447281954702E-3</v>
      </c>
      <c r="M14" s="132">
        <f t="shared" si="9"/>
        <v>8.48905756850055E-3</v>
      </c>
      <c r="N14" s="133">
        <v>10274</v>
      </c>
      <c r="O14" s="134">
        <v>7471</v>
      </c>
      <c r="P14" s="135">
        <f t="shared" si="10"/>
        <v>6.9461296084004373E-3</v>
      </c>
      <c r="Q14" s="135">
        <v>2.3084826450000002</v>
      </c>
      <c r="R14" s="251">
        <f t="shared" si="11"/>
        <v>1.6035019650913057E-2</v>
      </c>
      <c r="S14" s="252">
        <f t="shared" si="12"/>
        <v>8.3166821494490614E-3</v>
      </c>
      <c r="T14" s="252">
        <f t="shared" si="13"/>
        <v>7.0691798270317019E-3</v>
      </c>
      <c r="U14" s="252">
        <f t="shared" si="14"/>
        <v>1.375184044973899</v>
      </c>
      <c r="V14" s="252">
        <f t="shared" si="15"/>
        <v>1.8273791619834338E-2</v>
      </c>
      <c r="W14" s="251">
        <f t="shared" si="16"/>
        <v>2.7410687429751507E-3</v>
      </c>
      <c r="X14" s="253">
        <f t="shared" si="17"/>
        <v>9.8102485700068531E-3</v>
      </c>
      <c r="Y14" s="32"/>
      <c r="Z14" s="141" t="e">
        <f t="shared" si="4"/>
        <v>#REF!</v>
      </c>
      <c r="AA14" s="142" t="e">
        <f t="shared" si="5"/>
        <v>#REF!</v>
      </c>
      <c r="AB14" s="142" t="e">
        <f t="shared" si="18"/>
        <v>#REF!</v>
      </c>
      <c r="AC14" s="142" t="e">
        <f t="shared" si="19"/>
        <v>#REF!</v>
      </c>
      <c r="AD14" s="254" t="e">
        <f t="shared" si="20"/>
        <v>#REF!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" x14ac:dyDescent="0.2">
      <c r="A15" s="42" t="s">
        <v>43</v>
      </c>
      <c r="B15" s="129">
        <v>2443492</v>
      </c>
      <c r="C15" s="129">
        <v>799410</v>
      </c>
      <c r="D15" s="138">
        <f t="shared" si="0"/>
        <v>0.32715883661579409</v>
      </c>
      <c r="E15" s="139">
        <f t="shared" si="6"/>
        <v>261534.04557903195</v>
      </c>
      <c r="F15" s="132">
        <f t="shared" si="1"/>
        <v>1.6423365523960225E-4</v>
      </c>
      <c r="G15" s="250">
        <f>+'[5]CENSO POB 2020'!C11</f>
        <v>3661</v>
      </c>
      <c r="H15" s="128">
        <f t="shared" si="2"/>
        <v>6.329046086035611E-4</v>
      </c>
      <c r="I15" s="128">
        <f t="shared" si="7"/>
        <v>5.3796891731302697E-4</v>
      </c>
      <c r="J15" s="129">
        <f>+'[5]TERRITORIO INEGI 2021'!B9</f>
        <v>466.7</v>
      </c>
      <c r="K15" s="128">
        <f t="shared" si="3"/>
        <v>7.2744106589521839E-3</v>
      </c>
      <c r="L15" s="131">
        <f t="shared" si="8"/>
        <v>1.0911615988428275E-3</v>
      </c>
      <c r="M15" s="132">
        <f t="shared" si="9"/>
        <v>1.6291305161558545E-3</v>
      </c>
      <c r="N15" s="133">
        <v>1472</v>
      </c>
      <c r="O15" s="134">
        <v>1100</v>
      </c>
      <c r="P15" s="135">
        <f t="shared" si="10"/>
        <v>1.0227201939821285E-3</v>
      </c>
      <c r="Q15" s="135">
        <v>1.4822637890000001</v>
      </c>
      <c r="R15" s="251">
        <f t="shared" si="11"/>
        <v>1.515941109818765E-3</v>
      </c>
      <c r="S15" s="252">
        <f t="shared" si="12"/>
        <v>7.8625412641311154E-4</v>
      </c>
      <c r="T15" s="252">
        <f t="shared" si="13"/>
        <v>6.6831600745114481E-4</v>
      </c>
      <c r="U15" s="252">
        <f t="shared" si="14"/>
        <v>1.3381818181818181</v>
      </c>
      <c r="V15" s="252">
        <f t="shared" si="15"/>
        <v>1.7782096719548338E-2</v>
      </c>
      <c r="W15" s="251">
        <f t="shared" si="16"/>
        <v>2.6673145079322506E-3</v>
      </c>
      <c r="X15" s="253">
        <f t="shared" si="17"/>
        <v>3.3356305153833953E-3</v>
      </c>
      <c r="Y15" s="32"/>
      <c r="Z15" s="141" t="e">
        <f t="shared" si="4"/>
        <v>#REF!</v>
      </c>
      <c r="AA15" s="142" t="e">
        <f t="shared" si="5"/>
        <v>#REF!</v>
      </c>
      <c r="AB15" s="142" t="e">
        <f t="shared" si="18"/>
        <v>#REF!</v>
      </c>
      <c r="AC15" s="142" t="e">
        <f t="shared" si="19"/>
        <v>#REF!</v>
      </c>
      <c r="AD15" s="254" t="e">
        <f t="shared" si="20"/>
        <v>#REF!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</row>
    <row r="16" spans="1:59" x14ac:dyDescent="0.2">
      <c r="A16" s="42" t="s">
        <v>44</v>
      </c>
      <c r="B16" s="129">
        <v>96076042</v>
      </c>
      <c r="C16" s="129">
        <v>27527682</v>
      </c>
      <c r="D16" s="138">
        <f t="shared" si="0"/>
        <v>0.28651973402484671</v>
      </c>
      <c r="E16" s="139">
        <f t="shared" si="6"/>
        <v>7887224.1249605604</v>
      </c>
      <c r="F16" s="132">
        <f t="shared" si="1"/>
        <v>4.9528834567919003E-3</v>
      </c>
      <c r="G16" s="250">
        <f>+'[5]CENSO POB 2020'!C12</f>
        <v>122337</v>
      </c>
      <c r="H16" s="128">
        <f t="shared" si="2"/>
        <v>2.1149317427679282E-2</v>
      </c>
      <c r="I16" s="128">
        <f t="shared" si="7"/>
        <v>1.7976919813527389E-2</v>
      </c>
      <c r="J16" s="129">
        <f>+'[5]TERRITORIO INEGI 2021'!B10</f>
        <v>1140.9000000000001</v>
      </c>
      <c r="K16" s="128">
        <f t="shared" si="3"/>
        <v>1.7783105037065667E-2</v>
      </c>
      <c r="L16" s="131">
        <f t="shared" si="8"/>
        <v>2.6674657555598499E-3</v>
      </c>
      <c r="M16" s="132">
        <f t="shared" si="9"/>
        <v>2.0644385569087237E-2</v>
      </c>
      <c r="N16" s="133">
        <v>26523</v>
      </c>
      <c r="O16" s="134">
        <v>24758</v>
      </c>
      <c r="P16" s="135">
        <f t="shared" si="10"/>
        <v>2.3018642329645032E-2</v>
      </c>
      <c r="Q16" s="135">
        <v>1.8739893594999999</v>
      </c>
      <c r="R16" s="251">
        <f t="shared" si="11"/>
        <v>4.3136690795891081E-2</v>
      </c>
      <c r="S16" s="252">
        <f t="shared" si="12"/>
        <v>2.2373165367967789E-2</v>
      </c>
      <c r="T16" s="252">
        <f t="shared" si="13"/>
        <v>1.901719056277262E-2</v>
      </c>
      <c r="U16" s="252">
        <f t="shared" si="14"/>
        <v>1.0712900880523468</v>
      </c>
      <c r="V16" s="252">
        <f t="shared" si="15"/>
        <v>1.4235572253046412E-2</v>
      </c>
      <c r="W16" s="251">
        <f t="shared" si="16"/>
        <v>2.1353358379569616E-3</v>
      </c>
      <c r="X16" s="253">
        <f t="shared" si="17"/>
        <v>2.1152526400729583E-2</v>
      </c>
      <c r="Y16" s="32"/>
      <c r="Z16" s="141" t="e">
        <f t="shared" si="4"/>
        <v>#REF!</v>
      </c>
      <c r="AA16" s="142" t="e">
        <f t="shared" si="5"/>
        <v>#REF!</v>
      </c>
      <c r="AB16" s="142" t="e">
        <f t="shared" si="18"/>
        <v>#REF!</v>
      </c>
      <c r="AC16" s="142" t="e">
        <f t="shared" si="19"/>
        <v>#REF!</v>
      </c>
      <c r="AD16" s="254" t="e">
        <f t="shared" si="20"/>
        <v>#REF!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</row>
    <row r="17" spans="1:59" x14ac:dyDescent="0.2">
      <c r="A17" s="42" t="s">
        <v>45</v>
      </c>
      <c r="B17" s="129">
        <v>25918809</v>
      </c>
      <c r="C17" s="129">
        <v>4946842.92</v>
      </c>
      <c r="D17" s="138">
        <f t="shared" si="0"/>
        <v>0.19085919109940583</v>
      </c>
      <c r="E17" s="139">
        <f t="shared" si="6"/>
        <v>944150.43820702273</v>
      </c>
      <c r="F17" s="132">
        <f t="shared" si="1"/>
        <v>5.9289136609158675E-4</v>
      </c>
      <c r="G17" s="250">
        <f>+'[5]CENSO POB 2020'!C19</f>
        <v>104478</v>
      </c>
      <c r="H17" s="128">
        <f t="shared" si="2"/>
        <v>1.8061897759541888E-2</v>
      </c>
      <c r="I17" s="128">
        <f t="shared" si="7"/>
        <v>1.5352613095610604E-2</v>
      </c>
      <c r="J17" s="129">
        <f>+'[5]TERRITORIO INEGI 2021'!B11</f>
        <v>104.3</v>
      </c>
      <c r="K17" s="128">
        <f t="shared" si="3"/>
        <v>1.6257146598001131E-3</v>
      </c>
      <c r="L17" s="131">
        <f t="shared" si="8"/>
        <v>2.4385719897001694E-4</v>
      </c>
      <c r="M17" s="132">
        <f t="shared" si="9"/>
        <v>1.5596470294580621E-2</v>
      </c>
      <c r="N17" s="133">
        <v>8234</v>
      </c>
      <c r="O17" s="134">
        <v>27842</v>
      </c>
      <c r="P17" s="135">
        <f t="shared" si="10"/>
        <v>2.5885977855318563E-2</v>
      </c>
      <c r="Q17" s="135">
        <v>1.8343045897000001</v>
      </c>
      <c r="R17" s="251">
        <f t="shared" si="11"/>
        <v>4.7482767988883408E-2</v>
      </c>
      <c r="S17" s="252">
        <f t="shared" si="12"/>
        <v>2.4627290613709465E-2</v>
      </c>
      <c r="T17" s="252">
        <f t="shared" si="13"/>
        <v>2.0933197021653045E-2</v>
      </c>
      <c r="U17" s="252">
        <f t="shared" si="14"/>
        <v>0.29574024854536313</v>
      </c>
      <c r="V17" s="252">
        <f t="shared" si="15"/>
        <v>3.9298708382110078E-3</v>
      </c>
      <c r="W17" s="251">
        <f t="shared" si="16"/>
        <v>5.8948062573165115E-4</v>
      </c>
      <c r="X17" s="253">
        <f t="shared" si="17"/>
        <v>2.1522677647384695E-2</v>
      </c>
      <c r="Y17" s="32"/>
      <c r="Z17" s="141" t="e">
        <f t="shared" si="4"/>
        <v>#REF!</v>
      </c>
      <c r="AA17" s="142" t="e">
        <f t="shared" si="5"/>
        <v>#REF!</v>
      </c>
      <c r="AB17" s="142" t="e">
        <f t="shared" si="18"/>
        <v>#REF!</v>
      </c>
      <c r="AC17" s="142" t="e">
        <f t="shared" si="19"/>
        <v>#REF!</v>
      </c>
      <c r="AD17" s="254" t="e">
        <f t="shared" si="20"/>
        <v>#REF!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</row>
    <row r="18" spans="1:59" x14ac:dyDescent="0.2">
      <c r="A18" s="42" t="s">
        <v>46</v>
      </c>
      <c r="B18" s="129">
        <v>2065528</v>
      </c>
      <c r="C18" s="129">
        <v>1221813</v>
      </c>
      <c r="D18" s="138">
        <f t="shared" si="0"/>
        <v>0.59152575031662602</v>
      </c>
      <c r="E18" s="139">
        <f t="shared" si="6"/>
        <v>722733.85157160775</v>
      </c>
      <c r="F18" s="132">
        <f t="shared" si="1"/>
        <v>4.5384998326396719E-4</v>
      </c>
      <c r="G18" s="250">
        <f>+'[5]CENSO POB 2020'!C13</f>
        <v>7340</v>
      </c>
      <c r="H18" s="128">
        <f t="shared" si="2"/>
        <v>1.2689210126058832E-3</v>
      </c>
      <c r="I18" s="128">
        <f t="shared" si="7"/>
        <v>1.0785828607150008E-3</v>
      </c>
      <c r="J18" s="129">
        <f>+'[5]TERRITORIO INEGI 2021'!B12</f>
        <v>1007.4</v>
      </c>
      <c r="K18" s="128">
        <f t="shared" si="3"/>
        <v>1.5702252620159483E-2</v>
      </c>
      <c r="L18" s="131">
        <f t="shared" si="8"/>
        <v>2.3553378930239225E-3</v>
      </c>
      <c r="M18" s="132">
        <f t="shared" si="9"/>
        <v>3.4339207537389233E-3</v>
      </c>
      <c r="N18" s="133">
        <v>3737</v>
      </c>
      <c r="O18" s="134">
        <v>763</v>
      </c>
      <c r="P18" s="135">
        <f t="shared" si="10"/>
        <v>7.0939591637123999E-4</v>
      </c>
      <c r="Q18" s="135">
        <v>1.7930753231000001</v>
      </c>
      <c r="R18" s="251">
        <f t="shared" si="11"/>
        <v>1.2720003119531817E-3</v>
      </c>
      <c r="S18" s="252">
        <f t="shared" si="12"/>
        <v>6.5973241809605702E-4</v>
      </c>
      <c r="T18" s="252">
        <f t="shared" si="13"/>
        <v>5.607725553816484E-4</v>
      </c>
      <c r="U18" s="252">
        <f t="shared" si="14"/>
        <v>4.8977719528178243</v>
      </c>
      <c r="V18" s="252">
        <f t="shared" si="15"/>
        <v>6.5082826109257794E-2</v>
      </c>
      <c r="W18" s="251">
        <f t="shared" si="16"/>
        <v>9.762423916388669E-3</v>
      </c>
      <c r="X18" s="253">
        <f t="shared" si="17"/>
        <v>1.0323196471770317E-2</v>
      </c>
      <c r="Y18" s="32"/>
      <c r="Z18" s="141" t="e">
        <f t="shared" si="4"/>
        <v>#REF!</v>
      </c>
      <c r="AA18" s="142" t="e">
        <f t="shared" si="5"/>
        <v>#REF!</v>
      </c>
      <c r="AB18" s="142" t="e">
        <f t="shared" si="18"/>
        <v>#REF!</v>
      </c>
      <c r="AC18" s="142" t="e">
        <f t="shared" si="19"/>
        <v>#REF!</v>
      </c>
      <c r="AD18" s="254" t="e">
        <f t="shared" si="20"/>
        <v>#REF!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</row>
    <row r="19" spans="1:59" x14ac:dyDescent="0.2">
      <c r="A19" s="42" t="s">
        <v>47</v>
      </c>
      <c r="B19" s="129">
        <v>4522487</v>
      </c>
      <c r="C19" s="129">
        <v>1408205</v>
      </c>
      <c r="D19" s="138">
        <f t="shared" si="0"/>
        <v>0.31137845172357598</v>
      </c>
      <c r="E19" s="139">
        <f t="shared" si="6"/>
        <v>438484.69260939833</v>
      </c>
      <c r="F19" s="132">
        <f t="shared" si="1"/>
        <v>2.7535208150211281E-4</v>
      </c>
      <c r="G19" s="250">
        <f>+'[5]CENSO POB 2020'!C14</f>
        <v>9930</v>
      </c>
      <c r="H19" s="128">
        <f t="shared" si="2"/>
        <v>1.7166737949831634E-3</v>
      </c>
      <c r="I19" s="128">
        <f t="shared" si="7"/>
        <v>1.4591727257356889E-3</v>
      </c>
      <c r="J19" s="129">
        <f>+'[5]TERRITORIO INEGI 2021'!B13</f>
        <v>4265.7</v>
      </c>
      <c r="K19" s="128">
        <f t="shared" si="3"/>
        <v>6.6489079811211327E-2</v>
      </c>
      <c r="L19" s="131">
        <f t="shared" si="8"/>
        <v>9.9733619716816987E-3</v>
      </c>
      <c r="M19" s="132">
        <f t="shared" si="9"/>
        <v>1.1432534697417387E-2</v>
      </c>
      <c r="N19" s="133">
        <v>4127</v>
      </c>
      <c r="O19" s="134">
        <v>1614</v>
      </c>
      <c r="P19" s="135">
        <f t="shared" si="10"/>
        <v>1.5006094482610502E-3</v>
      </c>
      <c r="Q19" s="135">
        <v>1.7681716602999999</v>
      </c>
      <c r="R19" s="251">
        <f t="shared" si="11"/>
        <v>2.6533350995936078E-3</v>
      </c>
      <c r="S19" s="252">
        <f t="shared" si="12"/>
        <v>1.3761719748213892E-3</v>
      </c>
      <c r="T19" s="252">
        <f t="shared" si="13"/>
        <v>1.1697461785981809E-3</v>
      </c>
      <c r="U19" s="252">
        <f t="shared" si="14"/>
        <v>2.5570012391573731</v>
      </c>
      <c r="V19" s="252">
        <f t="shared" si="15"/>
        <v>3.3978075870496942E-2</v>
      </c>
      <c r="W19" s="251">
        <f t="shared" si="16"/>
        <v>5.0967113805745409E-3</v>
      </c>
      <c r="X19" s="253">
        <f t="shared" si="17"/>
        <v>6.2664575591727216E-3</v>
      </c>
      <c r="Y19" s="32"/>
      <c r="Z19" s="141" t="e">
        <f t="shared" si="4"/>
        <v>#REF!</v>
      </c>
      <c r="AA19" s="142" t="e">
        <f t="shared" si="5"/>
        <v>#REF!</v>
      </c>
      <c r="AB19" s="142" t="e">
        <f t="shared" si="18"/>
        <v>#REF!</v>
      </c>
      <c r="AC19" s="142" t="e">
        <f t="shared" si="19"/>
        <v>#REF!</v>
      </c>
      <c r="AD19" s="254" t="e">
        <f t="shared" si="20"/>
        <v>#REF!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</row>
    <row r="20" spans="1:59" x14ac:dyDescent="0.2">
      <c r="A20" s="42" t="s">
        <v>48</v>
      </c>
      <c r="B20" s="129">
        <v>45557174</v>
      </c>
      <c r="C20" s="129">
        <v>12990205</v>
      </c>
      <c r="D20" s="138">
        <f t="shared" si="0"/>
        <v>0.28514071131804619</v>
      </c>
      <c r="E20" s="139">
        <f t="shared" si="6"/>
        <v>3704036.2938672402</v>
      </c>
      <c r="F20" s="132">
        <f t="shared" si="1"/>
        <v>2.3259970545522657E-3</v>
      </c>
      <c r="G20" s="250">
        <f>+'[5]CENSO POB 2020'!C15</f>
        <v>68747</v>
      </c>
      <c r="H20" s="128">
        <f t="shared" si="2"/>
        <v>1.1884811015479108E-2</v>
      </c>
      <c r="I20" s="128">
        <f t="shared" si="7"/>
        <v>1.0102089363157242E-2</v>
      </c>
      <c r="J20" s="129">
        <f>+'[5]TERRITORIO INEGI 2021'!B14</f>
        <v>138.69999999999999</v>
      </c>
      <c r="K20" s="128">
        <f t="shared" si="3"/>
        <v>2.1619043462538417E-3</v>
      </c>
      <c r="L20" s="131">
        <f t="shared" si="8"/>
        <v>3.2428565193807623E-4</v>
      </c>
      <c r="M20" s="132">
        <f t="shared" si="9"/>
        <v>1.0426375015095319E-2</v>
      </c>
      <c r="N20" s="133">
        <v>10747</v>
      </c>
      <c r="O20" s="134">
        <v>15877</v>
      </c>
      <c r="P20" s="135">
        <f t="shared" si="10"/>
        <v>1.4761571381685684E-2</v>
      </c>
      <c r="Q20" s="135">
        <v>1.8900298334000001</v>
      </c>
      <c r="R20" s="251">
        <f t="shared" si="11"/>
        <v>2.7899810299249601E-2</v>
      </c>
      <c r="S20" s="252">
        <f t="shared" si="12"/>
        <v>1.4470444024405789E-2</v>
      </c>
      <c r="T20" s="252">
        <f t="shared" si="13"/>
        <v>1.2299877420744921E-2</v>
      </c>
      <c r="U20" s="252">
        <f t="shared" si="14"/>
        <v>0.67689110033381616</v>
      </c>
      <c r="V20" s="252">
        <f t="shared" si="15"/>
        <v>8.9946992637304091E-3</v>
      </c>
      <c r="W20" s="251">
        <f t="shared" si="16"/>
        <v>1.3492048895595613E-3</v>
      </c>
      <c r="X20" s="253">
        <f t="shared" si="17"/>
        <v>1.3649082310304482E-2</v>
      </c>
      <c r="Y20" s="32"/>
      <c r="Z20" s="141" t="e">
        <f t="shared" si="4"/>
        <v>#REF!</v>
      </c>
      <c r="AA20" s="142" t="e">
        <f t="shared" si="5"/>
        <v>#REF!</v>
      </c>
      <c r="AB20" s="142" t="e">
        <f t="shared" si="18"/>
        <v>#REF!</v>
      </c>
      <c r="AC20" s="142" t="e">
        <f t="shared" si="19"/>
        <v>#REF!</v>
      </c>
      <c r="AD20" s="254" t="e">
        <f t="shared" si="20"/>
        <v>#REF!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</row>
    <row r="21" spans="1:59" x14ac:dyDescent="0.2">
      <c r="A21" s="42" t="s">
        <v>49</v>
      </c>
      <c r="B21" s="129">
        <v>6492908</v>
      </c>
      <c r="C21" s="129">
        <v>691812</v>
      </c>
      <c r="D21" s="138">
        <f t="shared" si="0"/>
        <v>0.10654886839610234</v>
      </c>
      <c r="E21" s="139">
        <f t="shared" si="6"/>
        <v>73711.785742844353</v>
      </c>
      <c r="F21" s="132">
        <f t="shared" si="1"/>
        <v>4.6288260405957263E-5</v>
      </c>
      <c r="G21" s="250">
        <f>+'[5]CENSO POB 2020'!C16</f>
        <v>36088</v>
      </c>
      <c r="H21" s="128">
        <f t="shared" si="2"/>
        <v>6.2388040194715413E-3</v>
      </c>
      <c r="I21" s="128">
        <f t="shared" si="7"/>
        <v>5.3029834165508102E-3</v>
      </c>
      <c r="J21" s="129">
        <f>+'[5]TERRITORIO INEGI 2021'!B15</f>
        <v>5053.7</v>
      </c>
      <c r="K21" s="128">
        <f t="shared" si="3"/>
        <v>7.87715644892793E-2</v>
      </c>
      <c r="L21" s="131">
        <f t="shared" si="8"/>
        <v>1.1815734673391894E-2</v>
      </c>
      <c r="M21" s="132">
        <f t="shared" si="9"/>
        <v>1.7118718089942704E-2</v>
      </c>
      <c r="N21" s="133">
        <v>25568</v>
      </c>
      <c r="O21" s="134">
        <v>20948</v>
      </c>
      <c r="P21" s="135">
        <f t="shared" si="10"/>
        <v>1.9476311475943298E-2</v>
      </c>
      <c r="Q21" s="135">
        <v>2.5216163224999999</v>
      </c>
      <c r="R21" s="251">
        <f t="shared" si="11"/>
        <v>4.9111784919832688E-2</v>
      </c>
      <c r="S21" s="252">
        <f t="shared" si="12"/>
        <v>2.5472192355379904E-2</v>
      </c>
      <c r="T21" s="252">
        <f t="shared" si="13"/>
        <v>2.1651363502072918E-2</v>
      </c>
      <c r="U21" s="252">
        <f t="shared" si="14"/>
        <v>1.220546114187512</v>
      </c>
      <c r="V21" s="252">
        <f t="shared" si="15"/>
        <v>1.6218923884827686E-2</v>
      </c>
      <c r="W21" s="251">
        <f t="shared" si="16"/>
        <v>2.4328385827241529E-3</v>
      </c>
      <c r="X21" s="253">
        <f t="shared" si="17"/>
        <v>2.4084202084797071E-2</v>
      </c>
      <c r="Y21" s="32"/>
      <c r="Z21" s="141" t="e">
        <f t="shared" si="4"/>
        <v>#REF!</v>
      </c>
      <c r="AA21" s="142" t="e">
        <f t="shared" si="5"/>
        <v>#REF!</v>
      </c>
      <c r="AB21" s="142" t="e">
        <f t="shared" si="18"/>
        <v>#REF!</v>
      </c>
      <c r="AC21" s="142" t="e">
        <f t="shared" si="19"/>
        <v>#REF!</v>
      </c>
      <c r="AD21" s="254" t="e">
        <f t="shared" si="20"/>
        <v>#REF!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</row>
    <row r="22" spans="1:59" x14ac:dyDescent="0.2">
      <c r="A22" s="42" t="s">
        <v>50</v>
      </c>
      <c r="B22" s="129">
        <v>1493874</v>
      </c>
      <c r="C22" s="129">
        <v>329170</v>
      </c>
      <c r="D22" s="138">
        <f t="shared" si="0"/>
        <v>0.22034656202598077</v>
      </c>
      <c r="E22" s="139">
        <f t="shared" si="6"/>
        <v>72531.477822092085</v>
      </c>
      <c r="F22" s="132">
        <f t="shared" si="1"/>
        <v>4.5547070922560457E-5</v>
      </c>
      <c r="G22" s="250">
        <f>+'[5]CENSO POB 2020'!C17</f>
        <v>1360</v>
      </c>
      <c r="H22" s="128">
        <f t="shared" si="2"/>
        <v>2.351134301286105E-4</v>
      </c>
      <c r="I22" s="128">
        <f t="shared" si="7"/>
        <v>1.9984641560931893E-4</v>
      </c>
      <c r="J22" s="129">
        <f>+'[5]TERRITORIO INEGI 2021'!B16</f>
        <v>720.7</v>
      </c>
      <c r="K22" s="128">
        <f t="shared" si="3"/>
        <v>1.1233485669395412E-2</v>
      </c>
      <c r="L22" s="131">
        <f t="shared" si="8"/>
        <v>1.6850228504093118E-3</v>
      </c>
      <c r="M22" s="132">
        <f t="shared" si="9"/>
        <v>1.8848692660186307E-3</v>
      </c>
      <c r="N22" s="133">
        <v>347</v>
      </c>
      <c r="O22" s="134">
        <v>179</v>
      </c>
      <c r="P22" s="135">
        <f t="shared" si="10"/>
        <v>1.6642446792981908E-4</v>
      </c>
      <c r="Q22" s="135">
        <v>1.9685182910000001</v>
      </c>
      <c r="R22" s="251">
        <f t="shared" si="11"/>
        <v>3.2760960918979179E-4</v>
      </c>
      <c r="S22" s="252">
        <f t="shared" si="12"/>
        <v>1.699171593208232E-4</v>
      </c>
      <c r="T22" s="252">
        <f t="shared" si="13"/>
        <v>1.4442958542269972E-4</v>
      </c>
      <c r="U22" s="252">
        <f t="shared" si="14"/>
        <v>1.9385474860335195</v>
      </c>
      <c r="V22" s="252">
        <f t="shared" si="15"/>
        <v>2.5759906780770288E-2</v>
      </c>
      <c r="W22" s="251">
        <f t="shared" si="16"/>
        <v>3.8639860171155432E-3</v>
      </c>
      <c r="X22" s="253">
        <f t="shared" si="17"/>
        <v>4.0084156025382428E-3</v>
      </c>
      <c r="Y22" s="32"/>
      <c r="Z22" s="141" t="e">
        <f t="shared" si="4"/>
        <v>#REF!</v>
      </c>
      <c r="AA22" s="142" t="e">
        <f t="shared" si="5"/>
        <v>#REF!</v>
      </c>
      <c r="AB22" s="142" t="e">
        <f t="shared" si="18"/>
        <v>#REF!</v>
      </c>
      <c r="AC22" s="142" t="e">
        <f t="shared" si="19"/>
        <v>#REF!</v>
      </c>
      <c r="AD22" s="254" t="e">
        <f t="shared" si="20"/>
        <v>#REF!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</row>
    <row r="23" spans="1:59" x14ac:dyDescent="0.2">
      <c r="A23" s="42" t="s">
        <v>51</v>
      </c>
      <c r="B23" s="129">
        <v>2353237</v>
      </c>
      <c r="C23" s="129">
        <v>632096</v>
      </c>
      <c r="D23" s="138">
        <f t="shared" si="0"/>
        <v>0.26860702938123104</v>
      </c>
      <c r="E23" s="139">
        <f t="shared" si="6"/>
        <v>169785.42884375862</v>
      </c>
      <c r="F23" s="132">
        <f t="shared" si="1"/>
        <v>1.0661893568654935E-4</v>
      </c>
      <c r="G23" s="250">
        <f>+'[5]CENSO POB 2020'!C18</f>
        <v>3256</v>
      </c>
      <c r="H23" s="128">
        <f t="shared" si="2"/>
        <v>5.6288921213143808E-4</v>
      </c>
      <c r="I23" s="128">
        <f t="shared" si="7"/>
        <v>4.7845583031172234E-4</v>
      </c>
      <c r="J23" s="129">
        <f>+'[5]TERRITORIO INEGI 2021'!B17</f>
        <v>614.70000000000005</v>
      </c>
      <c r="K23" s="128">
        <f t="shared" si="3"/>
        <v>9.5812732634624129E-3</v>
      </c>
      <c r="L23" s="131">
        <f t="shared" si="8"/>
        <v>1.4371909895193619E-3</v>
      </c>
      <c r="M23" s="132">
        <f t="shared" si="9"/>
        <v>1.9156468198310843E-3</v>
      </c>
      <c r="N23" s="133">
        <v>355</v>
      </c>
      <c r="O23" s="134">
        <v>468</v>
      </c>
      <c r="P23" s="135">
        <f t="shared" si="10"/>
        <v>4.3512095525785101E-4</v>
      </c>
      <c r="Q23" s="135">
        <v>1.9393994637</v>
      </c>
      <c r="R23" s="251">
        <f t="shared" si="11"/>
        <v>8.43873347271708E-4</v>
      </c>
      <c r="S23" s="252">
        <f t="shared" si="12"/>
        <v>4.3768118508360012E-4</v>
      </c>
      <c r="T23" s="252">
        <f t="shared" si="13"/>
        <v>3.7202900732106011E-4</v>
      </c>
      <c r="U23" s="252">
        <f t="shared" si="14"/>
        <v>0.75854700854700852</v>
      </c>
      <c r="V23" s="252">
        <f t="shared" si="15"/>
        <v>1.0079763518707652E-2</v>
      </c>
      <c r="W23" s="251">
        <f t="shared" si="16"/>
        <v>1.5119645278061477E-3</v>
      </c>
      <c r="X23" s="253">
        <f t="shared" si="17"/>
        <v>1.8839935351272078E-3</v>
      </c>
      <c r="Y23" s="32"/>
      <c r="Z23" s="141" t="e">
        <f t="shared" si="4"/>
        <v>#REF!</v>
      </c>
      <c r="AA23" s="142" t="e">
        <f t="shared" si="5"/>
        <v>#REF!</v>
      </c>
      <c r="AB23" s="142" t="e">
        <f t="shared" si="18"/>
        <v>#REF!</v>
      </c>
      <c r="AC23" s="142" t="e">
        <f t="shared" si="19"/>
        <v>#REF!</v>
      </c>
      <c r="AD23" s="254" t="e">
        <f t="shared" si="20"/>
        <v>#REF!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</row>
    <row r="24" spans="1:59" x14ac:dyDescent="0.2">
      <c r="A24" s="42" t="s">
        <v>52</v>
      </c>
      <c r="B24" s="129">
        <v>9897478</v>
      </c>
      <c r="C24" s="129">
        <v>1193413</v>
      </c>
      <c r="D24" s="138">
        <f t="shared" si="0"/>
        <v>0.120577484486452</v>
      </c>
      <c r="E24" s="139">
        <f t="shared" si="6"/>
        <v>143898.73749343015</v>
      </c>
      <c r="F24" s="132">
        <f t="shared" si="1"/>
        <v>9.0363056138970116E-5</v>
      </c>
      <c r="G24" s="250">
        <f>+'[5]CENSO POB 2020'!C20</f>
        <v>40903</v>
      </c>
      <c r="H24" s="128">
        <f t="shared" si="2"/>
        <v>7.0712092886401146E-3</v>
      </c>
      <c r="I24" s="128">
        <f t="shared" si="7"/>
        <v>6.0105278953440974E-3</v>
      </c>
      <c r="J24" s="129">
        <f>+'[5]TERRITORIO INEGI 2021'!B18</f>
        <v>7068.3</v>
      </c>
      <c r="K24" s="128">
        <f t="shared" si="3"/>
        <v>0.11017295234770028</v>
      </c>
      <c r="L24" s="131">
        <f t="shared" si="8"/>
        <v>1.6525942852155039E-2</v>
      </c>
      <c r="M24" s="132">
        <f t="shared" si="9"/>
        <v>2.2536470747499135E-2</v>
      </c>
      <c r="N24" s="133">
        <v>23646</v>
      </c>
      <c r="O24" s="134">
        <v>15246</v>
      </c>
      <c r="P24" s="135">
        <f t="shared" si="10"/>
        <v>1.4174901888592301E-2</v>
      </c>
      <c r="Q24" s="135">
        <v>2.0430424666000002</v>
      </c>
      <c r="R24" s="251">
        <f t="shared" si="11"/>
        <v>2.8959926518282615E-2</v>
      </c>
      <c r="S24" s="252">
        <f t="shared" si="12"/>
        <v>1.5020281182520606E-2</v>
      </c>
      <c r="T24" s="252">
        <f t="shared" si="13"/>
        <v>1.2767239005142515E-2</v>
      </c>
      <c r="U24" s="252">
        <f t="shared" si="14"/>
        <v>1.5509641873278237</v>
      </c>
      <c r="V24" s="252">
        <f t="shared" si="15"/>
        <v>2.060960238205228E-2</v>
      </c>
      <c r="W24" s="251">
        <f t="shared" si="16"/>
        <v>3.0914403573078417E-3</v>
      </c>
      <c r="X24" s="253">
        <f t="shared" si="17"/>
        <v>1.5858679362450355E-2</v>
      </c>
      <c r="Y24" s="32"/>
      <c r="Z24" s="141" t="e">
        <f t="shared" si="4"/>
        <v>#REF!</v>
      </c>
      <c r="AA24" s="142" t="e">
        <f t="shared" si="5"/>
        <v>#REF!</v>
      </c>
      <c r="AB24" s="142" t="e">
        <f t="shared" si="18"/>
        <v>#REF!</v>
      </c>
      <c r="AC24" s="142" t="e">
        <f t="shared" si="19"/>
        <v>#REF!</v>
      </c>
      <c r="AD24" s="254" t="e">
        <f t="shared" si="20"/>
        <v>#REF!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</row>
    <row r="25" spans="1:59" x14ac:dyDescent="0.2">
      <c r="A25" s="42" t="s">
        <v>53</v>
      </c>
      <c r="B25" s="129">
        <v>377012210</v>
      </c>
      <c r="C25" s="129">
        <v>90011508</v>
      </c>
      <c r="D25" s="138">
        <f t="shared" si="0"/>
        <v>0.23874958320315409</v>
      </c>
      <c r="E25" s="139">
        <f t="shared" si="6"/>
        <v>21490210.018487372</v>
      </c>
      <c r="F25" s="132">
        <f t="shared" si="1"/>
        <v>1.3495052758384991E-2</v>
      </c>
      <c r="G25" s="250">
        <f>+'[5]CENSO POB 2020'!C21</f>
        <v>397205</v>
      </c>
      <c r="H25" s="128">
        <f t="shared" si="2"/>
        <v>6.8667816186937305E-2</v>
      </c>
      <c r="I25" s="128">
        <f t="shared" si="7"/>
        <v>5.8367643758896706E-2</v>
      </c>
      <c r="J25" s="129">
        <f>+'[5]TERRITORIO INEGI 2021'!B19</f>
        <v>1032</v>
      </c>
      <c r="K25" s="128">
        <f t="shared" si="3"/>
        <v>1.6085690593611857E-2</v>
      </c>
      <c r="L25" s="131">
        <f t="shared" si="8"/>
        <v>2.4128535890417784E-3</v>
      </c>
      <c r="M25" s="132">
        <f t="shared" si="9"/>
        <v>6.0780497347938486E-2</v>
      </c>
      <c r="N25" s="133">
        <v>49018</v>
      </c>
      <c r="O25" s="134">
        <v>87249</v>
      </c>
      <c r="P25" s="135">
        <f t="shared" si="10"/>
        <v>8.1119376549769751E-2</v>
      </c>
      <c r="Q25" s="135">
        <v>1.8532766358999999</v>
      </c>
      <c r="R25" s="251">
        <f t="shared" si="11"/>
        <v>0.15033664527846263</v>
      </c>
      <c r="S25" s="252">
        <f t="shared" si="12"/>
        <v>7.7973218705987155E-2</v>
      </c>
      <c r="T25" s="252">
        <f t="shared" si="13"/>
        <v>6.6277235900089077E-2</v>
      </c>
      <c r="U25" s="252">
        <f t="shared" si="14"/>
        <v>0.56181732741922541</v>
      </c>
      <c r="V25" s="252">
        <f t="shared" si="15"/>
        <v>7.4655700138420563E-3</v>
      </c>
      <c r="W25" s="251">
        <f t="shared" si="16"/>
        <v>1.1198355020763085E-3</v>
      </c>
      <c r="X25" s="253">
        <f t="shared" si="17"/>
        <v>6.7397071402165387E-2</v>
      </c>
      <c r="Y25" s="32"/>
      <c r="Z25" s="141" t="e">
        <f t="shared" si="4"/>
        <v>#REF!</v>
      </c>
      <c r="AA25" s="142" t="e">
        <f t="shared" si="5"/>
        <v>#REF!</v>
      </c>
      <c r="AB25" s="142" t="e">
        <f t="shared" si="18"/>
        <v>#REF!</v>
      </c>
      <c r="AC25" s="142" t="e">
        <f t="shared" si="19"/>
        <v>#REF!</v>
      </c>
      <c r="AD25" s="254" t="e">
        <f t="shared" si="20"/>
        <v>#REF!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</row>
    <row r="26" spans="1:59" x14ac:dyDescent="0.2">
      <c r="A26" s="42" t="s">
        <v>54</v>
      </c>
      <c r="B26" s="129">
        <v>4942797</v>
      </c>
      <c r="C26" s="129">
        <v>877317</v>
      </c>
      <c r="D26" s="138">
        <f t="shared" si="0"/>
        <v>0.17749403829451219</v>
      </c>
      <c r="E26" s="139">
        <f t="shared" si="6"/>
        <v>155718.53719442655</v>
      </c>
      <c r="F26" s="132">
        <f t="shared" si="1"/>
        <v>9.778545082107276E-5</v>
      </c>
      <c r="G26" s="250">
        <f>+'[5]CENSO POB 2020'!C22</f>
        <v>5506</v>
      </c>
      <c r="H26" s="128">
        <f t="shared" si="2"/>
        <v>9.5186363697656574E-4</v>
      </c>
      <c r="I26" s="128">
        <f t="shared" si="7"/>
        <v>8.0908409143008091E-4</v>
      </c>
      <c r="J26" s="129">
        <f>+'[5]TERRITORIO INEGI 2021'!B20</f>
        <v>1888.6</v>
      </c>
      <c r="K26" s="128">
        <f t="shared" si="3"/>
        <v>2.9437437262689294E-2</v>
      </c>
      <c r="L26" s="131">
        <f t="shared" si="8"/>
        <v>4.4156155894033936E-3</v>
      </c>
      <c r="M26" s="132">
        <f t="shared" si="9"/>
        <v>5.2246996808334749E-3</v>
      </c>
      <c r="N26" s="133">
        <v>2284</v>
      </c>
      <c r="O26" s="134">
        <v>950</v>
      </c>
      <c r="P26" s="135">
        <f t="shared" si="10"/>
        <v>8.8325834934820178E-4</v>
      </c>
      <c r="Q26" s="135">
        <v>2.0503201405999998</v>
      </c>
      <c r="R26" s="251">
        <f t="shared" si="11"/>
        <v>1.8109623830217289E-3</v>
      </c>
      <c r="S26" s="252">
        <f t="shared" si="12"/>
        <v>9.3926910300624043E-4</v>
      </c>
      <c r="T26" s="252">
        <f t="shared" si="13"/>
        <v>7.9837873755530435E-4</v>
      </c>
      <c r="U26" s="252">
        <f t="shared" si="14"/>
        <v>2.4042105263157896</v>
      </c>
      <c r="V26" s="252">
        <f t="shared" si="15"/>
        <v>3.1947754432346431E-2</v>
      </c>
      <c r="W26" s="251">
        <f t="shared" si="16"/>
        <v>4.7921631648519649E-3</v>
      </c>
      <c r="X26" s="253">
        <f t="shared" si="17"/>
        <v>5.5905419024072697E-3</v>
      </c>
      <c r="Y26" s="32"/>
      <c r="Z26" s="141" t="e">
        <f t="shared" si="4"/>
        <v>#REF!</v>
      </c>
      <c r="AA26" s="142" t="e">
        <f t="shared" si="5"/>
        <v>#REF!</v>
      </c>
      <c r="AB26" s="142" t="e">
        <f t="shared" si="18"/>
        <v>#REF!</v>
      </c>
      <c r="AC26" s="142" t="e">
        <f t="shared" si="19"/>
        <v>#REF!</v>
      </c>
      <c r="AD26" s="254" t="e">
        <f t="shared" si="20"/>
        <v>#REF!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</row>
    <row r="27" spans="1:59" x14ac:dyDescent="0.2">
      <c r="A27" s="42" t="s">
        <v>55</v>
      </c>
      <c r="B27" s="129">
        <v>437682929</v>
      </c>
      <c r="C27" s="129">
        <v>130662277.23999999</v>
      </c>
      <c r="D27" s="138">
        <f t="shared" si="0"/>
        <v>0.29853181054726491</v>
      </c>
      <c r="E27" s="139">
        <f t="shared" si="6"/>
        <v>39006846.194685884</v>
      </c>
      <c r="F27" s="132">
        <f t="shared" si="1"/>
        <v>2.4494848904810584E-2</v>
      </c>
      <c r="G27" s="250">
        <f>+'[5]CENSO POB 2020'!C23</f>
        <v>481213</v>
      </c>
      <c r="H27" s="128">
        <f t="shared" si="2"/>
        <v>8.3190911067999293E-2</v>
      </c>
      <c r="I27" s="128">
        <f t="shared" si="7"/>
        <v>7.0712274407799397E-2</v>
      </c>
      <c r="J27" s="129">
        <f>+'[5]TERRITORIO INEGI 2021'!B21</f>
        <v>149.4</v>
      </c>
      <c r="K27" s="128">
        <f t="shared" si="3"/>
        <v>2.3286842777961352E-3</v>
      </c>
      <c r="L27" s="131">
        <f t="shared" si="8"/>
        <v>3.4930264166942025E-4</v>
      </c>
      <c r="M27" s="132">
        <f t="shared" si="9"/>
        <v>7.1061577049468819E-2</v>
      </c>
      <c r="N27" s="133">
        <v>95635</v>
      </c>
      <c r="O27" s="134">
        <v>113990</v>
      </c>
      <c r="P27" s="135">
        <f t="shared" si="10"/>
        <v>0.10598170446547529</v>
      </c>
      <c r="Q27" s="135">
        <v>1.9916235985999999</v>
      </c>
      <c r="R27" s="251">
        <f t="shared" si="11"/>
        <v>0.21107566363329158</v>
      </c>
      <c r="S27" s="252">
        <f t="shared" si="12"/>
        <v>0.10947596212157762</v>
      </c>
      <c r="T27" s="252">
        <f t="shared" si="13"/>
        <v>9.3054567803340968E-2</v>
      </c>
      <c r="U27" s="252">
        <f t="shared" si="14"/>
        <v>0.83897710325467145</v>
      </c>
      <c r="V27" s="252">
        <f t="shared" si="15"/>
        <v>1.1148538855378512E-2</v>
      </c>
      <c r="W27" s="251">
        <f t="shared" si="16"/>
        <v>1.6722808283067768E-3</v>
      </c>
      <c r="X27" s="253">
        <f t="shared" si="17"/>
        <v>9.472684863164775E-2</v>
      </c>
      <c r="Y27" s="32"/>
      <c r="Z27" s="141" t="e">
        <f t="shared" si="4"/>
        <v>#REF!</v>
      </c>
      <c r="AA27" s="142" t="e">
        <f t="shared" si="5"/>
        <v>#REF!</v>
      </c>
      <c r="AB27" s="142" t="e">
        <f t="shared" si="18"/>
        <v>#REF!</v>
      </c>
      <c r="AC27" s="142" t="e">
        <f t="shared" si="19"/>
        <v>#REF!</v>
      </c>
      <c r="AD27" s="254" t="e">
        <f t="shared" si="20"/>
        <v>#REF!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spans="1:59" x14ac:dyDescent="0.2">
      <c r="A28" s="42" t="s">
        <v>56</v>
      </c>
      <c r="B28" s="129">
        <v>11203821</v>
      </c>
      <c r="C28" s="129">
        <v>3648762.03</v>
      </c>
      <c r="D28" s="138">
        <f t="shared" si="0"/>
        <v>0.32567121788182796</v>
      </c>
      <c r="E28" s="139">
        <f t="shared" si="6"/>
        <v>1188296.7740710708</v>
      </c>
      <c r="F28" s="132">
        <f t="shared" si="1"/>
        <v>7.4620618620815709E-4</v>
      </c>
      <c r="G28" s="250">
        <f>+'[5]CENSO POB 2020'!C24</f>
        <v>14109</v>
      </c>
      <c r="H28" s="128">
        <f t="shared" si="2"/>
        <v>2.4391289600621804E-3</v>
      </c>
      <c r="I28" s="128">
        <f t="shared" si="7"/>
        <v>2.0732596160528533E-3</v>
      </c>
      <c r="J28" s="129">
        <f>+'[5]TERRITORIO INEGI 2021'!B22</f>
        <v>2478.8000000000002</v>
      </c>
      <c r="K28" s="128">
        <f t="shared" si="3"/>
        <v>3.8636831243648327E-2</v>
      </c>
      <c r="L28" s="131">
        <f t="shared" si="8"/>
        <v>5.7955246865472486E-3</v>
      </c>
      <c r="M28" s="132">
        <f t="shared" si="9"/>
        <v>7.8687843026001014E-3</v>
      </c>
      <c r="N28" s="133">
        <v>5621</v>
      </c>
      <c r="O28" s="134">
        <v>1660</v>
      </c>
      <c r="P28" s="135">
        <f t="shared" si="10"/>
        <v>1.543377747282121E-3</v>
      </c>
      <c r="Q28" s="135">
        <v>2.1173054283999999</v>
      </c>
      <c r="R28" s="251">
        <f t="shared" si="11"/>
        <v>3.2678020823921979E-3</v>
      </c>
      <c r="S28" s="252">
        <f t="shared" si="12"/>
        <v>1.6948698435187855E-3</v>
      </c>
      <c r="T28" s="252">
        <f t="shared" si="13"/>
        <v>1.4406393669909676E-3</v>
      </c>
      <c r="U28" s="252">
        <f t="shared" si="14"/>
        <v>3.3861445783132531</v>
      </c>
      <c r="V28" s="252">
        <f t="shared" si="15"/>
        <v>4.499594119411314E-2</v>
      </c>
      <c r="W28" s="251">
        <f t="shared" si="16"/>
        <v>6.7493911791169708E-3</v>
      </c>
      <c r="X28" s="253">
        <f t="shared" si="17"/>
        <v>8.1900305461079376E-3</v>
      </c>
      <c r="Y28" s="32"/>
      <c r="Z28" s="141" t="e">
        <f t="shared" si="4"/>
        <v>#REF!</v>
      </c>
      <c r="AA28" s="142" t="e">
        <f t="shared" si="5"/>
        <v>#REF!</v>
      </c>
      <c r="AB28" s="142" t="e">
        <f t="shared" si="18"/>
        <v>#REF!</v>
      </c>
      <c r="AC28" s="142" t="e">
        <f t="shared" si="19"/>
        <v>#REF!</v>
      </c>
      <c r="AD28" s="254" t="e">
        <f t="shared" si="20"/>
        <v>#REF!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spans="1:59" x14ac:dyDescent="0.2">
      <c r="A29" s="42" t="s">
        <v>57</v>
      </c>
      <c r="B29" s="129">
        <v>822645</v>
      </c>
      <c r="C29" s="129">
        <v>218938</v>
      </c>
      <c r="D29" s="138">
        <f t="shared" si="0"/>
        <v>0.26613910009785507</v>
      </c>
      <c r="E29" s="139">
        <f t="shared" si="6"/>
        <v>58267.962297224192</v>
      </c>
      <c r="F29" s="132">
        <f t="shared" si="1"/>
        <v>3.6590113574887031E-5</v>
      </c>
      <c r="G29" s="250">
        <f>+'[5]CENSO POB 2020'!C25</f>
        <v>1808</v>
      </c>
      <c r="H29" s="128">
        <f t="shared" si="2"/>
        <v>3.1256256005332924E-4</v>
      </c>
      <c r="I29" s="128">
        <f t="shared" si="7"/>
        <v>2.6567817604532983E-4</v>
      </c>
      <c r="J29" s="129">
        <f>+'[5]TERRITORIO INEGI 2021'!B23</f>
        <v>387.9</v>
      </c>
      <c r="K29" s="128">
        <f t="shared" si="3"/>
        <v>6.0461621911453867E-3</v>
      </c>
      <c r="L29" s="131">
        <f t="shared" si="8"/>
        <v>9.0692432867180801E-4</v>
      </c>
      <c r="M29" s="132">
        <f t="shared" si="9"/>
        <v>1.1726025047171379E-3</v>
      </c>
      <c r="N29" s="133">
        <v>196</v>
      </c>
      <c r="O29" s="134">
        <v>185</v>
      </c>
      <c r="P29" s="135">
        <f t="shared" si="10"/>
        <v>1.7200294171517615E-4</v>
      </c>
      <c r="Q29" s="135">
        <v>1.7757863003000001</v>
      </c>
      <c r="R29" s="251">
        <f t="shared" si="11"/>
        <v>3.054404675091092E-4</v>
      </c>
      <c r="S29" s="252">
        <f t="shared" si="12"/>
        <v>1.5841896917835949E-4</v>
      </c>
      <c r="T29" s="252">
        <f t="shared" si="13"/>
        <v>1.3465612380160556E-4</v>
      </c>
      <c r="U29" s="252">
        <f t="shared" si="14"/>
        <v>1.0594594594594595</v>
      </c>
      <c r="V29" s="252">
        <f t="shared" si="15"/>
        <v>1.4078363883426199E-2</v>
      </c>
      <c r="W29" s="251">
        <f t="shared" si="16"/>
        <v>2.1117545825139299E-3</v>
      </c>
      <c r="X29" s="253">
        <f t="shared" si="17"/>
        <v>2.2464107063155355E-3</v>
      </c>
      <c r="Y29" s="32"/>
      <c r="Z29" s="141" t="e">
        <f t="shared" si="4"/>
        <v>#REF!</v>
      </c>
      <c r="AA29" s="142" t="e">
        <f t="shared" si="5"/>
        <v>#REF!</v>
      </c>
      <c r="AB29" s="142" t="e">
        <f t="shared" si="18"/>
        <v>#REF!</v>
      </c>
      <c r="AC29" s="142" t="e">
        <f t="shared" si="19"/>
        <v>#REF!</v>
      </c>
      <c r="AD29" s="254" t="e">
        <f t="shared" si="20"/>
        <v>#REF!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</row>
    <row r="30" spans="1:59" x14ac:dyDescent="0.2">
      <c r="A30" s="42" t="s">
        <v>58</v>
      </c>
      <c r="B30" s="129">
        <v>1482915</v>
      </c>
      <c r="C30" s="129">
        <v>140414</v>
      </c>
      <c r="D30" s="138">
        <f t="shared" si="0"/>
        <v>9.4687827690730753E-2</v>
      </c>
      <c r="E30" s="139">
        <f t="shared" si="6"/>
        <v>13295.496637366268</v>
      </c>
      <c r="F30" s="132">
        <f t="shared" si="1"/>
        <v>8.3490774829950728E-6</v>
      </c>
      <c r="G30" s="250">
        <f>+'[5]CENSO POB 2020'!C26</f>
        <v>6282</v>
      </c>
      <c r="H30" s="128">
        <f t="shared" si="2"/>
        <v>1.0860165941675964E-3</v>
      </c>
      <c r="I30" s="128">
        <f t="shared" si="7"/>
        <v>9.2311410504245688E-4</v>
      </c>
      <c r="J30" s="129">
        <f>+'[5]TERRITORIO INEGI 2021'!B24</f>
        <v>1306.7</v>
      </c>
      <c r="K30" s="128">
        <f t="shared" si="3"/>
        <v>2.0367414630496718E-2</v>
      </c>
      <c r="L30" s="131">
        <f t="shared" si="8"/>
        <v>3.0551121945745076E-3</v>
      </c>
      <c r="M30" s="132">
        <f t="shared" si="9"/>
        <v>3.9782262996169646E-3</v>
      </c>
      <c r="N30" s="133">
        <v>3611</v>
      </c>
      <c r="O30" s="134">
        <v>3897</v>
      </c>
      <c r="P30" s="135">
        <f t="shared" si="10"/>
        <v>3.6232187235894133E-3</v>
      </c>
      <c r="Q30" s="135">
        <v>2.6101222018999999</v>
      </c>
      <c r="R30" s="251">
        <f t="shared" si="11"/>
        <v>9.4570436327805069E-3</v>
      </c>
      <c r="S30" s="252">
        <f t="shared" si="12"/>
        <v>4.9049659856717437E-3</v>
      </c>
      <c r="T30" s="252">
        <f t="shared" si="13"/>
        <v>4.1692210878209821E-3</v>
      </c>
      <c r="U30" s="252">
        <f t="shared" si="14"/>
        <v>0.92661021298434698</v>
      </c>
      <c r="V30" s="252">
        <f t="shared" si="15"/>
        <v>1.2313029668118099E-2</v>
      </c>
      <c r="W30" s="251">
        <f t="shared" si="16"/>
        <v>1.8469544502177147E-3</v>
      </c>
      <c r="X30" s="253">
        <f t="shared" si="17"/>
        <v>6.0161755380386973E-3</v>
      </c>
      <c r="Y30" s="32"/>
      <c r="Z30" s="141" t="e">
        <f t="shared" si="4"/>
        <v>#REF!</v>
      </c>
      <c r="AA30" s="142" t="e">
        <f t="shared" si="5"/>
        <v>#REF!</v>
      </c>
      <c r="AB30" s="142" t="e">
        <f t="shared" si="18"/>
        <v>#REF!</v>
      </c>
      <c r="AC30" s="142" t="e">
        <f t="shared" si="19"/>
        <v>#REF!</v>
      </c>
      <c r="AD30" s="254" t="e">
        <f t="shared" si="20"/>
        <v>#REF!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</row>
    <row r="31" spans="1:59" x14ac:dyDescent="0.2">
      <c r="A31" s="42" t="s">
        <v>59</v>
      </c>
      <c r="B31" s="129">
        <v>59610291</v>
      </c>
      <c r="C31" s="129">
        <v>9156806</v>
      </c>
      <c r="D31" s="138">
        <f t="shared" si="0"/>
        <v>0.15361116086482449</v>
      </c>
      <c r="E31" s="139">
        <f t="shared" si="6"/>
        <v>1406587.59947399</v>
      </c>
      <c r="F31" s="132">
        <f t="shared" si="1"/>
        <v>8.8328470721607565E-4</v>
      </c>
      <c r="G31" s="250">
        <f>+'[5]CENSO POB 2020'!C27</f>
        <v>102149</v>
      </c>
      <c r="H31" s="128">
        <f t="shared" si="2"/>
        <v>1.7659266010446643E-2</v>
      </c>
      <c r="I31" s="128">
        <f t="shared" si="7"/>
        <v>1.5010376108879647E-2</v>
      </c>
      <c r="J31" s="129">
        <f>+'[5]TERRITORIO INEGI 2021'!B25</f>
        <v>184.5</v>
      </c>
      <c r="K31" s="128">
        <f t="shared" si="3"/>
        <v>2.8757848008928175E-3</v>
      </c>
      <c r="L31" s="131">
        <f t="shared" si="8"/>
        <v>4.3136772013392259E-4</v>
      </c>
      <c r="M31" s="132">
        <f t="shared" si="9"/>
        <v>1.544174382901357E-2</v>
      </c>
      <c r="N31" s="133">
        <v>12989</v>
      </c>
      <c r="O31" s="134">
        <v>23008</v>
      </c>
      <c r="P31" s="135">
        <f t="shared" si="10"/>
        <v>2.1391587475582556E-2</v>
      </c>
      <c r="Q31" s="135">
        <v>1.8972127424</v>
      </c>
      <c r="R31" s="251">
        <f t="shared" si="11"/>
        <v>4.0584392338839474E-2</v>
      </c>
      <c r="S31" s="252">
        <f t="shared" si="12"/>
        <v>2.1049396798927165E-2</v>
      </c>
      <c r="T31" s="252">
        <f t="shared" si="13"/>
        <v>1.7891987279088091E-2</v>
      </c>
      <c r="U31" s="252">
        <f t="shared" si="14"/>
        <v>0.56454276773296241</v>
      </c>
      <c r="V31" s="252">
        <f t="shared" si="15"/>
        <v>7.5017863505189922E-3</v>
      </c>
      <c r="W31" s="251">
        <f t="shared" si="16"/>
        <v>1.1252679525778487E-3</v>
      </c>
      <c r="X31" s="253">
        <f t="shared" si="17"/>
        <v>1.901725523166594E-2</v>
      </c>
      <c r="Y31" s="32"/>
      <c r="Z31" s="141" t="e">
        <f t="shared" si="4"/>
        <v>#REF!</v>
      </c>
      <c r="AA31" s="142" t="e">
        <f t="shared" si="5"/>
        <v>#REF!</v>
      </c>
      <c r="AB31" s="142" t="e">
        <f t="shared" si="18"/>
        <v>#REF!</v>
      </c>
      <c r="AC31" s="142" t="e">
        <f t="shared" si="19"/>
        <v>#REF!</v>
      </c>
      <c r="AD31" s="254" t="e">
        <f t="shared" si="20"/>
        <v>#REF!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</row>
    <row r="32" spans="1:59" x14ac:dyDescent="0.2">
      <c r="A32" s="42" t="s">
        <v>60</v>
      </c>
      <c r="B32" s="129">
        <v>542535324</v>
      </c>
      <c r="C32" s="129">
        <v>215375991.11000001</v>
      </c>
      <c r="D32" s="138">
        <f t="shared" si="0"/>
        <v>0.39698058648435586</v>
      </c>
      <c r="E32" s="139">
        <f t="shared" si="6"/>
        <v>85500087.265497223</v>
      </c>
      <c r="F32" s="132">
        <f t="shared" si="1"/>
        <v>5.3690875403348902E-2</v>
      </c>
      <c r="G32" s="250">
        <f>+'[5]CENSO POB 2020'!C28</f>
        <v>643143</v>
      </c>
      <c r="H32" s="128">
        <f t="shared" si="2"/>
        <v>0.11118496823029775</v>
      </c>
      <c r="I32" s="128">
        <f t="shared" si="7"/>
        <v>9.4507222995753079E-2</v>
      </c>
      <c r="J32" s="129">
        <f>+'[5]TERRITORIO INEGI 2021'!B26</f>
        <v>118.4</v>
      </c>
      <c r="K32" s="128">
        <f t="shared" si="3"/>
        <v>1.8454900836081822E-3</v>
      </c>
      <c r="L32" s="131">
        <f t="shared" si="8"/>
        <v>2.7682351254122733E-4</v>
      </c>
      <c r="M32" s="132">
        <f t="shared" si="9"/>
        <v>9.4784046508294306E-2</v>
      </c>
      <c r="N32" s="133">
        <v>113831</v>
      </c>
      <c r="O32" s="134">
        <v>95688</v>
      </c>
      <c r="P32" s="135">
        <f t="shared" si="10"/>
        <v>8.8965499928874453E-2</v>
      </c>
      <c r="Q32" s="135">
        <v>1.8797706219999999</v>
      </c>
      <c r="R32" s="251">
        <f t="shared" si="11"/>
        <v>0.16723473313784129</v>
      </c>
      <c r="S32" s="252">
        <f t="shared" si="12"/>
        <v>8.6737537597976422E-2</v>
      </c>
      <c r="T32" s="252">
        <f t="shared" si="13"/>
        <v>7.372690695827995E-2</v>
      </c>
      <c r="U32" s="252">
        <f t="shared" si="14"/>
        <v>1.1896058021904523</v>
      </c>
      <c r="V32" s="252">
        <f t="shared" si="15"/>
        <v>1.5807781233665195E-2</v>
      </c>
      <c r="W32" s="251">
        <f t="shared" si="16"/>
        <v>2.3711671850497793E-3</v>
      </c>
      <c r="X32" s="253">
        <f t="shared" si="17"/>
        <v>7.6098074143329725E-2</v>
      </c>
      <c r="Y32" s="32"/>
      <c r="Z32" s="141" t="e">
        <f t="shared" si="4"/>
        <v>#REF!</v>
      </c>
      <c r="AA32" s="142" t="e">
        <f t="shared" si="5"/>
        <v>#REF!</v>
      </c>
      <c r="AB32" s="142" t="e">
        <f t="shared" si="18"/>
        <v>#REF!</v>
      </c>
      <c r="AC32" s="142" t="e">
        <f t="shared" si="19"/>
        <v>#REF!</v>
      </c>
      <c r="AD32" s="254" t="e">
        <f t="shared" si="20"/>
        <v>#REF!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</row>
    <row r="33" spans="1:59" x14ac:dyDescent="0.2">
      <c r="A33" s="42" t="s">
        <v>61</v>
      </c>
      <c r="B33" s="129">
        <v>1019354</v>
      </c>
      <c r="C33" s="129">
        <v>288216.5</v>
      </c>
      <c r="D33" s="138">
        <f t="shared" si="0"/>
        <v>0.282744267447815</v>
      </c>
      <c r="E33" s="139">
        <f t="shared" si="6"/>
        <v>81491.563158873178</v>
      </c>
      <c r="F33" s="132">
        <f t="shared" si="1"/>
        <v>5.1173671325044735E-5</v>
      </c>
      <c r="G33" s="250">
        <f>+'[5]CENSO POB 2020'!C37</f>
        <v>1959</v>
      </c>
      <c r="H33" s="128">
        <f t="shared" si="2"/>
        <v>3.3866706589849116E-4</v>
      </c>
      <c r="I33" s="128">
        <f t="shared" si="7"/>
        <v>2.8786700601371749E-4</v>
      </c>
      <c r="J33" s="129">
        <f>+'[5]TERRITORIO INEGI 2021'!B27</f>
        <v>496.6</v>
      </c>
      <c r="K33" s="128">
        <f t="shared" si="3"/>
        <v>7.7404592527012097E-3</v>
      </c>
      <c r="L33" s="131">
        <f t="shared" si="8"/>
        <v>1.1610688879051814E-3</v>
      </c>
      <c r="M33" s="132">
        <f t="shared" si="9"/>
        <v>1.4489358939188989E-3</v>
      </c>
      <c r="N33" s="133">
        <v>188</v>
      </c>
      <c r="O33" s="134">
        <v>192</v>
      </c>
      <c r="P33" s="135">
        <f t="shared" si="10"/>
        <v>1.7851116113142606E-4</v>
      </c>
      <c r="Q33" s="135">
        <v>1.9505591721</v>
      </c>
      <c r="R33" s="251">
        <f t="shared" si="11"/>
        <v>3.4819658266712413E-4</v>
      </c>
      <c r="S33" s="252">
        <f t="shared" si="12"/>
        <v>1.8059474616246836E-4</v>
      </c>
      <c r="T33" s="252">
        <f t="shared" si="13"/>
        <v>1.5350553423809811E-4</v>
      </c>
      <c r="U33" s="252">
        <f t="shared" si="14"/>
        <v>0.97916666666666663</v>
      </c>
      <c r="V33" s="252">
        <f t="shared" si="15"/>
        <v>1.3011413049148681E-2</v>
      </c>
      <c r="W33" s="251">
        <f t="shared" si="16"/>
        <v>1.9517119573723022E-3</v>
      </c>
      <c r="X33" s="253">
        <f t="shared" si="17"/>
        <v>2.1052174916104003E-3</v>
      </c>
      <c r="Y33" s="32"/>
      <c r="Z33" s="141" t="e">
        <f t="shared" si="4"/>
        <v>#REF!</v>
      </c>
      <c r="AA33" s="142" t="e">
        <f t="shared" si="5"/>
        <v>#REF!</v>
      </c>
      <c r="AB33" s="142" t="e">
        <f t="shared" si="18"/>
        <v>#REF!</v>
      </c>
      <c r="AC33" s="142" t="e">
        <f t="shared" si="19"/>
        <v>#REF!</v>
      </c>
      <c r="AD33" s="254" t="e">
        <f t="shared" si="20"/>
        <v>#REF!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</row>
    <row r="34" spans="1:59" x14ac:dyDescent="0.2">
      <c r="A34" s="42" t="s">
        <v>62</v>
      </c>
      <c r="B34" s="129">
        <v>2430155</v>
      </c>
      <c r="C34" s="129">
        <v>518824</v>
      </c>
      <c r="D34" s="138">
        <f t="shared" si="0"/>
        <v>0.21349420098717983</v>
      </c>
      <c r="E34" s="139">
        <f t="shared" si="6"/>
        <v>110765.9153329726</v>
      </c>
      <c r="F34" s="132">
        <f t="shared" si="1"/>
        <v>6.95568758966686E-5</v>
      </c>
      <c r="G34" s="250">
        <f>+'[5]CENSO POB 2020'!C29</f>
        <v>16086</v>
      </c>
      <c r="H34" s="128">
        <f t="shared" si="2"/>
        <v>2.7809078213594327E-3</v>
      </c>
      <c r="I34" s="128">
        <f t="shared" si="7"/>
        <v>2.3637716481555177E-3</v>
      </c>
      <c r="J34" s="129">
        <f>+'[5]TERRITORIO INEGI 2021'!B28</f>
        <v>170.6</v>
      </c>
      <c r="K34" s="128">
        <f t="shared" si="3"/>
        <v>2.6591267589827351E-3</v>
      </c>
      <c r="L34" s="131">
        <f t="shared" si="8"/>
        <v>3.9886901384741024E-4</v>
      </c>
      <c r="M34" s="132">
        <f t="shared" si="9"/>
        <v>2.762640662002928E-3</v>
      </c>
      <c r="N34" s="133">
        <v>3006</v>
      </c>
      <c r="O34" s="134">
        <v>3272</v>
      </c>
      <c r="P34" s="135">
        <f t="shared" si="10"/>
        <v>3.0421277042813858E-3</v>
      </c>
      <c r="Q34" s="135">
        <v>1.6415123341</v>
      </c>
      <c r="R34" s="251">
        <f t="shared" si="11"/>
        <v>4.9936901484852123E-3</v>
      </c>
      <c r="S34" s="252">
        <f t="shared" si="12"/>
        <v>2.5900145195906737E-3</v>
      </c>
      <c r="T34" s="252">
        <f t="shared" si="13"/>
        <v>2.2015123416520726E-3</v>
      </c>
      <c r="U34" s="252">
        <f t="shared" si="14"/>
        <v>0.91870415647921755</v>
      </c>
      <c r="V34" s="252">
        <f t="shared" si="15"/>
        <v>1.2207971999919139E-2</v>
      </c>
      <c r="W34" s="251">
        <f t="shared" si="16"/>
        <v>1.8311957999878707E-3</v>
      </c>
      <c r="X34" s="253">
        <f t="shared" si="17"/>
        <v>4.0327081416399431E-3</v>
      </c>
      <c r="Y34" s="32"/>
      <c r="Z34" s="141" t="e">
        <f t="shared" si="4"/>
        <v>#REF!</v>
      </c>
      <c r="AA34" s="142" t="e">
        <f t="shared" si="5"/>
        <v>#REF!</v>
      </c>
      <c r="AB34" s="142" t="e">
        <f t="shared" si="18"/>
        <v>#REF!</v>
      </c>
      <c r="AC34" s="142" t="e">
        <f t="shared" si="19"/>
        <v>#REF!</v>
      </c>
      <c r="AD34" s="254" t="e">
        <f t="shared" si="20"/>
        <v>#REF!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</row>
    <row r="35" spans="1:59" x14ac:dyDescent="0.2">
      <c r="A35" s="42" t="s">
        <v>63</v>
      </c>
      <c r="B35" s="129">
        <v>721085</v>
      </c>
      <c r="C35" s="129">
        <v>336929</v>
      </c>
      <c r="D35" s="138">
        <f t="shared" si="0"/>
        <v>0.46725282040258775</v>
      </c>
      <c r="E35" s="139">
        <f t="shared" si="6"/>
        <v>157431.02552542349</v>
      </c>
      <c r="F35" s="132">
        <f t="shared" si="1"/>
        <v>9.886082981248519E-5</v>
      </c>
      <c r="G35" s="250">
        <f>+'[5]CENSO POB 2020'!C30</f>
        <v>1386</v>
      </c>
      <c r="H35" s="128">
        <f t="shared" si="2"/>
        <v>2.3960824570459864E-4</v>
      </c>
      <c r="I35" s="128">
        <f t="shared" si="7"/>
        <v>2.0366700884890884E-4</v>
      </c>
      <c r="J35" s="129">
        <f>+'[5]TERRITORIO INEGI 2021'!B29</f>
        <v>443.2</v>
      </c>
      <c r="K35" s="128">
        <f t="shared" si="3"/>
        <v>6.9081182859387349E-3</v>
      </c>
      <c r="L35" s="131">
        <f t="shared" si="8"/>
        <v>1.0362177428908102E-3</v>
      </c>
      <c r="M35" s="132">
        <f t="shared" si="9"/>
        <v>1.239884751739719E-3</v>
      </c>
      <c r="N35" s="133">
        <v>237</v>
      </c>
      <c r="O35" s="134">
        <v>131</v>
      </c>
      <c r="P35" s="135">
        <f t="shared" si="10"/>
        <v>1.2179667764696256E-4</v>
      </c>
      <c r="Q35" s="135">
        <v>2.2584083591000002</v>
      </c>
      <c r="R35" s="251">
        <f t="shared" si="11"/>
        <v>2.7506663490850839E-4</v>
      </c>
      <c r="S35" s="252">
        <f t="shared" si="12"/>
        <v>1.426653550949875E-4</v>
      </c>
      <c r="T35" s="252">
        <f t="shared" si="13"/>
        <v>1.2126555183073937E-4</v>
      </c>
      <c r="U35" s="252">
        <f t="shared" si="14"/>
        <v>1.8091603053435115</v>
      </c>
      <c r="V35" s="252">
        <f t="shared" si="15"/>
        <v>2.4040577366755789E-2</v>
      </c>
      <c r="W35" s="251">
        <f t="shared" si="16"/>
        <v>3.6060866050133681E-3</v>
      </c>
      <c r="X35" s="253">
        <f t="shared" si="17"/>
        <v>3.7273521568441073E-3</v>
      </c>
      <c r="Y35" s="32"/>
      <c r="Z35" s="141" t="e">
        <f t="shared" si="4"/>
        <v>#REF!</v>
      </c>
      <c r="AA35" s="142" t="e">
        <f t="shared" si="5"/>
        <v>#REF!</v>
      </c>
      <c r="AB35" s="142" t="e">
        <f t="shared" si="18"/>
        <v>#REF!</v>
      </c>
      <c r="AC35" s="142" t="e">
        <f t="shared" si="19"/>
        <v>#REF!</v>
      </c>
      <c r="AD35" s="254" t="e">
        <f t="shared" si="20"/>
        <v>#REF!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</row>
    <row r="36" spans="1:59" x14ac:dyDescent="0.2">
      <c r="A36" s="42" t="s">
        <v>64</v>
      </c>
      <c r="B36" s="129">
        <v>1890448</v>
      </c>
      <c r="C36" s="129">
        <v>629171</v>
      </c>
      <c r="D36" s="138">
        <f t="shared" si="0"/>
        <v>0.33281581931901855</v>
      </c>
      <c r="E36" s="139">
        <f t="shared" si="6"/>
        <v>209398.06185676623</v>
      </c>
      <c r="F36" s="132">
        <f t="shared" si="1"/>
        <v>1.3149419618652597E-4</v>
      </c>
      <c r="G36" s="250">
        <f>+'[5]CENSO POB 2020'!C31</f>
        <v>7026</v>
      </c>
      <c r="H36" s="128">
        <f t="shared" si="2"/>
        <v>1.2146374706497186E-3</v>
      </c>
      <c r="I36" s="128">
        <f t="shared" si="7"/>
        <v>1.0324418500522608E-3</v>
      </c>
      <c r="J36" s="129">
        <f>+'[5]TERRITORIO INEGI 2021'!B30</f>
        <v>127.8</v>
      </c>
      <c r="K36" s="128">
        <f t="shared" si="3"/>
        <v>1.9920070328135614E-3</v>
      </c>
      <c r="L36" s="131">
        <f t="shared" si="8"/>
        <v>2.9880105492203422E-4</v>
      </c>
      <c r="M36" s="132">
        <f t="shared" si="9"/>
        <v>1.331242904974295E-3</v>
      </c>
      <c r="N36" s="133">
        <v>2843</v>
      </c>
      <c r="O36" s="134">
        <v>1571</v>
      </c>
      <c r="P36" s="135">
        <f t="shared" si="10"/>
        <v>1.4606303861326581E-3</v>
      </c>
      <c r="Q36" s="135">
        <v>1.4705313694</v>
      </c>
      <c r="R36" s="251">
        <f t="shared" si="11"/>
        <v>2.1479028019069082E-3</v>
      </c>
      <c r="S36" s="252">
        <f t="shared" si="12"/>
        <v>1.1140257561426585E-3</v>
      </c>
      <c r="T36" s="252">
        <f t="shared" si="13"/>
        <v>9.4692189272125974E-4</v>
      </c>
      <c r="U36" s="252">
        <f t="shared" si="14"/>
        <v>1.8096753660089115</v>
      </c>
      <c r="V36" s="252">
        <f t="shared" si="15"/>
        <v>2.4047421622479592E-2</v>
      </c>
      <c r="W36" s="251">
        <f t="shared" si="16"/>
        <v>3.6071132433719384E-3</v>
      </c>
      <c r="X36" s="253">
        <f t="shared" si="17"/>
        <v>4.554035136093198E-3</v>
      </c>
      <c r="Y36" s="32"/>
      <c r="Z36" s="141" t="e">
        <f t="shared" si="4"/>
        <v>#REF!</v>
      </c>
      <c r="AA36" s="142" t="e">
        <f t="shared" si="5"/>
        <v>#REF!</v>
      </c>
      <c r="AB36" s="142" t="e">
        <f t="shared" si="18"/>
        <v>#REF!</v>
      </c>
      <c r="AC36" s="142" t="e">
        <f t="shared" si="19"/>
        <v>#REF!</v>
      </c>
      <c r="AD36" s="254" t="e">
        <f t="shared" si="20"/>
        <v>#REF!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59" x14ac:dyDescent="0.2">
      <c r="A37" s="42" t="s">
        <v>65</v>
      </c>
      <c r="B37" s="129">
        <v>574456</v>
      </c>
      <c r="C37" s="129">
        <v>112915</v>
      </c>
      <c r="D37" s="138">
        <f t="shared" si="0"/>
        <v>0.19655987577812747</v>
      </c>
      <c r="E37" s="139">
        <f t="shared" si="6"/>
        <v>22194.558373487263</v>
      </c>
      <c r="F37" s="132">
        <f t="shared" si="1"/>
        <v>1.3937357333483521E-5</v>
      </c>
      <c r="G37" s="250">
        <f>+'[5]CENSO POB 2020'!C32</f>
        <v>3298</v>
      </c>
      <c r="H37" s="128">
        <f t="shared" si="2"/>
        <v>5.7015006806188052E-4</v>
      </c>
      <c r="I37" s="128">
        <f t="shared" si="7"/>
        <v>4.8462755785259843E-4</v>
      </c>
      <c r="J37" s="129">
        <f>+'[5]TERRITORIO INEGI 2021'!B31</f>
        <v>560.5</v>
      </c>
      <c r="K37" s="128">
        <f t="shared" si="3"/>
        <v>8.7364627691079895E-3</v>
      </c>
      <c r="L37" s="131">
        <f t="shared" si="8"/>
        <v>1.3104694153661983E-3</v>
      </c>
      <c r="M37" s="132">
        <f t="shared" si="9"/>
        <v>1.7950969732187967E-3</v>
      </c>
      <c r="N37" s="133">
        <v>2022</v>
      </c>
      <c r="O37" s="134">
        <v>1144</v>
      </c>
      <c r="P37" s="135">
        <f t="shared" si="10"/>
        <v>1.0636290017414136E-3</v>
      </c>
      <c r="Q37" s="135">
        <v>2.2004042460000002</v>
      </c>
      <c r="R37" s="251">
        <f t="shared" si="11"/>
        <v>2.3404137716005482E-3</v>
      </c>
      <c r="S37" s="252">
        <f t="shared" si="12"/>
        <v>1.2138730017388346E-3</v>
      </c>
      <c r="T37" s="252">
        <f t="shared" si="13"/>
        <v>1.0317920514780095E-3</v>
      </c>
      <c r="U37" s="252">
        <f t="shared" si="14"/>
        <v>1.7674825174825175</v>
      </c>
      <c r="V37" s="252">
        <f t="shared" si="15"/>
        <v>2.3486752434499599E-2</v>
      </c>
      <c r="W37" s="251">
        <f t="shared" si="16"/>
        <v>3.5230128651749398E-3</v>
      </c>
      <c r="X37" s="253">
        <f t="shared" si="17"/>
        <v>4.5548049166529488E-3</v>
      </c>
      <c r="Y37" s="32"/>
      <c r="Z37" s="141" t="e">
        <f t="shared" si="4"/>
        <v>#REF!</v>
      </c>
      <c r="AA37" s="142" t="e">
        <f t="shared" si="5"/>
        <v>#REF!</v>
      </c>
      <c r="AB37" s="142" t="e">
        <f t="shared" si="18"/>
        <v>#REF!</v>
      </c>
      <c r="AC37" s="142" t="e">
        <f t="shared" si="19"/>
        <v>#REF!</v>
      </c>
      <c r="AD37" s="254" t="e">
        <f t="shared" si="20"/>
        <v>#REF!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</row>
    <row r="38" spans="1:59" x14ac:dyDescent="0.2">
      <c r="A38" s="42" t="s">
        <v>66</v>
      </c>
      <c r="B38" s="129">
        <v>369239404</v>
      </c>
      <c r="C38" s="129">
        <v>99086847.890000001</v>
      </c>
      <c r="D38" s="138">
        <f t="shared" si="0"/>
        <v>0.26835393735496332</v>
      </c>
      <c r="E38" s="139">
        <f t="shared" si="6"/>
        <v>26590345.771373838</v>
      </c>
      <c r="F38" s="132">
        <f t="shared" si="1"/>
        <v>1.669774835795889E-2</v>
      </c>
      <c r="G38" s="250">
        <f>+'[5]CENSO POB 2020'!C33</f>
        <v>471523</v>
      </c>
      <c r="H38" s="128">
        <f t="shared" si="2"/>
        <v>8.1515727878332944E-2</v>
      </c>
      <c r="I38" s="128">
        <f t="shared" si="7"/>
        <v>6.9288368696583003E-2</v>
      </c>
      <c r="J38" s="129">
        <f>+'[5]TERRITORIO INEGI 2021'!B32</f>
        <v>247.3</v>
      </c>
      <c r="K38" s="128">
        <f t="shared" si="3"/>
        <v>3.8546427168606708E-3</v>
      </c>
      <c r="L38" s="131">
        <f t="shared" si="8"/>
        <v>5.7819640752910064E-4</v>
      </c>
      <c r="M38" s="132">
        <f t="shared" si="9"/>
        <v>6.9866565104112099E-2</v>
      </c>
      <c r="N38" s="133">
        <v>78885</v>
      </c>
      <c r="O38" s="134">
        <v>113737</v>
      </c>
      <c r="P38" s="135">
        <f t="shared" si="10"/>
        <v>0.1057464788208594</v>
      </c>
      <c r="Q38" s="135">
        <v>1.9568038190999999</v>
      </c>
      <c r="R38" s="251">
        <f t="shared" si="11"/>
        <v>0.20692511361303492</v>
      </c>
      <c r="S38" s="252">
        <f t="shared" si="12"/>
        <v>0.10732324849756292</v>
      </c>
      <c r="T38" s="252">
        <f t="shared" si="13"/>
        <v>9.1224761222928483E-2</v>
      </c>
      <c r="U38" s="252">
        <f t="shared" si="14"/>
        <v>0.69357377106834184</v>
      </c>
      <c r="V38" s="252">
        <f t="shared" si="15"/>
        <v>9.216382790222178E-3</v>
      </c>
      <c r="W38" s="251">
        <f t="shared" si="16"/>
        <v>1.3824574185333266E-3</v>
      </c>
      <c r="X38" s="253">
        <f t="shared" si="17"/>
        <v>9.2607218641461805E-2</v>
      </c>
      <c r="Y38" s="32"/>
      <c r="Z38" s="141" t="e">
        <f t="shared" si="4"/>
        <v>#REF!</v>
      </c>
      <c r="AA38" s="142" t="e">
        <f t="shared" si="5"/>
        <v>#REF!</v>
      </c>
      <c r="AB38" s="142" t="e">
        <f t="shared" si="18"/>
        <v>#REF!</v>
      </c>
      <c r="AC38" s="142" t="e">
        <f t="shared" si="19"/>
        <v>#REF!</v>
      </c>
      <c r="AD38" s="254" t="e">
        <f t="shared" si="20"/>
        <v>#REF!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</row>
    <row r="39" spans="1:59" x14ac:dyDescent="0.2">
      <c r="A39" s="42" t="s">
        <v>67</v>
      </c>
      <c r="B39" s="129">
        <v>3808697</v>
      </c>
      <c r="C39" s="129">
        <v>1194083</v>
      </c>
      <c r="D39" s="138">
        <f t="shared" si="0"/>
        <v>0.31351483197534485</v>
      </c>
      <c r="E39" s="139">
        <f t="shared" si="6"/>
        <v>374362.73110961571</v>
      </c>
      <c r="F39" s="132">
        <f t="shared" si="1"/>
        <v>2.3508587411436363E-4</v>
      </c>
      <c r="G39" s="250">
        <f>+'[5]CENSO POB 2020'!C34</f>
        <v>5351</v>
      </c>
      <c r="H39" s="128">
        <f t="shared" si="2"/>
        <v>9.2506762104279034E-4</v>
      </c>
      <c r="I39" s="128">
        <f t="shared" si="7"/>
        <v>7.8630747788637173E-4</v>
      </c>
      <c r="J39" s="129">
        <f>+'[5]TERRITORIO INEGI 2021'!B33</f>
        <v>3428</v>
      </c>
      <c r="K39" s="128">
        <f t="shared" si="3"/>
        <v>5.3431925731493649E-2</v>
      </c>
      <c r="L39" s="131">
        <f t="shared" si="8"/>
        <v>8.0147888597240473E-3</v>
      </c>
      <c r="M39" s="132">
        <f t="shared" si="9"/>
        <v>8.8010963376104184E-3</v>
      </c>
      <c r="N39" s="133">
        <v>2081</v>
      </c>
      <c r="O39" s="134">
        <v>764</v>
      </c>
      <c r="P39" s="135">
        <f t="shared" si="10"/>
        <v>7.1032566200213284E-4</v>
      </c>
      <c r="Q39" s="135">
        <v>1.7755281664</v>
      </c>
      <c r="R39" s="251">
        <f t="shared" si="11"/>
        <v>1.2612032202015131E-3</v>
      </c>
      <c r="S39" s="252">
        <f t="shared" si="12"/>
        <v>6.5413242619134164E-4</v>
      </c>
      <c r="T39" s="252">
        <f t="shared" si="13"/>
        <v>5.5601256226264035E-4</v>
      </c>
      <c r="U39" s="252">
        <f t="shared" si="14"/>
        <v>2.7238219895287958</v>
      </c>
      <c r="V39" s="252">
        <f t="shared" si="15"/>
        <v>3.6194831977647418E-2</v>
      </c>
      <c r="W39" s="251">
        <f t="shared" si="16"/>
        <v>5.4292247966471127E-3</v>
      </c>
      <c r="X39" s="253">
        <f t="shared" si="17"/>
        <v>5.9852373589097535E-3</v>
      </c>
      <c r="Y39" s="32"/>
      <c r="Z39" s="141" t="e">
        <f t="shared" si="4"/>
        <v>#REF!</v>
      </c>
      <c r="AA39" s="142" t="e">
        <f t="shared" si="5"/>
        <v>#REF!</v>
      </c>
      <c r="AB39" s="142" t="e">
        <f t="shared" si="18"/>
        <v>#REF!</v>
      </c>
      <c r="AC39" s="142" t="e">
        <f t="shared" si="19"/>
        <v>#REF!</v>
      </c>
      <c r="AD39" s="254" t="e">
        <f t="shared" si="20"/>
        <v>#REF!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</row>
    <row r="40" spans="1:59" x14ac:dyDescent="0.2">
      <c r="A40" s="42" t="s">
        <v>68</v>
      </c>
      <c r="B40" s="129">
        <v>39439786</v>
      </c>
      <c r="C40" s="129">
        <v>10280239</v>
      </c>
      <c r="D40" s="138">
        <f t="shared" si="0"/>
        <v>0.26065656137180865</v>
      </c>
      <c r="E40" s="139">
        <f t="shared" si="6"/>
        <v>2679611.7478203606</v>
      </c>
      <c r="F40" s="132">
        <f t="shared" si="1"/>
        <v>1.6826965338037809E-3</v>
      </c>
      <c r="G40" s="250">
        <f>+'[5]CENSO POB 2020'!C35</f>
        <v>84666</v>
      </c>
      <c r="H40" s="128">
        <f t="shared" si="2"/>
        <v>1.4636848290638924E-2</v>
      </c>
      <c r="I40" s="128">
        <f t="shared" si="7"/>
        <v>1.2441321047043085E-2</v>
      </c>
      <c r="J40" s="129">
        <f>+'[5]TERRITORIO INEGI 2021'!B34</f>
        <v>2509.1999999999998</v>
      </c>
      <c r="K40" s="128">
        <f t="shared" si="3"/>
        <v>3.9110673292142316E-2</v>
      </c>
      <c r="L40" s="131">
        <f t="shared" si="8"/>
        <v>5.8666009938213469E-3</v>
      </c>
      <c r="M40" s="132">
        <f t="shared" si="9"/>
        <v>1.8307922040864431E-2</v>
      </c>
      <c r="N40" s="133">
        <v>25760</v>
      </c>
      <c r="O40" s="134">
        <v>21267</v>
      </c>
      <c r="P40" s="135">
        <f t="shared" si="10"/>
        <v>1.9772900332198112E-2</v>
      </c>
      <c r="Q40" s="135">
        <v>2.0486592371999999</v>
      </c>
      <c r="R40" s="251">
        <f t="shared" si="11"/>
        <v>4.0507934911792609E-2</v>
      </c>
      <c r="S40" s="252">
        <f t="shared" si="12"/>
        <v>2.1009741585989696E-2</v>
      </c>
      <c r="T40" s="252">
        <f t="shared" si="13"/>
        <v>1.7858280348091241E-2</v>
      </c>
      <c r="U40" s="252">
        <f t="shared" si="14"/>
        <v>1.2112662810927728</v>
      </c>
      <c r="V40" s="252">
        <f t="shared" si="15"/>
        <v>1.6095611127629923E-2</v>
      </c>
      <c r="W40" s="251">
        <f t="shared" si="16"/>
        <v>2.4143416691444885E-3</v>
      </c>
      <c r="X40" s="253">
        <f t="shared" si="17"/>
        <v>2.0272622017235731E-2</v>
      </c>
      <c r="Y40" s="32"/>
      <c r="Z40" s="141" t="e">
        <f t="shared" si="4"/>
        <v>#REF!</v>
      </c>
      <c r="AA40" s="142" t="e">
        <f t="shared" si="5"/>
        <v>#REF!</v>
      </c>
      <c r="AB40" s="142" t="e">
        <f t="shared" si="18"/>
        <v>#REF!</v>
      </c>
      <c r="AC40" s="142" t="e">
        <f t="shared" si="19"/>
        <v>#REF!</v>
      </c>
      <c r="AD40" s="254" t="e">
        <f t="shared" si="20"/>
        <v>#REF!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</row>
    <row r="41" spans="1:59" x14ac:dyDescent="0.2">
      <c r="A41" s="42" t="s">
        <v>69</v>
      </c>
      <c r="B41" s="129">
        <v>2142351</v>
      </c>
      <c r="C41" s="129">
        <v>940947</v>
      </c>
      <c r="D41" s="138">
        <f t="shared" si="0"/>
        <v>0.43921234195516984</v>
      </c>
      <c r="E41" s="139">
        <f t="shared" si="6"/>
        <v>413275.53552569117</v>
      </c>
      <c r="F41" s="132">
        <f t="shared" si="1"/>
        <v>2.5952166827923688E-4</v>
      </c>
      <c r="G41" s="250">
        <f>+'[5]CENSO POB 2020'!C39</f>
        <v>5119</v>
      </c>
      <c r="H41" s="128">
        <f t="shared" si="2"/>
        <v>8.8496003590320376E-4</v>
      </c>
      <c r="I41" s="128">
        <f t="shared" si="7"/>
        <v>7.5221603051772322E-4</v>
      </c>
      <c r="J41" s="129">
        <f>+'[5]TERRITORIO INEGI 2021'!B35</f>
        <v>264.89999999999998</v>
      </c>
      <c r="K41" s="128">
        <f t="shared" si="3"/>
        <v>4.1289723238835084E-3</v>
      </c>
      <c r="L41" s="131">
        <f t="shared" si="8"/>
        <v>6.1934584858252628E-4</v>
      </c>
      <c r="M41" s="132">
        <f t="shared" si="9"/>
        <v>1.3715618791002495E-3</v>
      </c>
      <c r="N41" s="133">
        <v>1318</v>
      </c>
      <c r="O41" s="134">
        <v>475</v>
      </c>
      <c r="P41" s="135">
        <f t="shared" si="10"/>
        <v>4.4162917467410089E-4</v>
      </c>
      <c r="Q41" s="135">
        <v>2.0058388967999998</v>
      </c>
      <c r="R41" s="251">
        <f t="shared" si="11"/>
        <v>8.8583697652299298E-4</v>
      </c>
      <c r="S41" s="252">
        <f t="shared" si="12"/>
        <v>4.5944593336068676E-4</v>
      </c>
      <c r="T41" s="252">
        <f t="shared" si="13"/>
        <v>3.9052904335658376E-4</v>
      </c>
      <c r="U41" s="252">
        <f t="shared" si="14"/>
        <v>2.7747368421052632</v>
      </c>
      <c r="V41" s="252">
        <f t="shared" si="15"/>
        <v>3.6871401350116108E-2</v>
      </c>
      <c r="W41" s="251">
        <f t="shared" si="16"/>
        <v>5.5307102025174163E-3</v>
      </c>
      <c r="X41" s="253">
        <f t="shared" si="17"/>
        <v>5.921239245874E-3</v>
      </c>
      <c r="Y41" s="32"/>
      <c r="Z41" s="141" t="e">
        <f t="shared" si="4"/>
        <v>#REF!</v>
      </c>
      <c r="AA41" s="142" t="e">
        <f t="shared" si="5"/>
        <v>#REF!</v>
      </c>
      <c r="AB41" s="142" t="e">
        <f t="shared" si="18"/>
        <v>#REF!</v>
      </c>
      <c r="AC41" s="142" t="e">
        <f t="shared" si="19"/>
        <v>#REF!</v>
      </c>
      <c r="AD41" s="254" t="e">
        <f t="shared" si="20"/>
        <v>#REF!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spans="1:59" x14ac:dyDescent="0.2">
      <c r="A42" s="42" t="s">
        <v>70</v>
      </c>
      <c r="B42" s="129">
        <v>758867</v>
      </c>
      <c r="C42" s="129">
        <v>301669</v>
      </c>
      <c r="D42" s="138">
        <f t="shared" si="0"/>
        <v>0.39752552159996418</v>
      </c>
      <c r="E42" s="139">
        <f t="shared" si="6"/>
        <v>119921.1265755396</v>
      </c>
      <c r="F42" s="132">
        <f t="shared" si="1"/>
        <v>7.5306008112050149E-5</v>
      </c>
      <c r="G42" s="250">
        <f>+'[5]CENSO POB 2020'!C40</f>
        <v>1483</v>
      </c>
      <c r="H42" s="128">
        <f t="shared" si="2"/>
        <v>2.5637736535347747E-4</v>
      </c>
      <c r="I42" s="128">
        <f t="shared" si="7"/>
        <v>2.1792076055045584E-4</v>
      </c>
      <c r="J42" s="129">
        <f>+'[5]TERRITORIO INEGI 2021'!B36</f>
        <v>207.9</v>
      </c>
      <c r="K42" s="128">
        <f t="shared" si="3"/>
        <v>3.2405184829572727E-3</v>
      </c>
      <c r="L42" s="131">
        <f t="shared" si="8"/>
        <v>4.8607777244359088E-4</v>
      </c>
      <c r="M42" s="132">
        <f t="shared" si="9"/>
        <v>7.0399853299404674E-4</v>
      </c>
      <c r="N42" s="133">
        <v>35</v>
      </c>
      <c r="O42" s="134">
        <v>141</v>
      </c>
      <c r="P42" s="135">
        <f t="shared" si="10"/>
        <v>1.3109413395589101E-4</v>
      </c>
      <c r="Q42" s="135">
        <v>1.5774653305999999</v>
      </c>
      <c r="R42" s="251">
        <f t="shared" si="11"/>
        <v>2.0679645136045029E-4</v>
      </c>
      <c r="S42" s="252">
        <f t="shared" si="12"/>
        <v>1.072565168637593E-4</v>
      </c>
      <c r="T42" s="252">
        <f t="shared" si="13"/>
        <v>9.1168039334195411E-5</v>
      </c>
      <c r="U42" s="252">
        <f t="shared" si="14"/>
        <v>0.24822695035460993</v>
      </c>
      <c r="V42" s="252">
        <f t="shared" si="15"/>
        <v>3.2985021763346587E-3</v>
      </c>
      <c r="W42" s="251">
        <f t="shared" si="16"/>
        <v>4.9477532645019883E-4</v>
      </c>
      <c r="X42" s="253">
        <f t="shared" si="17"/>
        <v>5.8594336578439421E-4</v>
      </c>
      <c r="Y42" s="32"/>
      <c r="Z42" s="141" t="e">
        <f t="shared" si="4"/>
        <v>#REF!</v>
      </c>
      <c r="AA42" s="142" t="e">
        <f t="shared" si="5"/>
        <v>#REF!</v>
      </c>
      <c r="AB42" s="142" t="e">
        <f t="shared" si="18"/>
        <v>#REF!</v>
      </c>
      <c r="AC42" s="142" t="e">
        <f t="shared" si="19"/>
        <v>#REF!</v>
      </c>
      <c r="AD42" s="254" t="e">
        <f t="shared" si="20"/>
        <v>#REF!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spans="1:59" x14ac:dyDescent="0.2">
      <c r="A43" s="42" t="s">
        <v>71</v>
      </c>
      <c r="B43" s="129">
        <v>746282</v>
      </c>
      <c r="C43" s="129">
        <v>64774</v>
      </c>
      <c r="D43" s="138">
        <f t="shared" si="0"/>
        <v>8.6795608094527271E-2</v>
      </c>
      <c r="E43" s="139">
        <f t="shared" si="6"/>
        <v>5622.0987187149094</v>
      </c>
      <c r="F43" s="132">
        <f t="shared" si="1"/>
        <v>3.5304689324412032E-6</v>
      </c>
      <c r="G43" s="250">
        <f>+'[5]CENSO POB 2020'!C41</f>
        <v>7652</v>
      </c>
      <c r="H43" s="128">
        <f t="shared" si="2"/>
        <v>1.322858799517741E-3</v>
      </c>
      <c r="I43" s="128">
        <f t="shared" si="7"/>
        <v>1.1244299795900798E-3</v>
      </c>
      <c r="J43" s="129">
        <f>+'[5]TERRITORIO INEGI 2021'!B37</f>
        <v>997.9</v>
      </c>
      <c r="K43" s="128">
        <f t="shared" si="3"/>
        <v>1.5554176980005108E-2</v>
      </c>
      <c r="L43" s="131">
        <f t="shared" si="8"/>
        <v>2.3331265470007659E-3</v>
      </c>
      <c r="M43" s="132">
        <f t="shared" si="9"/>
        <v>3.4575565265908457E-3</v>
      </c>
      <c r="N43" s="133">
        <v>5295</v>
      </c>
      <c r="O43" s="134">
        <v>4705</v>
      </c>
      <c r="P43" s="135">
        <f t="shared" si="10"/>
        <v>4.3744531933508314E-3</v>
      </c>
      <c r="Q43" s="135">
        <v>2.7540316573000001</v>
      </c>
      <c r="R43" s="251">
        <f t="shared" si="11"/>
        <v>1.2047382577865268E-2</v>
      </c>
      <c r="S43" s="252">
        <f t="shared" si="12"/>
        <v>6.2484645366312659E-3</v>
      </c>
      <c r="T43" s="252">
        <f t="shared" si="13"/>
        <v>5.3111948561365757E-3</v>
      </c>
      <c r="U43" s="252">
        <f t="shared" si="14"/>
        <v>1.1253985122210415</v>
      </c>
      <c r="V43" s="252">
        <f t="shared" si="15"/>
        <v>1.4954578608413996E-2</v>
      </c>
      <c r="W43" s="251">
        <f t="shared" si="16"/>
        <v>2.2431867912620991E-3</v>
      </c>
      <c r="X43" s="253">
        <f t="shared" si="17"/>
        <v>7.5543816473986752E-3</v>
      </c>
      <c r="Y43" s="32"/>
      <c r="Z43" s="141" t="e">
        <f t="shared" si="4"/>
        <v>#REF!</v>
      </c>
      <c r="AA43" s="142" t="e">
        <f t="shared" si="5"/>
        <v>#REF!</v>
      </c>
      <c r="AB43" s="142" t="e">
        <f t="shared" si="18"/>
        <v>#REF!</v>
      </c>
      <c r="AC43" s="142" t="e">
        <f t="shared" si="19"/>
        <v>#REF!</v>
      </c>
      <c r="AD43" s="254" t="e">
        <f t="shared" si="20"/>
        <v>#REF!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</row>
    <row r="44" spans="1:59" x14ac:dyDescent="0.2">
      <c r="A44" s="42" t="s">
        <v>72</v>
      </c>
      <c r="B44" s="129">
        <v>4564482</v>
      </c>
      <c r="C44" s="129">
        <v>1105076</v>
      </c>
      <c r="D44" s="138">
        <f t="shared" si="0"/>
        <v>0.24210326604420832</v>
      </c>
      <c r="E44" s="139">
        <f t="shared" si="6"/>
        <v>267542.50882706954</v>
      </c>
      <c r="F44" s="132">
        <f t="shared" si="1"/>
        <v>1.680067467291377E-4</v>
      </c>
      <c r="G44" s="250">
        <f>+'[5]CENSO POB 2020'!C42</f>
        <v>6048</v>
      </c>
      <c r="H44" s="128">
        <f t="shared" si="2"/>
        <v>1.0455632539837032E-3</v>
      </c>
      <c r="I44" s="128">
        <f t="shared" si="7"/>
        <v>8.8872876588614767E-4</v>
      </c>
      <c r="J44" s="129">
        <f>+'[5]TERRITORIO INEGI 2021'!B38</f>
        <v>3860</v>
      </c>
      <c r="K44" s="128">
        <f t="shared" si="3"/>
        <v>6.0165470631145121E-2</v>
      </c>
      <c r="L44" s="131">
        <f t="shared" si="8"/>
        <v>9.0248205946717678E-3</v>
      </c>
      <c r="M44" s="132">
        <f t="shared" si="9"/>
        <v>9.9135493605579158E-3</v>
      </c>
      <c r="N44" s="133">
        <v>1618</v>
      </c>
      <c r="O44" s="134">
        <v>916</v>
      </c>
      <c r="P44" s="135">
        <f t="shared" si="10"/>
        <v>8.5164699789784515E-4</v>
      </c>
      <c r="Q44" s="135">
        <v>2.0422796606000002</v>
      </c>
      <c r="R44" s="251">
        <f t="shared" si="11"/>
        <v>1.7393013418178203E-3</v>
      </c>
      <c r="S44" s="252">
        <f t="shared" si="12"/>
        <v>9.0210157124349997E-4</v>
      </c>
      <c r="T44" s="252">
        <f t="shared" si="13"/>
        <v>7.6678633555697499E-4</v>
      </c>
      <c r="U44" s="252">
        <f t="shared" si="14"/>
        <v>1.7663755458515285</v>
      </c>
      <c r="V44" s="252">
        <f t="shared" si="15"/>
        <v>2.3472042716925653E-2</v>
      </c>
      <c r="W44" s="251">
        <f t="shared" si="16"/>
        <v>3.5208064075388477E-3</v>
      </c>
      <c r="X44" s="253">
        <f t="shared" si="17"/>
        <v>4.2875927430958225E-3</v>
      </c>
      <c r="Y44" s="32"/>
      <c r="Z44" s="141" t="e">
        <f t="shared" si="4"/>
        <v>#REF!</v>
      </c>
      <c r="AA44" s="142" t="e">
        <f t="shared" si="5"/>
        <v>#REF!</v>
      </c>
      <c r="AB44" s="142" t="e">
        <f t="shared" si="18"/>
        <v>#REF!</v>
      </c>
      <c r="AC44" s="142" t="e">
        <f t="shared" si="19"/>
        <v>#REF!</v>
      </c>
      <c r="AD44" s="254" t="e">
        <f t="shared" si="20"/>
        <v>#REF!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</row>
    <row r="45" spans="1:59" x14ac:dyDescent="0.2">
      <c r="A45" s="42" t="s">
        <v>73</v>
      </c>
      <c r="B45" s="129">
        <v>56486259</v>
      </c>
      <c r="C45" s="129">
        <v>16891683.199999999</v>
      </c>
      <c r="D45" s="138">
        <f t="shared" si="0"/>
        <v>0.29904057197344225</v>
      </c>
      <c r="E45" s="139">
        <f t="shared" si="6"/>
        <v>5051298.6057221852</v>
      </c>
      <c r="F45" s="132">
        <f t="shared" si="1"/>
        <v>3.1720276872089655E-3</v>
      </c>
      <c r="G45" s="250">
        <f>+'[5]CENSO POB 2020'!C43</f>
        <v>67428</v>
      </c>
      <c r="H45" s="128">
        <f t="shared" si="2"/>
        <v>1.1656785563758786E-2</v>
      </c>
      <c r="I45" s="128">
        <f t="shared" si="7"/>
        <v>9.9082677291949667E-3</v>
      </c>
      <c r="J45" s="129">
        <f>+'[5]TERRITORIO INEGI 2021'!B39</f>
        <v>1869</v>
      </c>
      <c r="K45" s="128">
        <f t="shared" si="3"/>
        <v>2.913193383668659E-2</v>
      </c>
      <c r="L45" s="131">
        <f t="shared" si="8"/>
        <v>4.3697900755029885E-3</v>
      </c>
      <c r="M45" s="132">
        <f t="shared" si="9"/>
        <v>1.4278057804697954E-2</v>
      </c>
      <c r="N45" s="133">
        <v>15090</v>
      </c>
      <c r="O45" s="134">
        <v>11157</v>
      </c>
      <c r="P45" s="135">
        <f t="shared" si="10"/>
        <v>1.037317200387146E-2</v>
      </c>
      <c r="Q45" s="135">
        <v>1.7986407321</v>
      </c>
      <c r="R45" s="251">
        <f t="shared" si="11"/>
        <v>1.8657609687242588E-2</v>
      </c>
      <c r="S45" s="252">
        <f t="shared" si="12"/>
        <v>9.6769079686436638E-3</v>
      </c>
      <c r="T45" s="252">
        <f t="shared" si="13"/>
        <v>8.2253717733471142E-3</v>
      </c>
      <c r="U45" s="252">
        <f t="shared" si="14"/>
        <v>1.352514116698037</v>
      </c>
      <c r="V45" s="252">
        <f t="shared" si="15"/>
        <v>1.7972547908591634E-2</v>
      </c>
      <c r="W45" s="251">
        <f t="shared" si="16"/>
        <v>2.695882186288745E-3</v>
      </c>
      <c r="X45" s="253">
        <f t="shared" si="17"/>
        <v>1.0921253959635859E-2</v>
      </c>
      <c r="Y45" s="32"/>
      <c r="Z45" s="141" t="e">
        <f t="shared" si="4"/>
        <v>#REF!</v>
      </c>
      <c r="AA45" s="142" t="e">
        <f t="shared" si="5"/>
        <v>#REF!</v>
      </c>
      <c r="AB45" s="142" t="e">
        <f t="shared" si="18"/>
        <v>#REF!</v>
      </c>
      <c r="AC45" s="142" t="e">
        <f t="shared" si="19"/>
        <v>#REF!</v>
      </c>
      <c r="AD45" s="254" t="e">
        <f t="shared" si="20"/>
        <v>#REF!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</row>
    <row r="46" spans="1:59" x14ac:dyDescent="0.2">
      <c r="A46" s="42" t="s">
        <v>74</v>
      </c>
      <c r="B46" s="129">
        <v>2430413136</v>
      </c>
      <c r="C46" s="129">
        <v>1205887491.6800001</v>
      </c>
      <c r="D46" s="138">
        <f t="shared" si="0"/>
        <v>0.49616564106654831</v>
      </c>
      <c r="E46" s="139">
        <f t="shared" si="6"/>
        <v>598319940.36353922</v>
      </c>
      <c r="F46" s="132">
        <f t="shared" si="1"/>
        <v>0.37572267347101768</v>
      </c>
      <c r="G46" s="250">
        <f>+'[5]CENSO POB 2020'!C44</f>
        <v>1142994</v>
      </c>
      <c r="H46" s="128">
        <f t="shared" si="2"/>
        <v>0.19759797055619194</v>
      </c>
      <c r="I46" s="128">
        <f t="shared" si="7"/>
        <v>0.16795827497276314</v>
      </c>
      <c r="J46" s="129">
        <f>+'[5]TERRITORIO INEGI 2021'!B40</f>
        <v>324.39999999999998</v>
      </c>
      <c r="K46" s="128">
        <f t="shared" si="3"/>
        <v>5.0563934385345795E-3</v>
      </c>
      <c r="L46" s="131">
        <f t="shared" si="8"/>
        <v>7.584590157801869E-4</v>
      </c>
      <c r="M46" s="132">
        <f t="shared" si="9"/>
        <v>0.16871673398854334</v>
      </c>
      <c r="N46" s="133">
        <v>182930</v>
      </c>
      <c r="O46" s="134">
        <v>207064</v>
      </c>
      <c r="P46" s="135">
        <f t="shared" si="10"/>
        <v>0.19251684931519586</v>
      </c>
      <c r="Q46" s="135">
        <v>1.9809358914999999</v>
      </c>
      <c r="R46" s="251">
        <f t="shared" si="11"/>
        <v>0.38136353652696864</v>
      </c>
      <c r="S46" s="252">
        <f t="shared" si="12"/>
        <v>0.19779703335156221</v>
      </c>
      <c r="T46" s="252">
        <f t="shared" si="13"/>
        <v>0.16812747834882788</v>
      </c>
      <c r="U46" s="252">
        <f t="shared" si="14"/>
        <v>0.8834466638334042</v>
      </c>
      <c r="V46" s="252">
        <f t="shared" si="15"/>
        <v>1.1739461565986884E-2</v>
      </c>
      <c r="W46" s="251">
        <f t="shared" si="16"/>
        <v>1.7609192348980326E-3</v>
      </c>
      <c r="X46" s="253">
        <f t="shared" si="17"/>
        <v>0.16988839758372593</v>
      </c>
      <c r="Y46" s="32"/>
      <c r="Z46" s="141" t="e">
        <f t="shared" si="4"/>
        <v>#REF!</v>
      </c>
      <c r="AA46" s="142" t="e">
        <f t="shared" si="5"/>
        <v>#REF!</v>
      </c>
      <c r="AB46" s="142" t="e">
        <f t="shared" si="18"/>
        <v>#REF!</v>
      </c>
      <c r="AC46" s="142" t="e">
        <f t="shared" si="19"/>
        <v>#REF!</v>
      </c>
      <c r="AD46" s="254" t="e">
        <f t="shared" si="20"/>
        <v>#REF!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</row>
    <row r="47" spans="1:59" x14ac:dyDescent="0.2">
      <c r="A47" s="42" t="s">
        <v>75</v>
      </c>
      <c r="B47" s="129">
        <v>1354101</v>
      </c>
      <c r="C47" s="129">
        <v>451420</v>
      </c>
      <c r="D47" s="138">
        <f t="shared" si="0"/>
        <v>0.33337247369287815</v>
      </c>
      <c r="E47" s="139">
        <f t="shared" si="6"/>
        <v>150491.00207443905</v>
      </c>
      <c r="F47" s="132">
        <f t="shared" si="1"/>
        <v>9.4502753156422046E-5</v>
      </c>
      <c r="G47" s="250">
        <f>+'[5]CENSO POB 2020'!C45</f>
        <v>906</v>
      </c>
      <c r="H47" s="128">
        <f t="shared" si="2"/>
        <v>1.5662703507097141E-4</v>
      </c>
      <c r="I47" s="128">
        <f t="shared" si="7"/>
        <v>1.331329798103257E-4</v>
      </c>
      <c r="J47" s="129">
        <f>+'[5]TERRITORIO INEGI 2021'!B41</f>
        <v>1171.2</v>
      </c>
      <c r="K47" s="128">
        <f t="shared" si="3"/>
        <v>1.8255388394610668E-2</v>
      </c>
      <c r="L47" s="131">
        <f t="shared" si="8"/>
        <v>2.7383082591916001E-3</v>
      </c>
      <c r="M47" s="132">
        <f t="shared" si="9"/>
        <v>2.8714412390019256E-3</v>
      </c>
      <c r="N47" s="133">
        <v>133</v>
      </c>
      <c r="O47" s="134">
        <v>63</v>
      </c>
      <c r="P47" s="135">
        <f t="shared" si="10"/>
        <v>5.8573974746249173E-5</v>
      </c>
      <c r="Q47" s="135">
        <v>1.7977681072</v>
      </c>
      <c r="R47" s="251">
        <f t="shared" si="11"/>
        <v>1.0530242371074497E-4</v>
      </c>
      <c r="S47" s="252">
        <f t="shared" si="12"/>
        <v>5.4615884896592997E-5</v>
      </c>
      <c r="T47" s="252">
        <f t="shared" si="13"/>
        <v>4.6423502162104046E-5</v>
      </c>
      <c r="U47" s="252">
        <f t="shared" si="14"/>
        <v>2.1111111111111112</v>
      </c>
      <c r="V47" s="252">
        <f t="shared" si="15"/>
        <v>2.8052975652065243E-2</v>
      </c>
      <c r="W47" s="251">
        <f t="shared" si="16"/>
        <v>4.2079463478097859E-3</v>
      </c>
      <c r="X47" s="253">
        <f t="shared" si="17"/>
        <v>4.2543698499718898E-3</v>
      </c>
      <c r="Y47" s="32"/>
      <c r="Z47" s="141" t="e">
        <f t="shared" si="4"/>
        <v>#REF!</v>
      </c>
      <c r="AA47" s="142" t="e">
        <f t="shared" si="5"/>
        <v>#REF!</v>
      </c>
      <c r="AB47" s="142" t="e">
        <f t="shared" si="18"/>
        <v>#REF!</v>
      </c>
      <c r="AC47" s="142" t="e">
        <f t="shared" si="19"/>
        <v>#REF!</v>
      </c>
      <c r="AD47" s="254" t="e">
        <f t="shared" si="20"/>
        <v>#REF!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</row>
    <row r="48" spans="1:59" x14ac:dyDescent="0.2">
      <c r="A48" s="42" t="s">
        <v>76</v>
      </c>
      <c r="B48" s="129">
        <v>81632998</v>
      </c>
      <c r="C48" s="129">
        <v>17252658</v>
      </c>
      <c r="D48" s="138">
        <f t="shared" si="0"/>
        <v>0.21134416746522039</v>
      </c>
      <c r="E48" s="139">
        <f t="shared" si="6"/>
        <v>3646248.6415721742</v>
      </c>
      <c r="F48" s="132">
        <f t="shared" si="1"/>
        <v>2.289708557797965E-3</v>
      </c>
      <c r="G48" s="250">
        <f>+'[5]CENSO POB 2020'!C46</f>
        <v>147624</v>
      </c>
      <c r="H48" s="128">
        <f t="shared" si="2"/>
        <v>2.5520871330372057E-2</v>
      </c>
      <c r="I48" s="128">
        <f t="shared" si="7"/>
        <v>2.1692740630816248E-2</v>
      </c>
      <c r="J48" s="129">
        <f>+'[5]TERRITORIO INEGI 2021'!B42</f>
        <v>322.8</v>
      </c>
      <c r="K48" s="128">
        <f t="shared" si="3"/>
        <v>5.0314543833506857E-3</v>
      </c>
      <c r="L48" s="131">
        <f t="shared" si="8"/>
        <v>7.5471815750260279E-4</v>
      </c>
      <c r="M48" s="132">
        <f t="shared" si="9"/>
        <v>2.2447458788318851E-2</v>
      </c>
      <c r="N48" s="133">
        <v>19678</v>
      </c>
      <c r="O48" s="134">
        <v>32877</v>
      </c>
      <c r="P48" s="135">
        <f t="shared" si="10"/>
        <v>3.0567247106864034E-2</v>
      </c>
      <c r="Q48" s="135">
        <v>1.8363293522999999</v>
      </c>
      <c r="R48" s="251">
        <f t="shared" si="11"/>
        <v>5.6131533081341681E-2</v>
      </c>
      <c r="S48" s="252">
        <f t="shared" si="12"/>
        <v>2.9113036925540778E-2</v>
      </c>
      <c r="T48" s="252">
        <f t="shared" si="13"/>
        <v>2.474608138670966E-2</v>
      </c>
      <c r="U48" s="252">
        <f t="shared" si="14"/>
        <v>0.59853392949478357</v>
      </c>
      <c r="V48" s="252">
        <f t="shared" si="15"/>
        <v>7.953469461024678E-3</v>
      </c>
      <c r="W48" s="251">
        <f t="shared" si="16"/>
        <v>1.1930204191537017E-3</v>
      </c>
      <c r="X48" s="253">
        <f t="shared" si="17"/>
        <v>2.5939101805863361E-2</v>
      </c>
      <c r="Y48" s="32"/>
      <c r="Z48" s="141" t="e">
        <f t="shared" si="4"/>
        <v>#REF!</v>
      </c>
      <c r="AA48" s="142" t="e">
        <f t="shared" si="5"/>
        <v>#REF!</v>
      </c>
      <c r="AB48" s="142" t="e">
        <f t="shared" si="18"/>
        <v>#REF!</v>
      </c>
      <c r="AC48" s="142" t="e">
        <f t="shared" si="19"/>
        <v>#REF!</v>
      </c>
      <c r="AD48" s="254" t="e">
        <f t="shared" si="20"/>
        <v>#REF!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</row>
    <row r="49" spans="1:59" x14ac:dyDescent="0.2">
      <c r="A49" s="42" t="s">
        <v>77</v>
      </c>
      <c r="B49" s="129">
        <v>7103115</v>
      </c>
      <c r="C49" s="129">
        <v>1075933</v>
      </c>
      <c r="D49" s="138">
        <f t="shared" si="0"/>
        <v>0.15147340286620728</v>
      </c>
      <c r="E49" s="139">
        <f t="shared" si="6"/>
        <v>162975.232766047</v>
      </c>
      <c r="F49" s="132">
        <f t="shared" si="1"/>
        <v>1.0234238579315125E-4</v>
      </c>
      <c r="G49" s="250">
        <f>+'[5]CENSO POB 2020'!C38</f>
        <v>5389</v>
      </c>
      <c r="H49" s="128">
        <f t="shared" si="2"/>
        <v>9.3163696688461914E-4</v>
      </c>
      <c r="I49" s="128">
        <f t="shared" si="7"/>
        <v>7.918914218519263E-4</v>
      </c>
      <c r="J49" s="129">
        <f>+'[5]TERRITORIO INEGI 2021'!B43</f>
        <v>1341</v>
      </c>
      <c r="K49" s="128">
        <f t="shared" si="3"/>
        <v>2.0902045626001453E-2</v>
      </c>
      <c r="L49" s="131">
        <f t="shared" si="8"/>
        <v>3.135306843900218E-3</v>
      </c>
      <c r="M49" s="132">
        <f t="shared" si="9"/>
        <v>3.927198265752144E-3</v>
      </c>
      <c r="N49" s="133">
        <v>1611</v>
      </c>
      <c r="O49" s="134">
        <v>1054</v>
      </c>
      <c r="P49" s="135">
        <f t="shared" si="10"/>
        <v>9.7995189496105769E-4</v>
      </c>
      <c r="Q49" s="135">
        <v>2.1403267704000002</v>
      </c>
      <c r="R49" s="251">
        <f t="shared" si="11"/>
        <v>2.0974172744893608E-3</v>
      </c>
      <c r="S49" s="252">
        <f t="shared" si="12"/>
        <v>1.0878410620281658E-3</v>
      </c>
      <c r="T49" s="252">
        <f t="shared" si="13"/>
        <v>9.2466490272394091E-4</v>
      </c>
      <c r="U49" s="252">
        <f t="shared" si="14"/>
        <v>1.5284629981024669</v>
      </c>
      <c r="V49" s="252">
        <f t="shared" si="15"/>
        <v>2.0310600917771596E-2</v>
      </c>
      <c r="W49" s="251">
        <f t="shared" si="16"/>
        <v>3.0465901376657395E-3</v>
      </c>
      <c r="X49" s="253">
        <f t="shared" si="17"/>
        <v>3.9712550403896802E-3</v>
      </c>
      <c r="Y49" s="32"/>
      <c r="Z49" s="141" t="e">
        <f t="shared" si="4"/>
        <v>#REF!</v>
      </c>
      <c r="AA49" s="142" t="e">
        <f t="shared" si="5"/>
        <v>#REF!</v>
      </c>
      <c r="AB49" s="142" t="e">
        <f t="shared" si="18"/>
        <v>#REF!</v>
      </c>
      <c r="AC49" s="142" t="e">
        <f t="shared" si="19"/>
        <v>#REF!</v>
      </c>
      <c r="AD49" s="254" t="e">
        <f t="shared" si="20"/>
        <v>#REF!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</row>
    <row r="50" spans="1:59" x14ac:dyDescent="0.2">
      <c r="A50" s="42" t="s">
        <v>78</v>
      </c>
      <c r="B50" s="129">
        <v>939947</v>
      </c>
      <c r="C50" s="129">
        <v>222448</v>
      </c>
      <c r="D50" s="138">
        <f t="shared" si="0"/>
        <v>0.23666015211495967</v>
      </c>
      <c r="E50" s="139">
        <f t="shared" si="6"/>
        <v>52644.577517668549</v>
      </c>
      <c r="F50" s="132">
        <f t="shared" si="1"/>
        <v>3.3058837044061201E-5</v>
      </c>
      <c r="G50" s="250">
        <f>+'[5]CENSO POB 2020'!C47</f>
        <v>2377</v>
      </c>
      <c r="H50" s="128">
        <f t="shared" si="2"/>
        <v>4.1092987015860824E-4</v>
      </c>
      <c r="I50" s="128">
        <f t="shared" si="7"/>
        <v>3.4929038963481702E-4</v>
      </c>
      <c r="J50" s="129">
        <f>+'[5]TERRITORIO INEGI 2021'!B44</f>
        <v>683.1</v>
      </c>
      <c r="K50" s="128">
        <f t="shared" si="3"/>
        <v>1.0647417872573894E-2</v>
      </c>
      <c r="L50" s="131">
        <f t="shared" si="8"/>
        <v>1.5971126808860842E-3</v>
      </c>
      <c r="M50" s="132">
        <f t="shared" si="9"/>
        <v>1.9464030705209012E-3</v>
      </c>
      <c r="N50" s="133">
        <v>1875</v>
      </c>
      <c r="O50" s="134">
        <v>790</v>
      </c>
      <c r="P50" s="135">
        <f t="shared" si="10"/>
        <v>7.3449904840534679E-4</v>
      </c>
      <c r="Q50" s="135">
        <v>2.1956719391999999</v>
      </c>
      <c r="R50" s="251">
        <f t="shared" si="11"/>
        <v>1.6127189499527224E-3</v>
      </c>
      <c r="S50" s="252">
        <f t="shared" si="12"/>
        <v>8.3644867266416574E-4</v>
      </c>
      <c r="T50" s="252">
        <f t="shared" si="13"/>
        <v>7.1098137176454088E-4</v>
      </c>
      <c r="U50" s="252">
        <f t="shared" si="14"/>
        <v>2.3734177215189876</v>
      </c>
      <c r="V50" s="252">
        <f t="shared" si="15"/>
        <v>3.1538571893977414E-2</v>
      </c>
      <c r="W50" s="251">
        <f t="shared" si="16"/>
        <v>4.7307857840966118E-3</v>
      </c>
      <c r="X50" s="253">
        <f t="shared" si="17"/>
        <v>5.4417671558611522E-3</v>
      </c>
      <c r="Y50" s="32"/>
      <c r="Z50" s="141" t="e">
        <f t="shared" si="4"/>
        <v>#REF!</v>
      </c>
      <c r="AA50" s="142" t="e">
        <f t="shared" si="5"/>
        <v>#REF!</v>
      </c>
      <c r="AB50" s="142" t="e">
        <f t="shared" si="18"/>
        <v>#REF!</v>
      </c>
      <c r="AC50" s="142" t="e">
        <f t="shared" si="19"/>
        <v>#REF!</v>
      </c>
      <c r="AD50" s="254" t="e">
        <f t="shared" si="20"/>
        <v>#REF!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</row>
    <row r="51" spans="1:59" x14ac:dyDescent="0.2">
      <c r="A51" s="42" t="s">
        <v>79</v>
      </c>
      <c r="B51" s="129">
        <v>19089007</v>
      </c>
      <c r="C51" s="129">
        <v>7881801</v>
      </c>
      <c r="D51" s="138">
        <f t="shared" si="0"/>
        <v>0.41289738119955638</v>
      </c>
      <c r="E51" s="139">
        <f t="shared" si="6"/>
        <v>3254374.9920360446</v>
      </c>
      <c r="F51" s="132">
        <f t="shared" si="1"/>
        <v>2.0436264780713579E-3</v>
      </c>
      <c r="G51" s="250">
        <f>+'[5]CENSO POB 2020'!C48</f>
        <v>34709</v>
      </c>
      <c r="H51" s="128">
        <f t="shared" si="2"/>
        <v>6.0004059164220159E-3</v>
      </c>
      <c r="I51" s="128">
        <f t="shared" si="7"/>
        <v>5.1003450289587131E-3</v>
      </c>
      <c r="J51" s="129">
        <f>+'[5]TERRITORIO INEGI 2021'!B45</f>
        <v>1541.5</v>
      </c>
      <c r="K51" s="128">
        <f t="shared" si="3"/>
        <v>2.4027220978733214E-2</v>
      </c>
      <c r="L51" s="131">
        <f t="shared" si="8"/>
        <v>3.6040831468099818E-3</v>
      </c>
      <c r="M51" s="132">
        <f t="shared" si="9"/>
        <v>8.7044281757686949E-3</v>
      </c>
      <c r="N51" s="133">
        <v>9838</v>
      </c>
      <c r="O51" s="134">
        <v>7575</v>
      </c>
      <c r="P51" s="135">
        <f t="shared" si="10"/>
        <v>7.0428231540132936E-3</v>
      </c>
      <c r="Q51" s="135">
        <v>1.6303971907999999</v>
      </c>
      <c r="R51" s="251">
        <f t="shared" si="11"/>
        <v>1.1482599085604469E-2</v>
      </c>
      <c r="S51" s="252">
        <f t="shared" si="12"/>
        <v>5.9555353796581761E-3</v>
      </c>
      <c r="T51" s="252">
        <f t="shared" si="13"/>
        <v>5.0622050727094497E-3</v>
      </c>
      <c r="U51" s="252">
        <f t="shared" si="14"/>
        <v>1.2987458745874587</v>
      </c>
      <c r="V51" s="252">
        <f t="shared" si="15"/>
        <v>1.7258061978010494E-2</v>
      </c>
      <c r="W51" s="251">
        <f t="shared" si="16"/>
        <v>2.5887092967015741E-3</v>
      </c>
      <c r="X51" s="253">
        <f t="shared" si="17"/>
        <v>7.6509143694110243E-3</v>
      </c>
      <c r="Y51" s="32"/>
      <c r="Z51" s="141" t="e">
        <f t="shared" si="4"/>
        <v>#REF!</v>
      </c>
      <c r="AA51" s="142" t="e">
        <f t="shared" si="5"/>
        <v>#REF!</v>
      </c>
      <c r="AB51" s="142" t="e">
        <f t="shared" si="18"/>
        <v>#REF!</v>
      </c>
      <c r="AC51" s="142" t="e">
        <f t="shared" si="19"/>
        <v>#REF!</v>
      </c>
      <c r="AD51" s="254" t="e">
        <f t="shared" si="20"/>
        <v>#REF!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</row>
    <row r="52" spans="1:59" x14ac:dyDescent="0.2">
      <c r="A52" s="42" t="s">
        <v>80</v>
      </c>
      <c r="B52" s="129">
        <v>119215481</v>
      </c>
      <c r="C52" s="129">
        <v>19038713.890000001</v>
      </c>
      <c r="D52" s="138">
        <f t="shared" si="0"/>
        <v>0.15970001320549973</v>
      </c>
      <c r="E52" s="139">
        <f t="shared" si="6"/>
        <v>3040482.8596487311</v>
      </c>
      <c r="F52" s="132">
        <f t="shared" si="1"/>
        <v>1.9093101727077942E-3</v>
      </c>
      <c r="G52" s="250">
        <f>+'[5]CENSO POB 2020'!C49</f>
        <v>86766</v>
      </c>
      <c r="H52" s="128">
        <f t="shared" si="2"/>
        <v>1.4999891087161044E-2</v>
      </c>
      <c r="I52" s="128">
        <f t="shared" si="7"/>
        <v>1.2749907424086887E-2</v>
      </c>
      <c r="J52" s="129">
        <f>+'[5]TERRITORIO INEGI 2021'!B46</f>
        <v>1667.4</v>
      </c>
      <c r="K52" s="128">
        <f t="shared" si="3"/>
        <v>2.5989612883515902E-2</v>
      </c>
      <c r="L52" s="131">
        <f t="shared" si="8"/>
        <v>3.8984419325273851E-3</v>
      </c>
      <c r="M52" s="132">
        <f t="shared" si="9"/>
        <v>1.6648349356614273E-2</v>
      </c>
      <c r="N52" s="133">
        <v>13606</v>
      </c>
      <c r="O52" s="134">
        <v>22970</v>
      </c>
      <c r="P52" s="135">
        <f t="shared" si="10"/>
        <v>2.1356257141608628E-2</v>
      </c>
      <c r="Q52" s="135">
        <v>1.9100372027999999</v>
      </c>
      <c r="R52" s="251">
        <f t="shared" si="11"/>
        <v>4.0791245653035664E-2</v>
      </c>
      <c r="S52" s="252">
        <f t="shared" si="12"/>
        <v>2.1156682808123412E-2</v>
      </c>
      <c r="T52" s="252">
        <f t="shared" si="13"/>
        <v>1.7983180386904898E-2</v>
      </c>
      <c r="U52" s="252">
        <f t="shared" si="14"/>
        <v>0.59233783195472356</v>
      </c>
      <c r="V52" s="252">
        <f t="shared" si="15"/>
        <v>7.8711341578214088E-3</v>
      </c>
      <c r="W52" s="251">
        <f t="shared" si="16"/>
        <v>1.1806701236732112E-3</v>
      </c>
      <c r="X52" s="253">
        <f t="shared" si="17"/>
        <v>1.9163850510578111E-2</v>
      </c>
      <c r="Y52" s="32"/>
      <c r="Z52" s="141" t="e">
        <f t="shared" si="4"/>
        <v>#REF!</v>
      </c>
      <c r="AA52" s="142" t="e">
        <f t="shared" si="5"/>
        <v>#REF!</v>
      </c>
      <c r="AB52" s="142" t="e">
        <f t="shared" si="18"/>
        <v>#REF!</v>
      </c>
      <c r="AC52" s="142" t="e">
        <f t="shared" si="19"/>
        <v>#REF!</v>
      </c>
      <c r="AD52" s="254" t="e">
        <f t="shared" si="20"/>
        <v>#REF!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</row>
    <row r="53" spans="1:59" x14ac:dyDescent="0.2">
      <c r="A53" s="42" t="s">
        <v>81</v>
      </c>
      <c r="B53" s="129">
        <v>642295900</v>
      </c>
      <c r="C53" s="129">
        <v>306694612.58999997</v>
      </c>
      <c r="D53" s="138">
        <f t="shared" si="0"/>
        <v>0.47749738491246785</v>
      </c>
      <c r="E53" s="139">
        <f t="shared" si="6"/>
        <v>146445875.47846743</v>
      </c>
      <c r="F53" s="132">
        <f t="shared" si="1"/>
        <v>9.1962564075904835E-2</v>
      </c>
      <c r="G53" s="250">
        <f>+'[5]CENSO POB 2020'!C50</f>
        <v>412199</v>
      </c>
      <c r="H53" s="128">
        <f t="shared" si="2"/>
        <v>7.125994175410523E-2</v>
      </c>
      <c r="I53" s="128">
        <f t="shared" si="7"/>
        <v>6.0570950490989442E-2</v>
      </c>
      <c r="J53" s="129">
        <f>+'[5]TERRITORIO INEGI 2021'!B47</f>
        <v>60.1</v>
      </c>
      <c r="K53" s="128">
        <f t="shared" si="3"/>
        <v>9.3677326034503157E-4</v>
      </c>
      <c r="L53" s="131">
        <f t="shared" si="8"/>
        <v>1.4051598905175474E-4</v>
      </c>
      <c r="M53" s="132">
        <f t="shared" si="9"/>
        <v>6.07114664800412E-2</v>
      </c>
      <c r="N53" s="133">
        <v>47668</v>
      </c>
      <c r="O53" s="134">
        <v>40796</v>
      </c>
      <c r="P53" s="135">
        <f t="shared" si="10"/>
        <v>3.7929902757904463E-2</v>
      </c>
      <c r="Q53" s="135">
        <v>1.7340616191</v>
      </c>
      <c r="R53" s="251">
        <f t="shared" si="11"/>
        <v>6.5772788588677369E-2</v>
      </c>
      <c r="S53" s="252">
        <f t="shared" si="12"/>
        <v>3.4113545769418024E-2</v>
      </c>
      <c r="T53" s="252">
        <f t="shared" si="13"/>
        <v>2.899651390400532E-2</v>
      </c>
      <c r="U53" s="252">
        <f t="shared" si="14"/>
        <v>1.1684478870477497</v>
      </c>
      <c r="V53" s="252">
        <f t="shared" si="15"/>
        <v>1.5526629533395704E-2</v>
      </c>
      <c r="W53" s="251">
        <f t="shared" si="16"/>
        <v>2.3289944300093554E-3</v>
      </c>
      <c r="X53" s="253">
        <f t="shared" si="17"/>
        <v>3.1325508334014679E-2</v>
      </c>
      <c r="Y53" s="32"/>
      <c r="Z53" s="141" t="e">
        <f t="shared" si="4"/>
        <v>#REF!</v>
      </c>
      <c r="AA53" s="142" t="e">
        <f t="shared" si="5"/>
        <v>#REF!</v>
      </c>
      <c r="AB53" s="142" t="e">
        <f t="shared" si="18"/>
        <v>#REF!</v>
      </c>
      <c r="AC53" s="142" t="e">
        <f t="shared" si="19"/>
        <v>#REF!</v>
      </c>
      <c r="AD53" s="254" t="e">
        <f t="shared" si="20"/>
        <v>#REF!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</row>
    <row r="54" spans="1:59" x14ac:dyDescent="0.2">
      <c r="A54" s="42" t="s">
        <v>82</v>
      </c>
      <c r="B54" s="129">
        <v>1119704293</v>
      </c>
      <c r="C54" s="129">
        <v>671271036.40999997</v>
      </c>
      <c r="D54" s="138">
        <f t="shared" si="0"/>
        <v>0.5995074240641497</v>
      </c>
      <c r="E54" s="139">
        <f t="shared" si="6"/>
        <v>402431969.88703114</v>
      </c>
      <c r="F54" s="132">
        <f t="shared" si="1"/>
        <v>0.25271231228612001</v>
      </c>
      <c r="G54" s="250">
        <f>+'[5]CENSO POB 2020'!C51</f>
        <v>132169</v>
      </c>
      <c r="H54" s="128">
        <f t="shared" si="2"/>
        <v>2.2849049225491413E-2</v>
      </c>
      <c r="I54" s="128">
        <f t="shared" si="7"/>
        <v>1.9421691841667702E-2</v>
      </c>
      <c r="J54" s="129">
        <f>+'[5]TERRITORIO INEGI 2021'!B48</f>
        <v>70.8</v>
      </c>
      <c r="K54" s="128">
        <f t="shared" si="3"/>
        <v>1.103553191887325E-3</v>
      </c>
      <c r="L54" s="131">
        <f t="shared" si="8"/>
        <v>1.6553297878309873E-4</v>
      </c>
      <c r="M54" s="132">
        <f t="shared" si="9"/>
        <v>1.9587224820450801E-2</v>
      </c>
      <c r="N54" s="133">
        <v>4761</v>
      </c>
      <c r="O54" s="134">
        <v>6438</v>
      </c>
      <c r="P54" s="135">
        <f t="shared" si="10"/>
        <v>5.9857023716881298E-3</v>
      </c>
      <c r="Q54" s="135">
        <v>1.903799258</v>
      </c>
      <c r="R54" s="251">
        <f t="shared" si="11"/>
        <v>1.1395575733828702E-2</v>
      </c>
      <c r="S54" s="252">
        <f t="shared" si="12"/>
        <v>5.91040007131089E-3</v>
      </c>
      <c r="T54" s="252">
        <f t="shared" si="13"/>
        <v>5.0238400606142566E-3</v>
      </c>
      <c r="U54" s="252">
        <f t="shared" si="14"/>
        <v>0.73951537744641194</v>
      </c>
      <c r="V54" s="252">
        <f t="shared" si="15"/>
        <v>9.8268664158151723E-3</v>
      </c>
      <c r="W54" s="251">
        <f t="shared" si="16"/>
        <v>1.4740299623722758E-3</v>
      </c>
      <c r="X54" s="253">
        <f t="shared" si="17"/>
        <v>6.4978700229865322E-3</v>
      </c>
      <c r="Y54" s="32"/>
      <c r="Z54" s="141" t="e">
        <f t="shared" si="4"/>
        <v>#REF!</v>
      </c>
      <c r="AA54" s="142" t="e">
        <f t="shared" si="5"/>
        <v>#REF!</v>
      </c>
      <c r="AB54" s="142" t="e">
        <f t="shared" si="18"/>
        <v>#REF!</v>
      </c>
      <c r="AC54" s="142" t="e">
        <f t="shared" si="19"/>
        <v>#REF!</v>
      </c>
      <c r="AD54" s="254" t="e">
        <f t="shared" si="20"/>
        <v>#REF!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</row>
    <row r="55" spans="1:59" x14ac:dyDescent="0.2">
      <c r="A55" s="42" t="s">
        <v>83</v>
      </c>
      <c r="B55" s="129">
        <v>274755070</v>
      </c>
      <c r="C55" s="129">
        <v>112141719.38</v>
      </c>
      <c r="D55" s="138">
        <f t="shared" si="0"/>
        <v>0.40815159254386096</v>
      </c>
      <c r="E55" s="139">
        <f t="shared" si="6"/>
        <v>45770821.355553754</v>
      </c>
      <c r="F55" s="132">
        <f t="shared" si="1"/>
        <v>2.8742373781198108E-2</v>
      </c>
      <c r="G55" s="250">
        <f>+'[5]CENSO POB 2020'!C52</f>
        <v>306322</v>
      </c>
      <c r="H55" s="128">
        <f t="shared" si="2"/>
        <v>5.2956188341070756E-2</v>
      </c>
      <c r="I55" s="128">
        <f t="shared" si="7"/>
        <v>4.5012760089910141E-2</v>
      </c>
      <c r="J55" s="129">
        <f>+'[5]TERRITORIO INEGI 2021'!B49</f>
        <v>915.8</v>
      </c>
      <c r="K55" s="128">
        <f t="shared" si="3"/>
        <v>1.4274491710881529E-2</v>
      </c>
      <c r="L55" s="131">
        <f t="shared" si="8"/>
        <v>2.1411737566322292E-3</v>
      </c>
      <c r="M55" s="132">
        <f t="shared" si="9"/>
        <v>4.7153933846542373E-2</v>
      </c>
      <c r="N55" s="133">
        <v>43432</v>
      </c>
      <c r="O55" s="134">
        <v>47092</v>
      </c>
      <c r="P55" s="135">
        <f t="shared" si="10"/>
        <v>4.378358125000581E-2</v>
      </c>
      <c r="Q55" s="135">
        <v>1.8493369051999999</v>
      </c>
      <c r="R55" s="251">
        <f t="shared" si="11"/>
        <v>8.0970592647458484E-2</v>
      </c>
      <c r="S55" s="252">
        <f t="shared" si="12"/>
        <v>4.1995999827981793E-2</v>
      </c>
      <c r="T55" s="252">
        <f t="shared" si="13"/>
        <v>3.5696599853784525E-2</v>
      </c>
      <c r="U55" s="252">
        <f t="shared" si="14"/>
        <v>0.92227979274611394</v>
      </c>
      <c r="V55" s="252">
        <f t="shared" si="15"/>
        <v>1.2255485954351926E-2</v>
      </c>
      <c r="W55" s="251">
        <f t="shared" si="16"/>
        <v>1.8383228931527888E-3</v>
      </c>
      <c r="X55" s="253">
        <f t="shared" si="17"/>
        <v>3.7534922746937316E-2</v>
      </c>
      <c r="Y55" s="32"/>
      <c r="Z55" s="141" t="e">
        <f t="shared" si="4"/>
        <v>#REF!</v>
      </c>
      <c r="AA55" s="142" t="e">
        <f t="shared" si="5"/>
        <v>#REF!</v>
      </c>
      <c r="AB55" s="142" t="e">
        <f t="shared" si="18"/>
        <v>#REF!</v>
      </c>
      <c r="AC55" s="142" t="e">
        <f t="shared" si="19"/>
        <v>#REF!</v>
      </c>
      <c r="AD55" s="254" t="e">
        <f t="shared" si="20"/>
        <v>#REF!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</row>
    <row r="56" spans="1:59" x14ac:dyDescent="0.2">
      <c r="A56" s="42" t="s">
        <v>84</v>
      </c>
      <c r="B56" s="129">
        <v>175563518</v>
      </c>
      <c r="C56" s="129">
        <v>85362095.170000002</v>
      </c>
      <c r="D56" s="138">
        <f t="shared" si="0"/>
        <v>0.48621772987027978</v>
      </c>
      <c r="E56" s="139">
        <f t="shared" si="6"/>
        <v>41504564.130528174</v>
      </c>
      <c r="F56" s="132">
        <f t="shared" si="1"/>
        <v>2.606332288858083E-2</v>
      </c>
      <c r="G56" s="250">
        <f>+'[5]CENSO POB 2020'!C53</f>
        <v>46784</v>
      </c>
      <c r="H56" s="128">
        <f t="shared" si="2"/>
        <v>8.0879019964242016E-3</v>
      </c>
      <c r="I56" s="128">
        <f t="shared" si="7"/>
        <v>6.8747166969605712E-3</v>
      </c>
      <c r="J56" s="129">
        <f>+'[5]TERRITORIO INEGI 2021'!B50</f>
        <v>739.2</v>
      </c>
      <c r="K56" s="128">
        <f t="shared" si="3"/>
        <v>1.1521843494959192E-2</v>
      </c>
      <c r="L56" s="131">
        <f t="shared" si="8"/>
        <v>1.7282765242438787E-3</v>
      </c>
      <c r="M56" s="132">
        <f t="shared" si="9"/>
        <v>8.6029932212044503E-3</v>
      </c>
      <c r="N56" s="133">
        <v>7735</v>
      </c>
      <c r="O56" s="134">
        <v>5334</v>
      </c>
      <c r="P56" s="135">
        <f t="shared" si="10"/>
        <v>4.9592631951824303E-3</v>
      </c>
      <c r="Q56" s="135">
        <v>2.0438860060000001</v>
      </c>
      <c r="R56" s="251">
        <f t="shared" si="11"/>
        <v>1.0136168644704216E-2</v>
      </c>
      <c r="S56" s="252">
        <f t="shared" si="12"/>
        <v>5.2571992218554417E-3</v>
      </c>
      <c r="T56" s="252">
        <f t="shared" si="13"/>
        <v>4.4686193385771256E-3</v>
      </c>
      <c r="U56" s="252">
        <f t="shared" si="14"/>
        <v>1.4501312335958005</v>
      </c>
      <c r="V56" s="252">
        <f t="shared" si="15"/>
        <v>1.9269708720803205E-2</v>
      </c>
      <c r="W56" s="251">
        <f t="shared" si="16"/>
        <v>2.8904563081204805E-3</v>
      </c>
      <c r="X56" s="253">
        <f t="shared" si="17"/>
        <v>7.3590756466976066E-3</v>
      </c>
      <c r="Y56" s="32"/>
      <c r="Z56" s="141" t="e">
        <f t="shared" si="4"/>
        <v>#REF!</v>
      </c>
      <c r="AA56" s="142" t="e">
        <f t="shared" si="5"/>
        <v>#REF!</v>
      </c>
      <c r="AB56" s="142" t="e">
        <f t="shared" si="18"/>
        <v>#REF!</v>
      </c>
      <c r="AC56" s="142" t="e">
        <f t="shared" si="19"/>
        <v>#REF!</v>
      </c>
      <c r="AD56" s="254" t="e">
        <f t="shared" si="20"/>
        <v>#REF!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</row>
    <row r="57" spans="1:59" x14ac:dyDescent="0.2">
      <c r="A57" s="42" t="s">
        <v>85</v>
      </c>
      <c r="B57" s="129">
        <v>4524382</v>
      </c>
      <c r="C57" s="129">
        <v>1456869</v>
      </c>
      <c r="D57" s="138">
        <f t="shared" si="0"/>
        <v>0.32200397755980814</v>
      </c>
      <c r="E57" s="139">
        <f t="shared" si="6"/>
        <v>469117.61278358015</v>
      </c>
      <c r="F57" s="132">
        <f t="shared" si="1"/>
        <v>2.9458841625818778E-4</v>
      </c>
      <c r="G57" s="250">
        <f>+'[5]CENSO POB 2020'!C54</f>
        <v>1552</v>
      </c>
      <c r="H57" s="128">
        <f t="shared" si="2"/>
        <v>2.6830591438206137E-4</v>
      </c>
      <c r="I57" s="128">
        <f t="shared" si="7"/>
        <v>2.2806002722475217E-4</v>
      </c>
      <c r="J57" s="129">
        <f>+'[5]TERRITORIO INEGI 2021'!B51</f>
        <v>1764.9</v>
      </c>
      <c r="K57" s="128">
        <f t="shared" si="3"/>
        <v>2.7509336558784465E-2</v>
      </c>
      <c r="L57" s="131">
        <f t="shared" si="8"/>
        <v>4.1264004838176696E-3</v>
      </c>
      <c r="M57" s="132">
        <f t="shared" si="9"/>
        <v>4.354460511042422E-3</v>
      </c>
      <c r="N57" s="133">
        <v>549</v>
      </c>
      <c r="O57" s="134">
        <v>170</v>
      </c>
      <c r="P57" s="135">
        <f t="shared" si="10"/>
        <v>1.5805675725178347E-4</v>
      </c>
      <c r="Q57" s="135">
        <v>2.1071899398</v>
      </c>
      <c r="R57" s="251">
        <f t="shared" si="11"/>
        <v>3.3305560879836883E-4</v>
      </c>
      <c r="S57" s="252">
        <f t="shared" si="12"/>
        <v>1.7274176750444833E-4</v>
      </c>
      <c r="T57" s="252">
        <f t="shared" si="13"/>
        <v>1.4683050237878107E-4</v>
      </c>
      <c r="U57" s="252">
        <f t="shared" si="14"/>
        <v>3.2294117647058824</v>
      </c>
      <c r="V57" s="252">
        <f t="shared" si="15"/>
        <v>4.2913236129057078E-2</v>
      </c>
      <c r="W57" s="251">
        <f t="shared" si="16"/>
        <v>6.4369854193585619E-3</v>
      </c>
      <c r="X57" s="253">
        <f t="shared" si="17"/>
        <v>6.5838159217373425E-3</v>
      </c>
      <c r="Y57" s="32"/>
      <c r="Z57" s="141" t="e">
        <f t="shared" si="4"/>
        <v>#REF!</v>
      </c>
      <c r="AA57" s="142" t="e">
        <f t="shared" si="5"/>
        <v>#REF!</v>
      </c>
      <c r="AB57" s="142" t="e">
        <f t="shared" si="18"/>
        <v>#REF!</v>
      </c>
      <c r="AC57" s="142" t="e">
        <f t="shared" si="19"/>
        <v>#REF!</v>
      </c>
      <c r="AD57" s="254" t="e">
        <f t="shared" si="20"/>
        <v>#REF!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</row>
    <row r="58" spans="1:59" x14ac:dyDescent="0.2">
      <c r="A58" s="42" t="s">
        <v>86</v>
      </c>
      <c r="B58" s="129">
        <v>2896776</v>
      </c>
      <c r="C58" s="129">
        <v>668168</v>
      </c>
      <c r="D58" s="138">
        <f t="shared" si="0"/>
        <v>0.23065918800763333</v>
      </c>
      <c r="E58" s="139">
        <f t="shared" si="6"/>
        <v>154119.08833268433</v>
      </c>
      <c r="F58" s="132">
        <f t="shared" si="1"/>
        <v>9.6781056412875653E-5</v>
      </c>
      <c r="G58" s="250">
        <f>+'[5]CENSO POB 2020'!C55</f>
        <v>3573</v>
      </c>
      <c r="H58" s="128">
        <f t="shared" si="2"/>
        <v>6.1769138665406279E-4</v>
      </c>
      <c r="I58" s="128">
        <f t="shared" si="7"/>
        <v>5.2503767865595338E-4</v>
      </c>
      <c r="J58" s="129">
        <f>+'[5]TERRITORIO INEGI 2021'!B52</f>
        <v>879.3</v>
      </c>
      <c r="K58" s="128">
        <f t="shared" si="3"/>
        <v>1.3705569514498939E-2</v>
      </c>
      <c r="L58" s="131">
        <f t="shared" si="8"/>
        <v>2.0558354271748409E-3</v>
      </c>
      <c r="M58" s="132">
        <f t="shared" si="9"/>
        <v>2.5808731058307942E-3</v>
      </c>
      <c r="N58" s="133">
        <v>1377</v>
      </c>
      <c r="O58" s="134">
        <v>417</v>
      </c>
      <c r="P58" s="135">
        <f t="shared" si="10"/>
        <v>3.8770392808231595E-4</v>
      </c>
      <c r="Q58" s="135">
        <v>1.7545098130000001</v>
      </c>
      <c r="R58" s="251">
        <f t="shared" si="11"/>
        <v>6.8023034635906966E-4</v>
      </c>
      <c r="S58" s="252">
        <f t="shared" si="12"/>
        <v>3.5280652610587192E-4</v>
      </c>
      <c r="T58" s="252">
        <f t="shared" si="13"/>
        <v>2.9988554718999113E-4</v>
      </c>
      <c r="U58" s="252">
        <f t="shared" si="14"/>
        <v>3.3021582733812949</v>
      </c>
      <c r="V58" s="252">
        <f t="shared" si="15"/>
        <v>4.3879910041151653E-2</v>
      </c>
      <c r="W58" s="251">
        <f t="shared" si="16"/>
        <v>6.5819865061727476E-3</v>
      </c>
      <c r="X58" s="253">
        <f t="shared" si="17"/>
        <v>6.8818720533627385E-3</v>
      </c>
      <c r="Y58" s="32"/>
      <c r="Z58" s="141" t="e">
        <f t="shared" si="4"/>
        <v>#REF!</v>
      </c>
      <c r="AA58" s="142" t="e">
        <f t="shared" si="5"/>
        <v>#REF!</v>
      </c>
      <c r="AB58" s="142" t="e">
        <f t="shared" si="18"/>
        <v>#REF!</v>
      </c>
      <c r="AC58" s="142" t="e">
        <f t="shared" si="19"/>
        <v>#REF!</v>
      </c>
      <c r="AD58" s="254" t="e">
        <f t="shared" si="20"/>
        <v>#REF!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</row>
    <row r="59" spans="1:59" ht="13.5" thickBot="1" x14ac:dyDescent="0.25">
      <c r="A59" s="66" t="s">
        <v>87</v>
      </c>
      <c r="B59" s="170">
        <f>SUM(B8:B58)</f>
        <v>7728371151</v>
      </c>
      <c r="C59" s="170">
        <f>SUM(C8:C58)</f>
        <v>3390132264.2400002</v>
      </c>
      <c r="D59" s="171">
        <f t="shared" si="0"/>
        <v>0.43866064375044145</v>
      </c>
      <c r="E59" s="172">
        <f t="shared" ref="E59:J59" si="21">SUM(E8:E58)</f>
        <v>1592450982.0930254</v>
      </c>
      <c r="F59" s="167">
        <f t="shared" si="21"/>
        <v>0.99999999999999989</v>
      </c>
      <c r="G59" s="255">
        <f t="shared" si="21"/>
        <v>5784442</v>
      </c>
      <c r="H59" s="164">
        <f t="shared" si="21"/>
        <v>1.0000000000000002</v>
      </c>
      <c r="I59" s="164">
        <f t="shared" si="21"/>
        <v>0.8500000000000002</v>
      </c>
      <c r="J59" s="163">
        <f t="shared" si="21"/>
        <v>64156.400000000016</v>
      </c>
      <c r="K59" s="164">
        <f t="shared" si="3"/>
        <v>1</v>
      </c>
      <c r="L59" s="166">
        <f t="shared" ref="L59:X59" si="22">SUM(L8:L58)</f>
        <v>0.14999999999999997</v>
      </c>
      <c r="M59" s="167">
        <f t="shared" si="22"/>
        <v>0.99999999999999989</v>
      </c>
      <c r="N59" s="168">
        <f t="shared" si="22"/>
        <v>964355</v>
      </c>
      <c r="O59" s="168">
        <f t="shared" si="22"/>
        <v>1075563</v>
      </c>
      <c r="P59" s="256">
        <f t="shared" si="22"/>
        <v>0.99999999999999989</v>
      </c>
      <c r="Q59" s="256">
        <f t="shared" si="22"/>
        <v>98.366423307599987</v>
      </c>
      <c r="R59" s="257">
        <f t="shared" si="22"/>
        <v>1.9280548856824229</v>
      </c>
      <c r="S59" s="256">
        <f t="shared" si="22"/>
        <v>1</v>
      </c>
      <c r="T59" s="256">
        <f t="shared" si="22"/>
        <v>0.85</v>
      </c>
      <c r="U59" s="256">
        <f t="shared" si="22"/>
        <v>75.254444922162563</v>
      </c>
      <c r="V59" s="256">
        <f t="shared" si="22"/>
        <v>1</v>
      </c>
      <c r="W59" s="258">
        <f t="shared" si="22"/>
        <v>0.15</v>
      </c>
      <c r="X59" s="259">
        <f t="shared" si="22"/>
        <v>0.99999999999999989</v>
      </c>
      <c r="Y59" s="32"/>
      <c r="Z59" s="174" t="e">
        <f>SUM(Z8:Z58)</f>
        <v>#REF!</v>
      </c>
      <c r="AA59" s="175" t="e">
        <f>SUM(AA8:AA58)</f>
        <v>#REF!</v>
      </c>
      <c r="AB59" s="175" t="e">
        <f>SUM(AB8:AB58)</f>
        <v>#REF!</v>
      </c>
      <c r="AC59" s="175" t="e">
        <f>SUM(AC8:AC58)</f>
        <v>#REF!</v>
      </c>
      <c r="AD59" s="167" t="e">
        <f>SUM(AD8:AD58)</f>
        <v>#REF!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</row>
    <row r="60" spans="1:59" ht="13.5" thickTop="1" x14ac:dyDescent="0.2">
      <c r="A60" s="32"/>
      <c r="B60" s="32"/>
      <c r="C60" s="32"/>
      <c r="D60" s="32"/>
      <c r="E60" s="32"/>
      <c r="F60" s="32"/>
      <c r="G60" s="32"/>
      <c r="H60" s="32"/>
      <c r="I60" s="176"/>
      <c r="J60" s="32"/>
      <c r="K60" s="260"/>
      <c r="L60" s="176"/>
      <c r="M60" s="178"/>
      <c r="N60" s="32"/>
      <c r="O60" s="32"/>
      <c r="P60" s="32"/>
      <c r="Q60" s="32"/>
      <c r="R60" s="53"/>
      <c r="S60" s="32"/>
      <c r="T60" s="32"/>
      <c r="U60" s="32"/>
      <c r="V60" s="32"/>
      <c r="W60" s="32"/>
      <c r="X60" s="176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</row>
    <row r="61" spans="1:59" ht="86.45" customHeight="1" x14ac:dyDescent="0.2">
      <c r="A61" s="32"/>
      <c r="B61" s="285" t="s">
        <v>269</v>
      </c>
      <c r="C61" s="285"/>
      <c r="D61" s="285"/>
      <c r="E61" s="285"/>
      <c r="F61" s="285"/>
      <c r="G61" s="32"/>
      <c r="H61" s="32"/>
      <c r="I61" s="176"/>
      <c r="J61" s="32"/>
      <c r="K61" s="260"/>
      <c r="L61" s="176"/>
      <c r="M61" s="178"/>
      <c r="N61" s="32"/>
      <c r="O61" s="32"/>
      <c r="P61" s="32"/>
      <c r="Q61" s="32"/>
      <c r="R61" s="53"/>
      <c r="S61" s="32"/>
      <c r="T61" s="32"/>
      <c r="U61" s="32"/>
      <c r="V61" s="32"/>
      <c r="W61" s="32"/>
      <c r="X61" s="176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</row>
    <row r="62" spans="1:59" s="4" customFormat="1" x14ac:dyDescent="0.2">
      <c r="A62" s="32"/>
      <c r="B62" s="32" t="s">
        <v>241</v>
      </c>
      <c r="C62" s="32"/>
      <c r="D62" s="32"/>
      <c r="E62" s="32"/>
      <c r="F62" s="32"/>
      <c r="G62" s="32"/>
      <c r="H62" s="32"/>
      <c r="I62" s="176"/>
      <c r="J62" s="32"/>
      <c r="K62" s="32"/>
      <c r="L62" s="176"/>
      <c r="M62" s="178"/>
      <c r="N62" s="32"/>
      <c r="O62" s="32"/>
      <c r="P62" s="32"/>
      <c r="Q62" s="32"/>
      <c r="R62" s="53"/>
      <c r="S62" s="53"/>
      <c r="T62" s="32"/>
      <c r="U62" s="32"/>
      <c r="V62" s="32"/>
      <c r="W62" s="32"/>
      <c r="X62" s="176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</row>
    <row r="63" spans="1:59" x14ac:dyDescent="0.2">
      <c r="A63" s="32"/>
      <c r="B63" s="32"/>
      <c r="C63" s="32"/>
      <c r="D63" s="32"/>
      <c r="E63" s="32"/>
      <c r="F63" s="32"/>
      <c r="G63" s="32"/>
      <c r="H63" s="32"/>
      <c r="I63" s="176"/>
      <c r="J63" s="32"/>
      <c r="K63" s="32"/>
      <c r="L63" s="176"/>
      <c r="M63" s="178"/>
      <c r="N63" s="32"/>
      <c r="O63" s="32"/>
      <c r="P63" s="32"/>
      <c r="Q63" s="32"/>
      <c r="R63" s="53"/>
      <c r="S63" s="32"/>
      <c r="T63" s="32"/>
      <c r="U63" s="32"/>
      <c r="V63" s="32"/>
      <c r="W63" s="32"/>
      <c r="X63" s="176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</row>
    <row r="64" spans="1:59" x14ac:dyDescent="0.2">
      <c r="A64" s="32"/>
      <c r="B64" s="32"/>
      <c r="C64" s="32"/>
      <c r="D64" s="32"/>
      <c r="E64" s="32"/>
      <c r="F64" s="32"/>
      <c r="G64" s="32"/>
      <c r="H64" s="32"/>
      <c r="I64" s="176"/>
      <c r="J64" s="32"/>
      <c r="K64" s="32"/>
      <c r="L64" s="176"/>
      <c r="M64" s="178"/>
      <c r="N64" s="32"/>
      <c r="O64" s="32"/>
      <c r="P64" s="32"/>
      <c r="Q64" s="32"/>
      <c r="R64" s="53"/>
      <c r="S64" s="32"/>
      <c r="T64" s="32"/>
      <c r="U64" s="32"/>
      <c r="V64" s="32"/>
      <c r="W64" s="32"/>
      <c r="X64" s="176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</row>
    <row r="65" spans="1:59" x14ac:dyDescent="0.2">
      <c r="A65" s="32"/>
      <c r="B65" s="32"/>
      <c r="C65" s="32"/>
      <c r="D65" s="32"/>
      <c r="E65" s="32"/>
      <c r="F65" s="32"/>
      <c r="G65" s="32"/>
      <c r="H65" s="32"/>
      <c r="I65" s="176"/>
      <c r="J65" s="32"/>
      <c r="K65" s="32"/>
      <c r="L65" s="176"/>
      <c r="M65" s="178"/>
      <c r="N65" s="32"/>
      <c r="O65" s="32"/>
      <c r="P65" s="32"/>
      <c r="Q65" s="32"/>
      <c r="R65" s="53"/>
      <c r="S65" s="32"/>
      <c r="T65" s="32"/>
      <c r="U65" s="32"/>
      <c r="V65" s="32"/>
      <c r="W65" s="32"/>
      <c r="X65" s="176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</row>
    <row r="66" spans="1:59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53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</row>
    <row r="67" spans="1:59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53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</row>
    <row r="68" spans="1:59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53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</row>
    <row r="69" spans="1:59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53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spans="1:59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53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</row>
    <row r="71" spans="1:59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53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</row>
    <row r="72" spans="1:59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53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</row>
    <row r="73" spans="1:59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53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</row>
    <row r="74" spans="1:59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53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</row>
    <row r="75" spans="1:59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53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</row>
    <row r="76" spans="1:59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53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</row>
    <row r="77" spans="1:59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53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</row>
    <row r="78" spans="1:59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53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</row>
    <row r="79" spans="1:59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53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</row>
    <row r="80" spans="1:59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53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</row>
    <row r="81" spans="1:59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53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</row>
    <row r="82" spans="1:59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53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</row>
    <row r="83" spans="1:59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53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</row>
    <row r="84" spans="1:59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53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</row>
    <row r="85" spans="1:59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53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</row>
    <row r="86" spans="1:59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53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</row>
    <row r="87" spans="1:59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53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</row>
    <row r="88" spans="1:59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53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</row>
    <row r="89" spans="1:59" x14ac:dyDescent="0.2">
      <c r="A89" s="32"/>
      <c r="B89" s="32"/>
      <c r="C89" s="32"/>
      <c r="D89" s="32"/>
      <c r="E89" s="32"/>
      <c r="F89" s="32"/>
      <c r="G89" s="32"/>
      <c r="H89" s="32"/>
      <c r="I89" s="176"/>
      <c r="J89" s="32"/>
      <c r="K89" s="32"/>
      <c r="L89" s="176"/>
      <c r="M89" s="178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176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</row>
    <row r="90" spans="1:59" x14ac:dyDescent="0.2">
      <c r="A90" s="32"/>
      <c r="B90" s="32"/>
      <c r="C90" s="32"/>
      <c r="D90" s="32"/>
      <c r="E90" s="32"/>
      <c r="F90" s="32"/>
      <c r="G90" s="32"/>
      <c r="H90" s="32"/>
      <c r="I90" s="176"/>
      <c r="J90" s="32"/>
      <c r="K90" s="32"/>
      <c r="L90" s="176"/>
      <c r="M90" s="178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176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</row>
    <row r="91" spans="1:59" x14ac:dyDescent="0.2">
      <c r="A91" s="32"/>
      <c r="B91" s="32"/>
      <c r="C91" s="32"/>
      <c r="D91" s="32"/>
      <c r="E91" s="32"/>
      <c r="F91" s="32"/>
      <c r="G91" s="32"/>
      <c r="H91" s="32"/>
      <c r="I91" s="176"/>
      <c r="J91" s="32"/>
      <c r="K91" s="32"/>
      <c r="L91" s="176"/>
      <c r="M91" s="178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176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</row>
    <row r="92" spans="1:59" x14ac:dyDescent="0.2">
      <c r="A92" s="32"/>
      <c r="B92" s="32"/>
      <c r="C92" s="32"/>
      <c r="D92" s="32"/>
      <c r="E92" s="32"/>
      <c r="F92" s="32"/>
      <c r="G92" s="32"/>
      <c r="H92" s="32"/>
      <c r="I92" s="176"/>
      <c r="J92" s="32"/>
      <c r="K92" s="32"/>
      <c r="L92" s="176"/>
      <c r="M92" s="178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176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</row>
    <row r="93" spans="1:59" x14ac:dyDescent="0.2">
      <c r="A93" s="32"/>
      <c r="B93" s="32"/>
      <c r="C93" s="32"/>
      <c r="D93" s="32"/>
      <c r="E93" s="32"/>
      <c r="F93" s="32"/>
      <c r="G93" s="32"/>
      <c r="H93" s="32"/>
      <c r="I93" s="176"/>
      <c r="J93" s="32"/>
      <c r="K93" s="32"/>
      <c r="L93" s="176"/>
      <c r="M93" s="178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176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</row>
    <row r="94" spans="1:59" x14ac:dyDescent="0.2">
      <c r="A94" s="32"/>
      <c r="B94" s="32"/>
      <c r="C94" s="32"/>
      <c r="D94" s="32"/>
      <c r="E94" s="32"/>
      <c r="F94" s="32"/>
      <c r="G94" s="32"/>
      <c r="H94" s="32"/>
      <c r="I94" s="176"/>
      <c r="J94" s="32"/>
      <c r="K94" s="32"/>
      <c r="L94" s="176"/>
      <c r="M94" s="178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176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</row>
    <row r="95" spans="1:59" x14ac:dyDescent="0.2">
      <c r="A95" s="32"/>
      <c r="B95" s="32"/>
      <c r="C95" s="32"/>
      <c r="D95" s="32"/>
      <c r="E95" s="32"/>
      <c r="F95" s="32"/>
      <c r="G95" s="32"/>
      <c r="H95" s="32"/>
      <c r="I95" s="176"/>
      <c r="J95" s="32"/>
      <c r="K95" s="32"/>
      <c r="L95" s="176"/>
      <c r="M95" s="178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176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</row>
    <row r="96" spans="1:59" x14ac:dyDescent="0.2">
      <c r="A96" s="32"/>
      <c r="B96" s="32"/>
      <c r="C96" s="32"/>
      <c r="D96" s="32"/>
      <c r="E96" s="32"/>
      <c r="F96" s="32"/>
      <c r="G96" s="32"/>
      <c r="H96" s="32"/>
      <c r="I96" s="176"/>
      <c r="J96" s="32"/>
      <c r="K96" s="32"/>
      <c r="L96" s="176"/>
      <c r="M96" s="178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176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</row>
    <row r="97" spans="1:59" x14ac:dyDescent="0.2">
      <c r="A97" s="32"/>
      <c r="B97" s="32"/>
      <c r="C97" s="32"/>
      <c r="D97" s="32"/>
      <c r="E97" s="32"/>
      <c r="F97" s="32"/>
      <c r="G97" s="32"/>
      <c r="H97" s="32"/>
      <c r="I97" s="176"/>
      <c r="J97" s="32"/>
      <c r="K97" s="32"/>
      <c r="L97" s="176"/>
      <c r="M97" s="178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176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</row>
    <row r="98" spans="1:59" x14ac:dyDescent="0.2">
      <c r="A98" s="32"/>
      <c r="B98" s="32"/>
      <c r="C98" s="32"/>
      <c r="D98" s="32"/>
      <c r="E98" s="32"/>
      <c r="F98" s="32"/>
      <c r="G98" s="32"/>
      <c r="H98" s="32"/>
      <c r="I98" s="176"/>
      <c r="J98" s="32"/>
      <c r="K98" s="32"/>
      <c r="L98" s="176"/>
      <c r="M98" s="178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176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</row>
    <row r="99" spans="1:59" x14ac:dyDescent="0.2">
      <c r="A99" s="32"/>
      <c r="B99" s="32"/>
      <c r="C99" s="32"/>
      <c r="D99" s="32"/>
      <c r="E99" s="32"/>
      <c r="F99" s="32"/>
      <c r="G99" s="32"/>
      <c r="H99" s="32"/>
      <c r="I99" s="176"/>
      <c r="J99" s="32"/>
      <c r="K99" s="32"/>
      <c r="L99" s="176"/>
      <c r="M99" s="178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176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</row>
    <row r="100" spans="1:59" x14ac:dyDescent="0.2">
      <c r="A100" s="32"/>
      <c r="B100" s="32"/>
      <c r="C100" s="32"/>
      <c r="D100" s="32"/>
      <c r="E100" s="32"/>
      <c r="F100" s="32"/>
      <c r="G100" s="32"/>
      <c r="H100" s="32"/>
      <c r="I100" s="176"/>
      <c r="J100" s="32"/>
      <c r="K100" s="32"/>
      <c r="L100" s="176"/>
      <c r="M100" s="178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176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</row>
    <row r="101" spans="1:59" x14ac:dyDescent="0.2">
      <c r="A101" s="32"/>
      <c r="B101" s="32"/>
      <c r="C101" s="32"/>
      <c r="D101" s="32"/>
      <c r="E101" s="32"/>
      <c r="F101" s="32"/>
      <c r="G101" s="32"/>
      <c r="H101" s="32"/>
      <c r="I101" s="176"/>
      <c r="J101" s="32"/>
      <c r="K101" s="32"/>
      <c r="L101" s="176"/>
      <c r="M101" s="178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176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</row>
    <row r="102" spans="1:59" x14ac:dyDescent="0.2">
      <c r="A102" s="32"/>
      <c r="B102" s="32"/>
      <c r="C102" s="32"/>
      <c r="D102" s="32"/>
      <c r="E102" s="32"/>
      <c r="F102" s="32"/>
      <c r="G102" s="32"/>
      <c r="H102" s="32"/>
      <c r="I102" s="176"/>
      <c r="J102" s="32"/>
      <c r="K102" s="32"/>
      <c r="L102" s="176"/>
      <c r="M102" s="178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176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</row>
    <row r="103" spans="1:59" x14ac:dyDescent="0.2">
      <c r="A103" s="32"/>
      <c r="B103" s="32"/>
      <c r="C103" s="32"/>
      <c r="D103" s="32"/>
      <c r="E103" s="32"/>
      <c r="F103" s="32"/>
      <c r="G103" s="32"/>
      <c r="H103" s="32"/>
      <c r="I103" s="176"/>
      <c r="J103" s="32"/>
      <c r="K103" s="32"/>
      <c r="L103" s="176"/>
      <c r="M103" s="178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176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</row>
    <row r="104" spans="1:59" x14ac:dyDescent="0.2">
      <c r="A104" s="32"/>
      <c r="B104" s="32"/>
      <c r="C104" s="32"/>
      <c r="D104" s="32"/>
      <c r="E104" s="32"/>
      <c r="F104" s="32"/>
      <c r="G104" s="32"/>
      <c r="H104" s="32"/>
      <c r="I104" s="176"/>
      <c r="J104" s="32"/>
      <c r="K104" s="32"/>
      <c r="L104" s="176"/>
      <c r="M104" s="178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176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</row>
    <row r="105" spans="1:59" x14ac:dyDescent="0.2">
      <c r="A105" s="32"/>
      <c r="B105" s="32"/>
      <c r="C105" s="32"/>
      <c r="D105" s="32"/>
      <c r="E105" s="32"/>
      <c r="F105" s="32"/>
      <c r="G105" s="32"/>
      <c r="H105" s="32"/>
      <c r="I105" s="176"/>
      <c r="J105" s="32"/>
      <c r="K105" s="32"/>
      <c r="L105" s="176"/>
      <c r="M105" s="178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176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</row>
    <row r="106" spans="1:59" x14ac:dyDescent="0.2">
      <c r="A106" s="32"/>
      <c r="B106" s="32"/>
      <c r="C106" s="32"/>
      <c r="D106" s="32"/>
      <c r="E106" s="32"/>
      <c r="F106" s="32"/>
      <c r="G106" s="32"/>
      <c r="H106" s="32"/>
      <c r="I106" s="176"/>
      <c r="J106" s="32"/>
      <c r="K106" s="32"/>
      <c r="L106" s="176"/>
      <c r="M106" s="178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176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</row>
    <row r="107" spans="1:59" x14ac:dyDescent="0.2">
      <c r="A107" s="32"/>
      <c r="B107" s="32"/>
      <c r="C107" s="32"/>
      <c r="D107" s="32"/>
      <c r="E107" s="32"/>
      <c r="F107" s="32"/>
      <c r="G107" s="32"/>
      <c r="H107" s="32"/>
      <c r="I107" s="176"/>
      <c r="J107" s="32"/>
      <c r="K107" s="32"/>
      <c r="L107" s="176"/>
      <c r="M107" s="178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176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</row>
    <row r="108" spans="1:59" x14ac:dyDescent="0.2">
      <c r="A108" s="32"/>
      <c r="B108" s="32"/>
      <c r="C108" s="32"/>
      <c r="D108" s="32"/>
      <c r="E108" s="32"/>
      <c r="F108" s="32"/>
      <c r="G108" s="32"/>
      <c r="H108" s="32"/>
      <c r="I108" s="176"/>
      <c r="J108" s="32"/>
      <c r="K108" s="32"/>
      <c r="L108" s="176"/>
      <c r="M108" s="178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176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</row>
    <row r="109" spans="1:59" x14ac:dyDescent="0.2">
      <c r="A109" s="32"/>
      <c r="B109" s="32"/>
      <c r="C109" s="32"/>
      <c r="D109" s="32"/>
      <c r="E109" s="32"/>
      <c r="F109" s="32"/>
      <c r="G109" s="32"/>
      <c r="H109" s="32"/>
      <c r="I109" s="176"/>
      <c r="J109" s="32"/>
      <c r="K109" s="32"/>
      <c r="L109" s="176"/>
      <c r="M109" s="178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176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</row>
    <row r="110" spans="1:59" x14ac:dyDescent="0.2">
      <c r="A110" s="32"/>
      <c r="B110" s="32"/>
      <c r="C110" s="32"/>
      <c r="D110" s="32"/>
      <c r="E110" s="32"/>
      <c r="F110" s="32"/>
      <c r="G110" s="32"/>
      <c r="H110" s="32"/>
      <c r="I110" s="176"/>
      <c r="J110" s="32"/>
      <c r="K110" s="32"/>
      <c r="L110" s="176"/>
      <c r="M110" s="178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176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</row>
    <row r="111" spans="1:59" x14ac:dyDescent="0.2">
      <c r="A111" s="32"/>
      <c r="B111" s="32"/>
      <c r="C111" s="32"/>
      <c r="D111" s="32"/>
      <c r="E111" s="32"/>
      <c r="F111" s="32"/>
      <c r="G111" s="32"/>
      <c r="H111" s="32"/>
      <c r="I111" s="176"/>
      <c r="J111" s="32"/>
      <c r="K111" s="32"/>
      <c r="L111" s="176"/>
      <c r="M111" s="178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176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</row>
    <row r="112" spans="1:59" x14ac:dyDescent="0.2">
      <c r="A112" s="32"/>
      <c r="B112" s="32"/>
      <c r="C112" s="32"/>
      <c r="D112" s="32"/>
      <c r="E112" s="32"/>
      <c r="F112" s="32"/>
      <c r="G112" s="32"/>
      <c r="H112" s="32"/>
      <c r="I112" s="176"/>
      <c r="J112" s="32"/>
      <c r="K112" s="32"/>
      <c r="L112" s="176"/>
      <c r="M112" s="178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176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</row>
    <row r="113" spans="1:59" x14ac:dyDescent="0.2">
      <c r="A113" s="32"/>
      <c r="B113" s="32"/>
      <c r="C113" s="32"/>
      <c r="D113" s="32"/>
      <c r="E113" s="32"/>
      <c r="F113" s="32"/>
      <c r="G113" s="32"/>
      <c r="H113" s="32"/>
      <c r="I113" s="176"/>
      <c r="J113" s="32"/>
      <c r="K113" s="32"/>
      <c r="L113" s="176"/>
      <c r="M113" s="178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176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</row>
    <row r="114" spans="1:59" x14ac:dyDescent="0.2">
      <c r="A114" s="32"/>
      <c r="B114" s="32"/>
      <c r="C114" s="32"/>
      <c r="D114" s="32"/>
      <c r="E114" s="32"/>
      <c r="F114" s="32"/>
      <c r="G114" s="32"/>
      <c r="H114" s="32"/>
      <c r="I114" s="176"/>
      <c r="J114" s="32"/>
      <c r="K114" s="32"/>
      <c r="L114" s="176"/>
      <c r="M114" s="178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176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</row>
    <row r="115" spans="1:59" x14ac:dyDescent="0.2">
      <c r="A115" s="32"/>
      <c r="B115" s="32"/>
      <c r="C115" s="32"/>
      <c r="D115" s="32"/>
      <c r="E115" s="32"/>
      <c r="F115" s="32"/>
      <c r="G115" s="32"/>
      <c r="H115" s="32"/>
      <c r="I115" s="176"/>
      <c r="J115" s="32"/>
      <c r="K115" s="32"/>
      <c r="L115" s="176"/>
      <c r="M115" s="178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176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</row>
    <row r="116" spans="1:59" x14ac:dyDescent="0.2">
      <c r="A116" s="32"/>
      <c r="B116" s="32"/>
      <c r="C116" s="32"/>
      <c r="D116" s="32"/>
      <c r="E116" s="32"/>
      <c r="F116" s="32"/>
      <c r="G116" s="32"/>
      <c r="H116" s="32"/>
      <c r="I116" s="176"/>
      <c r="J116" s="32"/>
      <c r="K116" s="32"/>
      <c r="L116" s="176"/>
      <c r="M116" s="178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176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</row>
    <row r="117" spans="1:59" x14ac:dyDescent="0.2">
      <c r="A117" s="32"/>
      <c r="B117" s="32"/>
      <c r="C117" s="32"/>
      <c r="D117" s="32"/>
      <c r="E117" s="32"/>
      <c r="F117" s="32"/>
      <c r="G117" s="32"/>
      <c r="H117" s="32"/>
      <c r="I117" s="176"/>
      <c r="J117" s="32"/>
      <c r="K117" s="32"/>
      <c r="L117" s="176"/>
      <c r="M117" s="178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176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</row>
    <row r="118" spans="1:59" x14ac:dyDescent="0.2">
      <c r="A118" s="32"/>
      <c r="B118" s="32"/>
      <c r="C118" s="32"/>
      <c r="D118" s="32"/>
      <c r="E118" s="32"/>
      <c r="F118" s="32"/>
      <c r="G118" s="32"/>
      <c r="H118" s="32"/>
      <c r="I118" s="176"/>
      <c r="J118" s="32"/>
      <c r="K118" s="32"/>
      <c r="L118" s="176"/>
      <c r="M118" s="178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176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</row>
    <row r="119" spans="1:59" x14ac:dyDescent="0.2">
      <c r="A119" s="32"/>
      <c r="B119" s="32"/>
      <c r="C119" s="32"/>
      <c r="D119" s="32"/>
      <c r="E119" s="32"/>
      <c r="F119" s="32"/>
      <c r="G119" s="32"/>
      <c r="H119" s="32"/>
      <c r="I119" s="176"/>
      <c r="J119" s="32"/>
      <c r="K119" s="32"/>
      <c r="L119" s="176"/>
      <c r="M119" s="178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176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</row>
    <row r="120" spans="1:59" x14ac:dyDescent="0.2">
      <c r="A120" s="32"/>
      <c r="B120" s="32"/>
      <c r="C120" s="32"/>
      <c r="D120" s="32"/>
      <c r="E120" s="32"/>
      <c r="F120" s="32"/>
      <c r="G120" s="32"/>
      <c r="H120" s="32"/>
      <c r="I120" s="176"/>
      <c r="J120" s="32"/>
      <c r="K120" s="32"/>
      <c r="L120" s="176"/>
      <c r="M120" s="178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176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</row>
    <row r="121" spans="1:59" x14ac:dyDescent="0.2">
      <c r="A121" s="32"/>
      <c r="B121" s="32"/>
      <c r="C121" s="32"/>
      <c r="D121" s="32"/>
      <c r="E121" s="32"/>
      <c r="F121" s="32"/>
      <c r="G121" s="32"/>
      <c r="H121" s="32"/>
      <c r="I121" s="176"/>
      <c r="J121" s="32"/>
      <c r="K121" s="32"/>
      <c r="L121" s="176"/>
      <c r="M121" s="178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176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</row>
    <row r="122" spans="1:59" x14ac:dyDescent="0.2">
      <c r="A122" s="32"/>
      <c r="B122" s="32"/>
      <c r="C122" s="32"/>
      <c r="D122" s="32"/>
      <c r="E122" s="32"/>
      <c r="F122" s="32"/>
      <c r="G122" s="32"/>
      <c r="H122" s="32"/>
      <c r="I122" s="176"/>
      <c r="J122" s="32"/>
      <c r="K122" s="32"/>
      <c r="L122" s="176"/>
      <c r="M122" s="178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176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</row>
    <row r="123" spans="1:59" x14ac:dyDescent="0.2">
      <c r="A123" s="32"/>
      <c r="B123" s="32"/>
      <c r="C123" s="32"/>
      <c r="D123" s="32"/>
      <c r="E123" s="32"/>
      <c r="F123" s="32"/>
      <c r="G123" s="32"/>
      <c r="H123" s="32"/>
      <c r="I123" s="176"/>
      <c r="J123" s="32"/>
      <c r="K123" s="32"/>
      <c r="L123" s="176"/>
      <c r="M123" s="178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176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</row>
    <row r="124" spans="1:59" x14ac:dyDescent="0.2">
      <c r="A124" s="32"/>
      <c r="B124" s="32"/>
      <c r="C124" s="32"/>
      <c r="D124" s="32"/>
      <c r="E124" s="32"/>
      <c r="F124" s="32"/>
      <c r="G124" s="32"/>
      <c r="H124" s="32"/>
      <c r="I124" s="176"/>
      <c r="J124" s="32"/>
      <c r="K124" s="32"/>
      <c r="L124" s="176"/>
      <c r="M124" s="178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176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</row>
    <row r="125" spans="1:59" x14ac:dyDescent="0.2">
      <c r="A125" s="32"/>
      <c r="B125" s="32"/>
      <c r="C125" s="32"/>
      <c r="D125" s="32"/>
      <c r="E125" s="32"/>
      <c r="F125" s="32"/>
      <c r="G125" s="32"/>
      <c r="H125" s="32"/>
      <c r="I125" s="176"/>
      <c r="J125" s="32"/>
      <c r="K125" s="32"/>
      <c r="L125" s="176"/>
      <c r="M125" s="178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176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</row>
    <row r="126" spans="1:59" x14ac:dyDescent="0.2">
      <c r="A126" s="32"/>
      <c r="B126" s="32"/>
      <c r="C126" s="32"/>
      <c r="D126" s="32"/>
      <c r="E126" s="32"/>
      <c r="F126" s="32"/>
      <c r="G126" s="32"/>
      <c r="H126" s="32"/>
      <c r="I126" s="176"/>
      <c r="J126" s="32"/>
      <c r="K126" s="32"/>
      <c r="L126" s="176"/>
      <c r="M126" s="178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176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</row>
    <row r="127" spans="1:59" x14ac:dyDescent="0.2">
      <c r="A127" s="32"/>
      <c r="B127" s="32"/>
      <c r="C127" s="32"/>
      <c r="D127" s="32"/>
      <c r="E127" s="32"/>
      <c r="F127" s="32"/>
      <c r="G127" s="32"/>
      <c r="H127" s="32"/>
      <c r="I127" s="176"/>
      <c r="J127" s="32"/>
      <c r="K127" s="32"/>
      <c r="L127" s="176"/>
      <c r="M127" s="178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176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</row>
    <row r="128" spans="1:59" x14ac:dyDescent="0.2">
      <c r="A128" s="32"/>
      <c r="B128" s="32"/>
      <c r="C128" s="32"/>
      <c r="D128" s="32"/>
      <c r="E128" s="32"/>
      <c r="F128" s="32"/>
      <c r="G128" s="32"/>
      <c r="H128" s="32"/>
      <c r="I128" s="176"/>
      <c r="J128" s="32"/>
      <c r="K128" s="32"/>
      <c r="L128" s="176"/>
      <c r="M128" s="178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176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</row>
    <row r="129" spans="1:59" x14ac:dyDescent="0.2">
      <c r="A129" s="32"/>
      <c r="B129" s="32"/>
      <c r="C129" s="32"/>
      <c r="D129" s="32"/>
      <c r="E129" s="32"/>
      <c r="F129" s="32"/>
      <c r="G129" s="32"/>
      <c r="H129" s="32"/>
      <c r="I129" s="176"/>
      <c r="J129" s="32"/>
      <c r="K129" s="32"/>
      <c r="L129" s="176"/>
      <c r="M129" s="178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176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</row>
    <row r="130" spans="1:59" x14ac:dyDescent="0.2">
      <c r="A130" s="32"/>
      <c r="B130" s="32"/>
      <c r="C130" s="32"/>
      <c r="D130" s="32"/>
      <c r="E130" s="32"/>
      <c r="F130" s="32"/>
      <c r="G130" s="32"/>
      <c r="H130" s="32"/>
      <c r="I130" s="176"/>
      <c r="J130" s="32"/>
      <c r="K130" s="32"/>
      <c r="L130" s="176"/>
      <c r="M130" s="178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176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</row>
    <row r="131" spans="1:59" x14ac:dyDescent="0.2">
      <c r="A131" s="32"/>
      <c r="B131" s="32"/>
      <c r="C131" s="32"/>
      <c r="D131" s="32"/>
      <c r="E131" s="32"/>
      <c r="F131" s="32"/>
      <c r="G131" s="32"/>
      <c r="H131" s="32"/>
      <c r="I131" s="176"/>
      <c r="J131" s="32"/>
      <c r="K131" s="32"/>
      <c r="L131" s="176"/>
      <c r="M131" s="178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176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</row>
    <row r="132" spans="1:59" x14ac:dyDescent="0.2">
      <c r="A132" s="32"/>
      <c r="B132" s="32"/>
      <c r="C132" s="32"/>
      <c r="D132" s="32"/>
      <c r="E132" s="32"/>
      <c r="F132" s="32"/>
      <c r="G132" s="32"/>
      <c r="H132" s="32"/>
      <c r="I132" s="176"/>
      <c r="J132" s="32"/>
      <c r="K132" s="32"/>
      <c r="L132" s="176"/>
      <c r="M132" s="178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176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</row>
    <row r="133" spans="1:59" x14ac:dyDescent="0.2">
      <c r="A133" s="32"/>
      <c r="B133" s="32"/>
      <c r="C133" s="32"/>
      <c r="D133" s="32"/>
      <c r="E133" s="32"/>
      <c r="F133" s="32"/>
      <c r="G133" s="32"/>
      <c r="H133" s="32"/>
      <c r="I133" s="176"/>
      <c r="J133" s="32"/>
      <c r="K133" s="32"/>
      <c r="L133" s="176"/>
      <c r="M133" s="178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176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</row>
    <row r="134" spans="1:59" x14ac:dyDescent="0.2">
      <c r="A134" s="32"/>
      <c r="B134" s="32"/>
      <c r="C134" s="32"/>
      <c r="D134" s="32"/>
      <c r="E134" s="32"/>
      <c r="F134" s="32"/>
      <c r="G134" s="32"/>
      <c r="H134" s="32"/>
      <c r="I134" s="176"/>
      <c r="J134" s="32"/>
      <c r="K134" s="32"/>
      <c r="L134" s="176"/>
      <c r="M134" s="178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176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</row>
    <row r="135" spans="1:59" x14ac:dyDescent="0.2">
      <c r="A135" s="32"/>
      <c r="B135" s="32"/>
      <c r="C135" s="32"/>
      <c r="D135" s="32"/>
      <c r="E135" s="32"/>
      <c r="F135" s="32"/>
      <c r="G135" s="32"/>
      <c r="H135" s="32"/>
      <c r="I135" s="176"/>
      <c r="J135" s="32"/>
      <c r="K135" s="32"/>
      <c r="L135" s="176"/>
      <c r="M135" s="178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176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</row>
    <row r="136" spans="1:59" x14ac:dyDescent="0.2">
      <c r="A136" s="32"/>
      <c r="B136" s="32"/>
      <c r="C136" s="32"/>
      <c r="D136" s="32"/>
      <c r="E136" s="32"/>
      <c r="F136" s="32"/>
      <c r="G136" s="32"/>
      <c r="H136" s="32"/>
      <c r="I136" s="176"/>
      <c r="J136" s="32"/>
      <c r="K136" s="32"/>
      <c r="L136" s="176"/>
      <c r="M136" s="178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176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</row>
    <row r="137" spans="1:59" x14ac:dyDescent="0.2">
      <c r="A137" s="32"/>
      <c r="B137" s="32"/>
      <c r="C137" s="32"/>
      <c r="D137" s="32"/>
      <c r="E137" s="32"/>
      <c r="F137" s="32"/>
      <c r="G137" s="32"/>
      <c r="H137" s="32"/>
      <c r="I137" s="176"/>
      <c r="J137" s="32"/>
      <c r="K137" s="32"/>
      <c r="L137" s="176"/>
      <c r="M137" s="178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176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</row>
    <row r="138" spans="1:59" x14ac:dyDescent="0.2">
      <c r="A138" s="32"/>
      <c r="B138" s="32"/>
      <c r="C138" s="32"/>
      <c r="D138" s="32"/>
      <c r="E138" s="32"/>
      <c r="F138" s="32"/>
      <c r="G138" s="32"/>
      <c r="H138" s="32"/>
      <c r="I138" s="176"/>
      <c r="J138" s="32"/>
      <c r="K138" s="32"/>
      <c r="L138" s="176"/>
      <c r="M138" s="178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176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</row>
    <row r="139" spans="1:59" x14ac:dyDescent="0.2">
      <c r="A139" s="32"/>
      <c r="B139" s="32"/>
      <c r="C139" s="32"/>
      <c r="D139" s="32"/>
      <c r="E139" s="32"/>
      <c r="F139" s="32"/>
      <c r="G139" s="32"/>
      <c r="H139" s="32"/>
      <c r="I139" s="176"/>
      <c r="J139" s="32"/>
      <c r="K139" s="32"/>
      <c r="L139" s="176"/>
      <c r="M139" s="178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176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spans="1:59" x14ac:dyDescent="0.2">
      <c r="A140" s="32"/>
      <c r="B140" s="32"/>
      <c r="C140" s="32"/>
      <c r="D140" s="32"/>
      <c r="E140" s="32"/>
      <c r="F140" s="32"/>
      <c r="G140" s="32"/>
      <c r="H140" s="32"/>
      <c r="I140" s="176"/>
      <c r="J140" s="32"/>
      <c r="K140" s="32"/>
      <c r="L140" s="176"/>
      <c r="M140" s="178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176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spans="1:59" x14ac:dyDescent="0.2">
      <c r="A141" s="32"/>
      <c r="B141" s="32"/>
      <c r="C141" s="32"/>
      <c r="D141" s="32"/>
      <c r="E141" s="32"/>
      <c r="F141" s="32"/>
      <c r="G141" s="32"/>
      <c r="H141" s="32"/>
      <c r="I141" s="176"/>
      <c r="J141" s="32"/>
      <c r="K141" s="32"/>
      <c r="L141" s="176"/>
      <c r="M141" s="178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176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</row>
    <row r="142" spans="1:59" x14ac:dyDescent="0.2">
      <c r="A142" s="32"/>
      <c r="B142" s="32"/>
      <c r="C142" s="32"/>
      <c r="D142" s="32"/>
      <c r="E142" s="32"/>
      <c r="F142" s="32"/>
      <c r="G142" s="32"/>
      <c r="H142" s="32"/>
      <c r="I142" s="176"/>
      <c r="J142" s="32"/>
      <c r="K142" s="32"/>
      <c r="L142" s="176"/>
      <c r="M142" s="178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176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</row>
    <row r="143" spans="1:59" x14ac:dyDescent="0.2">
      <c r="A143" s="32"/>
      <c r="B143" s="32"/>
      <c r="C143" s="32"/>
      <c r="D143" s="32"/>
      <c r="E143" s="32"/>
      <c r="F143" s="32"/>
      <c r="G143" s="32"/>
      <c r="H143" s="32"/>
      <c r="I143" s="176"/>
      <c r="J143" s="32"/>
      <c r="K143" s="32"/>
      <c r="L143" s="176"/>
      <c r="M143" s="178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176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</row>
    <row r="144" spans="1:59" x14ac:dyDescent="0.2">
      <c r="A144" s="32"/>
      <c r="B144" s="32"/>
      <c r="C144" s="32"/>
      <c r="D144" s="32"/>
      <c r="E144" s="32"/>
      <c r="F144" s="32"/>
      <c r="G144" s="32"/>
      <c r="H144" s="32"/>
      <c r="I144" s="176"/>
      <c r="J144" s="32"/>
      <c r="K144" s="32"/>
      <c r="L144" s="176"/>
      <c r="M144" s="178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176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</row>
    <row r="145" spans="1:59" x14ac:dyDescent="0.2">
      <c r="A145" s="32"/>
      <c r="B145" s="32"/>
      <c r="C145" s="32"/>
      <c r="D145" s="32"/>
      <c r="E145" s="32"/>
      <c r="F145" s="32"/>
      <c r="G145" s="32"/>
      <c r="H145" s="32"/>
      <c r="I145" s="176"/>
      <c r="J145" s="32"/>
      <c r="K145" s="32"/>
      <c r="L145" s="176"/>
      <c r="M145" s="178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176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</row>
    <row r="146" spans="1:59" x14ac:dyDescent="0.2">
      <c r="A146" s="32"/>
      <c r="B146" s="32"/>
      <c r="C146" s="32"/>
      <c r="D146" s="32"/>
      <c r="E146" s="32"/>
      <c r="F146" s="32"/>
      <c r="G146" s="32"/>
      <c r="H146" s="32"/>
      <c r="I146" s="176"/>
      <c r="J146" s="32"/>
      <c r="K146" s="32"/>
      <c r="L146" s="176"/>
      <c r="M146" s="178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176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</row>
    <row r="147" spans="1:59" x14ac:dyDescent="0.2">
      <c r="A147" s="32"/>
      <c r="B147" s="32"/>
      <c r="C147" s="32"/>
      <c r="D147" s="32"/>
      <c r="E147" s="32"/>
      <c r="F147" s="32"/>
      <c r="G147" s="32"/>
      <c r="H147" s="32"/>
      <c r="I147" s="176"/>
      <c r="J147" s="32"/>
      <c r="K147" s="32"/>
      <c r="L147" s="176"/>
      <c r="M147" s="178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176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</row>
    <row r="148" spans="1:59" x14ac:dyDescent="0.2">
      <c r="A148" s="32"/>
      <c r="B148" s="32"/>
      <c r="C148" s="32"/>
      <c r="D148" s="32"/>
      <c r="E148" s="32"/>
      <c r="F148" s="32"/>
      <c r="G148" s="32"/>
      <c r="H148" s="32"/>
      <c r="I148" s="176"/>
      <c r="J148" s="32"/>
      <c r="K148" s="32"/>
      <c r="L148" s="176"/>
      <c r="M148" s="178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176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</row>
    <row r="149" spans="1:59" x14ac:dyDescent="0.2">
      <c r="A149" s="32"/>
      <c r="B149" s="32"/>
      <c r="C149" s="32"/>
      <c r="D149" s="32"/>
      <c r="E149" s="32"/>
      <c r="F149" s="32"/>
      <c r="G149" s="32"/>
      <c r="H149" s="32"/>
      <c r="I149" s="176"/>
      <c r="J149" s="32"/>
      <c r="K149" s="32"/>
      <c r="L149" s="176"/>
      <c r="M149" s="178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176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</row>
    <row r="150" spans="1:59" x14ac:dyDescent="0.2">
      <c r="A150" s="32"/>
      <c r="B150" s="32"/>
      <c r="C150" s="32"/>
      <c r="D150" s="32"/>
      <c r="E150" s="32"/>
      <c r="F150" s="32"/>
      <c r="G150" s="32"/>
      <c r="H150" s="32"/>
      <c r="I150" s="176"/>
      <c r="J150" s="32"/>
      <c r="K150" s="32"/>
      <c r="L150" s="176"/>
      <c r="M150" s="178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176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</row>
    <row r="151" spans="1:59" x14ac:dyDescent="0.2">
      <c r="A151" s="32"/>
      <c r="B151" s="32"/>
      <c r="C151" s="32"/>
      <c r="D151" s="32"/>
      <c r="E151" s="32"/>
      <c r="F151" s="32"/>
      <c r="G151" s="32"/>
      <c r="H151" s="32"/>
      <c r="I151" s="176"/>
      <c r="J151" s="32"/>
      <c r="K151" s="32"/>
      <c r="L151" s="176"/>
      <c r="M151" s="178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176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</row>
    <row r="152" spans="1:59" x14ac:dyDescent="0.2">
      <c r="A152" s="32"/>
      <c r="B152" s="32"/>
      <c r="C152" s="32"/>
      <c r="D152" s="32"/>
      <c r="E152" s="32"/>
      <c r="F152" s="32"/>
      <c r="G152" s="32"/>
      <c r="H152" s="32"/>
      <c r="I152" s="176"/>
      <c r="J152" s="32"/>
      <c r="K152" s="32"/>
      <c r="L152" s="176"/>
      <c r="M152" s="178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176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</row>
    <row r="153" spans="1:59" x14ac:dyDescent="0.2">
      <c r="A153" s="32"/>
      <c r="B153" s="32"/>
      <c r="C153" s="32"/>
      <c r="D153" s="32"/>
      <c r="E153" s="32"/>
      <c r="F153" s="32"/>
      <c r="G153" s="32"/>
      <c r="H153" s="32"/>
      <c r="I153" s="176"/>
      <c r="J153" s="32"/>
      <c r="K153" s="32"/>
      <c r="L153" s="176"/>
      <c r="M153" s="178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176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</row>
    <row r="154" spans="1:59" x14ac:dyDescent="0.2">
      <c r="A154" s="32"/>
      <c r="B154" s="32"/>
      <c r="C154" s="32"/>
      <c r="D154" s="32"/>
      <c r="E154" s="32"/>
      <c r="F154" s="32"/>
      <c r="G154" s="32"/>
      <c r="H154" s="32"/>
      <c r="I154" s="176"/>
      <c r="J154" s="32"/>
      <c r="K154" s="32"/>
      <c r="L154" s="176"/>
      <c r="M154" s="178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176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</row>
    <row r="155" spans="1:59" x14ac:dyDescent="0.2">
      <c r="A155" s="32"/>
      <c r="B155" s="32"/>
      <c r="C155" s="32"/>
      <c r="D155" s="32"/>
      <c r="E155" s="32"/>
      <c r="F155" s="32"/>
      <c r="G155" s="32"/>
      <c r="H155" s="32"/>
      <c r="I155" s="176"/>
      <c r="J155" s="32"/>
      <c r="K155" s="32"/>
      <c r="L155" s="176"/>
      <c r="M155" s="178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176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</row>
    <row r="156" spans="1:59" x14ac:dyDescent="0.2">
      <c r="A156" s="32"/>
      <c r="B156" s="32"/>
      <c r="C156" s="32"/>
      <c r="D156" s="32"/>
      <c r="E156" s="32"/>
      <c r="F156" s="32"/>
      <c r="G156" s="32"/>
      <c r="H156" s="32"/>
      <c r="I156" s="176"/>
      <c r="J156" s="32"/>
      <c r="K156" s="32"/>
      <c r="L156" s="176"/>
      <c r="M156" s="178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176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</row>
    <row r="157" spans="1:59" x14ac:dyDescent="0.2">
      <c r="A157" s="32"/>
      <c r="B157" s="32"/>
      <c r="C157" s="32"/>
      <c r="D157" s="32"/>
      <c r="E157" s="32"/>
      <c r="F157" s="32"/>
      <c r="G157" s="32"/>
      <c r="H157" s="32"/>
      <c r="I157" s="176"/>
      <c r="J157" s="32"/>
      <c r="K157" s="32"/>
      <c r="L157" s="176"/>
      <c r="M157" s="178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176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</row>
    <row r="158" spans="1:59" x14ac:dyDescent="0.2">
      <c r="A158" s="32"/>
      <c r="B158" s="32"/>
      <c r="C158" s="32"/>
      <c r="D158" s="32"/>
      <c r="E158" s="32"/>
      <c r="F158" s="32"/>
      <c r="G158" s="32"/>
      <c r="H158" s="32"/>
      <c r="I158" s="176"/>
      <c r="J158" s="32"/>
      <c r="K158" s="32"/>
      <c r="L158" s="176"/>
      <c r="M158" s="178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176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</row>
    <row r="159" spans="1:59" x14ac:dyDescent="0.2">
      <c r="A159" s="32"/>
      <c r="B159" s="32"/>
      <c r="C159" s="32"/>
      <c r="D159" s="32"/>
      <c r="E159" s="32"/>
      <c r="F159" s="32"/>
      <c r="G159" s="32"/>
      <c r="H159" s="32"/>
      <c r="I159" s="176"/>
      <c r="J159" s="32"/>
      <c r="K159" s="32"/>
      <c r="L159" s="176"/>
      <c r="M159" s="178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176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</row>
    <row r="160" spans="1:59" x14ac:dyDescent="0.2">
      <c r="A160" s="32"/>
      <c r="B160" s="32"/>
      <c r="C160" s="32"/>
      <c r="D160" s="32"/>
      <c r="E160" s="32"/>
      <c r="F160" s="32"/>
      <c r="G160" s="32"/>
      <c r="H160" s="32"/>
      <c r="I160" s="176"/>
      <c r="J160" s="32"/>
      <c r="K160" s="32"/>
      <c r="L160" s="176"/>
      <c r="M160" s="178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176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</row>
    <row r="161" spans="1:59" x14ac:dyDescent="0.2">
      <c r="A161" s="32"/>
      <c r="B161" s="32"/>
      <c r="C161" s="32"/>
      <c r="D161" s="32"/>
      <c r="E161" s="32"/>
      <c r="F161" s="32"/>
      <c r="G161" s="32"/>
      <c r="H161" s="32"/>
      <c r="I161" s="176"/>
      <c r="J161" s="32"/>
      <c r="K161" s="32"/>
      <c r="L161" s="176"/>
      <c r="M161" s="178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176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</row>
    <row r="162" spans="1:59" x14ac:dyDescent="0.2">
      <c r="A162" s="32"/>
      <c r="B162" s="32"/>
      <c r="C162" s="32"/>
      <c r="D162" s="32"/>
      <c r="E162" s="32"/>
      <c r="F162" s="32"/>
      <c r="G162" s="32"/>
      <c r="H162" s="32"/>
      <c r="I162" s="176"/>
      <c r="J162" s="32"/>
      <c r="K162" s="32"/>
      <c r="L162" s="176"/>
      <c r="M162" s="178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176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</row>
    <row r="163" spans="1:59" x14ac:dyDescent="0.2">
      <c r="A163" s="32"/>
      <c r="B163" s="32"/>
      <c r="C163" s="32"/>
      <c r="D163" s="32"/>
      <c r="E163" s="32"/>
      <c r="F163" s="32"/>
      <c r="G163" s="32"/>
      <c r="H163" s="32"/>
      <c r="I163" s="176"/>
      <c r="J163" s="32"/>
      <c r="K163" s="32"/>
      <c r="L163" s="176"/>
      <c r="M163" s="178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176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</row>
    <row r="164" spans="1:59" x14ac:dyDescent="0.2">
      <c r="A164" s="32"/>
      <c r="B164" s="32"/>
      <c r="C164" s="32"/>
      <c r="D164" s="32"/>
      <c r="E164" s="32"/>
      <c r="F164" s="32"/>
      <c r="G164" s="32"/>
      <c r="H164" s="32"/>
      <c r="I164" s="176"/>
      <c r="J164" s="32"/>
      <c r="K164" s="32"/>
      <c r="L164" s="176"/>
      <c r="M164" s="178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176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</row>
    <row r="165" spans="1:59" x14ac:dyDescent="0.2">
      <c r="A165" s="32"/>
      <c r="B165" s="32"/>
      <c r="C165" s="32"/>
      <c r="D165" s="32"/>
      <c r="E165" s="32"/>
      <c r="F165" s="32"/>
      <c r="G165" s="32"/>
      <c r="H165" s="32"/>
      <c r="I165" s="176"/>
      <c r="J165" s="32"/>
      <c r="K165" s="32"/>
      <c r="L165" s="176"/>
      <c r="M165" s="178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176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</row>
    <row r="166" spans="1:59" x14ac:dyDescent="0.2">
      <c r="A166" s="32"/>
      <c r="B166" s="32"/>
      <c r="C166" s="32"/>
      <c r="D166" s="32"/>
      <c r="E166" s="32"/>
      <c r="F166" s="32"/>
      <c r="G166" s="32"/>
      <c r="H166" s="32"/>
      <c r="I166" s="176"/>
      <c r="J166" s="32"/>
      <c r="K166" s="32"/>
      <c r="L166" s="176"/>
      <c r="M166" s="178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176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</row>
    <row r="167" spans="1:59" x14ac:dyDescent="0.2">
      <c r="A167" s="32"/>
      <c r="B167" s="32"/>
      <c r="C167" s="32"/>
      <c r="D167" s="32"/>
      <c r="E167" s="32"/>
      <c r="F167" s="32"/>
      <c r="G167" s="32"/>
      <c r="H167" s="32"/>
      <c r="I167" s="176"/>
      <c r="J167" s="32"/>
      <c r="K167" s="32"/>
      <c r="L167" s="176"/>
      <c r="M167" s="178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176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</row>
    <row r="168" spans="1:59" x14ac:dyDescent="0.2">
      <c r="A168" s="32"/>
      <c r="B168" s="32"/>
      <c r="C168" s="32"/>
      <c r="D168" s="32"/>
      <c r="E168" s="32"/>
      <c r="F168" s="32"/>
      <c r="G168" s="32"/>
      <c r="H168" s="32"/>
      <c r="I168" s="176"/>
      <c r="J168" s="32"/>
      <c r="K168" s="32"/>
      <c r="L168" s="176"/>
      <c r="M168" s="178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176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</row>
    <row r="169" spans="1:59" x14ac:dyDescent="0.2">
      <c r="A169" s="32"/>
      <c r="B169" s="32"/>
      <c r="C169" s="32"/>
      <c r="D169" s="32"/>
      <c r="E169" s="32"/>
      <c r="F169" s="32"/>
      <c r="G169" s="32"/>
      <c r="H169" s="32"/>
      <c r="I169" s="176"/>
      <c r="J169" s="32"/>
      <c r="K169" s="32"/>
      <c r="L169" s="176"/>
      <c r="M169" s="178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176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</row>
    <row r="170" spans="1:59" x14ac:dyDescent="0.2">
      <c r="A170" s="32"/>
      <c r="B170" s="32"/>
      <c r="C170" s="32"/>
      <c r="D170" s="32"/>
      <c r="E170" s="32"/>
      <c r="F170" s="32"/>
      <c r="G170" s="32"/>
      <c r="H170" s="32"/>
      <c r="I170" s="176"/>
      <c r="J170" s="32"/>
      <c r="K170" s="32"/>
      <c r="L170" s="176"/>
      <c r="M170" s="178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176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</row>
    <row r="171" spans="1:59" x14ac:dyDescent="0.2">
      <c r="A171" s="32"/>
      <c r="B171" s="32"/>
      <c r="C171" s="32"/>
      <c r="D171" s="32"/>
      <c r="E171" s="32"/>
      <c r="F171" s="32"/>
      <c r="G171" s="32"/>
      <c r="H171" s="32"/>
      <c r="I171" s="176"/>
      <c r="J171" s="32"/>
      <c r="K171" s="32"/>
      <c r="L171" s="176"/>
      <c r="M171" s="178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176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</row>
    <row r="172" spans="1:59" x14ac:dyDescent="0.2">
      <c r="A172" s="32"/>
      <c r="B172" s="32"/>
      <c r="C172" s="32"/>
      <c r="D172" s="32"/>
      <c r="E172" s="32"/>
      <c r="F172" s="32"/>
      <c r="G172" s="32"/>
      <c r="H172" s="32"/>
      <c r="I172" s="176"/>
      <c r="J172" s="32"/>
      <c r="K172" s="32"/>
      <c r="L172" s="176"/>
      <c r="M172" s="178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176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</row>
    <row r="173" spans="1:59" x14ac:dyDescent="0.2">
      <c r="A173" s="32"/>
      <c r="B173" s="32"/>
      <c r="C173" s="32"/>
      <c r="D173" s="32"/>
      <c r="E173" s="32"/>
      <c r="F173" s="32"/>
      <c r="G173" s="32"/>
      <c r="H173" s="32"/>
      <c r="I173" s="176"/>
      <c r="J173" s="32"/>
      <c r="K173" s="32"/>
      <c r="L173" s="176"/>
      <c r="M173" s="178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176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</row>
    <row r="174" spans="1:59" x14ac:dyDescent="0.2">
      <c r="A174" s="32"/>
      <c r="B174" s="32"/>
      <c r="C174" s="32"/>
      <c r="D174" s="32"/>
      <c r="E174" s="32"/>
      <c r="F174" s="32"/>
      <c r="G174" s="32"/>
      <c r="H174" s="32"/>
      <c r="I174" s="176"/>
      <c r="J174" s="32"/>
      <c r="K174" s="32"/>
      <c r="L174" s="176"/>
      <c r="M174" s="178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176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</row>
    <row r="175" spans="1:59" x14ac:dyDescent="0.2">
      <c r="A175" s="32"/>
      <c r="B175" s="32"/>
      <c r="C175" s="32"/>
      <c r="D175" s="32"/>
      <c r="E175" s="32"/>
      <c r="F175" s="32"/>
      <c r="G175" s="32"/>
      <c r="H175" s="32"/>
      <c r="I175" s="176"/>
      <c r="J175" s="32"/>
      <c r="K175" s="32"/>
      <c r="L175" s="176"/>
      <c r="M175" s="178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176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</row>
    <row r="176" spans="1:59" x14ac:dyDescent="0.2">
      <c r="A176" s="32"/>
      <c r="B176" s="32"/>
      <c r="C176" s="32"/>
      <c r="D176" s="32"/>
      <c r="E176" s="32"/>
      <c r="F176" s="32"/>
      <c r="G176" s="32"/>
      <c r="H176" s="32"/>
      <c r="I176" s="176"/>
      <c r="J176" s="32"/>
      <c r="K176" s="32"/>
      <c r="L176" s="176"/>
      <c r="M176" s="178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176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</row>
    <row r="177" spans="1:59" x14ac:dyDescent="0.2">
      <c r="A177" s="32"/>
      <c r="B177" s="32"/>
      <c r="C177" s="32"/>
      <c r="D177" s="32"/>
      <c r="E177" s="32"/>
      <c r="F177" s="32"/>
      <c r="G177" s="32"/>
      <c r="H177" s="32"/>
      <c r="I177" s="176"/>
      <c r="J177" s="32"/>
      <c r="K177" s="32"/>
      <c r="L177" s="176"/>
      <c r="M177" s="178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176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</row>
    <row r="178" spans="1:59" x14ac:dyDescent="0.2">
      <c r="A178" s="32"/>
      <c r="B178" s="32"/>
      <c r="C178" s="32"/>
      <c r="D178" s="32"/>
      <c r="E178" s="32"/>
      <c r="F178" s="32"/>
      <c r="G178" s="32"/>
      <c r="H178" s="32"/>
      <c r="I178" s="176"/>
      <c r="J178" s="32"/>
      <c r="K178" s="32"/>
      <c r="L178" s="176"/>
      <c r="M178" s="178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176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</row>
    <row r="179" spans="1:59" x14ac:dyDescent="0.2">
      <c r="A179" s="32"/>
      <c r="B179" s="32"/>
      <c r="C179" s="32"/>
      <c r="D179" s="32"/>
      <c r="E179" s="32"/>
      <c r="F179" s="32"/>
      <c r="G179" s="32"/>
      <c r="H179" s="32"/>
      <c r="I179" s="176"/>
      <c r="J179" s="32"/>
      <c r="K179" s="32"/>
      <c r="L179" s="176"/>
      <c r="M179" s="178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176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</row>
    <row r="180" spans="1:59" x14ac:dyDescent="0.2">
      <c r="A180" s="32"/>
      <c r="B180" s="32"/>
      <c r="C180" s="32"/>
      <c r="D180" s="32"/>
      <c r="E180" s="32"/>
      <c r="F180" s="32"/>
      <c r="G180" s="32"/>
      <c r="H180" s="32"/>
      <c r="I180" s="176"/>
      <c r="J180" s="32"/>
      <c r="K180" s="32"/>
      <c r="L180" s="176"/>
      <c r="M180" s="178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176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</row>
    <row r="181" spans="1:59" x14ac:dyDescent="0.2">
      <c r="A181" s="32"/>
      <c r="B181" s="32"/>
      <c r="C181" s="32"/>
      <c r="D181" s="32"/>
      <c r="E181" s="32"/>
      <c r="F181" s="32"/>
      <c r="G181" s="32"/>
      <c r="H181" s="32"/>
      <c r="I181" s="176"/>
      <c r="J181" s="32"/>
      <c r="K181" s="32"/>
      <c r="L181" s="176"/>
      <c r="M181" s="178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176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</row>
    <row r="182" spans="1:59" x14ac:dyDescent="0.2">
      <c r="A182" s="32"/>
      <c r="B182" s="32"/>
      <c r="C182" s="32"/>
      <c r="D182" s="32"/>
      <c r="E182" s="32"/>
      <c r="F182" s="32"/>
      <c r="G182" s="32"/>
      <c r="H182" s="32"/>
      <c r="I182" s="176"/>
      <c r="J182" s="32"/>
      <c r="K182" s="32"/>
      <c r="L182" s="176"/>
      <c r="M182" s="178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176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</row>
    <row r="183" spans="1:59" x14ac:dyDescent="0.2">
      <c r="A183" s="32"/>
      <c r="B183" s="32"/>
      <c r="C183" s="32"/>
      <c r="D183" s="32"/>
      <c r="E183" s="32"/>
      <c r="F183" s="32"/>
      <c r="G183" s="32"/>
      <c r="H183" s="32"/>
      <c r="I183" s="176"/>
      <c r="J183" s="32"/>
      <c r="K183" s="32"/>
      <c r="L183" s="176"/>
      <c r="M183" s="178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176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</row>
    <row r="184" spans="1:59" x14ac:dyDescent="0.2">
      <c r="A184" s="32"/>
      <c r="B184" s="32"/>
      <c r="C184" s="32"/>
      <c r="D184" s="32"/>
      <c r="E184" s="32"/>
      <c r="F184" s="32"/>
      <c r="G184" s="32"/>
      <c r="H184" s="32"/>
      <c r="I184" s="176"/>
      <c r="J184" s="32"/>
      <c r="K184" s="32"/>
      <c r="L184" s="176"/>
      <c r="M184" s="178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176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</row>
    <row r="185" spans="1:59" x14ac:dyDescent="0.2">
      <c r="A185" s="32"/>
      <c r="B185" s="32"/>
      <c r="C185" s="32"/>
      <c r="D185" s="32"/>
      <c r="E185" s="32"/>
      <c r="F185" s="32"/>
      <c r="G185" s="32"/>
      <c r="H185" s="32"/>
      <c r="I185" s="176"/>
      <c r="J185" s="32"/>
      <c r="K185" s="32"/>
      <c r="L185" s="176"/>
      <c r="M185" s="178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176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</row>
    <row r="186" spans="1:59" x14ac:dyDescent="0.2">
      <c r="A186" s="32"/>
      <c r="B186" s="32"/>
      <c r="C186" s="32"/>
      <c r="D186" s="32"/>
      <c r="E186" s="32"/>
      <c r="F186" s="32"/>
      <c r="G186" s="32"/>
      <c r="H186" s="32"/>
      <c r="I186" s="176"/>
      <c r="J186" s="32"/>
      <c r="K186" s="32"/>
      <c r="L186" s="176"/>
      <c r="M186" s="178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176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</row>
    <row r="187" spans="1:59" x14ac:dyDescent="0.2">
      <c r="A187" s="32"/>
      <c r="B187" s="32"/>
      <c r="C187" s="32"/>
      <c r="D187" s="32"/>
      <c r="E187" s="32"/>
      <c r="F187" s="32"/>
      <c r="G187" s="32"/>
      <c r="H187" s="32"/>
      <c r="I187" s="176"/>
      <c r="J187" s="32"/>
      <c r="K187" s="32"/>
      <c r="L187" s="176"/>
      <c r="M187" s="178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176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</row>
    <row r="188" spans="1:59" x14ac:dyDescent="0.2">
      <c r="A188" s="32"/>
      <c r="B188" s="32"/>
      <c r="C188" s="32"/>
      <c r="D188" s="32"/>
      <c r="E188" s="32"/>
      <c r="F188" s="32"/>
      <c r="G188" s="32"/>
      <c r="H188" s="32"/>
      <c r="I188" s="176"/>
      <c r="J188" s="32"/>
      <c r="K188" s="32"/>
      <c r="L188" s="176"/>
      <c r="M188" s="178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176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</row>
    <row r="189" spans="1:59" x14ac:dyDescent="0.2">
      <c r="A189" s="32"/>
      <c r="B189" s="32"/>
      <c r="C189" s="32"/>
      <c r="D189" s="32"/>
      <c r="E189" s="32"/>
      <c r="F189" s="32"/>
      <c r="G189" s="32"/>
      <c r="H189" s="32"/>
      <c r="I189" s="176"/>
      <c r="J189" s="32"/>
      <c r="K189" s="32"/>
      <c r="L189" s="176"/>
      <c r="M189" s="178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176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</row>
    <row r="190" spans="1:59" x14ac:dyDescent="0.2">
      <c r="A190" s="32"/>
      <c r="B190" s="32"/>
      <c r="C190" s="32"/>
      <c r="D190" s="32"/>
      <c r="E190" s="32"/>
      <c r="F190" s="32"/>
      <c r="G190" s="32"/>
      <c r="H190" s="32"/>
      <c r="I190" s="176"/>
      <c r="J190" s="32"/>
      <c r="K190" s="32"/>
      <c r="L190" s="176"/>
      <c r="M190" s="178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176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</row>
    <row r="191" spans="1:59" x14ac:dyDescent="0.2">
      <c r="A191" s="32"/>
      <c r="B191" s="32"/>
      <c r="C191" s="32"/>
      <c r="D191" s="32"/>
      <c r="E191" s="32"/>
      <c r="F191" s="32"/>
      <c r="G191" s="32"/>
      <c r="H191" s="32"/>
      <c r="I191" s="176"/>
      <c r="J191" s="32"/>
      <c r="K191" s="32"/>
      <c r="L191" s="176"/>
      <c r="M191" s="178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176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</row>
    <row r="192" spans="1:59" x14ac:dyDescent="0.2">
      <c r="A192" s="32"/>
      <c r="B192" s="32"/>
      <c r="C192" s="32"/>
      <c r="D192" s="32"/>
      <c r="E192" s="32"/>
      <c r="F192" s="32"/>
      <c r="G192" s="32"/>
      <c r="H192" s="32"/>
      <c r="I192" s="176"/>
      <c r="J192" s="32"/>
      <c r="K192" s="32"/>
      <c r="L192" s="176"/>
      <c r="M192" s="178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176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</row>
    <row r="193" spans="1:59" x14ac:dyDescent="0.2">
      <c r="A193" s="32"/>
      <c r="B193" s="32"/>
      <c r="C193" s="32"/>
      <c r="D193" s="32"/>
      <c r="E193" s="32"/>
      <c r="F193" s="32"/>
      <c r="G193" s="32"/>
      <c r="H193" s="32"/>
      <c r="I193" s="176"/>
      <c r="J193" s="32"/>
      <c r="K193" s="32"/>
      <c r="L193" s="176"/>
      <c r="M193" s="178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176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</row>
    <row r="194" spans="1:59" x14ac:dyDescent="0.2">
      <c r="A194" s="32"/>
      <c r="B194" s="32"/>
      <c r="C194" s="32"/>
      <c r="D194" s="32"/>
      <c r="E194" s="32"/>
      <c r="F194" s="32"/>
      <c r="G194" s="32"/>
      <c r="H194" s="32"/>
      <c r="I194" s="176"/>
      <c r="J194" s="32"/>
      <c r="K194" s="32"/>
      <c r="L194" s="176"/>
      <c r="M194" s="178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176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</row>
    <row r="195" spans="1:59" x14ac:dyDescent="0.2">
      <c r="A195" s="32"/>
      <c r="B195" s="32"/>
      <c r="C195" s="32"/>
      <c r="D195" s="32"/>
      <c r="E195" s="32"/>
      <c r="F195" s="32"/>
      <c r="G195" s="32"/>
      <c r="H195" s="32"/>
      <c r="I195" s="176"/>
      <c r="J195" s="32"/>
      <c r="K195" s="32"/>
      <c r="L195" s="176"/>
      <c r="M195" s="178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176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</row>
    <row r="196" spans="1:59" x14ac:dyDescent="0.2">
      <c r="A196" s="32"/>
      <c r="B196" s="32"/>
      <c r="C196" s="32"/>
      <c r="D196" s="32"/>
      <c r="E196" s="32"/>
      <c r="F196" s="32"/>
      <c r="G196" s="32"/>
      <c r="H196" s="32"/>
      <c r="I196" s="176"/>
      <c r="J196" s="32"/>
      <c r="K196" s="32"/>
      <c r="L196" s="176"/>
      <c r="M196" s="178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176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</row>
    <row r="197" spans="1:59" x14ac:dyDescent="0.2">
      <c r="A197" s="32"/>
      <c r="B197" s="32"/>
      <c r="C197" s="32"/>
      <c r="D197" s="32"/>
      <c r="E197" s="32"/>
      <c r="F197" s="32"/>
      <c r="G197" s="32"/>
      <c r="H197" s="32"/>
      <c r="I197" s="176"/>
      <c r="J197" s="32"/>
      <c r="K197" s="32"/>
      <c r="L197" s="176"/>
      <c r="M197" s="178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176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</row>
    <row r="198" spans="1:59" x14ac:dyDescent="0.2">
      <c r="A198" s="32"/>
      <c r="B198" s="32"/>
      <c r="C198" s="32"/>
      <c r="D198" s="32"/>
      <c r="E198" s="32"/>
      <c r="F198" s="32"/>
      <c r="G198" s="32"/>
      <c r="H198" s="32"/>
      <c r="I198" s="176"/>
      <c r="J198" s="32"/>
      <c r="K198" s="32"/>
      <c r="L198" s="176"/>
      <c r="M198" s="178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176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</row>
    <row r="199" spans="1:59" x14ac:dyDescent="0.2">
      <c r="A199" s="32"/>
      <c r="B199" s="32"/>
      <c r="C199" s="32"/>
      <c r="D199" s="32"/>
      <c r="E199" s="32"/>
      <c r="F199" s="32"/>
      <c r="G199" s="32"/>
      <c r="H199" s="32"/>
      <c r="I199" s="176"/>
      <c r="J199" s="32"/>
      <c r="K199" s="32"/>
      <c r="L199" s="176"/>
      <c r="M199" s="178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176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</row>
    <row r="200" spans="1:59" x14ac:dyDescent="0.2">
      <c r="A200" s="32"/>
      <c r="B200" s="32"/>
      <c r="C200" s="32"/>
      <c r="D200" s="32"/>
      <c r="E200" s="32"/>
      <c r="F200" s="32"/>
      <c r="G200" s="32"/>
      <c r="H200" s="32"/>
      <c r="I200" s="176"/>
      <c r="J200" s="32"/>
      <c r="K200" s="32"/>
      <c r="L200" s="176"/>
      <c r="M200" s="178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176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</row>
    <row r="201" spans="1:59" x14ac:dyDescent="0.2">
      <c r="A201" s="32"/>
      <c r="B201" s="32"/>
      <c r="C201" s="32"/>
      <c r="D201" s="32"/>
      <c r="E201" s="32"/>
      <c r="F201" s="32"/>
      <c r="G201" s="32"/>
      <c r="H201" s="32"/>
      <c r="I201" s="176"/>
      <c r="J201" s="32"/>
      <c r="K201" s="32"/>
      <c r="L201" s="176"/>
      <c r="M201" s="178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176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</row>
    <row r="202" spans="1:59" x14ac:dyDescent="0.2">
      <c r="A202" s="32"/>
      <c r="B202" s="32"/>
      <c r="C202" s="32"/>
      <c r="D202" s="32"/>
      <c r="E202" s="32"/>
      <c r="F202" s="32"/>
      <c r="G202" s="32"/>
      <c r="H202" s="32"/>
      <c r="I202" s="176"/>
      <c r="J202" s="32"/>
      <c r="K202" s="32"/>
      <c r="L202" s="176"/>
      <c r="M202" s="178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176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</row>
    <row r="203" spans="1:59" x14ac:dyDescent="0.2">
      <c r="A203" s="32"/>
      <c r="B203" s="32"/>
      <c r="C203" s="32"/>
      <c r="D203" s="32"/>
      <c r="E203" s="32"/>
      <c r="F203" s="32"/>
      <c r="G203" s="32"/>
      <c r="H203" s="32"/>
      <c r="I203" s="176"/>
      <c r="J203" s="32"/>
      <c r="K203" s="32"/>
      <c r="L203" s="176"/>
      <c r="M203" s="178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176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</row>
    <row r="204" spans="1:59" x14ac:dyDescent="0.2">
      <c r="A204" s="32"/>
      <c r="B204" s="32"/>
      <c r="C204" s="32"/>
      <c r="D204" s="32"/>
      <c r="E204" s="32"/>
      <c r="F204" s="32"/>
      <c r="G204" s="32"/>
      <c r="H204" s="32"/>
      <c r="I204" s="176"/>
      <c r="J204" s="32"/>
      <c r="K204" s="32"/>
      <c r="L204" s="176"/>
      <c r="M204" s="178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176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</row>
    <row r="205" spans="1:59" x14ac:dyDescent="0.2">
      <c r="A205" s="32"/>
      <c r="B205" s="32"/>
      <c r="C205" s="32"/>
      <c r="D205" s="32"/>
      <c r="E205" s="32"/>
      <c r="F205" s="32"/>
      <c r="G205" s="32"/>
      <c r="H205" s="32"/>
      <c r="I205" s="176"/>
      <c r="J205" s="32"/>
      <c r="K205" s="32"/>
      <c r="L205" s="176"/>
      <c r="M205" s="178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176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</row>
    <row r="206" spans="1:59" x14ac:dyDescent="0.2">
      <c r="A206" s="32"/>
      <c r="B206" s="32"/>
      <c r="C206" s="32"/>
      <c r="D206" s="32"/>
      <c r="E206" s="32"/>
      <c r="F206" s="32"/>
      <c r="G206" s="32"/>
      <c r="H206" s="32"/>
      <c r="I206" s="176"/>
      <c r="J206" s="32"/>
      <c r="K206" s="32"/>
      <c r="L206" s="176"/>
      <c r="M206" s="178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176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</row>
    <row r="207" spans="1:59" x14ac:dyDescent="0.2">
      <c r="A207" s="32"/>
      <c r="B207" s="32"/>
      <c r="C207" s="32"/>
      <c r="D207" s="32"/>
      <c r="E207" s="32"/>
      <c r="F207" s="32"/>
      <c r="G207" s="32"/>
      <c r="H207" s="32"/>
      <c r="I207" s="176"/>
      <c r="J207" s="32"/>
      <c r="K207" s="32"/>
      <c r="L207" s="176"/>
      <c r="M207" s="178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176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</row>
    <row r="208" spans="1:59" x14ac:dyDescent="0.2">
      <c r="A208" s="32"/>
      <c r="B208" s="32"/>
      <c r="C208" s="32"/>
      <c r="D208" s="32"/>
      <c r="E208" s="32"/>
      <c r="F208" s="32"/>
      <c r="G208" s="32"/>
      <c r="H208" s="32"/>
      <c r="I208" s="176"/>
      <c r="J208" s="32"/>
      <c r="K208" s="32"/>
      <c r="L208" s="176"/>
      <c r="M208" s="178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176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</row>
    <row r="209" spans="1:59" x14ac:dyDescent="0.2">
      <c r="A209" s="32"/>
      <c r="B209" s="32"/>
      <c r="C209" s="32"/>
      <c r="D209" s="32"/>
      <c r="E209" s="32"/>
      <c r="F209" s="32"/>
      <c r="G209" s="32"/>
      <c r="H209" s="32"/>
      <c r="I209" s="176"/>
      <c r="J209" s="32"/>
      <c r="K209" s="32"/>
      <c r="L209" s="176"/>
      <c r="M209" s="178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176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</row>
    <row r="210" spans="1:59" x14ac:dyDescent="0.2">
      <c r="A210" s="32"/>
      <c r="B210" s="32"/>
      <c r="C210" s="32"/>
      <c r="D210" s="32"/>
      <c r="E210" s="32"/>
      <c r="F210" s="32"/>
      <c r="G210" s="32"/>
      <c r="H210" s="32"/>
      <c r="I210" s="176"/>
      <c r="J210" s="32"/>
      <c r="K210" s="32"/>
      <c r="L210" s="176"/>
      <c r="M210" s="178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176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</row>
    <row r="211" spans="1:59" x14ac:dyDescent="0.2">
      <c r="A211" s="32"/>
      <c r="B211" s="32"/>
      <c r="C211" s="32"/>
      <c r="D211" s="32"/>
      <c r="E211" s="32"/>
      <c r="F211" s="32"/>
      <c r="G211" s="32"/>
      <c r="H211" s="32"/>
      <c r="I211" s="176"/>
      <c r="J211" s="32"/>
      <c r="K211" s="32"/>
      <c r="L211" s="176"/>
      <c r="M211" s="178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176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</row>
    <row r="212" spans="1:59" x14ac:dyDescent="0.2">
      <c r="A212" s="32"/>
      <c r="B212" s="32"/>
      <c r="C212" s="32"/>
      <c r="D212" s="32"/>
      <c r="E212" s="32"/>
      <c r="F212" s="32"/>
      <c r="G212" s="32"/>
      <c r="H212" s="32"/>
      <c r="I212" s="176"/>
      <c r="J212" s="32"/>
      <c r="K212" s="32"/>
      <c r="L212" s="176"/>
      <c r="M212" s="178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176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</row>
    <row r="213" spans="1:59" x14ac:dyDescent="0.2">
      <c r="A213" s="32"/>
      <c r="B213" s="32"/>
      <c r="C213" s="32"/>
      <c r="D213" s="32"/>
      <c r="E213" s="32"/>
      <c r="F213" s="32"/>
      <c r="G213" s="32"/>
      <c r="H213" s="32"/>
      <c r="I213" s="176"/>
      <c r="J213" s="32"/>
      <c r="K213" s="32"/>
      <c r="L213" s="176"/>
      <c r="M213" s="178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176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</row>
    <row r="214" spans="1:59" x14ac:dyDescent="0.2">
      <c r="A214" s="32"/>
      <c r="B214" s="32"/>
      <c r="C214" s="32"/>
      <c r="D214" s="32"/>
      <c r="E214" s="32"/>
      <c r="F214" s="32"/>
      <c r="G214" s="32"/>
      <c r="H214" s="32"/>
      <c r="I214" s="176"/>
      <c r="J214" s="32"/>
      <c r="K214" s="32"/>
      <c r="L214" s="176"/>
      <c r="M214" s="178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176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</row>
    <row r="215" spans="1:59" x14ac:dyDescent="0.2">
      <c r="A215" s="32"/>
      <c r="B215" s="32"/>
      <c r="C215" s="32"/>
      <c r="D215" s="32"/>
      <c r="E215" s="32"/>
      <c r="F215" s="32"/>
      <c r="G215" s="32"/>
      <c r="H215" s="32"/>
      <c r="I215" s="176"/>
      <c r="J215" s="32"/>
      <c r="K215" s="32"/>
      <c r="L215" s="176"/>
      <c r="M215" s="178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176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</row>
    <row r="216" spans="1:59" x14ac:dyDescent="0.2">
      <c r="A216" s="32"/>
      <c r="B216" s="32"/>
      <c r="C216" s="32"/>
      <c r="D216" s="32"/>
      <c r="E216" s="32"/>
      <c r="F216" s="32"/>
      <c r="G216" s="32"/>
      <c r="H216" s="32"/>
      <c r="I216" s="176"/>
      <c r="J216" s="32"/>
      <c r="K216" s="32"/>
      <c r="L216" s="176"/>
      <c r="M216" s="178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176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</row>
    <row r="217" spans="1:59" x14ac:dyDescent="0.2">
      <c r="A217" s="32"/>
      <c r="B217" s="32"/>
      <c r="C217" s="32"/>
      <c r="D217" s="32"/>
      <c r="E217" s="32"/>
      <c r="F217" s="32"/>
      <c r="G217" s="32"/>
      <c r="H217" s="32"/>
      <c r="I217" s="176"/>
      <c r="J217" s="32"/>
      <c r="K217" s="32"/>
      <c r="L217" s="176"/>
      <c r="M217" s="178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176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</row>
    <row r="218" spans="1:59" x14ac:dyDescent="0.2">
      <c r="A218" s="32"/>
      <c r="B218" s="32"/>
      <c r="C218" s="32"/>
      <c r="D218" s="32"/>
      <c r="E218" s="32"/>
      <c r="F218" s="32"/>
      <c r="G218" s="32"/>
      <c r="H218" s="32"/>
      <c r="I218" s="176"/>
      <c r="J218" s="32"/>
      <c r="K218" s="32"/>
      <c r="L218" s="176"/>
      <c r="M218" s="178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176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</row>
    <row r="219" spans="1:59" x14ac:dyDescent="0.2">
      <c r="A219" s="32"/>
      <c r="B219" s="32"/>
      <c r="C219" s="32"/>
      <c r="D219" s="32"/>
      <c r="E219" s="32"/>
      <c r="F219" s="32"/>
      <c r="G219" s="32"/>
      <c r="H219" s="32"/>
      <c r="I219" s="176"/>
      <c r="J219" s="32"/>
      <c r="K219" s="32"/>
      <c r="L219" s="176"/>
      <c r="M219" s="178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176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</row>
    <row r="220" spans="1:59" x14ac:dyDescent="0.2">
      <c r="A220" s="32"/>
      <c r="B220" s="32"/>
      <c r="C220" s="32"/>
      <c r="D220" s="32"/>
      <c r="E220" s="32"/>
      <c r="F220" s="32"/>
      <c r="G220" s="32"/>
      <c r="H220" s="32"/>
      <c r="I220" s="176"/>
      <c r="J220" s="32"/>
      <c r="K220" s="32"/>
      <c r="L220" s="176"/>
      <c r="M220" s="178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176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</row>
    <row r="221" spans="1:59" x14ac:dyDescent="0.2">
      <c r="A221" s="32"/>
      <c r="B221" s="32"/>
      <c r="C221" s="32"/>
      <c r="D221" s="32"/>
      <c r="E221" s="32"/>
      <c r="F221" s="32"/>
      <c r="G221" s="32"/>
      <c r="H221" s="32"/>
      <c r="I221" s="176"/>
      <c r="J221" s="32"/>
      <c r="K221" s="32"/>
      <c r="L221" s="176"/>
      <c r="M221" s="178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176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</row>
    <row r="222" spans="1:59" x14ac:dyDescent="0.2">
      <c r="A222" s="32"/>
      <c r="B222" s="32"/>
      <c r="C222" s="32"/>
      <c r="D222" s="32"/>
      <c r="E222" s="32"/>
      <c r="F222" s="32"/>
      <c r="G222" s="32"/>
      <c r="H222" s="32"/>
      <c r="I222" s="176"/>
      <c r="J222" s="32"/>
      <c r="K222" s="32"/>
      <c r="L222" s="176"/>
      <c r="M222" s="178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176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</row>
    <row r="223" spans="1:59" x14ac:dyDescent="0.2">
      <c r="A223" s="32"/>
      <c r="B223" s="32"/>
      <c r="C223" s="32"/>
      <c r="D223" s="32"/>
      <c r="E223" s="32"/>
      <c r="F223" s="32"/>
      <c r="G223" s="32"/>
      <c r="H223" s="32"/>
      <c r="I223" s="176"/>
      <c r="J223" s="32"/>
      <c r="K223" s="32"/>
      <c r="L223" s="176"/>
      <c r="M223" s="178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176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</row>
    <row r="224" spans="1:59" x14ac:dyDescent="0.2">
      <c r="A224" s="32"/>
      <c r="B224" s="32"/>
      <c r="C224" s="32"/>
      <c r="D224" s="32"/>
      <c r="E224" s="32"/>
      <c r="F224" s="32"/>
      <c r="G224" s="32"/>
      <c r="H224" s="32"/>
      <c r="I224" s="176"/>
      <c r="J224" s="32"/>
      <c r="K224" s="32"/>
      <c r="L224" s="176"/>
      <c r="M224" s="178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176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</row>
    <row r="225" spans="1:59" x14ac:dyDescent="0.2">
      <c r="A225" s="32"/>
      <c r="B225" s="32"/>
      <c r="C225" s="32"/>
      <c r="D225" s="32"/>
      <c r="E225" s="32"/>
      <c r="F225" s="32"/>
      <c r="G225" s="32"/>
      <c r="H225" s="32"/>
      <c r="I225" s="176"/>
      <c r="J225" s="32"/>
      <c r="K225" s="32"/>
      <c r="L225" s="176"/>
      <c r="M225" s="178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176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</row>
    <row r="226" spans="1:59" x14ac:dyDescent="0.2">
      <c r="A226" s="32"/>
      <c r="B226" s="32"/>
      <c r="C226" s="32"/>
      <c r="D226" s="32"/>
      <c r="E226" s="32"/>
      <c r="F226" s="32"/>
      <c r="G226" s="32"/>
      <c r="H226" s="32"/>
      <c r="I226" s="176"/>
      <c r="J226" s="32"/>
      <c r="K226" s="32"/>
      <c r="L226" s="176"/>
      <c r="M226" s="178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176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</row>
    <row r="227" spans="1:59" x14ac:dyDescent="0.2">
      <c r="A227" s="32"/>
      <c r="B227" s="32"/>
      <c r="C227" s="32"/>
      <c r="D227" s="32"/>
      <c r="E227" s="32"/>
      <c r="F227" s="32"/>
      <c r="G227" s="32"/>
      <c r="H227" s="32"/>
      <c r="I227" s="176"/>
      <c r="J227" s="32"/>
      <c r="K227" s="32"/>
      <c r="L227" s="176"/>
      <c r="M227" s="178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176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</row>
    <row r="228" spans="1:59" x14ac:dyDescent="0.2">
      <c r="A228" s="32"/>
      <c r="B228" s="32"/>
      <c r="C228" s="32"/>
      <c r="D228" s="32"/>
      <c r="E228" s="32"/>
      <c r="F228" s="32"/>
      <c r="G228" s="32"/>
      <c r="H228" s="32"/>
      <c r="I228" s="176"/>
      <c r="J228" s="32"/>
      <c r="K228" s="32"/>
      <c r="L228" s="176"/>
      <c r="M228" s="178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176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</row>
    <row r="229" spans="1:59" x14ac:dyDescent="0.2">
      <c r="A229" s="32"/>
      <c r="B229" s="32"/>
      <c r="C229" s="32"/>
      <c r="D229" s="32"/>
      <c r="E229" s="32"/>
      <c r="F229" s="32"/>
      <c r="G229" s="32"/>
      <c r="H229" s="32"/>
      <c r="I229" s="176"/>
      <c r="J229" s="32"/>
      <c r="K229" s="32"/>
      <c r="L229" s="176"/>
      <c r="M229" s="178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176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</row>
    <row r="230" spans="1:59" x14ac:dyDescent="0.2">
      <c r="A230" s="32"/>
      <c r="B230" s="32"/>
      <c r="C230" s="32"/>
      <c r="D230" s="32"/>
      <c r="E230" s="32"/>
      <c r="F230" s="32"/>
      <c r="G230" s="32"/>
      <c r="H230" s="32"/>
      <c r="I230" s="176"/>
      <c r="J230" s="32"/>
      <c r="K230" s="32"/>
      <c r="L230" s="176"/>
      <c r="M230" s="178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176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</row>
    <row r="231" spans="1:59" x14ac:dyDescent="0.2">
      <c r="A231" s="32"/>
      <c r="B231" s="32"/>
      <c r="C231" s="32"/>
      <c r="D231" s="32"/>
      <c r="E231" s="32"/>
      <c r="F231" s="32"/>
      <c r="G231" s="32"/>
      <c r="H231" s="32"/>
      <c r="I231" s="176"/>
      <c r="J231" s="32"/>
      <c r="K231" s="32"/>
      <c r="L231" s="176"/>
      <c r="M231" s="178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176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</row>
    <row r="232" spans="1:59" x14ac:dyDescent="0.2">
      <c r="A232" s="32"/>
      <c r="B232" s="32"/>
      <c r="C232" s="32"/>
      <c r="D232" s="32"/>
      <c r="E232" s="32"/>
      <c r="F232" s="32"/>
      <c r="G232" s="32"/>
      <c r="H232" s="32"/>
      <c r="I232" s="176"/>
      <c r="J232" s="32"/>
      <c r="K232" s="32"/>
      <c r="L232" s="176"/>
      <c r="M232" s="178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176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</row>
    <row r="233" spans="1:59" x14ac:dyDescent="0.2">
      <c r="A233" s="32"/>
      <c r="B233" s="32"/>
      <c r="C233" s="32"/>
      <c r="D233" s="32"/>
      <c r="E233" s="32"/>
      <c r="F233" s="32"/>
      <c r="G233" s="32"/>
      <c r="H233" s="32"/>
      <c r="I233" s="176"/>
      <c r="J233" s="32"/>
      <c r="K233" s="32"/>
      <c r="L233" s="176"/>
      <c r="M233" s="178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176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</row>
    <row r="234" spans="1:59" x14ac:dyDescent="0.2">
      <c r="A234" s="32"/>
      <c r="B234" s="32"/>
      <c r="C234" s="32"/>
      <c r="D234" s="32"/>
      <c r="E234" s="32"/>
      <c r="F234" s="32"/>
      <c r="G234" s="32"/>
      <c r="H234" s="32"/>
      <c r="I234" s="176"/>
      <c r="J234" s="32"/>
      <c r="K234" s="32"/>
      <c r="L234" s="176"/>
      <c r="M234" s="178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176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</row>
    <row r="235" spans="1:59" x14ac:dyDescent="0.2">
      <c r="A235" s="32"/>
      <c r="B235" s="32"/>
      <c r="C235" s="32"/>
      <c r="D235" s="32"/>
      <c r="E235" s="32"/>
      <c r="F235" s="32"/>
      <c r="G235" s="32"/>
      <c r="H235" s="32"/>
      <c r="I235" s="176"/>
      <c r="J235" s="32"/>
      <c r="K235" s="32"/>
      <c r="L235" s="176"/>
      <c r="M235" s="178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176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</row>
    <row r="236" spans="1:59" x14ac:dyDescent="0.2">
      <c r="A236" s="32"/>
      <c r="B236" s="32"/>
      <c r="C236" s="32"/>
      <c r="D236" s="32"/>
      <c r="E236" s="32"/>
      <c r="F236" s="32"/>
      <c r="G236" s="32"/>
      <c r="H236" s="32"/>
      <c r="I236" s="176"/>
      <c r="J236" s="32"/>
      <c r="K236" s="32"/>
      <c r="L236" s="176"/>
      <c r="M236" s="178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176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</row>
    <row r="237" spans="1:59" x14ac:dyDescent="0.2">
      <c r="A237" s="32"/>
      <c r="B237" s="32"/>
      <c r="C237" s="32"/>
      <c r="D237" s="32"/>
      <c r="E237" s="32"/>
      <c r="F237" s="32"/>
      <c r="G237" s="32"/>
      <c r="H237" s="32"/>
      <c r="I237" s="176"/>
      <c r="J237" s="32"/>
      <c r="K237" s="32"/>
      <c r="L237" s="176"/>
      <c r="M237" s="178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176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</row>
    <row r="238" spans="1:59" x14ac:dyDescent="0.2">
      <c r="A238" s="32"/>
      <c r="B238" s="32"/>
      <c r="C238" s="32"/>
      <c r="D238" s="32"/>
      <c r="E238" s="32"/>
      <c r="F238" s="32"/>
      <c r="G238" s="32"/>
      <c r="H238" s="32"/>
      <c r="I238" s="176"/>
      <c r="J238" s="32"/>
      <c r="K238" s="32"/>
      <c r="L238" s="176"/>
      <c r="M238" s="178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176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</row>
    <row r="239" spans="1:59" x14ac:dyDescent="0.2">
      <c r="A239" s="32"/>
      <c r="B239" s="32"/>
      <c r="C239" s="32"/>
      <c r="D239" s="32"/>
      <c r="E239" s="32"/>
      <c r="F239" s="32"/>
      <c r="G239" s="32"/>
      <c r="H239" s="32"/>
      <c r="I239" s="176"/>
      <c r="J239" s="32"/>
      <c r="K239" s="32"/>
      <c r="L239" s="176"/>
      <c r="M239" s="178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176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</row>
    <row r="240" spans="1:59" x14ac:dyDescent="0.2">
      <c r="A240" s="32"/>
      <c r="B240" s="32"/>
      <c r="C240" s="32"/>
      <c r="D240" s="32"/>
      <c r="E240" s="32"/>
      <c r="F240" s="32"/>
      <c r="G240" s="32"/>
      <c r="H240" s="32"/>
      <c r="I240" s="176"/>
      <c r="J240" s="32"/>
      <c r="K240" s="32"/>
      <c r="L240" s="176"/>
      <c r="M240" s="178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176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</row>
    <row r="241" spans="1:59" x14ac:dyDescent="0.2">
      <c r="A241" s="32"/>
      <c r="B241" s="32"/>
      <c r="C241" s="32"/>
      <c r="D241" s="32"/>
      <c r="E241" s="32"/>
      <c r="F241" s="32"/>
      <c r="G241" s="32"/>
      <c r="H241" s="32"/>
      <c r="I241" s="176"/>
      <c r="J241" s="32"/>
      <c r="K241" s="32"/>
      <c r="L241" s="176"/>
      <c r="M241" s="178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176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</row>
    <row r="242" spans="1:59" x14ac:dyDescent="0.2">
      <c r="A242" s="32"/>
      <c r="B242" s="32"/>
      <c r="C242" s="32"/>
      <c r="D242" s="32"/>
      <c r="E242" s="32"/>
      <c r="F242" s="32"/>
      <c r="G242" s="32"/>
      <c r="H242" s="32"/>
      <c r="I242" s="176"/>
      <c r="J242" s="32"/>
      <c r="K242" s="32"/>
      <c r="L242" s="176"/>
      <c r="M242" s="178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176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</row>
    <row r="243" spans="1:59" x14ac:dyDescent="0.2">
      <c r="A243" s="32"/>
      <c r="B243" s="32"/>
      <c r="C243" s="32"/>
      <c r="D243" s="32"/>
      <c r="E243" s="32"/>
      <c r="F243" s="32"/>
      <c r="G243" s="32"/>
      <c r="H243" s="32"/>
      <c r="I243" s="176"/>
      <c r="J243" s="32"/>
      <c r="K243" s="32"/>
      <c r="L243" s="176"/>
      <c r="M243" s="178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176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</row>
    <row r="244" spans="1:59" x14ac:dyDescent="0.2">
      <c r="A244" s="32"/>
      <c r="B244" s="32"/>
      <c r="C244" s="32"/>
      <c r="D244" s="32"/>
      <c r="E244" s="32"/>
      <c r="F244" s="32"/>
      <c r="G244" s="32"/>
      <c r="H244" s="32"/>
      <c r="I244" s="176"/>
      <c r="J244" s="32"/>
      <c r="K244" s="32"/>
      <c r="L244" s="176"/>
      <c r="M244" s="178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176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</row>
    <row r="245" spans="1:59" x14ac:dyDescent="0.2">
      <c r="A245" s="32"/>
      <c r="B245" s="32"/>
      <c r="C245" s="32"/>
      <c r="D245" s="32"/>
      <c r="E245" s="32"/>
      <c r="F245" s="32"/>
      <c r="G245" s="32"/>
      <c r="H245" s="32"/>
      <c r="I245" s="176"/>
      <c r="J245" s="32"/>
      <c r="K245" s="32"/>
      <c r="L245" s="176"/>
      <c r="M245" s="178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176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</row>
    <row r="246" spans="1:59" x14ac:dyDescent="0.2">
      <c r="A246" s="32"/>
      <c r="B246" s="32"/>
      <c r="C246" s="32"/>
      <c r="D246" s="32"/>
      <c r="E246" s="32"/>
      <c r="F246" s="32"/>
      <c r="G246" s="32"/>
      <c r="H246" s="32"/>
      <c r="I246" s="176"/>
      <c r="J246" s="32"/>
      <c r="K246" s="32"/>
      <c r="L246" s="176"/>
      <c r="M246" s="178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176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</row>
    <row r="247" spans="1:59" x14ac:dyDescent="0.2">
      <c r="A247" s="32"/>
      <c r="B247" s="32"/>
      <c r="C247" s="32"/>
      <c r="D247" s="32"/>
      <c r="E247" s="32"/>
      <c r="F247" s="32"/>
      <c r="G247" s="32"/>
      <c r="H247" s="32"/>
      <c r="I247" s="176"/>
      <c r="J247" s="32"/>
      <c r="K247" s="32"/>
      <c r="L247" s="176"/>
      <c r="M247" s="178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176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</row>
    <row r="248" spans="1:59" x14ac:dyDescent="0.2">
      <c r="A248" s="32"/>
      <c r="B248" s="32"/>
      <c r="C248" s="32"/>
      <c r="D248" s="32"/>
      <c r="E248" s="32"/>
      <c r="F248" s="32"/>
      <c r="G248" s="32"/>
      <c r="H248" s="32"/>
      <c r="I248" s="176"/>
      <c r="J248" s="32"/>
      <c r="K248" s="32"/>
      <c r="L248" s="176"/>
      <c r="M248" s="178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176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</row>
    <row r="249" spans="1:59" x14ac:dyDescent="0.2">
      <c r="A249" s="32"/>
      <c r="B249" s="32"/>
      <c r="C249" s="32"/>
      <c r="D249" s="32"/>
      <c r="E249" s="32"/>
      <c r="F249" s="32"/>
      <c r="G249" s="32"/>
      <c r="H249" s="32"/>
      <c r="I249" s="176"/>
      <c r="J249" s="32"/>
      <c r="K249" s="32"/>
      <c r="L249" s="176"/>
      <c r="M249" s="178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176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</row>
    <row r="250" spans="1:59" x14ac:dyDescent="0.2">
      <c r="A250" s="32"/>
      <c r="B250" s="32"/>
      <c r="C250" s="32"/>
      <c r="D250" s="32"/>
      <c r="E250" s="32"/>
      <c r="F250" s="32"/>
      <c r="G250" s="32"/>
      <c r="H250" s="32"/>
      <c r="I250" s="176"/>
      <c r="J250" s="32"/>
      <c r="K250" s="32"/>
      <c r="L250" s="176"/>
      <c r="M250" s="178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176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</row>
    <row r="251" spans="1:59" x14ac:dyDescent="0.2">
      <c r="A251" s="32"/>
      <c r="B251" s="32"/>
      <c r="C251" s="32"/>
      <c r="D251" s="32"/>
      <c r="E251" s="32"/>
      <c r="F251" s="32"/>
      <c r="G251" s="32"/>
      <c r="H251" s="32"/>
      <c r="I251" s="176"/>
      <c r="J251" s="32"/>
      <c r="K251" s="32"/>
      <c r="L251" s="176"/>
      <c r="M251" s="178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176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</row>
    <row r="252" spans="1:59" x14ac:dyDescent="0.2">
      <c r="A252" s="32"/>
      <c r="B252" s="32"/>
      <c r="C252" s="32"/>
      <c r="D252" s="32"/>
      <c r="E252" s="32"/>
      <c r="F252" s="32"/>
      <c r="G252" s="32"/>
      <c r="H252" s="32"/>
      <c r="I252" s="176"/>
      <c r="J252" s="32"/>
      <c r="K252" s="32"/>
      <c r="L252" s="176"/>
      <c r="M252" s="178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176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</row>
    <row r="253" spans="1:59" x14ac:dyDescent="0.2">
      <c r="A253" s="32"/>
      <c r="B253" s="32"/>
      <c r="C253" s="32"/>
      <c r="D253" s="32"/>
      <c r="E253" s="32"/>
      <c r="F253" s="32"/>
      <c r="G253" s="32"/>
      <c r="H253" s="32"/>
      <c r="I253" s="176"/>
      <c r="J253" s="32"/>
      <c r="K253" s="32"/>
      <c r="L253" s="176"/>
      <c r="M253" s="178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176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</row>
    <row r="254" spans="1:59" x14ac:dyDescent="0.2">
      <c r="A254" s="32"/>
      <c r="B254" s="32"/>
      <c r="C254" s="32"/>
      <c r="D254" s="32"/>
      <c r="E254" s="32"/>
      <c r="F254" s="32"/>
      <c r="G254" s="32"/>
      <c r="H254" s="32"/>
      <c r="I254" s="176"/>
      <c r="J254" s="32"/>
      <c r="K254" s="32"/>
      <c r="L254" s="176"/>
      <c r="M254" s="178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176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</row>
    <row r="255" spans="1:59" x14ac:dyDescent="0.2">
      <c r="A255" s="32"/>
      <c r="B255" s="32"/>
      <c r="C255" s="32"/>
      <c r="D255" s="32"/>
      <c r="E255" s="32"/>
      <c r="F255" s="32"/>
      <c r="G255" s="32"/>
      <c r="H255" s="32"/>
      <c r="I255" s="176"/>
      <c r="J255" s="32"/>
      <c r="K255" s="32"/>
      <c r="L255" s="176"/>
      <c r="M255" s="178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176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</row>
    <row r="256" spans="1:59" x14ac:dyDescent="0.2">
      <c r="A256" s="32"/>
      <c r="B256" s="32"/>
      <c r="C256" s="32"/>
      <c r="D256" s="32"/>
      <c r="E256" s="32"/>
      <c r="F256" s="32"/>
      <c r="G256" s="32"/>
      <c r="H256" s="32"/>
      <c r="I256" s="176"/>
      <c r="J256" s="32"/>
      <c r="K256" s="32"/>
      <c r="L256" s="176"/>
      <c r="M256" s="178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176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</row>
    <row r="257" spans="1:59" x14ac:dyDescent="0.2">
      <c r="A257" s="32"/>
      <c r="B257" s="32"/>
      <c r="C257" s="32"/>
      <c r="D257" s="32"/>
      <c r="E257" s="32"/>
      <c r="F257" s="32"/>
      <c r="G257" s="32"/>
      <c r="H257" s="32"/>
      <c r="I257" s="176"/>
      <c r="J257" s="32"/>
      <c r="K257" s="32"/>
      <c r="L257" s="176"/>
      <c r="M257" s="178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176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</row>
    <row r="258" spans="1:59" x14ac:dyDescent="0.2">
      <c r="A258" s="32"/>
      <c r="B258" s="32"/>
      <c r="C258" s="32"/>
      <c r="D258" s="32"/>
      <c r="E258" s="32"/>
      <c r="F258" s="32"/>
      <c r="G258" s="32"/>
      <c r="H258" s="32"/>
      <c r="I258" s="176"/>
      <c r="J258" s="32"/>
      <c r="K258" s="32"/>
      <c r="L258" s="176"/>
      <c r="M258" s="178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176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</row>
    <row r="259" spans="1:59" x14ac:dyDescent="0.2">
      <c r="A259" s="32"/>
      <c r="B259" s="32"/>
      <c r="C259" s="32"/>
      <c r="D259" s="32"/>
      <c r="E259" s="32"/>
      <c r="F259" s="32"/>
      <c r="G259" s="32"/>
      <c r="H259" s="32"/>
      <c r="I259" s="176"/>
      <c r="J259" s="32"/>
      <c r="K259" s="32"/>
      <c r="L259" s="176"/>
      <c r="M259" s="178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176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</row>
    <row r="260" spans="1:59" x14ac:dyDescent="0.2">
      <c r="A260" s="32"/>
      <c r="B260" s="32"/>
      <c r="C260" s="32"/>
      <c r="D260" s="32"/>
      <c r="E260" s="32"/>
      <c r="F260" s="32"/>
      <c r="G260" s="32"/>
      <c r="H260" s="32"/>
      <c r="I260" s="176"/>
      <c r="J260" s="32"/>
      <c r="K260" s="32"/>
      <c r="L260" s="176"/>
      <c r="M260" s="178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176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</row>
    <row r="261" spans="1:59" x14ac:dyDescent="0.2">
      <c r="A261" s="32"/>
      <c r="B261" s="32"/>
      <c r="C261" s="32"/>
      <c r="D261" s="32"/>
      <c r="E261" s="32"/>
      <c r="F261" s="32"/>
      <c r="G261" s="32"/>
      <c r="H261" s="32"/>
      <c r="I261" s="176"/>
      <c r="J261" s="32"/>
      <c r="K261" s="32"/>
      <c r="L261" s="176"/>
      <c r="M261" s="178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176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</row>
    <row r="262" spans="1:59" x14ac:dyDescent="0.2">
      <c r="A262" s="32"/>
      <c r="B262" s="32"/>
      <c r="C262" s="32"/>
      <c r="D262" s="32"/>
      <c r="E262" s="32"/>
      <c r="F262" s="32"/>
      <c r="G262" s="32"/>
      <c r="H262" s="32"/>
      <c r="I262" s="176"/>
      <c r="J262" s="32"/>
      <c r="K262" s="32"/>
      <c r="L262" s="176"/>
      <c r="M262" s="178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176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</row>
    <row r="263" spans="1:59" x14ac:dyDescent="0.2">
      <c r="A263" s="32"/>
      <c r="B263" s="32"/>
      <c r="C263" s="32"/>
      <c r="D263" s="32"/>
      <c r="E263" s="32"/>
      <c r="F263" s="32"/>
      <c r="G263" s="32"/>
      <c r="H263" s="32"/>
      <c r="I263" s="176"/>
      <c r="J263" s="32"/>
      <c r="K263" s="32"/>
      <c r="L263" s="176"/>
      <c r="M263" s="178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176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</row>
    <row r="264" spans="1:59" x14ac:dyDescent="0.2">
      <c r="A264" s="32"/>
      <c r="B264" s="32"/>
      <c r="C264" s="32"/>
      <c r="D264" s="32"/>
      <c r="E264" s="32"/>
      <c r="F264" s="32"/>
      <c r="G264" s="32"/>
      <c r="H264" s="32"/>
      <c r="I264" s="176"/>
      <c r="J264" s="32"/>
      <c r="K264" s="32"/>
      <c r="L264" s="176"/>
      <c r="M264" s="178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176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</row>
    <row r="265" spans="1:59" x14ac:dyDescent="0.2">
      <c r="A265" s="32"/>
      <c r="B265" s="32"/>
      <c r="C265" s="32"/>
      <c r="D265" s="32"/>
      <c r="E265" s="32"/>
      <c r="F265" s="32"/>
      <c r="G265" s="32"/>
      <c r="H265" s="32"/>
      <c r="I265" s="176"/>
      <c r="J265" s="32"/>
      <c r="K265" s="32"/>
      <c r="L265" s="176"/>
      <c r="M265" s="178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176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</row>
    <row r="266" spans="1:59" x14ac:dyDescent="0.2">
      <c r="A266" s="32"/>
      <c r="B266" s="32"/>
      <c r="C266" s="32"/>
      <c r="D266" s="32"/>
      <c r="E266" s="32"/>
      <c r="F266" s="32"/>
      <c r="G266" s="32"/>
      <c r="H266" s="32"/>
      <c r="I266" s="176"/>
      <c r="J266" s="32"/>
      <c r="K266" s="32"/>
      <c r="L266" s="176"/>
      <c r="M266" s="178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176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</row>
    <row r="267" spans="1:59" x14ac:dyDescent="0.2">
      <c r="A267" s="32"/>
      <c r="B267" s="32"/>
      <c r="C267" s="32"/>
      <c r="D267" s="32"/>
      <c r="E267" s="32"/>
      <c r="F267" s="32"/>
      <c r="G267" s="32"/>
      <c r="H267" s="32"/>
      <c r="I267" s="176"/>
      <c r="J267" s="32"/>
      <c r="K267" s="32"/>
      <c r="L267" s="176"/>
      <c r="M267" s="178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176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</row>
    <row r="268" spans="1:59" x14ac:dyDescent="0.2">
      <c r="A268" s="32"/>
      <c r="B268" s="32"/>
      <c r="C268" s="32"/>
      <c r="D268" s="32"/>
      <c r="E268" s="32"/>
      <c r="F268" s="32"/>
      <c r="G268" s="32"/>
      <c r="H268" s="32"/>
      <c r="I268" s="176"/>
      <c r="J268" s="32"/>
      <c r="K268" s="32"/>
      <c r="L268" s="176"/>
      <c r="M268" s="178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176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</row>
    <row r="269" spans="1:59" x14ac:dyDescent="0.2">
      <c r="A269" s="32"/>
      <c r="B269" s="32"/>
      <c r="C269" s="32"/>
      <c r="D269" s="32"/>
      <c r="E269" s="32"/>
      <c r="F269" s="32"/>
      <c r="G269" s="32"/>
      <c r="H269" s="32"/>
      <c r="I269" s="176"/>
      <c r="J269" s="32"/>
      <c r="K269" s="32"/>
      <c r="L269" s="176"/>
      <c r="M269" s="178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176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</row>
    <row r="270" spans="1:59" x14ac:dyDescent="0.2">
      <c r="A270" s="32"/>
      <c r="B270" s="32"/>
      <c r="C270" s="32"/>
      <c r="D270" s="32"/>
      <c r="E270" s="32"/>
      <c r="F270" s="32"/>
      <c r="G270" s="32"/>
      <c r="H270" s="32"/>
      <c r="I270" s="176"/>
      <c r="J270" s="32"/>
      <c r="K270" s="32"/>
      <c r="L270" s="176"/>
      <c r="M270" s="178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176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</row>
    <row r="271" spans="1:59" x14ac:dyDescent="0.2">
      <c r="A271" s="32"/>
      <c r="B271" s="32"/>
      <c r="C271" s="32"/>
      <c r="D271" s="32"/>
      <c r="E271" s="32"/>
      <c r="F271" s="32"/>
      <c r="G271" s="32"/>
      <c r="H271" s="32"/>
      <c r="I271" s="176"/>
      <c r="J271" s="32"/>
      <c r="K271" s="32"/>
      <c r="L271" s="176"/>
      <c r="M271" s="178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176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</row>
    <row r="272" spans="1:59" x14ac:dyDescent="0.2">
      <c r="A272" s="32"/>
      <c r="B272" s="32"/>
      <c r="C272" s="32"/>
      <c r="D272" s="32"/>
      <c r="E272" s="32"/>
      <c r="F272" s="32"/>
      <c r="G272" s="32"/>
      <c r="H272" s="32"/>
      <c r="I272" s="176"/>
      <c r="J272" s="32"/>
      <c r="K272" s="32"/>
      <c r="L272" s="176"/>
      <c r="M272" s="178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176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</row>
    <row r="273" spans="1:59" x14ac:dyDescent="0.2">
      <c r="A273" s="32"/>
      <c r="B273" s="32"/>
      <c r="C273" s="32"/>
      <c r="D273" s="32"/>
      <c r="E273" s="32"/>
      <c r="F273" s="32"/>
      <c r="G273" s="32"/>
      <c r="H273" s="32"/>
      <c r="I273" s="176"/>
      <c r="J273" s="32"/>
      <c r="K273" s="32"/>
      <c r="L273" s="176"/>
      <c r="M273" s="178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176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</row>
    <row r="274" spans="1:59" x14ac:dyDescent="0.2">
      <c r="A274" s="32"/>
      <c r="B274" s="32"/>
      <c r="C274" s="32"/>
      <c r="D274" s="32"/>
      <c r="E274" s="32"/>
      <c r="F274" s="32"/>
      <c r="G274" s="32"/>
      <c r="H274" s="32"/>
      <c r="I274" s="176"/>
      <c r="J274" s="32"/>
      <c r="K274" s="32"/>
      <c r="L274" s="176"/>
      <c r="M274" s="178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176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</row>
    <row r="275" spans="1:59" x14ac:dyDescent="0.2">
      <c r="A275" s="32"/>
      <c r="B275" s="32"/>
      <c r="C275" s="32"/>
      <c r="D275" s="32"/>
      <c r="E275" s="32"/>
      <c r="F275" s="32"/>
      <c r="G275" s="32"/>
      <c r="H275" s="32"/>
      <c r="I275" s="176"/>
      <c r="J275" s="32"/>
      <c r="K275" s="32"/>
      <c r="L275" s="176"/>
      <c r="M275" s="178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176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</row>
    <row r="276" spans="1:59" x14ac:dyDescent="0.2">
      <c r="A276" s="32"/>
      <c r="B276" s="32"/>
      <c r="C276" s="32"/>
      <c r="D276" s="32"/>
      <c r="E276" s="32"/>
      <c r="F276" s="32"/>
      <c r="G276" s="32"/>
      <c r="H276" s="32"/>
      <c r="I276" s="176"/>
      <c r="J276" s="32"/>
      <c r="K276" s="32"/>
      <c r="L276" s="176"/>
      <c r="M276" s="178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176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</row>
    <row r="277" spans="1:59" x14ac:dyDescent="0.2">
      <c r="A277" s="32"/>
      <c r="B277" s="32"/>
      <c r="C277" s="32"/>
      <c r="D277" s="32"/>
      <c r="E277" s="32"/>
      <c r="F277" s="32"/>
      <c r="G277" s="32"/>
      <c r="H277" s="32"/>
      <c r="I277" s="176"/>
      <c r="J277" s="32"/>
      <c r="K277" s="32"/>
      <c r="L277" s="176"/>
      <c r="M277" s="178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176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</row>
    <row r="278" spans="1:59" x14ac:dyDescent="0.2">
      <c r="A278" s="32"/>
      <c r="B278" s="32"/>
      <c r="C278" s="32"/>
      <c r="D278" s="32"/>
      <c r="E278" s="32"/>
      <c r="F278" s="32"/>
      <c r="G278" s="32"/>
      <c r="H278" s="32"/>
      <c r="I278" s="176"/>
      <c r="J278" s="32"/>
      <c r="K278" s="32"/>
      <c r="L278" s="176"/>
      <c r="M278" s="178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176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</row>
    <row r="279" spans="1:59" x14ac:dyDescent="0.2">
      <c r="A279" s="32"/>
      <c r="B279" s="32"/>
      <c r="C279" s="32"/>
      <c r="D279" s="32"/>
      <c r="E279" s="32"/>
      <c r="F279" s="32"/>
      <c r="G279" s="32"/>
      <c r="H279" s="32"/>
      <c r="I279" s="176"/>
      <c r="J279" s="32"/>
      <c r="K279" s="32"/>
      <c r="L279" s="176"/>
      <c r="M279" s="178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176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</row>
    <row r="280" spans="1:59" x14ac:dyDescent="0.2">
      <c r="A280" s="32"/>
      <c r="B280" s="32"/>
      <c r="C280" s="32"/>
      <c r="D280" s="32"/>
      <c r="E280" s="32"/>
      <c r="F280" s="32"/>
      <c r="G280" s="32"/>
      <c r="H280" s="32"/>
      <c r="I280" s="176"/>
      <c r="J280" s="32"/>
      <c r="K280" s="32"/>
      <c r="L280" s="176"/>
      <c r="M280" s="178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176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</row>
    <row r="281" spans="1:59" x14ac:dyDescent="0.2">
      <c r="A281" s="32"/>
      <c r="B281" s="32"/>
      <c r="C281" s="32"/>
      <c r="D281" s="32"/>
      <c r="E281" s="32"/>
      <c r="F281" s="32"/>
      <c r="G281" s="32"/>
      <c r="H281" s="32"/>
      <c r="I281" s="176"/>
      <c r="J281" s="32"/>
      <c r="K281" s="32"/>
      <c r="L281" s="176"/>
      <c r="M281" s="178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176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</row>
    <row r="282" spans="1:59" x14ac:dyDescent="0.2">
      <c r="A282" s="32"/>
      <c r="B282" s="32"/>
      <c r="C282" s="32"/>
      <c r="D282" s="32"/>
      <c r="E282" s="32"/>
      <c r="F282" s="32"/>
      <c r="G282" s="32"/>
      <c r="H282" s="32"/>
      <c r="I282" s="176"/>
      <c r="J282" s="32"/>
      <c r="K282" s="32"/>
      <c r="L282" s="176"/>
      <c r="M282" s="178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176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</row>
    <row r="283" spans="1:59" x14ac:dyDescent="0.2">
      <c r="A283" s="32"/>
      <c r="B283" s="32"/>
      <c r="C283" s="32"/>
      <c r="D283" s="32"/>
      <c r="E283" s="32"/>
      <c r="F283" s="32"/>
      <c r="G283" s="32"/>
      <c r="H283" s="32"/>
      <c r="I283" s="176"/>
      <c r="J283" s="32"/>
      <c r="K283" s="32"/>
      <c r="L283" s="176"/>
      <c r="M283" s="178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176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</row>
    <row r="284" spans="1:59" x14ac:dyDescent="0.2">
      <c r="A284" s="32"/>
      <c r="B284" s="32"/>
      <c r="C284" s="32"/>
      <c r="D284" s="32"/>
      <c r="E284" s="32"/>
      <c r="F284" s="32"/>
      <c r="G284" s="32"/>
      <c r="H284" s="32"/>
      <c r="I284" s="176"/>
      <c r="J284" s="32"/>
      <c r="K284" s="32"/>
      <c r="L284" s="176"/>
      <c r="M284" s="178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176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</row>
    <row r="285" spans="1:59" x14ac:dyDescent="0.2">
      <c r="A285" s="32"/>
      <c r="B285" s="32"/>
      <c r="C285" s="32"/>
      <c r="D285" s="32"/>
      <c r="E285" s="32"/>
      <c r="F285" s="32"/>
      <c r="G285" s="32"/>
      <c r="H285" s="32"/>
      <c r="I285" s="176"/>
      <c r="J285" s="32"/>
      <c r="K285" s="32"/>
      <c r="L285" s="176"/>
      <c r="M285" s="178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176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</row>
    <row r="286" spans="1:59" x14ac:dyDescent="0.2">
      <c r="A286" s="32"/>
      <c r="B286" s="32"/>
      <c r="C286" s="32"/>
      <c r="D286" s="32"/>
      <c r="E286" s="32"/>
      <c r="F286" s="32"/>
      <c r="G286" s="32"/>
      <c r="H286" s="32"/>
      <c r="I286" s="176"/>
      <c r="J286" s="32"/>
      <c r="K286" s="32"/>
      <c r="L286" s="176"/>
      <c r="M286" s="178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176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</row>
    <row r="287" spans="1:59" x14ac:dyDescent="0.2">
      <c r="A287" s="32"/>
      <c r="B287" s="32"/>
      <c r="C287" s="32"/>
      <c r="D287" s="32"/>
      <c r="E287" s="32"/>
      <c r="F287" s="32"/>
      <c r="G287" s="32"/>
      <c r="H287" s="32"/>
      <c r="I287" s="176"/>
      <c r="J287" s="32"/>
      <c r="K287" s="32"/>
      <c r="L287" s="176"/>
      <c r="M287" s="178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176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</row>
    <row r="288" spans="1:59" x14ac:dyDescent="0.2">
      <c r="A288" s="32"/>
      <c r="B288" s="32"/>
      <c r="C288" s="32"/>
      <c r="D288" s="32"/>
      <c r="E288" s="32"/>
      <c r="F288" s="32"/>
      <c r="G288" s="32"/>
      <c r="H288" s="32"/>
      <c r="I288" s="176"/>
      <c r="J288" s="32"/>
      <c r="K288" s="32"/>
      <c r="L288" s="176"/>
      <c r="M288" s="178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176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</row>
    <row r="289" spans="1:59" x14ac:dyDescent="0.2">
      <c r="A289" s="32"/>
      <c r="B289" s="32"/>
      <c r="C289" s="32"/>
      <c r="D289" s="32"/>
      <c r="E289" s="32"/>
      <c r="F289" s="32"/>
      <c r="G289" s="32"/>
      <c r="H289" s="32"/>
      <c r="I289" s="176"/>
      <c r="J289" s="32"/>
      <c r="K289" s="32"/>
      <c r="L289" s="176"/>
      <c r="M289" s="178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176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</row>
    <row r="290" spans="1:59" x14ac:dyDescent="0.2">
      <c r="A290" s="32"/>
      <c r="B290" s="32"/>
      <c r="C290" s="32"/>
      <c r="D290" s="32"/>
      <c r="E290" s="32"/>
      <c r="F290" s="32"/>
      <c r="G290" s="32"/>
      <c r="H290" s="32"/>
      <c r="I290" s="176"/>
      <c r="J290" s="32"/>
      <c r="K290" s="32"/>
      <c r="L290" s="176"/>
      <c r="M290" s="178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176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</row>
    <row r="291" spans="1:59" x14ac:dyDescent="0.2">
      <c r="A291" s="32"/>
      <c r="B291" s="32"/>
      <c r="C291" s="32"/>
      <c r="D291" s="32"/>
      <c r="E291" s="32"/>
      <c r="F291" s="32"/>
      <c r="G291" s="32"/>
      <c r="H291" s="32"/>
      <c r="I291" s="176"/>
      <c r="J291" s="32"/>
      <c r="K291" s="32"/>
      <c r="L291" s="176"/>
      <c r="M291" s="178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176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</row>
    <row r="292" spans="1:59" x14ac:dyDescent="0.2">
      <c r="A292" s="32"/>
      <c r="B292" s="32"/>
      <c r="C292" s="32"/>
      <c r="D292" s="32"/>
      <c r="E292" s="32"/>
      <c r="F292" s="32"/>
      <c r="G292" s="32"/>
      <c r="H292" s="32"/>
      <c r="I292" s="176"/>
      <c r="J292" s="32"/>
      <c r="K292" s="32"/>
      <c r="L292" s="176"/>
      <c r="M292" s="178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176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</row>
    <row r="293" spans="1:59" x14ac:dyDescent="0.2">
      <c r="A293" s="32"/>
      <c r="B293" s="32"/>
      <c r="C293" s="32"/>
      <c r="D293" s="32"/>
      <c r="E293" s="32"/>
      <c r="F293" s="32"/>
      <c r="G293" s="32"/>
      <c r="H293" s="32"/>
      <c r="I293" s="176"/>
      <c r="J293" s="32"/>
      <c r="K293" s="32"/>
      <c r="L293" s="176"/>
      <c r="M293" s="178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176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</row>
    <row r="294" spans="1:59" x14ac:dyDescent="0.2">
      <c r="A294" s="32"/>
      <c r="B294" s="32"/>
      <c r="C294" s="32"/>
      <c r="D294" s="32"/>
      <c r="E294" s="32"/>
      <c r="F294" s="32"/>
      <c r="G294" s="32"/>
      <c r="H294" s="32"/>
      <c r="I294" s="176"/>
      <c r="J294" s="32"/>
      <c r="K294" s="32"/>
      <c r="L294" s="176"/>
      <c r="M294" s="178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176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</row>
    <row r="295" spans="1:59" x14ac:dyDescent="0.2">
      <c r="A295" s="32"/>
      <c r="B295" s="32"/>
      <c r="C295" s="32"/>
      <c r="D295" s="32"/>
      <c r="E295" s="32"/>
      <c r="F295" s="32"/>
      <c r="G295" s="32"/>
      <c r="H295" s="32"/>
      <c r="I295" s="176"/>
      <c r="J295" s="32"/>
      <c r="K295" s="32"/>
      <c r="L295" s="176"/>
      <c r="M295" s="178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176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</row>
    <row r="296" spans="1:59" x14ac:dyDescent="0.2">
      <c r="A296" s="32"/>
      <c r="B296" s="32"/>
      <c r="C296" s="32"/>
      <c r="D296" s="32"/>
      <c r="E296" s="32"/>
      <c r="F296" s="32"/>
      <c r="G296" s="32"/>
      <c r="H296" s="32"/>
      <c r="I296" s="176"/>
      <c r="J296" s="32"/>
      <c r="K296" s="32"/>
      <c r="L296" s="176"/>
      <c r="M296" s="178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176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</row>
    <row r="297" spans="1:59" x14ac:dyDescent="0.2">
      <c r="A297" s="32"/>
      <c r="B297" s="32"/>
      <c r="C297" s="32"/>
      <c r="D297" s="32"/>
      <c r="E297" s="32"/>
      <c r="F297" s="32"/>
      <c r="G297" s="32"/>
      <c r="H297" s="32"/>
      <c r="I297" s="176"/>
      <c r="J297" s="32"/>
      <c r="K297" s="32"/>
      <c r="L297" s="176"/>
      <c r="M297" s="178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176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</row>
    <row r="298" spans="1:59" x14ac:dyDescent="0.2">
      <c r="A298" s="32"/>
      <c r="B298" s="32"/>
      <c r="C298" s="32"/>
      <c r="D298" s="32"/>
      <c r="E298" s="32"/>
      <c r="F298" s="32"/>
      <c r="G298" s="32"/>
      <c r="H298" s="32"/>
      <c r="I298" s="176"/>
      <c r="J298" s="32"/>
      <c r="K298" s="32"/>
      <c r="L298" s="176"/>
      <c r="M298" s="178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176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</row>
    <row r="299" spans="1:59" x14ac:dyDescent="0.2">
      <c r="A299" s="32"/>
      <c r="B299" s="32"/>
      <c r="C299" s="32"/>
      <c r="D299" s="32"/>
      <c r="E299" s="32"/>
      <c r="F299" s="32"/>
      <c r="G299" s="32"/>
      <c r="H299" s="32"/>
      <c r="I299" s="176"/>
      <c r="J299" s="32"/>
      <c r="K299" s="32"/>
      <c r="L299" s="176"/>
      <c r="M299" s="178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176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</row>
    <row r="300" spans="1:59" x14ac:dyDescent="0.2">
      <c r="A300" s="32"/>
      <c r="B300" s="32"/>
      <c r="C300" s="32"/>
      <c r="D300" s="32"/>
      <c r="E300" s="32"/>
      <c r="F300" s="32"/>
      <c r="G300" s="32"/>
      <c r="H300" s="32"/>
      <c r="I300" s="176"/>
      <c r="J300" s="32"/>
      <c r="K300" s="32"/>
      <c r="L300" s="176"/>
      <c r="M300" s="178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176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</row>
    <row r="301" spans="1:59" x14ac:dyDescent="0.2">
      <c r="A301" s="32"/>
      <c r="B301" s="32"/>
      <c r="C301" s="32"/>
      <c r="D301" s="32"/>
      <c r="E301" s="32"/>
      <c r="F301" s="32"/>
      <c r="G301" s="32"/>
      <c r="H301" s="32"/>
      <c r="I301" s="176"/>
      <c r="J301" s="32"/>
      <c r="K301" s="32"/>
      <c r="L301" s="176"/>
      <c r="M301" s="178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176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</row>
    <row r="302" spans="1:59" x14ac:dyDescent="0.2">
      <c r="A302" s="32"/>
      <c r="B302" s="32"/>
      <c r="C302" s="32"/>
      <c r="D302" s="32"/>
      <c r="E302" s="32"/>
      <c r="F302" s="32"/>
      <c r="G302" s="32"/>
      <c r="H302" s="32"/>
      <c r="I302" s="176"/>
      <c r="J302" s="32"/>
      <c r="K302" s="32"/>
      <c r="L302" s="176"/>
      <c r="M302" s="178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176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</row>
    <row r="303" spans="1:59" x14ac:dyDescent="0.2">
      <c r="A303" s="32"/>
      <c r="B303" s="32"/>
      <c r="C303" s="32"/>
      <c r="D303" s="32"/>
      <c r="E303" s="32"/>
      <c r="F303" s="32"/>
      <c r="G303" s="32"/>
      <c r="H303" s="32"/>
      <c r="I303" s="176"/>
      <c r="J303" s="32"/>
      <c r="K303" s="32"/>
      <c r="L303" s="176"/>
      <c r="M303" s="178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176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</row>
    <row r="304" spans="1:59" x14ac:dyDescent="0.2">
      <c r="A304" s="32"/>
      <c r="B304" s="32"/>
      <c r="C304" s="32"/>
      <c r="D304" s="32"/>
      <c r="E304" s="32"/>
      <c r="F304" s="32"/>
      <c r="G304" s="32"/>
      <c r="H304" s="32"/>
      <c r="I304" s="176"/>
      <c r="J304" s="32"/>
      <c r="K304" s="32"/>
      <c r="L304" s="176"/>
      <c r="M304" s="178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176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</row>
    <row r="305" spans="1:59" x14ac:dyDescent="0.2">
      <c r="A305" s="32"/>
      <c r="B305" s="32"/>
      <c r="C305" s="32"/>
      <c r="D305" s="32"/>
      <c r="E305" s="32"/>
      <c r="F305" s="32"/>
      <c r="G305" s="32"/>
      <c r="H305" s="32"/>
      <c r="I305" s="176"/>
      <c r="J305" s="32"/>
      <c r="K305" s="32"/>
      <c r="L305" s="176"/>
      <c r="M305" s="178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176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</row>
    <row r="306" spans="1:59" x14ac:dyDescent="0.2">
      <c r="A306" s="32"/>
      <c r="B306" s="32"/>
      <c r="C306" s="32"/>
      <c r="D306" s="32"/>
      <c r="E306" s="32"/>
      <c r="F306" s="32"/>
      <c r="G306" s="32"/>
      <c r="H306" s="32"/>
      <c r="I306" s="176"/>
      <c r="J306" s="32"/>
      <c r="K306" s="32"/>
      <c r="L306" s="176"/>
      <c r="M306" s="178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176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</row>
    <row r="307" spans="1:59" x14ac:dyDescent="0.2">
      <c r="A307" s="32"/>
      <c r="B307" s="32"/>
      <c r="C307" s="32"/>
      <c r="D307" s="32"/>
      <c r="E307" s="32"/>
      <c r="F307" s="32"/>
      <c r="G307" s="32"/>
      <c r="H307" s="32"/>
      <c r="I307" s="176"/>
      <c r="J307" s="32"/>
      <c r="K307" s="32"/>
      <c r="L307" s="176"/>
      <c r="M307" s="178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176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</row>
    <row r="308" spans="1:59" x14ac:dyDescent="0.2">
      <c r="A308" s="32"/>
      <c r="B308" s="32"/>
      <c r="C308" s="32"/>
      <c r="D308" s="32"/>
      <c r="E308" s="32"/>
      <c r="F308" s="32"/>
      <c r="G308" s="32"/>
      <c r="H308" s="32"/>
      <c r="I308" s="176"/>
      <c r="J308" s="32"/>
      <c r="K308" s="32"/>
      <c r="L308" s="176"/>
      <c r="M308" s="178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176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</row>
    <row r="309" spans="1:59" x14ac:dyDescent="0.2">
      <c r="A309" s="32"/>
      <c r="B309" s="32"/>
      <c r="C309" s="32"/>
      <c r="D309" s="32"/>
      <c r="E309" s="32"/>
      <c r="F309" s="32"/>
      <c r="G309" s="32"/>
      <c r="H309" s="32"/>
      <c r="I309" s="176"/>
      <c r="J309" s="32"/>
      <c r="K309" s="32"/>
      <c r="L309" s="176"/>
      <c r="M309" s="178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176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</row>
    <row r="310" spans="1:59" x14ac:dyDescent="0.2">
      <c r="A310" s="32"/>
      <c r="B310" s="32"/>
      <c r="C310" s="32"/>
      <c r="D310" s="32"/>
      <c r="E310" s="32"/>
      <c r="F310" s="32"/>
      <c r="G310" s="32"/>
      <c r="H310" s="32"/>
      <c r="I310" s="176"/>
      <c r="J310" s="32"/>
      <c r="K310" s="32"/>
      <c r="L310" s="176"/>
      <c r="M310" s="178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176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</row>
    <row r="311" spans="1:59" x14ac:dyDescent="0.2">
      <c r="A311" s="32"/>
      <c r="B311" s="32"/>
      <c r="C311" s="32"/>
      <c r="D311" s="32"/>
      <c r="E311" s="32"/>
      <c r="F311" s="32"/>
      <c r="G311" s="32"/>
      <c r="H311" s="32"/>
      <c r="I311" s="176"/>
      <c r="J311" s="32"/>
      <c r="K311" s="32"/>
      <c r="L311" s="176"/>
      <c r="M311" s="178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176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</row>
    <row r="312" spans="1:59" x14ac:dyDescent="0.2">
      <c r="A312" s="32"/>
      <c r="B312" s="32"/>
      <c r="C312" s="32"/>
      <c r="D312" s="32"/>
      <c r="E312" s="32"/>
      <c r="F312" s="32"/>
      <c r="G312" s="32"/>
      <c r="H312" s="32"/>
      <c r="I312" s="176"/>
      <c r="J312" s="32"/>
      <c r="K312" s="32"/>
      <c r="L312" s="176"/>
      <c r="M312" s="178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176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</row>
    <row r="313" spans="1:59" x14ac:dyDescent="0.2">
      <c r="A313" s="32"/>
      <c r="B313" s="32"/>
      <c r="C313" s="32"/>
      <c r="D313" s="32"/>
      <c r="E313" s="32"/>
      <c r="F313" s="32"/>
      <c r="G313" s="32"/>
      <c r="H313" s="32"/>
      <c r="I313" s="176"/>
      <c r="J313" s="32"/>
      <c r="K313" s="32"/>
      <c r="L313" s="176"/>
      <c r="M313" s="178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176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</row>
    <row r="314" spans="1:59" x14ac:dyDescent="0.2">
      <c r="A314" s="32"/>
      <c r="B314" s="32"/>
      <c r="C314" s="32"/>
      <c r="D314" s="32"/>
      <c r="E314" s="32"/>
      <c r="F314" s="32"/>
      <c r="G314" s="32"/>
      <c r="H314" s="32"/>
      <c r="I314" s="176"/>
      <c r="J314" s="32"/>
      <c r="K314" s="32"/>
      <c r="L314" s="176"/>
      <c r="M314" s="178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176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</row>
    <row r="315" spans="1:59" x14ac:dyDescent="0.2">
      <c r="A315" s="32"/>
      <c r="B315" s="32"/>
      <c r="C315" s="32"/>
      <c r="D315" s="32"/>
      <c r="E315" s="32"/>
      <c r="F315" s="32"/>
      <c r="G315" s="32"/>
      <c r="H315" s="32"/>
      <c r="I315" s="176"/>
      <c r="J315" s="32"/>
      <c r="K315" s="32"/>
      <c r="L315" s="176"/>
      <c r="M315" s="178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176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</row>
    <row r="316" spans="1:59" x14ac:dyDescent="0.2">
      <c r="A316" s="32"/>
      <c r="B316" s="32"/>
      <c r="C316" s="32"/>
      <c r="D316" s="32"/>
      <c r="E316" s="32"/>
      <c r="F316" s="32"/>
      <c r="G316" s="32"/>
      <c r="H316" s="32"/>
      <c r="I316" s="176"/>
      <c r="J316" s="32"/>
      <c r="K316" s="32"/>
      <c r="L316" s="176"/>
      <c r="M316" s="178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176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</row>
    <row r="317" spans="1:59" x14ac:dyDescent="0.2">
      <c r="A317" s="32"/>
      <c r="B317" s="32"/>
      <c r="C317" s="32"/>
      <c r="D317" s="32"/>
      <c r="E317" s="32"/>
      <c r="F317" s="32"/>
      <c r="G317" s="32"/>
      <c r="H317" s="32"/>
      <c r="I317" s="176"/>
      <c r="J317" s="32"/>
      <c r="K317" s="32"/>
      <c r="L317" s="176"/>
      <c r="M317" s="178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176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</row>
    <row r="318" spans="1:59" x14ac:dyDescent="0.2">
      <c r="A318" s="32"/>
      <c r="B318" s="32"/>
      <c r="C318" s="32"/>
      <c r="D318" s="32"/>
      <c r="E318" s="32"/>
      <c r="F318" s="32"/>
      <c r="G318" s="32"/>
      <c r="H318" s="32"/>
      <c r="I318" s="176"/>
      <c r="J318" s="32"/>
      <c r="K318" s="32"/>
      <c r="L318" s="176"/>
      <c r="M318" s="178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176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</row>
    <row r="319" spans="1:59" x14ac:dyDescent="0.2">
      <c r="A319" s="32"/>
      <c r="B319" s="32"/>
      <c r="C319" s="32"/>
      <c r="D319" s="32"/>
      <c r="E319" s="32"/>
      <c r="F319" s="32"/>
      <c r="G319" s="32"/>
      <c r="H319" s="32"/>
      <c r="I319" s="176"/>
      <c r="J319" s="32"/>
      <c r="K319" s="32"/>
      <c r="L319" s="176"/>
      <c r="M319" s="178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176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</row>
    <row r="320" spans="1:59" x14ac:dyDescent="0.2">
      <c r="A320" s="32"/>
      <c r="B320" s="32"/>
      <c r="C320" s="32"/>
      <c r="D320" s="32"/>
      <c r="E320" s="32"/>
      <c r="F320" s="32"/>
      <c r="G320" s="32"/>
      <c r="H320" s="32"/>
      <c r="I320" s="176"/>
      <c r="J320" s="32"/>
      <c r="K320" s="32"/>
      <c r="L320" s="176"/>
      <c r="M320" s="178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176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</row>
    <row r="321" spans="1:59" x14ac:dyDescent="0.2">
      <c r="A321" s="32"/>
      <c r="B321" s="32"/>
      <c r="C321" s="32"/>
      <c r="D321" s="32"/>
      <c r="E321" s="32"/>
      <c r="F321" s="32"/>
      <c r="G321" s="32"/>
      <c r="H321" s="32"/>
      <c r="I321" s="176"/>
      <c r="J321" s="32"/>
      <c r="K321" s="32"/>
      <c r="L321" s="176"/>
      <c r="M321" s="178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176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</row>
    <row r="322" spans="1:59" x14ac:dyDescent="0.2">
      <c r="A322" s="32"/>
      <c r="B322" s="32"/>
      <c r="C322" s="32"/>
      <c r="D322" s="32"/>
      <c r="E322" s="32"/>
      <c r="F322" s="32"/>
      <c r="G322" s="32"/>
      <c r="H322" s="32"/>
      <c r="I322" s="176"/>
      <c r="J322" s="32"/>
      <c r="K322" s="32"/>
      <c r="L322" s="176"/>
      <c r="M322" s="178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176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</row>
    <row r="323" spans="1:59" x14ac:dyDescent="0.2">
      <c r="A323" s="32"/>
      <c r="B323" s="32"/>
      <c r="C323" s="32"/>
      <c r="D323" s="32"/>
      <c r="E323" s="32"/>
      <c r="F323" s="32"/>
      <c r="G323" s="32"/>
      <c r="H323" s="32"/>
      <c r="I323" s="176"/>
      <c r="J323" s="32"/>
      <c r="K323" s="32"/>
      <c r="L323" s="176"/>
      <c r="M323" s="178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176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</row>
    <row r="324" spans="1:59" x14ac:dyDescent="0.2">
      <c r="A324" s="32"/>
      <c r="B324" s="32"/>
      <c r="C324" s="32"/>
      <c r="D324" s="32"/>
      <c r="E324" s="32"/>
      <c r="F324" s="32"/>
      <c r="G324" s="32"/>
      <c r="H324" s="32"/>
      <c r="I324" s="176"/>
      <c r="J324" s="32"/>
      <c r="K324" s="32"/>
      <c r="L324" s="176"/>
      <c r="M324" s="178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176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</row>
    <row r="325" spans="1:59" x14ac:dyDescent="0.2">
      <c r="A325" s="32"/>
      <c r="B325" s="32"/>
      <c r="C325" s="32"/>
      <c r="D325" s="32"/>
      <c r="E325" s="32"/>
      <c r="F325" s="32"/>
      <c r="G325" s="32"/>
      <c r="H325" s="32"/>
      <c r="I325" s="176"/>
      <c r="J325" s="32"/>
      <c r="K325" s="32"/>
      <c r="L325" s="176"/>
      <c r="M325" s="178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176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</row>
    <row r="326" spans="1:59" x14ac:dyDescent="0.2">
      <c r="A326" s="32"/>
      <c r="B326" s="32"/>
      <c r="C326" s="32"/>
      <c r="D326" s="32"/>
      <c r="E326" s="32"/>
      <c r="F326" s="32"/>
      <c r="G326" s="32"/>
      <c r="H326" s="32"/>
      <c r="I326" s="176"/>
      <c r="J326" s="32"/>
      <c r="K326" s="32"/>
      <c r="L326" s="176"/>
      <c r="M326" s="178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176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</row>
    <row r="327" spans="1:59" x14ac:dyDescent="0.2">
      <c r="A327" s="32"/>
      <c r="B327" s="32"/>
      <c r="C327" s="32"/>
      <c r="D327" s="32"/>
      <c r="E327" s="32"/>
      <c r="F327" s="32"/>
      <c r="G327" s="32"/>
      <c r="H327" s="32"/>
      <c r="I327" s="176"/>
      <c r="J327" s="32"/>
      <c r="K327" s="32"/>
      <c r="L327" s="176"/>
      <c r="M327" s="178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176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</row>
    <row r="328" spans="1:59" x14ac:dyDescent="0.2">
      <c r="A328" s="32"/>
      <c r="B328" s="32"/>
      <c r="C328" s="32"/>
      <c r="D328" s="32"/>
      <c r="E328" s="32"/>
      <c r="F328" s="32"/>
      <c r="G328" s="32"/>
      <c r="H328" s="32"/>
      <c r="I328" s="176"/>
      <c r="J328" s="32"/>
      <c r="K328" s="32"/>
      <c r="L328" s="176"/>
      <c r="M328" s="178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176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</row>
    <row r="329" spans="1:59" x14ac:dyDescent="0.2">
      <c r="A329" s="32"/>
      <c r="B329" s="32"/>
      <c r="C329" s="32"/>
      <c r="D329" s="32"/>
      <c r="E329" s="32"/>
      <c r="F329" s="32"/>
      <c r="G329" s="32"/>
      <c r="H329" s="32"/>
      <c r="I329" s="176"/>
      <c r="J329" s="32"/>
      <c r="K329" s="32"/>
      <c r="L329" s="176"/>
      <c r="M329" s="178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176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</row>
    <row r="330" spans="1:59" x14ac:dyDescent="0.2">
      <c r="A330" s="32"/>
      <c r="B330" s="32"/>
      <c r="C330" s="32"/>
      <c r="D330" s="32"/>
      <c r="E330" s="32"/>
      <c r="F330" s="32"/>
      <c r="G330" s="32"/>
      <c r="H330" s="32"/>
      <c r="I330" s="176"/>
      <c r="J330" s="32"/>
      <c r="K330" s="32"/>
      <c r="L330" s="176"/>
      <c r="M330" s="178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176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</row>
    <row r="331" spans="1:59" x14ac:dyDescent="0.2">
      <c r="A331" s="32"/>
      <c r="B331" s="32"/>
      <c r="C331" s="32"/>
      <c r="D331" s="32"/>
      <c r="E331" s="32"/>
      <c r="F331" s="32"/>
      <c r="G331" s="32"/>
      <c r="H331" s="32"/>
      <c r="I331" s="176"/>
      <c r="J331" s="32"/>
      <c r="K331" s="32"/>
      <c r="L331" s="176"/>
      <c r="M331" s="178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176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</row>
    <row r="332" spans="1:59" x14ac:dyDescent="0.2">
      <c r="A332" s="32"/>
      <c r="B332" s="32"/>
      <c r="C332" s="32"/>
      <c r="D332" s="32"/>
      <c r="E332" s="32"/>
      <c r="F332" s="32"/>
      <c r="G332" s="32"/>
      <c r="H332" s="32"/>
      <c r="I332" s="176"/>
      <c r="J332" s="32"/>
      <c r="K332" s="32"/>
      <c r="L332" s="176"/>
      <c r="M332" s="178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176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</row>
    <row r="333" spans="1:59" x14ac:dyDescent="0.2">
      <c r="A333" s="32"/>
      <c r="B333" s="32"/>
      <c r="C333" s="32"/>
      <c r="D333" s="32"/>
      <c r="E333" s="32"/>
      <c r="F333" s="32"/>
      <c r="G333" s="32"/>
      <c r="H333" s="32"/>
      <c r="I333" s="176"/>
      <c r="J333" s="32"/>
      <c r="K333" s="32"/>
      <c r="L333" s="176"/>
      <c r="M333" s="178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176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</row>
    <row r="334" spans="1:59" x14ac:dyDescent="0.2">
      <c r="A334" s="32"/>
      <c r="B334" s="32"/>
      <c r="C334" s="32"/>
      <c r="D334" s="32"/>
      <c r="E334" s="32"/>
      <c r="F334" s="32"/>
      <c r="G334" s="32"/>
      <c r="H334" s="32"/>
      <c r="I334" s="176"/>
      <c r="J334" s="32"/>
      <c r="K334" s="32"/>
      <c r="L334" s="176"/>
      <c r="M334" s="178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176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</row>
    <row r="335" spans="1:59" x14ac:dyDescent="0.2">
      <c r="A335" s="32"/>
      <c r="B335" s="32"/>
      <c r="C335" s="32"/>
      <c r="D335" s="32"/>
      <c r="E335" s="32"/>
      <c r="F335" s="32"/>
      <c r="G335" s="32"/>
      <c r="H335" s="32"/>
      <c r="I335" s="176"/>
      <c r="J335" s="32"/>
      <c r="K335" s="32"/>
      <c r="L335" s="176"/>
      <c r="M335" s="178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176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</row>
    <row r="336" spans="1:59" x14ac:dyDescent="0.2">
      <c r="A336" s="32"/>
      <c r="B336" s="32"/>
      <c r="C336" s="32"/>
      <c r="D336" s="32"/>
      <c r="E336" s="32"/>
      <c r="F336" s="32"/>
      <c r="G336" s="32"/>
      <c r="H336" s="32"/>
      <c r="I336" s="176"/>
      <c r="J336" s="32"/>
      <c r="K336" s="32"/>
      <c r="L336" s="176"/>
      <c r="M336" s="178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176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</row>
    <row r="337" spans="1:59" x14ac:dyDescent="0.2">
      <c r="A337" s="32"/>
      <c r="B337" s="32"/>
      <c r="C337" s="32"/>
      <c r="D337" s="32"/>
      <c r="E337" s="32"/>
      <c r="F337" s="32"/>
      <c r="G337" s="32"/>
      <c r="H337" s="32"/>
      <c r="I337" s="176"/>
      <c r="J337" s="32"/>
      <c r="K337" s="32"/>
      <c r="L337" s="176"/>
      <c r="M337" s="178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176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</row>
    <row r="338" spans="1:59" x14ac:dyDescent="0.2">
      <c r="A338" s="32"/>
      <c r="B338" s="32"/>
      <c r="C338" s="32"/>
      <c r="D338" s="32"/>
      <c r="E338" s="32"/>
      <c r="F338" s="32"/>
      <c r="G338" s="32"/>
      <c r="H338" s="32"/>
      <c r="I338" s="176"/>
      <c r="J338" s="32"/>
      <c r="K338" s="32"/>
      <c r="L338" s="176"/>
      <c r="M338" s="178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176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</row>
    <row r="339" spans="1:59" x14ac:dyDescent="0.2">
      <c r="A339" s="32"/>
      <c r="B339" s="32"/>
      <c r="C339" s="32"/>
      <c r="D339" s="32"/>
      <c r="E339" s="32"/>
      <c r="F339" s="32"/>
      <c r="G339" s="32"/>
      <c r="H339" s="32"/>
      <c r="I339" s="176"/>
      <c r="J339" s="32"/>
      <c r="K339" s="32"/>
      <c r="L339" s="176"/>
      <c r="M339" s="178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176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</row>
    <row r="340" spans="1:59" x14ac:dyDescent="0.2">
      <c r="A340" s="32"/>
      <c r="B340" s="32"/>
      <c r="C340" s="32"/>
      <c r="D340" s="32"/>
      <c r="E340" s="32"/>
      <c r="F340" s="32"/>
      <c r="G340" s="32"/>
      <c r="H340" s="32"/>
      <c r="I340" s="176"/>
      <c r="J340" s="32"/>
      <c r="K340" s="32"/>
      <c r="L340" s="176"/>
      <c r="M340" s="178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176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</row>
    <row r="341" spans="1:59" x14ac:dyDescent="0.2">
      <c r="A341" s="32"/>
      <c r="B341" s="32"/>
      <c r="C341" s="32"/>
      <c r="D341" s="32"/>
      <c r="E341" s="32"/>
      <c r="F341" s="32"/>
      <c r="G341" s="32"/>
      <c r="H341" s="32"/>
      <c r="I341" s="176"/>
      <c r="J341" s="32"/>
      <c r="K341" s="32"/>
      <c r="L341" s="176"/>
      <c r="M341" s="178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176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</row>
    <row r="342" spans="1:59" x14ac:dyDescent="0.2">
      <c r="A342" s="32"/>
      <c r="B342" s="32"/>
      <c r="C342" s="32"/>
      <c r="D342" s="32"/>
      <c r="E342" s="32"/>
      <c r="F342" s="32"/>
      <c r="G342" s="32"/>
      <c r="H342" s="32"/>
      <c r="I342" s="176"/>
      <c r="J342" s="32"/>
      <c r="K342" s="32"/>
      <c r="L342" s="176"/>
      <c r="M342" s="178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176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</row>
    <row r="343" spans="1:59" x14ac:dyDescent="0.2">
      <c r="A343" s="32"/>
      <c r="B343" s="32"/>
      <c r="C343" s="32"/>
      <c r="D343" s="32"/>
      <c r="E343" s="32"/>
      <c r="F343" s="32"/>
      <c r="G343" s="32"/>
      <c r="H343" s="32"/>
      <c r="I343" s="176"/>
      <c r="J343" s="32"/>
      <c r="K343" s="32"/>
      <c r="L343" s="176"/>
      <c r="M343" s="178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176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</row>
    <row r="344" spans="1:59" x14ac:dyDescent="0.2">
      <c r="A344" s="32"/>
      <c r="B344" s="32"/>
      <c r="C344" s="32"/>
      <c r="D344" s="32"/>
      <c r="E344" s="32"/>
      <c r="F344" s="32"/>
      <c r="G344" s="32"/>
      <c r="H344" s="32"/>
      <c r="I344" s="176"/>
      <c r="J344" s="32"/>
      <c r="K344" s="32"/>
      <c r="L344" s="176"/>
      <c r="M344" s="178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176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</row>
    <row r="345" spans="1:59" x14ac:dyDescent="0.2">
      <c r="A345" s="32"/>
      <c r="B345" s="32"/>
      <c r="C345" s="32"/>
      <c r="D345" s="32"/>
      <c r="E345" s="32"/>
      <c r="F345" s="32"/>
      <c r="G345" s="32"/>
      <c r="H345" s="32"/>
      <c r="I345" s="176"/>
      <c r="J345" s="32"/>
      <c r="K345" s="32"/>
      <c r="L345" s="176"/>
      <c r="M345" s="178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176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</row>
    <row r="346" spans="1:59" x14ac:dyDescent="0.2">
      <c r="A346" s="32"/>
      <c r="B346" s="32"/>
      <c r="C346" s="32"/>
      <c r="D346" s="32"/>
      <c r="E346" s="32"/>
      <c r="F346" s="32"/>
      <c r="G346" s="32"/>
      <c r="H346" s="32"/>
      <c r="I346" s="176"/>
      <c r="J346" s="32"/>
      <c r="K346" s="32"/>
      <c r="L346" s="176"/>
      <c r="M346" s="178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176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</row>
    <row r="347" spans="1:59" x14ac:dyDescent="0.2">
      <c r="A347" s="32"/>
      <c r="B347" s="32"/>
      <c r="C347" s="32"/>
      <c r="D347" s="32"/>
      <c r="E347" s="32"/>
      <c r="F347" s="32"/>
      <c r="G347" s="32"/>
      <c r="H347" s="32"/>
      <c r="I347" s="176"/>
      <c r="J347" s="32"/>
      <c r="K347" s="32"/>
      <c r="L347" s="176"/>
      <c r="M347" s="178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176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</row>
    <row r="348" spans="1:59" x14ac:dyDescent="0.2">
      <c r="A348" s="32"/>
      <c r="B348" s="32"/>
      <c r="C348" s="32"/>
      <c r="D348" s="32"/>
      <c r="E348" s="32"/>
      <c r="F348" s="32"/>
      <c r="G348" s="32"/>
      <c r="H348" s="32"/>
      <c r="I348" s="176"/>
      <c r="J348" s="32"/>
      <c r="K348" s="32"/>
      <c r="L348" s="176"/>
      <c r="M348" s="178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176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</row>
    <row r="349" spans="1:59" x14ac:dyDescent="0.2">
      <c r="A349" s="32"/>
      <c r="B349" s="32"/>
      <c r="C349" s="32"/>
      <c r="D349" s="32"/>
      <c r="E349" s="32"/>
      <c r="F349" s="32"/>
      <c r="G349" s="32"/>
      <c r="H349" s="32"/>
      <c r="I349" s="176"/>
      <c r="J349" s="32"/>
      <c r="K349" s="32"/>
      <c r="L349" s="176"/>
      <c r="M349" s="178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176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</row>
    <row r="350" spans="1:59" x14ac:dyDescent="0.2">
      <c r="A350" s="32"/>
      <c r="B350" s="32"/>
      <c r="C350" s="32"/>
      <c r="D350" s="32"/>
      <c r="E350" s="32"/>
      <c r="F350" s="32"/>
      <c r="G350" s="32"/>
      <c r="H350" s="32"/>
      <c r="I350" s="176"/>
      <c r="J350" s="32"/>
      <c r="K350" s="32"/>
      <c r="L350" s="176"/>
      <c r="M350" s="178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176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</row>
    <row r="351" spans="1:59" x14ac:dyDescent="0.2">
      <c r="A351" s="32"/>
      <c r="B351" s="32"/>
      <c r="C351" s="32"/>
      <c r="D351" s="32"/>
      <c r="E351" s="32"/>
      <c r="F351" s="32"/>
      <c r="G351" s="32"/>
      <c r="H351" s="32"/>
      <c r="I351" s="176"/>
      <c r="J351" s="32"/>
      <c r="K351" s="32"/>
      <c r="L351" s="176"/>
      <c r="M351" s="178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176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</row>
    <row r="352" spans="1:59" x14ac:dyDescent="0.2">
      <c r="A352" s="32"/>
      <c r="B352" s="32"/>
      <c r="C352" s="32"/>
      <c r="D352" s="32"/>
      <c r="E352" s="32"/>
      <c r="F352" s="32"/>
      <c r="G352" s="32"/>
      <c r="H352" s="32"/>
      <c r="I352" s="176"/>
      <c r="J352" s="32"/>
      <c r="K352" s="32"/>
      <c r="L352" s="176"/>
      <c r="M352" s="178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176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</row>
    <row r="353" spans="1:59" x14ac:dyDescent="0.2">
      <c r="A353" s="32"/>
      <c r="B353" s="32"/>
      <c r="C353" s="32"/>
      <c r="D353" s="32"/>
      <c r="E353" s="32"/>
      <c r="F353" s="32"/>
      <c r="G353" s="32"/>
      <c r="H353" s="32"/>
      <c r="I353" s="176"/>
      <c r="J353" s="32"/>
      <c r="K353" s="32"/>
      <c r="L353" s="176"/>
      <c r="M353" s="178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176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</row>
    <row r="354" spans="1:59" x14ac:dyDescent="0.2">
      <c r="A354" s="32"/>
      <c r="B354" s="32"/>
      <c r="C354" s="32"/>
      <c r="D354" s="32"/>
      <c r="E354" s="32"/>
      <c r="F354" s="32"/>
      <c r="G354" s="32"/>
      <c r="H354" s="32"/>
      <c r="I354" s="176"/>
      <c r="J354" s="32"/>
      <c r="K354" s="32"/>
      <c r="L354" s="176"/>
      <c r="M354" s="178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176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</row>
    <row r="355" spans="1:59" x14ac:dyDescent="0.2">
      <c r="A355" s="32"/>
      <c r="B355" s="32"/>
      <c r="C355" s="32"/>
      <c r="D355" s="32"/>
      <c r="E355" s="32"/>
      <c r="F355" s="32"/>
      <c r="G355" s="32"/>
      <c r="H355" s="32"/>
      <c r="I355" s="176"/>
      <c r="J355" s="32"/>
      <c r="K355" s="32"/>
      <c r="L355" s="176"/>
      <c r="M355" s="178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176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</row>
    <row r="356" spans="1:59" x14ac:dyDescent="0.2">
      <c r="A356" s="32"/>
      <c r="B356" s="32"/>
      <c r="C356" s="32"/>
      <c r="D356" s="32"/>
      <c r="E356" s="32"/>
      <c r="F356" s="32"/>
      <c r="G356" s="32"/>
      <c r="H356" s="32"/>
      <c r="I356" s="176"/>
      <c r="J356" s="32"/>
      <c r="K356" s="32"/>
      <c r="L356" s="176"/>
      <c r="M356" s="178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176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</row>
    <row r="357" spans="1:59" x14ac:dyDescent="0.2">
      <c r="A357" s="32"/>
      <c r="B357" s="32"/>
      <c r="C357" s="32"/>
      <c r="D357" s="32"/>
      <c r="E357" s="32"/>
      <c r="F357" s="32"/>
      <c r="G357" s="32"/>
      <c r="H357" s="32"/>
      <c r="I357" s="176"/>
      <c r="J357" s="32"/>
      <c r="K357" s="32"/>
      <c r="L357" s="176"/>
      <c r="M357" s="178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176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</row>
    <row r="358" spans="1:59" x14ac:dyDescent="0.2">
      <c r="A358" s="32"/>
      <c r="B358" s="32"/>
      <c r="C358" s="32"/>
      <c r="D358" s="32"/>
      <c r="E358" s="32"/>
      <c r="F358" s="32"/>
      <c r="G358" s="32"/>
      <c r="H358" s="32"/>
      <c r="I358" s="176"/>
      <c r="J358" s="32"/>
      <c r="K358" s="32"/>
      <c r="L358" s="176"/>
      <c r="M358" s="178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176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</row>
    <row r="359" spans="1:59" x14ac:dyDescent="0.2">
      <c r="A359" s="32"/>
      <c r="B359" s="32"/>
      <c r="C359" s="32"/>
      <c r="D359" s="32"/>
      <c r="E359" s="32"/>
      <c r="F359" s="32"/>
      <c r="G359" s="32"/>
      <c r="H359" s="32"/>
      <c r="I359" s="176"/>
      <c r="J359" s="32"/>
      <c r="K359" s="32"/>
      <c r="L359" s="176"/>
      <c r="M359" s="178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176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</row>
    <row r="360" spans="1:59" x14ac:dyDescent="0.2">
      <c r="A360" s="32"/>
      <c r="B360" s="32"/>
      <c r="C360" s="32"/>
      <c r="D360" s="32"/>
      <c r="E360" s="32"/>
      <c r="F360" s="32"/>
      <c r="G360" s="32"/>
      <c r="H360" s="32"/>
      <c r="I360" s="176"/>
      <c r="J360" s="32"/>
      <c r="K360" s="32"/>
      <c r="L360" s="176"/>
      <c r="M360" s="178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176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</row>
    <row r="361" spans="1:59" x14ac:dyDescent="0.2">
      <c r="A361" s="32"/>
      <c r="B361" s="32"/>
      <c r="C361" s="32"/>
      <c r="D361" s="32"/>
      <c r="E361" s="32"/>
      <c r="F361" s="32"/>
      <c r="G361" s="32"/>
      <c r="H361" s="32"/>
      <c r="I361" s="176"/>
      <c r="J361" s="32"/>
      <c r="K361" s="32"/>
      <c r="L361" s="176"/>
      <c r="M361" s="178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176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</row>
    <row r="362" spans="1:59" x14ac:dyDescent="0.2">
      <c r="A362" s="32"/>
      <c r="B362" s="32"/>
      <c r="C362" s="32"/>
      <c r="D362" s="32"/>
      <c r="E362" s="32"/>
      <c r="F362" s="32"/>
      <c r="G362" s="32"/>
      <c r="H362" s="32"/>
      <c r="I362" s="176"/>
      <c r="J362" s="32"/>
      <c r="K362" s="32"/>
      <c r="L362" s="176"/>
      <c r="M362" s="178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176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</row>
    <row r="363" spans="1:59" x14ac:dyDescent="0.2">
      <c r="A363" s="32"/>
      <c r="B363" s="32"/>
      <c r="C363" s="32"/>
      <c r="D363" s="32"/>
      <c r="E363" s="32"/>
      <c r="F363" s="32"/>
      <c r="G363" s="32"/>
      <c r="H363" s="32"/>
      <c r="I363" s="176"/>
      <c r="J363" s="32"/>
      <c r="K363" s="32"/>
      <c r="L363" s="176"/>
      <c r="M363" s="178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176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</row>
    <row r="364" spans="1:59" x14ac:dyDescent="0.2">
      <c r="A364" s="32"/>
      <c r="B364" s="32"/>
      <c r="C364" s="32"/>
      <c r="D364" s="32"/>
      <c r="E364" s="32"/>
      <c r="F364" s="32"/>
      <c r="G364" s="32"/>
      <c r="H364" s="32"/>
      <c r="I364" s="176"/>
      <c r="J364" s="32"/>
      <c r="K364" s="32"/>
      <c r="L364" s="176"/>
      <c r="M364" s="178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176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</row>
    <row r="365" spans="1:59" x14ac:dyDescent="0.2">
      <c r="A365" s="32"/>
      <c r="B365" s="32"/>
      <c r="C365" s="32"/>
      <c r="D365" s="32"/>
      <c r="E365" s="32"/>
      <c r="F365" s="32"/>
      <c r="G365" s="32"/>
      <c r="H365" s="32"/>
      <c r="I365" s="176"/>
      <c r="J365" s="32"/>
      <c r="K365" s="32"/>
      <c r="L365" s="176"/>
      <c r="M365" s="178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176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</row>
    <row r="366" spans="1:59" x14ac:dyDescent="0.2">
      <c r="A366" s="32"/>
      <c r="B366" s="32"/>
      <c r="C366" s="32"/>
      <c r="D366" s="32"/>
      <c r="E366" s="32"/>
      <c r="F366" s="32"/>
      <c r="G366" s="32"/>
      <c r="H366" s="32"/>
      <c r="I366" s="176"/>
      <c r="J366" s="32"/>
      <c r="K366" s="32"/>
      <c r="L366" s="176"/>
      <c r="M366" s="178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176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</row>
    <row r="367" spans="1:59" x14ac:dyDescent="0.2">
      <c r="A367" s="32"/>
      <c r="B367" s="32"/>
      <c r="C367" s="32"/>
      <c r="D367" s="32"/>
      <c r="E367" s="32"/>
      <c r="F367" s="32"/>
      <c r="G367" s="32"/>
      <c r="H367" s="32"/>
      <c r="I367" s="176"/>
      <c r="J367" s="32"/>
      <c r="K367" s="32"/>
      <c r="L367" s="176"/>
      <c r="M367" s="178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176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</row>
    <row r="368" spans="1:59" x14ac:dyDescent="0.2">
      <c r="A368" s="32"/>
      <c r="B368" s="32"/>
      <c r="C368" s="32"/>
      <c r="D368" s="32"/>
      <c r="E368" s="32"/>
      <c r="F368" s="32"/>
      <c r="G368" s="32"/>
      <c r="H368" s="32"/>
      <c r="I368" s="176"/>
      <c r="J368" s="32"/>
      <c r="K368" s="32"/>
      <c r="L368" s="176"/>
      <c r="M368" s="178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176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</row>
    <row r="369" spans="1:59" x14ac:dyDescent="0.2">
      <c r="A369" s="32"/>
      <c r="B369" s="32"/>
      <c r="C369" s="32"/>
      <c r="D369" s="32"/>
      <c r="E369" s="32"/>
      <c r="F369" s="32"/>
      <c r="G369" s="32"/>
      <c r="H369" s="32"/>
      <c r="I369" s="176"/>
      <c r="J369" s="32"/>
      <c r="K369" s="32"/>
      <c r="L369" s="176"/>
      <c r="M369" s="178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176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</row>
    <row r="370" spans="1:59" x14ac:dyDescent="0.2">
      <c r="A370" s="32"/>
      <c r="B370" s="32"/>
      <c r="C370" s="32"/>
      <c r="D370" s="32"/>
      <c r="E370" s="32"/>
      <c r="F370" s="32"/>
      <c r="G370" s="32"/>
      <c r="H370" s="32"/>
      <c r="I370" s="176"/>
      <c r="J370" s="32"/>
      <c r="K370" s="32"/>
      <c r="L370" s="176"/>
      <c r="M370" s="178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176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</row>
    <row r="371" spans="1:59" x14ac:dyDescent="0.2">
      <c r="A371" s="32"/>
      <c r="B371" s="32"/>
      <c r="C371" s="32"/>
      <c r="D371" s="32"/>
      <c r="E371" s="32"/>
      <c r="F371" s="32"/>
      <c r="G371" s="32"/>
      <c r="H371" s="32"/>
      <c r="I371" s="176"/>
      <c r="J371" s="32"/>
      <c r="K371" s="32"/>
      <c r="L371" s="176"/>
      <c r="M371" s="178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176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</row>
    <row r="372" spans="1:59" x14ac:dyDescent="0.2">
      <c r="A372" s="32"/>
      <c r="B372" s="32"/>
      <c r="C372" s="32"/>
      <c r="D372" s="32"/>
      <c r="E372" s="32"/>
      <c r="F372" s="32"/>
      <c r="G372" s="32"/>
      <c r="H372" s="32"/>
      <c r="I372" s="176"/>
      <c r="J372" s="32"/>
      <c r="K372" s="32"/>
      <c r="L372" s="176"/>
      <c r="M372" s="178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176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</row>
    <row r="373" spans="1:59" x14ac:dyDescent="0.2">
      <c r="A373" s="32"/>
      <c r="B373" s="32"/>
      <c r="C373" s="32"/>
      <c r="D373" s="32"/>
      <c r="E373" s="32"/>
      <c r="F373" s="32"/>
      <c r="G373" s="32"/>
      <c r="H373" s="32"/>
      <c r="I373" s="176"/>
      <c r="J373" s="32"/>
      <c r="K373" s="32"/>
      <c r="L373" s="176"/>
      <c r="M373" s="178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176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</row>
    <row r="374" spans="1:59" x14ac:dyDescent="0.2">
      <c r="A374" s="32"/>
      <c r="B374" s="32"/>
      <c r="C374" s="32"/>
      <c r="D374" s="32"/>
      <c r="E374" s="32"/>
      <c r="F374" s="32"/>
      <c r="G374" s="32"/>
      <c r="H374" s="32"/>
      <c r="I374" s="176"/>
      <c r="J374" s="32"/>
      <c r="K374" s="32"/>
      <c r="L374" s="176"/>
      <c r="M374" s="178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176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</row>
    <row r="375" spans="1:59" x14ac:dyDescent="0.2">
      <c r="A375" s="32"/>
      <c r="B375" s="32"/>
      <c r="C375" s="32"/>
      <c r="D375" s="32"/>
      <c r="E375" s="32"/>
      <c r="F375" s="32"/>
      <c r="G375" s="32"/>
      <c r="H375" s="32"/>
      <c r="I375" s="176"/>
      <c r="J375" s="32"/>
      <c r="K375" s="32"/>
      <c r="L375" s="176"/>
      <c r="M375" s="178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176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</row>
    <row r="376" spans="1:59" x14ac:dyDescent="0.2">
      <c r="A376" s="32"/>
      <c r="B376" s="32"/>
      <c r="C376" s="32"/>
      <c r="D376" s="32"/>
      <c r="E376" s="32"/>
      <c r="F376" s="32"/>
      <c r="G376" s="32"/>
      <c r="H376" s="32"/>
      <c r="I376" s="176"/>
      <c r="J376" s="32"/>
      <c r="K376" s="32"/>
      <c r="L376" s="176"/>
      <c r="M376" s="178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176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</row>
    <row r="377" spans="1:59" x14ac:dyDescent="0.2">
      <c r="A377" s="32"/>
      <c r="B377" s="32"/>
      <c r="C377" s="32"/>
      <c r="D377" s="32"/>
      <c r="E377" s="32"/>
      <c r="F377" s="32"/>
      <c r="G377" s="32"/>
      <c r="H377" s="32"/>
      <c r="I377" s="176"/>
      <c r="J377" s="32"/>
      <c r="K377" s="32"/>
      <c r="L377" s="176"/>
      <c r="M377" s="178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176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</row>
    <row r="378" spans="1:59" x14ac:dyDescent="0.2">
      <c r="A378" s="32"/>
      <c r="B378" s="32"/>
      <c r="C378" s="32"/>
      <c r="D378" s="32"/>
      <c r="E378" s="32"/>
      <c r="F378" s="32"/>
      <c r="G378" s="32"/>
      <c r="H378" s="32"/>
      <c r="I378" s="176"/>
      <c r="J378" s="32"/>
      <c r="K378" s="32"/>
      <c r="L378" s="176"/>
      <c r="M378" s="178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176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</row>
    <row r="379" spans="1:59" x14ac:dyDescent="0.2">
      <c r="A379" s="32"/>
      <c r="B379" s="32"/>
      <c r="C379" s="32"/>
      <c r="D379" s="32"/>
      <c r="E379" s="32"/>
      <c r="F379" s="32"/>
      <c r="G379" s="32"/>
      <c r="H379" s="32"/>
      <c r="I379" s="176"/>
      <c r="J379" s="32"/>
      <c r="K379" s="32"/>
      <c r="L379" s="176"/>
      <c r="M379" s="178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176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</row>
    <row r="380" spans="1:59" x14ac:dyDescent="0.2">
      <c r="A380" s="32"/>
      <c r="B380" s="32"/>
      <c r="C380" s="32"/>
      <c r="D380" s="32"/>
      <c r="E380" s="32"/>
      <c r="F380" s="32"/>
      <c r="G380" s="32"/>
      <c r="H380" s="32"/>
      <c r="I380" s="176"/>
      <c r="J380" s="32"/>
      <c r="K380" s="32"/>
      <c r="L380" s="176"/>
      <c r="M380" s="178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176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</row>
    <row r="381" spans="1:59" x14ac:dyDescent="0.2">
      <c r="A381" s="32"/>
      <c r="B381" s="32"/>
      <c r="C381" s="32"/>
      <c r="D381" s="32"/>
      <c r="E381" s="32"/>
      <c r="F381" s="32"/>
      <c r="G381" s="32"/>
      <c r="H381" s="32"/>
      <c r="I381" s="176"/>
      <c r="J381" s="32"/>
      <c r="K381" s="32"/>
      <c r="L381" s="176"/>
      <c r="M381" s="178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176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</row>
    <row r="382" spans="1:59" x14ac:dyDescent="0.2">
      <c r="A382" s="32"/>
      <c r="B382" s="32"/>
      <c r="C382" s="32"/>
      <c r="D382" s="32"/>
      <c r="E382" s="32"/>
      <c r="F382" s="32"/>
      <c r="G382" s="32"/>
      <c r="H382" s="32"/>
      <c r="I382" s="176"/>
      <c r="J382" s="32"/>
      <c r="K382" s="32"/>
      <c r="L382" s="176"/>
      <c r="M382" s="178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176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</row>
    <row r="383" spans="1:59" x14ac:dyDescent="0.2">
      <c r="A383" s="32"/>
      <c r="B383" s="32"/>
      <c r="C383" s="32"/>
      <c r="D383" s="32"/>
      <c r="E383" s="32"/>
      <c r="F383" s="32"/>
      <c r="G383" s="32"/>
      <c r="H383" s="32"/>
      <c r="I383" s="176"/>
      <c r="J383" s="32"/>
      <c r="K383" s="32"/>
      <c r="L383" s="176"/>
      <c r="M383" s="178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176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</row>
    <row r="384" spans="1:59" x14ac:dyDescent="0.2">
      <c r="A384" s="32"/>
      <c r="B384" s="32"/>
      <c r="C384" s="32"/>
      <c r="D384" s="32"/>
      <c r="E384" s="32"/>
      <c r="F384" s="32"/>
      <c r="G384" s="32"/>
      <c r="H384" s="32"/>
      <c r="I384" s="176"/>
      <c r="J384" s="32"/>
      <c r="K384" s="32"/>
      <c r="L384" s="176"/>
      <c r="M384" s="178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176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</row>
    <row r="385" spans="1:59" x14ac:dyDescent="0.2">
      <c r="A385" s="32"/>
      <c r="B385" s="32"/>
      <c r="C385" s="32"/>
      <c r="D385" s="32"/>
      <c r="E385" s="32"/>
      <c r="F385" s="32"/>
      <c r="G385" s="32"/>
      <c r="H385" s="32"/>
      <c r="I385" s="176"/>
      <c r="J385" s="32"/>
      <c r="K385" s="32"/>
      <c r="L385" s="176"/>
      <c r="M385" s="178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176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</row>
    <row r="386" spans="1:59" x14ac:dyDescent="0.2">
      <c r="A386" s="32"/>
      <c r="B386" s="32"/>
      <c r="C386" s="32"/>
      <c r="D386" s="32"/>
      <c r="E386" s="32"/>
      <c r="F386" s="32"/>
      <c r="G386" s="32"/>
      <c r="H386" s="32"/>
      <c r="I386" s="176"/>
      <c r="J386" s="32"/>
      <c r="K386" s="32"/>
      <c r="L386" s="176"/>
      <c r="M386" s="178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176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</row>
    <row r="387" spans="1:59" x14ac:dyDescent="0.2">
      <c r="A387" s="32"/>
      <c r="B387" s="32"/>
      <c r="C387" s="32"/>
      <c r="D387" s="32"/>
      <c r="E387" s="32"/>
      <c r="F387" s="32"/>
      <c r="G387" s="32"/>
      <c r="H387" s="32"/>
      <c r="I387" s="176"/>
      <c r="J387" s="32"/>
      <c r="K387" s="32"/>
      <c r="L387" s="176"/>
      <c r="M387" s="178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176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</row>
    <row r="388" spans="1:59" x14ac:dyDescent="0.2">
      <c r="A388" s="32"/>
      <c r="B388" s="32"/>
      <c r="C388" s="32"/>
      <c r="D388" s="32"/>
      <c r="E388" s="32"/>
      <c r="F388" s="32"/>
      <c r="G388" s="32"/>
      <c r="H388" s="32"/>
      <c r="I388" s="176"/>
      <c r="J388" s="32"/>
      <c r="K388" s="32"/>
      <c r="L388" s="176"/>
      <c r="M388" s="178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176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</row>
    <row r="389" spans="1:59" x14ac:dyDescent="0.2">
      <c r="A389" s="32"/>
      <c r="B389" s="32"/>
      <c r="C389" s="32"/>
      <c r="D389" s="32"/>
      <c r="E389" s="32"/>
      <c r="F389" s="32"/>
      <c r="G389" s="32"/>
      <c r="H389" s="32"/>
      <c r="I389" s="176"/>
      <c r="J389" s="32"/>
      <c r="K389" s="32"/>
      <c r="L389" s="176"/>
      <c r="M389" s="178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176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</row>
    <row r="390" spans="1:59" x14ac:dyDescent="0.2">
      <c r="A390" s="32"/>
      <c r="B390" s="32"/>
      <c r="C390" s="32"/>
      <c r="D390" s="32"/>
      <c r="E390" s="32"/>
      <c r="F390" s="32"/>
      <c r="G390" s="32"/>
      <c r="H390" s="32"/>
      <c r="I390" s="176"/>
      <c r="J390" s="32"/>
      <c r="K390" s="32"/>
      <c r="L390" s="176"/>
      <c r="M390" s="178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176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</row>
    <row r="391" spans="1:59" x14ac:dyDescent="0.2">
      <c r="A391" s="32"/>
      <c r="B391" s="32"/>
      <c r="C391" s="32"/>
      <c r="D391" s="32"/>
      <c r="E391" s="32"/>
      <c r="F391" s="32"/>
      <c r="G391" s="32"/>
      <c r="H391" s="32"/>
      <c r="I391" s="176"/>
      <c r="J391" s="32"/>
      <c r="K391" s="32"/>
      <c r="L391" s="176"/>
      <c r="M391" s="178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176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</row>
    <row r="392" spans="1:59" x14ac:dyDescent="0.2">
      <c r="A392" s="32"/>
      <c r="B392" s="32"/>
      <c r="C392" s="32"/>
      <c r="D392" s="32"/>
      <c r="E392" s="32"/>
      <c r="F392" s="32"/>
      <c r="G392" s="32"/>
      <c r="H392" s="32"/>
      <c r="I392" s="176"/>
      <c r="J392" s="32"/>
      <c r="K392" s="32"/>
      <c r="L392" s="176"/>
      <c r="M392" s="178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176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</row>
    <row r="393" spans="1:59" x14ac:dyDescent="0.2">
      <c r="A393" s="32"/>
      <c r="B393" s="32"/>
      <c r="C393" s="32"/>
      <c r="D393" s="32"/>
      <c r="E393" s="32"/>
      <c r="F393" s="32"/>
      <c r="G393" s="32"/>
      <c r="H393" s="32"/>
      <c r="I393" s="176"/>
      <c r="J393" s="32"/>
      <c r="K393" s="32"/>
      <c r="L393" s="176"/>
      <c r="M393" s="178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176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</row>
    <row r="394" spans="1:59" x14ac:dyDescent="0.2">
      <c r="A394" s="32"/>
      <c r="B394" s="32"/>
      <c r="C394" s="32"/>
      <c r="D394" s="32"/>
      <c r="E394" s="32"/>
      <c r="F394" s="32"/>
      <c r="G394" s="32"/>
      <c r="H394" s="32"/>
      <c r="I394" s="176"/>
      <c r="J394" s="32"/>
      <c r="K394" s="32"/>
      <c r="L394" s="176"/>
      <c r="M394" s="178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176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</row>
    <row r="395" spans="1:59" x14ac:dyDescent="0.2">
      <c r="A395" s="32"/>
      <c r="B395" s="32"/>
      <c r="C395" s="32"/>
      <c r="D395" s="32"/>
      <c r="E395" s="32"/>
      <c r="F395" s="32"/>
      <c r="G395" s="32"/>
      <c r="H395" s="32"/>
      <c r="I395" s="176"/>
      <c r="J395" s="32"/>
      <c r="K395" s="32"/>
      <c r="L395" s="176"/>
      <c r="M395" s="178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176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</row>
    <row r="396" spans="1:59" x14ac:dyDescent="0.2">
      <c r="A396" s="32"/>
      <c r="B396" s="32"/>
      <c r="C396" s="32"/>
      <c r="D396" s="32"/>
      <c r="E396" s="32"/>
      <c r="F396" s="32"/>
      <c r="G396" s="32"/>
      <c r="H396" s="32"/>
      <c r="I396" s="176"/>
      <c r="J396" s="32"/>
      <c r="K396" s="32"/>
      <c r="L396" s="176"/>
      <c r="M396" s="178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176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</row>
    <row r="397" spans="1:59" x14ac:dyDescent="0.2">
      <c r="A397" s="32"/>
      <c r="B397" s="32"/>
      <c r="C397" s="32"/>
      <c r="D397" s="32"/>
      <c r="E397" s="32"/>
      <c r="F397" s="32"/>
      <c r="G397" s="32"/>
      <c r="H397" s="32"/>
      <c r="I397" s="176"/>
      <c r="J397" s="32"/>
      <c r="K397" s="32"/>
      <c r="L397" s="176"/>
      <c r="M397" s="178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176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</row>
    <row r="398" spans="1:59" x14ac:dyDescent="0.2">
      <c r="A398" s="32"/>
      <c r="B398" s="32"/>
      <c r="C398" s="32"/>
      <c r="D398" s="32"/>
      <c r="E398" s="32"/>
      <c r="F398" s="32"/>
      <c r="G398" s="32"/>
      <c r="H398" s="32"/>
      <c r="I398" s="176"/>
      <c r="J398" s="32"/>
      <c r="K398" s="32"/>
      <c r="L398" s="176"/>
      <c r="M398" s="178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176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</row>
    <row r="399" spans="1:59" x14ac:dyDescent="0.2">
      <c r="A399" s="32"/>
      <c r="B399" s="32"/>
      <c r="C399" s="32"/>
      <c r="D399" s="32"/>
      <c r="E399" s="32"/>
      <c r="F399" s="32"/>
      <c r="G399" s="32"/>
      <c r="H399" s="32"/>
      <c r="I399" s="176"/>
      <c r="J399" s="32"/>
      <c r="K399" s="32"/>
      <c r="L399" s="176"/>
      <c r="M399" s="178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176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</row>
    <row r="400" spans="1:59" x14ac:dyDescent="0.2">
      <c r="A400" s="32"/>
      <c r="B400" s="32"/>
      <c r="C400" s="32"/>
      <c r="D400" s="32"/>
      <c r="E400" s="32"/>
      <c r="F400" s="32"/>
      <c r="G400" s="32"/>
      <c r="H400" s="32"/>
      <c r="I400" s="176"/>
      <c r="J400" s="32"/>
      <c r="K400" s="32"/>
      <c r="L400" s="176"/>
      <c r="M400" s="178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176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</row>
    <row r="401" spans="1:59" x14ac:dyDescent="0.2">
      <c r="A401" s="32"/>
      <c r="B401" s="32"/>
      <c r="C401" s="32"/>
      <c r="D401" s="32"/>
      <c r="E401" s="32"/>
      <c r="F401" s="32"/>
      <c r="G401" s="32"/>
      <c r="H401" s="32"/>
      <c r="I401" s="176"/>
      <c r="J401" s="32"/>
      <c r="K401" s="32"/>
      <c r="L401" s="176"/>
      <c r="M401" s="178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176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</row>
    <row r="402" spans="1:59" x14ac:dyDescent="0.2">
      <c r="A402" s="32"/>
      <c r="B402" s="32"/>
      <c r="C402" s="32"/>
      <c r="D402" s="32"/>
      <c r="E402" s="32"/>
      <c r="F402" s="32"/>
      <c r="G402" s="32"/>
      <c r="H402" s="32"/>
      <c r="I402" s="176"/>
      <c r="J402" s="32"/>
      <c r="K402" s="32"/>
      <c r="L402" s="176"/>
      <c r="M402" s="178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176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</row>
    <row r="403" spans="1:59" x14ac:dyDescent="0.2">
      <c r="A403" s="32"/>
      <c r="B403" s="32"/>
      <c r="C403" s="32"/>
      <c r="D403" s="32"/>
      <c r="E403" s="32"/>
      <c r="F403" s="32"/>
      <c r="G403" s="32"/>
      <c r="H403" s="32"/>
      <c r="I403" s="176"/>
      <c r="J403" s="32"/>
      <c r="K403" s="32"/>
      <c r="L403" s="176"/>
      <c r="M403" s="178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176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</row>
    <row r="404" spans="1:59" x14ac:dyDescent="0.2">
      <c r="A404" s="32"/>
      <c r="B404" s="32"/>
      <c r="C404" s="32"/>
      <c r="D404" s="32"/>
      <c r="E404" s="32"/>
      <c r="F404" s="32"/>
      <c r="G404" s="32"/>
      <c r="H404" s="32"/>
      <c r="I404" s="176"/>
      <c r="J404" s="32"/>
      <c r="K404" s="32"/>
      <c r="L404" s="176"/>
      <c r="M404" s="178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176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</row>
    <row r="405" spans="1:59" x14ac:dyDescent="0.2">
      <c r="A405" s="32"/>
      <c r="B405" s="32"/>
      <c r="C405" s="32"/>
      <c r="D405" s="32"/>
      <c r="E405" s="32"/>
      <c r="F405" s="32"/>
      <c r="G405" s="32"/>
      <c r="H405" s="32"/>
      <c r="I405" s="176"/>
      <c r="J405" s="32"/>
      <c r="K405" s="32"/>
      <c r="L405" s="176"/>
      <c r="M405" s="178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176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</row>
    <row r="406" spans="1:59" x14ac:dyDescent="0.2">
      <c r="A406" s="32"/>
      <c r="B406" s="32"/>
      <c r="C406" s="32"/>
      <c r="D406" s="32"/>
      <c r="E406" s="32"/>
      <c r="F406" s="32"/>
      <c r="G406" s="32"/>
      <c r="H406" s="32"/>
      <c r="I406" s="176"/>
      <c r="J406" s="32"/>
      <c r="K406" s="32"/>
      <c r="L406" s="176"/>
      <c r="M406" s="178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176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</row>
    <row r="407" spans="1:59" x14ac:dyDescent="0.2">
      <c r="A407" s="32"/>
      <c r="B407" s="32"/>
      <c r="C407" s="32"/>
      <c r="D407" s="32"/>
      <c r="E407" s="32"/>
      <c r="F407" s="32"/>
      <c r="G407" s="32"/>
      <c r="H407" s="32"/>
      <c r="I407" s="176"/>
      <c r="J407" s="32"/>
      <c r="K407" s="32"/>
      <c r="L407" s="176"/>
      <c r="M407" s="178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176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</row>
    <row r="408" spans="1:59" x14ac:dyDescent="0.2">
      <c r="A408" s="32"/>
      <c r="B408" s="32"/>
      <c r="C408" s="32"/>
      <c r="D408" s="32"/>
      <c r="E408" s="32"/>
      <c r="F408" s="32"/>
      <c r="G408" s="32"/>
      <c r="H408" s="32"/>
      <c r="I408" s="176"/>
      <c r="J408" s="32"/>
      <c r="K408" s="32"/>
      <c r="L408" s="176"/>
      <c r="M408" s="178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176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</row>
    <row r="409" spans="1:59" x14ac:dyDescent="0.2">
      <c r="A409" s="32"/>
      <c r="B409" s="32"/>
      <c r="C409" s="32"/>
      <c r="D409" s="32"/>
      <c r="E409" s="32"/>
      <c r="F409" s="32"/>
      <c r="G409" s="32"/>
      <c r="H409" s="32"/>
      <c r="I409" s="176"/>
      <c r="J409" s="32"/>
      <c r="K409" s="32"/>
      <c r="L409" s="176"/>
      <c r="M409" s="178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176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</row>
    <row r="410" spans="1:59" x14ac:dyDescent="0.2">
      <c r="A410" s="32"/>
      <c r="B410" s="32"/>
      <c r="C410" s="32"/>
      <c r="D410" s="32"/>
      <c r="E410" s="32"/>
      <c r="F410" s="32"/>
      <c r="G410" s="32"/>
      <c r="H410" s="32"/>
      <c r="I410" s="176"/>
      <c r="J410" s="32"/>
      <c r="K410" s="32"/>
      <c r="L410" s="176"/>
      <c r="M410" s="178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176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</row>
    <row r="411" spans="1:59" x14ac:dyDescent="0.2">
      <c r="A411" s="32"/>
      <c r="B411" s="32"/>
      <c r="C411" s="32"/>
      <c r="D411" s="32"/>
      <c r="E411" s="32"/>
      <c r="F411" s="32"/>
      <c r="G411" s="32"/>
      <c r="H411" s="32"/>
      <c r="I411" s="176"/>
      <c r="J411" s="32"/>
      <c r="K411" s="32"/>
      <c r="L411" s="176"/>
      <c r="M411" s="178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176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</row>
    <row r="412" spans="1:59" x14ac:dyDescent="0.2">
      <c r="A412" s="32"/>
      <c r="B412" s="32"/>
      <c r="C412" s="32"/>
      <c r="D412" s="32"/>
      <c r="E412" s="32"/>
      <c r="F412" s="32"/>
      <c r="G412" s="32"/>
      <c r="H412" s="32"/>
      <c r="I412" s="176"/>
      <c r="J412" s="32"/>
      <c r="K412" s="32"/>
      <c r="L412" s="176"/>
      <c r="M412" s="178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176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</row>
    <row r="413" spans="1:59" x14ac:dyDescent="0.2">
      <c r="A413" s="32"/>
      <c r="B413" s="32"/>
      <c r="C413" s="32"/>
      <c r="D413" s="32"/>
      <c r="E413" s="32"/>
      <c r="F413" s="32"/>
      <c r="G413" s="32"/>
      <c r="H413" s="32"/>
      <c r="I413" s="176"/>
      <c r="J413" s="32"/>
      <c r="K413" s="32"/>
      <c r="L413" s="176"/>
      <c r="M413" s="178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176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</row>
    <row r="414" spans="1:59" x14ac:dyDescent="0.2">
      <c r="A414" s="32"/>
      <c r="B414" s="32"/>
      <c r="C414" s="32"/>
      <c r="D414" s="32"/>
      <c r="E414" s="32"/>
      <c r="F414" s="32"/>
      <c r="G414" s="32"/>
      <c r="H414" s="32"/>
      <c r="I414" s="176"/>
      <c r="J414" s="32"/>
      <c r="K414" s="32"/>
      <c r="L414" s="176"/>
      <c r="M414" s="178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176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</row>
    <row r="415" spans="1:59" x14ac:dyDescent="0.2">
      <c r="A415" s="32"/>
      <c r="B415" s="32"/>
      <c r="C415" s="32"/>
      <c r="D415" s="32"/>
      <c r="E415" s="32"/>
      <c r="F415" s="32"/>
      <c r="G415" s="32"/>
      <c r="H415" s="32"/>
      <c r="I415" s="176"/>
      <c r="J415" s="32"/>
      <c r="K415" s="32"/>
      <c r="L415" s="176"/>
      <c r="M415" s="178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176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</row>
    <row r="416" spans="1:59" x14ac:dyDescent="0.2">
      <c r="A416" s="32"/>
      <c r="B416" s="32"/>
      <c r="C416" s="32"/>
      <c r="D416" s="32"/>
      <c r="E416" s="32"/>
      <c r="F416" s="32"/>
      <c r="G416" s="32"/>
      <c r="H416" s="32"/>
      <c r="I416" s="176"/>
      <c r="J416" s="32"/>
      <c r="K416" s="32"/>
      <c r="L416" s="176"/>
      <c r="M416" s="178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176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</row>
    <row r="417" spans="1:59" x14ac:dyDescent="0.2">
      <c r="A417" s="32"/>
      <c r="B417" s="32"/>
      <c r="C417" s="32"/>
      <c r="D417" s="32"/>
      <c r="E417" s="32"/>
      <c r="F417" s="32"/>
      <c r="G417" s="32"/>
      <c r="H417" s="32"/>
      <c r="I417" s="176"/>
      <c r="J417" s="32"/>
      <c r="K417" s="32"/>
      <c r="L417" s="176"/>
      <c r="M417" s="178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176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</row>
    <row r="418" spans="1:59" x14ac:dyDescent="0.2">
      <c r="A418" s="32"/>
      <c r="B418" s="32"/>
      <c r="C418" s="32"/>
      <c r="D418" s="32"/>
      <c r="E418" s="32"/>
      <c r="F418" s="32"/>
      <c r="G418" s="32"/>
      <c r="H418" s="32"/>
      <c r="I418" s="176"/>
      <c r="J418" s="32"/>
      <c r="K418" s="32"/>
      <c r="L418" s="176"/>
      <c r="M418" s="178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176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</row>
    <row r="419" spans="1:59" x14ac:dyDescent="0.2">
      <c r="A419" s="32"/>
      <c r="B419" s="32"/>
      <c r="C419" s="32"/>
      <c r="D419" s="32"/>
      <c r="E419" s="32"/>
      <c r="F419" s="32"/>
      <c r="G419" s="32"/>
      <c r="H419" s="32"/>
      <c r="I419" s="176"/>
      <c r="J419" s="32"/>
      <c r="K419" s="32"/>
      <c r="L419" s="176"/>
      <c r="M419" s="178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176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</row>
    <row r="420" spans="1:59" x14ac:dyDescent="0.2">
      <c r="A420" s="32"/>
      <c r="B420" s="32"/>
      <c r="C420" s="32"/>
      <c r="D420" s="32"/>
      <c r="E420" s="32"/>
      <c r="F420" s="32"/>
      <c r="G420" s="32"/>
      <c r="H420" s="32"/>
      <c r="I420" s="176"/>
      <c r="J420" s="32"/>
      <c r="K420" s="32"/>
      <c r="L420" s="176"/>
      <c r="M420" s="178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176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</row>
    <row r="421" spans="1:59" x14ac:dyDescent="0.2">
      <c r="A421" s="32"/>
      <c r="B421" s="32"/>
      <c r="C421" s="32"/>
      <c r="D421" s="32"/>
      <c r="E421" s="32"/>
      <c r="F421" s="32"/>
      <c r="G421" s="32"/>
      <c r="H421" s="32"/>
      <c r="I421" s="176"/>
      <c r="J421" s="32"/>
      <c r="K421" s="32"/>
      <c r="L421" s="176"/>
      <c r="M421" s="178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176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</row>
    <row r="422" spans="1:59" x14ac:dyDescent="0.2">
      <c r="A422" s="32"/>
      <c r="B422" s="32"/>
      <c r="C422" s="32"/>
      <c r="D422" s="32"/>
      <c r="E422" s="32"/>
      <c r="F422" s="32"/>
      <c r="G422" s="32"/>
      <c r="H422" s="32"/>
      <c r="I422" s="176"/>
      <c r="J422" s="32"/>
      <c r="K422" s="32"/>
      <c r="L422" s="176"/>
      <c r="M422" s="178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176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</row>
    <row r="423" spans="1:59" x14ac:dyDescent="0.2">
      <c r="A423" s="32"/>
      <c r="B423" s="32"/>
      <c r="C423" s="32"/>
      <c r="D423" s="32"/>
      <c r="E423" s="32"/>
      <c r="F423" s="32"/>
      <c r="G423" s="32"/>
      <c r="H423" s="32"/>
      <c r="I423" s="176"/>
      <c r="J423" s="32"/>
      <c r="K423" s="32"/>
      <c r="L423" s="176"/>
      <c r="M423" s="178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176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</row>
    <row r="424" spans="1:59" x14ac:dyDescent="0.2">
      <c r="A424" s="32"/>
      <c r="B424" s="32"/>
      <c r="C424" s="32"/>
      <c r="D424" s="32"/>
      <c r="E424" s="32"/>
      <c r="F424" s="32"/>
      <c r="G424" s="32"/>
      <c r="H424" s="32"/>
      <c r="I424" s="176"/>
      <c r="J424" s="32"/>
      <c r="K424" s="32"/>
      <c r="L424" s="176"/>
      <c r="M424" s="178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176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</row>
    <row r="425" spans="1:59" x14ac:dyDescent="0.2">
      <c r="A425" s="32"/>
      <c r="B425" s="32"/>
      <c r="C425" s="32"/>
      <c r="D425" s="32"/>
      <c r="E425" s="32"/>
      <c r="F425" s="32"/>
      <c r="G425" s="32"/>
      <c r="H425" s="32"/>
      <c r="I425" s="176"/>
      <c r="J425" s="32"/>
      <c r="K425" s="32"/>
      <c r="L425" s="176"/>
      <c r="M425" s="178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176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</row>
    <row r="426" spans="1:59" x14ac:dyDescent="0.2">
      <c r="A426" s="32"/>
      <c r="B426" s="32"/>
      <c r="C426" s="32"/>
      <c r="D426" s="32"/>
      <c r="E426" s="32"/>
      <c r="F426" s="32"/>
      <c r="G426" s="32"/>
      <c r="H426" s="32"/>
      <c r="I426" s="176"/>
      <c r="J426" s="32"/>
      <c r="K426" s="32"/>
      <c r="L426" s="176"/>
      <c r="M426" s="178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176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</row>
    <row r="427" spans="1:59" x14ac:dyDescent="0.2">
      <c r="A427" s="32"/>
      <c r="B427" s="32"/>
      <c r="C427" s="32"/>
      <c r="D427" s="32"/>
      <c r="E427" s="32"/>
      <c r="F427" s="32"/>
      <c r="G427" s="32"/>
      <c r="H427" s="32"/>
      <c r="I427" s="176"/>
      <c r="J427" s="32"/>
      <c r="K427" s="32"/>
      <c r="L427" s="176"/>
      <c r="M427" s="178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176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</row>
    <row r="428" spans="1:59" x14ac:dyDescent="0.2">
      <c r="A428" s="32"/>
      <c r="B428" s="32"/>
      <c r="C428" s="32"/>
      <c r="D428" s="32"/>
      <c r="E428" s="32"/>
      <c r="F428" s="32"/>
      <c r="G428" s="32"/>
      <c r="H428" s="32"/>
      <c r="I428" s="176"/>
      <c r="J428" s="32"/>
      <c r="K428" s="32"/>
      <c r="L428" s="176"/>
      <c r="M428" s="178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176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</row>
    <row r="429" spans="1:59" x14ac:dyDescent="0.2">
      <c r="A429" s="32"/>
      <c r="B429" s="32"/>
      <c r="C429" s="32"/>
      <c r="D429" s="32"/>
      <c r="E429" s="32"/>
      <c r="F429" s="32"/>
      <c r="G429" s="32"/>
      <c r="H429" s="32"/>
      <c r="I429" s="176"/>
      <c r="J429" s="32"/>
      <c r="K429" s="32"/>
      <c r="L429" s="176"/>
      <c r="M429" s="178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176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</row>
    <row r="430" spans="1:59" x14ac:dyDescent="0.2">
      <c r="A430" s="32"/>
      <c r="B430" s="32"/>
      <c r="C430" s="32"/>
      <c r="D430" s="32"/>
      <c r="E430" s="32"/>
      <c r="F430" s="32"/>
      <c r="G430" s="32"/>
      <c r="H430" s="32"/>
      <c r="I430" s="176"/>
      <c r="J430" s="32"/>
      <c r="K430" s="32"/>
      <c r="L430" s="176"/>
      <c r="M430" s="178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176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</row>
    <row r="431" spans="1:59" x14ac:dyDescent="0.2">
      <c r="A431" s="32"/>
      <c r="B431" s="32"/>
      <c r="C431" s="32"/>
      <c r="D431" s="32"/>
      <c r="E431" s="32"/>
      <c r="F431" s="32"/>
      <c r="G431" s="32"/>
      <c r="H431" s="32"/>
      <c r="I431" s="176"/>
      <c r="J431" s="32"/>
      <c r="K431" s="32"/>
      <c r="L431" s="176"/>
      <c r="M431" s="178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176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</row>
    <row r="432" spans="1:59" x14ac:dyDescent="0.2">
      <c r="A432" s="32"/>
      <c r="B432" s="32"/>
      <c r="C432" s="32"/>
      <c r="D432" s="32"/>
      <c r="E432" s="32"/>
      <c r="F432" s="32"/>
      <c r="G432" s="32"/>
      <c r="H432" s="32"/>
      <c r="I432" s="176"/>
      <c r="J432" s="32"/>
      <c r="K432" s="32"/>
      <c r="L432" s="176"/>
      <c r="M432" s="178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176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</row>
    <row r="433" spans="1:59" x14ac:dyDescent="0.2">
      <c r="A433" s="32"/>
      <c r="B433" s="32"/>
      <c r="C433" s="32"/>
      <c r="D433" s="32"/>
      <c r="E433" s="32"/>
      <c r="F433" s="32"/>
      <c r="G433" s="32"/>
      <c r="H433" s="32"/>
      <c r="I433" s="176"/>
      <c r="J433" s="32"/>
      <c r="K433" s="32"/>
      <c r="L433" s="176"/>
      <c r="M433" s="178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176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</row>
    <row r="434" spans="1:59" x14ac:dyDescent="0.2">
      <c r="A434" s="32"/>
      <c r="B434" s="32"/>
      <c r="C434" s="32"/>
      <c r="D434" s="32"/>
      <c r="E434" s="32"/>
      <c r="F434" s="32"/>
      <c r="G434" s="32"/>
      <c r="H434" s="32"/>
      <c r="I434" s="176"/>
      <c r="J434" s="32"/>
      <c r="K434" s="32"/>
      <c r="L434" s="176"/>
      <c r="M434" s="178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176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</row>
    <row r="435" spans="1:59" x14ac:dyDescent="0.2">
      <c r="A435" s="32"/>
      <c r="B435" s="32"/>
      <c r="C435" s="32"/>
      <c r="D435" s="32"/>
      <c r="E435" s="32"/>
      <c r="F435" s="32"/>
      <c r="G435" s="32"/>
      <c r="H435" s="32"/>
      <c r="I435" s="176"/>
      <c r="J435" s="32"/>
      <c r="K435" s="32"/>
      <c r="L435" s="176"/>
      <c r="M435" s="178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176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</row>
    <row r="436" spans="1:59" x14ac:dyDescent="0.2">
      <c r="A436" s="32"/>
      <c r="B436" s="32"/>
      <c r="C436" s="32"/>
      <c r="D436" s="32"/>
      <c r="E436" s="32"/>
      <c r="F436" s="32"/>
      <c r="G436" s="32"/>
      <c r="H436" s="32"/>
      <c r="I436" s="176"/>
      <c r="J436" s="32"/>
      <c r="K436" s="32"/>
      <c r="L436" s="176"/>
      <c r="M436" s="178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176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</row>
    <row r="437" spans="1:59" x14ac:dyDescent="0.2">
      <c r="A437" s="32"/>
      <c r="B437" s="32"/>
      <c r="C437" s="32"/>
      <c r="D437" s="32"/>
      <c r="E437" s="32"/>
      <c r="F437" s="32"/>
      <c r="G437" s="32"/>
      <c r="H437" s="32"/>
      <c r="I437" s="176"/>
      <c r="J437" s="32"/>
      <c r="K437" s="32"/>
      <c r="L437" s="176"/>
      <c r="M437" s="178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176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</row>
    <row r="438" spans="1:59" x14ac:dyDescent="0.2">
      <c r="A438" s="32"/>
      <c r="B438" s="32"/>
      <c r="C438" s="32"/>
      <c r="D438" s="32"/>
      <c r="E438" s="32"/>
      <c r="F438" s="32"/>
      <c r="G438" s="32"/>
      <c r="H438" s="32"/>
      <c r="I438" s="176"/>
      <c r="J438" s="32"/>
      <c r="K438" s="32"/>
      <c r="L438" s="176"/>
      <c r="M438" s="178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176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</row>
    <row r="439" spans="1:59" x14ac:dyDescent="0.2">
      <c r="A439" s="32"/>
      <c r="B439" s="32"/>
      <c r="C439" s="32"/>
      <c r="D439" s="32"/>
      <c r="E439" s="32"/>
      <c r="F439" s="32"/>
      <c r="G439" s="32"/>
      <c r="H439" s="32"/>
      <c r="I439" s="176"/>
      <c r="J439" s="32"/>
      <c r="K439" s="32"/>
      <c r="L439" s="176"/>
      <c r="M439" s="178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176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</row>
    <row r="440" spans="1:59" x14ac:dyDescent="0.2">
      <c r="A440" s="32"/>
      <c r="B440" s="32"/>
      <c r="C440" s="32"/>
      <c r="D440" s="32"/>
      <c r="E440" s="32"/>
      <c r="F440" s="32"/>
      <c r="G440" s="32"/>
      <c r="H440" s="32"/>
      <c r="I440" s="176"/>
      <c r="J440" s="32"/>
      <c r="K440" s="32"/>
      <c r="L440" s="176"/>
      <c r="M440" s="178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176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</row>
    <row r="441" spans="1:59" x14ac:dyDescent="0.2">
      <c r="A441" s="32"/>
      <c r="B441" s="32"/>
      <c r="C441" s="32"/>
      <c r="D441" s="32"/>
      <c r="E441" s="32"/>
      <c r="F441" s="32"/>
      <c r="G441" s="32"/>
      <c r="H441" s="32"/>
      <c r="I441" s="176"/>
      <c r="J441" s="32"/>
      <c r="K441" s="32"/>
      <c r="L441" s="176"/>
      <c r="M441" s="178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176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</row>
    <row r="442" spans="1:59" x14ac:dyDescent="0.2">
      <c r="A442" s="32"/>
      <c r="B442" s="32"/>
      <c r="C442" s="32"/>
      <c r="D442" s="32"/>
      <c r="E442" s="32"/>
      <c r="F442" s="32"/>
      <c r="G442" s="32"/>
      <c r="H442" s="32"/>
      <c r="I442" s="176"/>
      <c r="J442" s="32"/>
      <c r="K442" s="32"/>
      <c r="L442" s="176"/>
      <c r="M442" s="178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176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</row>
    <row r="443" spans="1:59" x14ac:dyDescent="0.2">
      <c r="A443" s="32"/>
      <c r="B443" s="32"/>
      <c r="C443" s="32"/>
      <c r="D443" s="32"/>
      <c r="E443" s="32"/>
      <c r="F443" s="32"/>
      <c r="G443" s="32"/>
      <c r="H443" s="32"/>
      <c r="I443" s="176"/>
      <c r="J443" s="32"/>
      <c r="K443" s="32"/>
      <c r="L443" s="176"/>
      <c r="M443" s="178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176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</row>
    <row r="444" spans="1:59" x14ac:dyDescent="0.2">
      <c r="A444" s="32"/>
      <c r="B444" s="32"/>
      <c r="C444" s="32"/>
      <c r="D444" s="32"/>
      <c r="E444" s="32"/>
      <c r="F444" s="32"/>
      <c r="G444" s="32"/>
      <c r="H444" s="32"/>
      <c r="I444" s="176"/>
      <c r="J444" s="32"/>
      <c r="K444" s="32"/>
      <c r="L444" s="176"/>
      <c r="M444" s="178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176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</row>
    <row r="445" spans="1:59" x14ac:dyDescent="0.2">
      <c r="A445" s="32"/>
      <c r="B445" s="32"/>
      <c r="C445" s="32"/>
      <c r="D445" s="32"/>
      <c r="E445" s="32"/>
      <c r="F445" s="32"/>
      <c r="G445" s="32"/>
      <c r="H445" s="32"/>
      <c r="I445" s="176"/>
      <c r="J445" s="32"/>
      <c r="K445" s="32"/>
      <c r="L445" s="176"/>
      <c r="M445" s="178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176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</row>
    <row r="446" spans="1:59" x14ac:dyDescent="0.2">
      <c r="A446" s="32"/>
      <c r="B446" s="32"/>
      <c r="C446" s="32"/>
      <c r="D446" s="32"/>
      <c r="E446" s="32"/>
      <c r="F446" s="32"/>
      <c r="G446" s="32"/>
      <c r="H446" s="32"/>
      <c r="I446" s="176"/>
      <c r="J446" s="32"/>
      <c r="K446" s="32"/>
      <c r="L446" s="176"/>
      <c r="M446" s="178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176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</row>
    <row r="447" spans="1:59" x14ac:dyDescent="0.2">
      <c r="A447" s="32"/>
      <c r="B447" s="32"/>
      <c r="C447" s="32"/>
      <c r="D447" s="32"/>
      <c r="E447" s="32"/>
      <c r="F447" s="32"/>
      <c r="G447" s="32"/>
      <c r="H447" s="32"/>
      <c r="I447" s="176"/>
      <c r="J447" s="32"/>
      <c r="K447" s="32"/>
      <c r="L447" s="176"/>
      <c r="M447" s="178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176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</row>
    <row r="448" spans="1:59" x14ac:dyDescent="0.2">
      <c r="A448" s="32"/>
      <c r="B448" s="32"/>
      <c r="C448" s="32"/>
      <c r="D448" s="32"/>
      <c r="E448" s="32"/>
      <c r="F448" s="32"/>
      <c r="G448" s="32"/>
      <c r="H448" s="32"/>
      <c r="I448" s="176"/>
      <c r="J448" s="32"/>
      <c r="K448" s="32"/>
      <c r="L448" s="176"/>
      <c r="M448" s="178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176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</row>
    <row r="449" spans="1:59" x14ac:dyDescent="0.2">
      <c r="A449" s="32"/>
      <c r="B449" s="32"/>
      <c r="C449" s="32"/>
      <c r="D449" s="32"/>
      <c r="E449" s="32"/>
      <c r="F449" s="32"/>
      <c r="G449" s="32"/>
      <c r="H449" s="32"/>
      <c r="I449" s="176"/>
      <c r="J449" s="32"/>
      <c r="K449" s="32"/>
      <c r="L449" s="176"/>
      <c r="M449" s="178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176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</row>
    <row r="450" spans="1:59" x14ac:dyDescent="0.2">
      <c r="A450" s="32"/>
      <c r="B450" s="32"/>
      <c r="C450" s="32"/>
      <c r="D450" s="32"/>
      <c r="E450" s="32"/>
      <c r="F450" s="32"/>
      <c r="G450" s="32"/>
      <c r="H450" s="32"/>
      <c r="I450" s="176"/>
      <c r="J450" s="32"/>
      <c r="K450" s="32"/>
      <c r="L450" s="176"/>
      <c r="M450" s="178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176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</row>
    <row r="451" spans="1:59" x14ac:dyDescent="0.2">
      <c r="A451" s="32"/>
      <c r="B451" s="32"/>
      <c r="C451" s="32"/>
      <c r="D451" s="32"/>
      <c r="E451" s="32"/>
      <c r="F451" s="32"/>
      <c r="G451" s="32"/>
      <c r="H451" s="32"/>
      <c r="I451" s="176"/>
      <c r="J451" s="32"/>
      <c r="K451" s="32"/>
      <c r="L451" s="176"/>
      <c r="M451" s="178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176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</row>
    <row r="452" spans="1:59" x14ac:dyDescent="0.2">
      <c r="A452" s="32"/>
      <c r="B452" s="32"/>
      <c r="C452" s="32"/>
      <c r="D452" s="32"/>
      <c r="E452" s="32"/>
      <c r="F452" s="32"/>
      <c r="G452" s="32"/>
      <c r="H452" s="32"/>
      <c r="I452" s="176"/>
      <c r="J452" s="32"/>
      <c r="K452" s="32"/>
      <c r="L452" s="176"/>
      <c r="M452" s="178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176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</row>
    <row r="453" spans="1:59" x14ac:dyDescent="0.2">
      <c r="A453" s="32"/>
      <c r="B453" s="32"/>
      <c r="C453" s="32"/>
      <c r="D453" s="32"/>
      <c r="E453" s="32"/>
      <c r="F453" s="32"/>
      <c r="G453" s="32"/>
      <c r="H453" s="32"/>
      <c r="I453" s="176"/>
      <c r="J453" s="32"/>
      <c r="K453" s="32"/>
      <c r="L453" s="176"/>
      <c r="M453" s="178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176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</row>
    <row r="454" spans="1:59" x14ac:dyDescent="0.2">
      <c r="A454" s="32"/>
      <c r="B454" s="32"/>
      <c r="C454" s="32"/>
      <c r="D454" s="32"/>
      <c r="E454" s="32"/>
      <c r="F454" s="32"/>
      <c r="G454" s="32"/>
      <c r="H454" s="32"/>
      <c r="I454" s="176"/>
      <c r="J454" s="32"/>
      <c r="K454" s="32"/>
      <c r="L454" s="176"/>
      <c r="M454" s="178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176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</row>
    <row r="455" spans="1:59" x14ac:dyDescent="0.2">
      <c r="A455" s="32"/>
      <c r="B455" s="32"/>
      <c r="C455" s="32"/>
      <c r="D455" s="32"/>
      <c r="E455" s="32"/>
      <c r="F455" s="32"/>
      <c r="G455" s="32"/>
      <c r="H455" s="32"/>
      <c r="I455" s="176"/>
      <c r="J455" s="32"/>
      <c r="K455" s="32"/>
      <c r="L455" s="176"/>
      <c r="M455" s="178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176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</row>
    <row r="456" spans="1:59" x14ac:dyDescent="0.2">
      <c r="A456" s="32"/>
      <c r="B456" s="32"/>
      <c r="C456" s="32"/>
      <c r="D456" s="32"/>
      <c r="E456" s="32"/>
      <c r="F456" s="32"/>
      <c r="G456" s="32"/>
      <c r="H456" s="32"/>
      <c r="I456" s="176"/>
      <c r="J456" s="32"/>
      <c r="K456" s="32"/>
      <c r="L456" s="176"/>
      <c r="M456" s="178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176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</row>
    <row r="457" spans="1:59" x14ac:dyDescent="0.2">
      <c r="A457" s="32"/>
      <c r="B457" s="32"/>
      <c r="C457" s="32"/>
      <c r="D457" s="32"/>
      <c r="E457" s="32"/>
      <c r="F457" s="32"/>
      <c r="G457" s="32"/>
      <c r="H457" s="32"/>
      <c r="I457" s="176"/>
      <c r="J457" s="32"/>
      <c r="K457" s="32"/>
      <c r="L457" s="176"/>
      <c r="M457" s="178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176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</row>
    <row r="458" spans="1:59" x14ac:dyDescent="0.2">
      <c r="A458" s="32"/>
      <c r="B458" s="32"/>
      <c r="C458" s="32"/>
      <c r="D458" s="32"/>
      <c r="E458" s="32"/>
      <c r="F458" s="32"/>
      <c r="G458" s="32"/>
      <c r="H458" s="32"/>
      <c r="I458" s="176"/>
      <c r="J458" s="32"/>
      <c r="K458" s="32"/>
      <c r="L458" s="176"/>
      <c r="M458" s="178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176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</row>
    <row r="459" spans="1:59" x14ac:dyDescent="0.2">
      <c r="A459" s="32"/>
      <c r="B459" s="32"/>
      <c r="C459" s="32"/>
      <c r="D459" s="32"/>
      <c r="E459" s="32"/>
      <c r="F459" s="32"/>
      <c r="G459" s="32"/>
      <c r="H459" s="32"/>
      <c r="I459" s="176"/>
      <c r="J459" s="32"/>
      <c r="K459" s="32"/>
      <c r="L459" s="176"/>
      <c r="M459" s="178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176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</row>
    <row r="460" spans="1:59" x14ac:dyDescent="0.2">
      <c r="A460" s="32"/>
      <c r="B460" s="32"/>
      <c r="C460" s="32"/>
      <c r="D460" s="32"/>
      <c r="E460" s="32"/>
      <c r="F460" s="32"/>
      <c r="G460" s="32"/>
      <c r="H460" s="32"/>
      <c r="I460" s="176"/>
      <c r="J460" s="32"/>
      <c r="K460" s="32"/>
      <c r="L460" s="176"/>
      <c r="M460" s="178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176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</row>
    <row r="461" spans="1:59" x14ac:dyDescent="0.2">
      <c r="A461" s="32"/>
      <c r="B461" s="32"/>
      <c r="C461" s="32"/>
      <c r="D461" s="32"/>
      <c r="E461" s="32"/>
      <c r="F461" s="32"/>
      <c r="G461" s="32"/>
      <c r="H461" s="32"/>
      <c r="I461" s="176"/>
      <c r="J461" s="32"/>
      <c r="K461" s="32"/>
      <c r="L461" s="176"/>
      <c r="M461" s="178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176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</row>
    <row r="462" spans="1:59" x14ac:dyDescent="0.2">
      <c r="A462" s="32"/>
      <c r="B462" s="32"/>
      <c r="C462" s="32"/>
      <c r="D462" s="32"/>
      <c r="E462" s="32"/>
      <c r="F462" s="32"/>
      <c r="G462" s="32"/>
      <c r="H462" s="32"/>
      <c r="I462" s="176"/>
      <c r="J462" s="32"/>
      <c r="K462" s="32"/>
      <c r="L462" s="176"/>
      <c r="M462" s="178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176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</row>
    <row r="463" spans="1:59" x14ac:dyDescent="0.2">
      <c r="A463" s="32"/>
      <c r="B463" s="32"/>
      <c r="C463" s="32"/>
      <c r="D463" s="32"/>
      <c r="E463" s="32"/>
      <c r="F463" s="32"/>
      <c r="G463" s="32"/>
      <c r="H463" s="32"/>
      <c r="I463" s="176"/>
      <c r="J463" s="32"/>
      <c r="K463" s="32"/>
      <c r="L463" s="176"/>
      <c r="M463" s="178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176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</row>
    <row r="464" spans="1:59" x14ac:dyDescent="0.2">
      <c r="A464" s="32"/>
      <c r="B464" s="32"/>
      <c r="C464" s="32"/>
      <c r="D464" s="32"/>
      <c r="E464" s="32"/>
      <c r="F464" s="32"/>
      <c r="G464" s="32"/>
      <c r="H464" s="32"/>
      <c r="I464" s="176"/>
      <c r="J464" s="32"/>
      <c r="K464" s="32"/>
      <c r="L464" s="176"/>
      <c r="M464" s="178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176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</row>
    <row r="465" spans="1:59" x14ac:dyDescent="0.2">
      <c r="A465" s="32"/>
      <c r="B465" s="32"/>
      <c r="C465" s="32"/>
      <c r="D465" s="32"/>
      <c r="E465" s="32"/>
      <c r="F465" s="32"/>
      <c r="G465" s="32"/>
      <c r="H465" s="32"/>
      <c r="I465" s="176"/>
      <c r="J465" s="32"/>
      <c r="K465" s="32"/>
      <c r="L465" s="176"/>
      <c r="M465" s="178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176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</row>
    <row r="466" spans="1:59" x14ac:dyDescent="0.2">
      <c r="A466" s="32"/>
      <c r="B466" s="32"/>
      <c r="C466" s="32"/>
      <c r="D466" s="32"/>
      <c r="E466" s="32"/>
      <c r="F466" s="32"/>
      <c r="G466" s="32"/>
      <c r="H466" s="32"/>
      <c r="I466" s="176"/>
      <c r="J466" s="32"/>
      <c r="K466" s="32"/>
      <c r="L466" s="176"/>
      <c r="M466" s="178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176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</row>
    <row r="467" spans="1:59" x14ac:dyDescent="0.2">
      <c r="A467" s="32"/>
      <c r="B467" s="32"/>
      <c r="C467" s="32"/>
      <c r="D467" s="32"/>
      <c r="E467" s="32"/>
      <c r="F467" s="32"/>
      <c r="G467" s="32"/>
      <c r="H467" s="32"/>
      <c r="I467" s="176"/>
      <c r="J467" s="32"/>
      <c r="K467" s="32"/>
      <c r="L467" s="176"/>
      <c r="M467" s="178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176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</row>
    <row r="468" spans="1:59" x14ac:dyDescent="0.2">
      <c r="A468" s="32"/>
      <c r="B468" s="32"/>
      <c r="C468" s="32"/>
      <c r="D468" s="32"/>
      <c r="E468" s="32"/>
      <c r="F468" s="32"/>
      <c r="G468" s="32"/>
      <c r="H468" s="32"/>
      <c r="I468" s="176"/>
      <c r="J468" s="32"/>
      <c r="K468" s="32"/>
      <c r="L468" s="176"/>
      <c r="M468" s="178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176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</row>
    <row r="469" spans="1:59" x14ac:dyDescent="0.2">
      <c r="A469" s="32"/>
      <c r="B469" s="32"/>
      <c r="C469" s="32"/>
      <c r="D469" s="32"/>
      <c r="E469" s="32"/>
      <c r="F469" s="32"/>
      <c r="G469" s="32"/>
      <c r="H469" s="32"/>
      <c r="I469" s="176"/>
      <c r="J469" s="32"/>
      <c r="K469" s="32"/>
      <c r="L469" s="176"/>
      <c r="M469" s="178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176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</row>
  </sheetData>
  <mergeCells count="7">
    <mergeCell ref="W3:X3"/>
    <mergeCell ref="Z3:AD3"/>
    <mergeCell ref="B61:F61"/>
    <mergeCell ref="B3:F3"/>
    <mergeCell ref="G3:M3"/>
    <mergeCell ref="N3:Q3"/>
    <mergeCell ref="R3:U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8"/>
  <sheetViews>
    <sheetView workbookViewId="0">
      <selection activeCell="C9" sqref="C9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16384" width="9.7109375" style="2"/>
  </cols>
  <sheetData>
    <row r="1" spans="1:64" ht="18.75" thickBot="1" x14ac:dyDescent="0.3">
      <c r="A1" s="32"/>
      <c r="B1" s="286" t="s">
        <v>95</v>
      </c>
      <c r="C1" s="286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</row>
    <row r="2" spans="1:64" ht="26.25" thickBot="1" x14ac:dyDescent="0.25">
      <c r="A2" s="35" t="s">
        <v>3</v>
      </c>
      <c r="B2" s="35" t="s">
        <v>115</v>
      </c>
      <c r="C2" s="54" t="s">
        <v>4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</row>
    <row r="3" spans="1:64" x14ac:dyDescent="0.2">
      <c r="A3" s="55"/>
      <c r="B3" s="55"/>
      <c r="C3" s="56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4" s="12" customFormat="1" ht="11.25" x14ac:dyDescent="0.2">
      <c r="A4" s="57"/>
      <c r="B4" s="57" t="s">
        <v>18</v>
      </c>
      <c r="C4" s="58" t="s">
        <v>19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spans="1:64" s="13" customFormat="1" ht="23.25" customHeight="1" x14ac:dyDescent="0.2">
      <c r="A5" s="60"/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</row>
    <row r="6" spans="1:64" ht="13.5" thickBo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spans="1:64" ht="13.5" thickTop="1" x14ac:dyDescent="0.2">
      <c r="A7" s="38" t="s">
        <v>41</v>
      </c>
      <c r="B7" s="62">
        <f>+censo2020!C9</f>
        <v>656464</v>
      </c>
      <c r="C7" s="63">
        <f>+B7/B$19</f>
        <v>0.21943487323890931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spans="1:64" x14ac:dyDescent="0.2">
      <c r="A8" s="42" t="s">
        <v>48</v>
      </c>
      <c r="B8" s="64">
        <f>+censo2020!C15</f>
        <v>68747</v>
      </c>
      <c r="C8" s="65">
        <f t="shared" ref="C8:C19" si="0">+B8/B$19</f>
        <v>2.2979918518845358E-2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</row>
    <row r="9" spans="1:64" x14ac:dyDescent="0.2">
      <c r="A9" s="42" t="s">
        <v>44</v>
      </c>
      <c r="B9" s="64">
        <f>+censo2020!C12</f>
        <v>122337</v>
      </c>
      <c r="C9" s="65">
        <f t="shared" si="0"/>
        <v>4.0893337772411664E-2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</row>
    <row r="10" spans="1:64" x14ac:dyDescent="0.2">
      <c r="A10" s="42" t="s">
        <v>45</v>
      </c>
      <c r="B10" s="64">
        <f>+censo2020!C19</f>
        <v>104478</v>
      </c>
      <c r="C10" s="65">
        <f t="shared" si="0"/>
        <v>3.4923646515657776E-2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</row>
    <row r="11" spans="1:64" x14ac:dyDescent="0.2">
      <c r="A11" s="42" t="s">
        <v>53</v>
      </c>
      <c r="B11" s="64">
        <f>+censo2020!C21</f>
        <v>397205</v>
      </c>
      <c r="C11" s="65">
        <f t="shared" si="0"/>
        <v>0.13277289969421169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</row>
    <row r="12" spans="1:64" x14ac:dyDescent="0.2">
      <c r="A12" s="42" t="s">
        <v>55</v>
      </c>
      <c r="B12" s="64">
        <f>+censo2020!C23</f>
        <v>481213</v>
      </c>
      <c r="C12" s="65">
        <f t="shared" si="0"/>
        <v>0.16085408134477333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</row>
    <row r="13" spans="1:64" x14ac:dyDescent="0.2">
      <c r="A13" s="42" t="s">
        <v>59</v>
      </c>
      <c r="B13" s="64">
        <f>+censo2020!C27</f>
        <v>102149</v>
      </c>
      <c r="C13" s="65">
        <f t="shared" si="0"/>
        <v>3.4145136468231842E-2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</row>
    <row r="14" spans="1:64" x14ac:dyDescent="0.2">
      <c r="A14" s="42" t="s">
        <v>66</v>
      </c>
      <c r="B14" s="64">
        <f>+censo2020!C33</f>
        <v>471523</v>
      </c>
      <c r="C14" s="65">
        <f t="shared" si="0"/>
        <v>0.15761502494307417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</row>
    <row r="15" spans="1:64" x14ac:dyDescent="0.2">
      <c r="A15" s="42" t="s">
        <v>76</v>
      </c>
      <c r="B15" s="64">
        <f>+censo2020!C46</f>
        <v>147624</v>
      </c>
      <c r="C15" s="65">
        <f t="shared" si="0"/>
        <v>4.9345971335855048E-2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</row>
    <row r="16" spans="1:64" x14ac:dyDescent="0.2">
      <c r="A16" s="42" t="s">
        <v>80</v>
      </c>
      <c r="B16" s="64">
        <f>+censo2020!C49</f>
        <v>86766</v>
      </c>
      <c r="C16" s="65">
        <f t="shared" si="0"/>
        <v>2.9003092647041127E-2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</row>
    <row r="17" spans="1:64" x14ac:dyDescent="0.2">
      <c r="A17" s="42" t="s">
        <v>83</v>
      </c>
      <c r="B17" s="64">
        <f>+censo2020!C52</f>
        <v>306322</v>
      </c>
      <c r="C17" s="65">
        <f t="shared" si="0"/>
        <v>0.10239362591138156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</row>
    <row r="18" spans="1:64" x14ac:dyDescent="0.2">
      <c r="A18" s="42" t="s">
        <v>84</v>
      </c>
      <c r="B18" s="64">
        <f>+censo2020!C53</f>
        <v>46784</v>
      </c>
      <c r="C18" s="65">
        <f t="shared" si="0"/>
        <v>1.5638391609607127E-2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</row>
    <row r="19" spans="1:64" ht="13.5" thickBot="1" x14ac:dyDescent="0.25">
      <c r="A19" s="66" t="s">
        <v>94</v>
      </c>
      <c r="B19" s="67">
        <f>SUM(B7:B18)</f>
        <v>2991612</v>
      </c>
      <c r="C19" s="68">
        <f t="shared" si="0"/>
        <v>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</row>
    <row r="20" spans="1:64" ht="13.5" thickTop="1" x14ac:dyDescent="0.2">
      <c r="A20" s="69"/>
      <c r="B20" s="70"/>
      <c r="C20" s="7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5.75" customHeight="1" x14ac:dyDescent="0.2">
      <c r="A21" s="72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s="4" customForma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</row>
    <row r="23" spans="1:64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4" spans="1:64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</row>
    <row r="25" spans="1:64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</row>
    <row r="26" spans="1:64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</row>
    <row r="27" spans="1:64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</row>
    <row r="28" spans="1:64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</row>
    <row r="29" spans="1:64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</row>
    <row r="30" spans="1:64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spans="1:64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</row>
    <row r="32" spans="1:64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spans="1:64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</row>
    <row r="34" spans="1:64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</row>
    <row r="35" spans="1:64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</row>
    <row r="36" spans="1:64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</row>
    <row r="37" spans="1:64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</row>
    <row r="38" spans="1:64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</row>
    <row r="39" spans="1:64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</row>
    <row r="40" spans="1:64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</row>
    <row r="41" spans="1:64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spans="1:64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</row>
    <row r="43" spans="1:64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</row>
    <row r="44" spans="1:64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</row>
    <row r="45" spans="1:64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</row>
    <row r="46" spans="1:64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</row>
    <row r="47" spans="1:64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</row>
    <row r="48" spans="1:64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</row>
    <row r="49" spans="1:64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</row>
    <row r="50" spans="1:64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</row>
    <row r="51" spans="1:64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</row>
    <row r="52" spans="1:64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</row>
    <row r="53" spans="1:64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</row>
    <row r="54" spans="1:64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</row>
    <row r="55" spans="1:64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</row>
    <row r="56" spans="1:64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</row>
    <row r="57" spans="1:64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</row>
    <row r="58" spans="1:64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</row>
    <row r="59" spans="1:64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</row>
    <row r="60" spans="1:64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</row>
    <row r="61" spans="1:64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</row>
    <row r="62" spans="1:64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</row>
    <row r="63" spans="1:64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</row>
    <row r="64" spans="1:64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</row>
    <row r="65" spans="1:64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</row>
    <row r="66" spans="1:64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</row>
    <row r="67" spans="1:64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</row>
    <row r="68" spans="1:64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</row>
    <row r="69" spans="1:64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spans="1:64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</row>
    <row r="71" spans="1:64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</row>
    <row r="72" spans="1:64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</row>
    <row r="73" spans="1:64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</row>
    <row r="74" spans="1:64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</row>
    <row r="75" spans="1:64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</row>
    <row r="76" spans="1:64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</row>
    <row r="77" spans="1:64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</row>
    <row r="78" spans="1:64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</row>
    <row r="79" spans="1:64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</row>
    <row r="80" spans="1:64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</row>
    <row r="81" spans="1:64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</row>
    <row r="82" spans="1:64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</row>
    <row r="83" spans="1:64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spans="1:64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</row>
    <row r="85" spans="1:64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</row>
    <row r="86" spans="1:64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</row>
    <row r="87" spans="1:64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</row>
    <row r="88" spans="1:64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</row>
    <row r="89" spans="1:64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</row>
    <row r="90" spans="1:64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</row>
    <row r="91" spans="1:64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</row>
    <row r="92" spans="1:64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</row>
    <row r="93" spans="1:64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</row>
    <row r="94" spans="1:64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</row>
    <row r="95" spans="1:64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</row>
    <row r="96" spans="1:64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</row>
    <row r="97" spans="1:64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</row>
    <row r="98" spans="1:64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</row>
    <row r="99" spans="1:64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</row>
    <row r="100" spans="1:64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</row>
    <row r="101" spans="1:64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</row>
    <row r="102" spans="1:64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</row>
    <row r="103" spans="1:64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</row>
    <row r="104" spans="1:64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</row>
    <row r="105" spans="1:64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</row>
    <row r="106" spans="1:64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</row>
    <row r="107" spans="1:64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</row>
    <row r="108" spans="1:64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</row>
    <row r="109" spans="1:64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</row>
    <row r="110" spans="1:64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</row>
    <row r="111" spans="1:64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</row>
    <row r="112" spans="1:64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</row>
    <row r="113" spans="1:64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</row>
    <row r="114" spans="1:64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</row>
    <row r="115" spans="1:64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</row>
    <row r="116" spans="1:64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</row>
    <row r="117" spans="1:64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</row>
    <row r="118" spans="1:64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</row>
    <row r="119" spans="1:64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</row>
    <row r="120" spans="1:64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</row>
    <row r="121" spans="1:64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</row>
    <row r="122" spans="1:64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</row>
    <row r="123" spans="1:64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</row>
    <row r="124" spans="1:64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</row>
    <row r="125" spans="1:64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</row>
    <row r="126" spans="1:64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</row>
    <row r="127" spans="1:64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</row>
    <row r="128" spans="1:64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</row>
    <row r="129" spans="1:64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</row>
    <row r="130" spans="1:64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</row>
    <row r="131" spans="1:64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</row>
    <row r="132" spans="1:64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</row>
    <row r="133" spans="1:64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</row>
    <row r="134" spans="1:64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</row>
    <row r="135" spans="1:64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</row>
    <row r="136" spans="1:64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</row>
    <row r="137" spans="1:64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</row>
    <row r="138" spans="1:64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</row>
    <row r="139" spans="1:64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spans="1:64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spans="1:64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</row>
    <row r="142" spans="1:64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</row>
    <row r="143" spans="1:64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</row>
    <row r="144" spans="1:64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</row>
    <row r="145" spans="1:64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</row>
    <row r="146" spans="1:64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</row>
    <row r="147" spans="1:64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</row>
    <row r="148" spans="1:64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</row>
    <row r="149" spans="1:64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</row>
    <row r="150" spans="1:64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</row>
    <row r="151" spans="1:64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</row>
    <row r="152" spans="1:64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</row>
    <row r="153" spans="1:64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</row>
    <row r="154" spans="1:64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</row>
    <row r="155" spans="1:64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</row>
    <row r="156" spans="1:64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</row>
    <row r="157" spans="1:64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</row>
    <row r="158" spans="1:64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</row>
    <row r="159" spans="1:64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</row>
    <row r="160" spans="1:64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</row>
    <row r="161" spans="1:64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</row>
    <row r="162" spans="1:64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</row>
    <row r="163" spans="1:64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</row>
    <row r="164" spans="1:64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</row>
    <row r="165" spans="1:64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</row>
    <row r="166" spans="1:64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</row>
    <row r="167" spans="1:64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</row>
    <row r="168" spans="1:64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</row>
    <row r="169" spans="1:64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</row>
    <row r="170" spans="1:64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</row>
    <row r="171" spans="1:64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</row>
    <row r="172" spans="1:64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</row>
    <row r="173" spans="1:64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</row>
    <row r="174" spans="1:64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</row>
    <row r="175" spans="1:64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</row>
    <row r="176" spans="1:64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</row>
    <row r="177" spans="1:64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</row>
    <row r="178" spans="1:64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</row>
    <row r="179" spans="1:64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</row>
    <row r="180" spans="1:64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</row>
    <row r="181" spans="1:64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</row>
    <row r="182" spans="1:64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</row>
    <row r="183" spans="1:64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</row>
    <row r="184" spans="1:64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</row>
    <row r="185" spans="1:64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</row>
    <row r="186" spans="1:64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</row>
    <row r="187" spans="1:64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</row>
    <row r="188" spans="1:64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</row>
    <row r="189" spans="1:64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</row>
    <row r="190" spans="1:64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</row>
    <row r="191" spans="1:64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</row>
    <row r="192" spans="1:64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</row>
    <row r="193" spans="1:64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</row>
    <row r="194" spans="1:64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</row>
    <row r="195" spans="1:64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</row>
    <row r="196" spans="1:64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</row>
    <row r="197" spans="1:64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</row>
    <row r="198" spans="1:64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</row>
    <row r="199" spans="1:64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</row>
    <row r="200" spans="1:64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</row>
    <row r="201" spans="1:64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</row>
    <row r="202" spans="1:64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</row>
    <row r="203" spans="1:64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</row>
    <row r="204" spans="1:64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</row>
    <row r="205" spans="1:64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</row>
    <row r="206" spans="1:64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</row>
    <row r="207" spans="1:64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</row>
    <row r="208" spans="1:64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</row>
    <row r="209" spans="1:64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</row>
    <row r="210" spans="1:64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</row>
    <row r="211" spans="1:64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</row>
    <row r="212" spans="1:64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</row>
    <row r="213" spans="1:64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</row>
    <row r="214" spans="1:64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</row>
    <row r="215" spans="1:64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</row>
    <row r="216" spans="1:64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</row>
    <row r="217" spans="1:64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</row>
    <row r="218" spans="1:64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</row>
    <row r="219" spans="1:64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</row>
    <row r="220" spans="1:64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</row>
    <row r="221" spans="1:64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</row>
    <row r="222" spans="1:64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</row>
    <row r="223" spans="1:64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</row>
    <row r="224" spans="1:64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</row>
    <row r="225" spans="1:64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</row>
    <row r="226" spans="1:64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</row>
    <row r="227" spans="1:64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</row>
    <row r="228" spans="1:64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</row>
    <row r="229" spans="1:64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</row>
    <row r="230" spans="1:64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spans="1:64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</row>
    <row r="232" spans="1:64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</row>
    <row r="233" spans="1:64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</row>
    <row r="234" spans="1:64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</row>
    <row r="235" spans="1:64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</row>
    <row r="236" spans="1:64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</row>
    <row r="237" spans="1:64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</row>
    <row r="238" spans="1:64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</row>
    <row r="239" spans="1:64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</row>
    <row r="240" spans="1:64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</row>
    <row r="241" spans="1:64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</row>
    <row r="242" spans="1:64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</row>
    <row r="243" spans="1:64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</row>
    <row r="244" spans="1:64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</row>
    <row r="245" spans="1:64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</row>
    <row r="246" spans="1:64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</row>
    <row r="247" spans="1:64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</row>
    <row r="248" spans="1:64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</row>
    <row r="249" spans="1:64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</row>
    <row r="250" spans="1:64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</row>
    <row r="251" spans="1:64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</row>
    <row r="252" spans="1:64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</row>
    <row r="253" spans="1:64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</row>
    <row r="254" spans="1:64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</row>
    <row r="255" spans="1:64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</row>
    <row r="256" spans="1:64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</row>
    <row r="257" spans="1:64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</row>
    <row r="258" spans="1:64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spans="1:64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spans="1:64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</row>
    <row r="261" spans="1:64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</row>
    <row r="262" spans="1:64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</row>
    <row r="263" spans="1:64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</row>
    <row r="264" spans="1:64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</row>
    <row r="265" spans="1:64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</row>
    <row r="266" spans="1:64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</row>
    <row r="267" spans="1:64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</row>
    <row r="268" spans="1:64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</row>
    <row r="269" spans="1:64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</row>
    <row r="270" spans="1:64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</row>
    <row r="271" spans="1:64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</row>
    <row r="272" spans="1:64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</row>
    <row r="273" spans="1:64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</row>
    <row r="274" spans="1:64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</row>
    <row r="275" spans="1:64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</row>
    <row r="276" spans="1:64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</row>
    <row r="277" spans="1:64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</row>
    <row r="278" spans="1:64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</row>
    <row r="279" spans="1:64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spans="1:64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</row>
    <row r="281" spans="1:64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</row>
    <row r="282" spans="1:64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</row>
    <row r="283" spans="1:64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</row>
    <row r="284" spans="1:64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</row>
    <row r="285" spans="1:64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</row>
    <row r="286" spans="1:64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</row>
    <row r="287" spans="1:64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</row>
    <row r="288" spans="1:64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</row>
    <row r="289" spans="1:64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</row>
    <row r="290" spans="1:64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</row>
    <row r="291" spans="1:64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</row>
    <row r="292" spans="1:64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</row>
    <row r="293" spans="1:64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</row>
    <row r="294" spans="1:64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</row>
    <row r="295" spans="1:64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</row>
    <row r="296" spans="1:64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</row>
    <row r="297" spans="1:64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</row>
    <row r="298" spans="1:64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</row>
    <row r="299" spans="1:64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</row>
    <row r="300" spans="1:64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</row>
    <row r="301" spans="1:64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</row>
    <row r="302" spans="1:64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</row>
    <row r="303" spans="1:64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</row>
    <row r="304" spans="1:64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</row>
    <row r="305" spans="1:64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</row>
    <row r="306" spans="1:64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</row>
    <row r="307" spans="1:64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</row>
    <row r="308" spans="1:64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</row>
    <row r="309" spans="1:64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</row>
    <row r="310" spans="1:64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</row>
    <row r="311" spans="1:64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</row>
    <row r="312" spans="1:64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</row>
    <row r="313" spans="1:64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</row>
    <row r="314" spans="1:64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</row>
    <row r="315" spans="1:64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</row>
    <row r="316" spans="1:64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</row>
    <row r="317" spans="1:64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</row>
    <row r="318" spans="1:64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</row>
    <row r="319" spans="1:64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</row>
    <row r="320" spans="1:64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</row>
    <row r="321" spans="1:64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</row>
    <row r="322" spans="1:64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</row>
    <row r="323" spans="1:64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</row>
    <row r="324" spans="1:64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</row>
    <row r="325" spans="1:64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</row>
    <row r="326" spans="1:64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</row>
    <row r="327" spans="1:64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</row>
    <row r="328" spans="1:64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</row>
    <row r="329" spans="1:64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</row>
    <row r="330" spans="1:64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</row>
    <row r="331" spans="1:64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</row>
    <row r="332" spans="1:64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</row>
    <row r="333" spans="1:64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</row>
    <row r="334" spans="1:64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</row>
    <row r="335" spans="1:64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</row>
    <row r="336" spans="1:64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</row>
    <row r="337" spans="1:64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</row>
    <row r="338" spans="1:64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</row>
    <row r="339" spans="1:64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</row>
    <row r="340" spans="1:64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</row>
    <row r="341" spans="1:64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</row>
    <row r="342" spans="1:64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</row>
    <row r="343" spans="1:64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</row>
    <row r="344" spans="1:64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</row>
    <row r="345" spans="1:64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</row>
    <row r="346" spans="1:64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</row>
    <row r="347" spans="1:64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</row>
    <row r="348" spans="1:64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</row>
  </sheetData>
  <mergeCells count="1">
    <mergeCell ref="B1:C1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5"/>
  <sheetViews>
    <sheetView tabSelected="1" workbookViewId="0">
      <selection activeCell="A7" sqref="A7"/>
    </sheetView>
  </sheetViews>
  <sheetFormatPr baseColWidth="10" defaultColWidth="9.7109375" defaultRowHeight="12.75" x14ac:dyDescent="0.2"/>
  <cols>
    <col min="1" max="1" width="31" style="2" customWidth="1"/>
    <col min="2" max="3" width="15" style="2" customWidth="1"/>
    <col min="4" max="4" width="16.140625" style="2" customWidth="1"/>
    <col min="5" max="5" width="17.7109375" style="2" bestFit="1" customWidth="1"/>
    <col min="6" max="6" width="9.7109375" style="2"/>
    <col min="7" max="7" width="12.5703125" style="2" bestFit="1" customWidth="1"/>
    <col min="8" max="8" width="9.7109375" style="2"/>
    <col min="9" max="9" width="11.5703125" style="2" bestFit="1" customWidth="1"/>
    <col min="10" max="16384" width="9.7109375" style="2"/>
  </cols>
  <sheetData>
    <row r="1" spans="1:98" x14ac:dyDescent="0.2">
      <c r="A1" s="287" t="s">
        <v>270</v>
      </c>
      <c r="B1" s="287"/>
      <c r="C1" s="287"/>
      <c r="D1" s="287"/>
      <c r="E1" s="287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</row>
    <row r="2" spans="1:98" ht="23.25" customHeight="1" x14ac:dyDescent="0.2">
      <c r="A2" s="288" t="s">
        <v>114</v>
      </c>
      <c r="B2" s="288"/>
      <c r="C2" s="288"/>
      <c r="D2" s="288"/>
      <c r="E2" s="288"/>
      <c r="F2" s="31"/>
      <c r="G2" s="31"/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</row>
    <row r="3" spans="1:98" ht="19.5" customHeight="1" x14ac:dyDescent="0.2">
      <c r="A3" s="289" t="s">
        <v>292</v>
      </c>
      <c r="B3" s="289"/>
      <c r="C3" s="289"/>
      <c r="D3" s="289"/>
      <c r="E3" s="289"/>
      <c r="F3" s="31"/>
      <c r="G3" s="31"/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</row>
    <row r="4" spans="1:98" x14ac:dyDescent="0.2">
      <c r="A4" s="291"/>
      <c r="B4" s="291"/>
      <c r="C4" s="291"/>
      <c r="D4" s="291"/>
      <c r="E4" s="29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</row>
    <row r="5" spans="1:98" ht="26.25" x14ac:dyDescent="0.4">
      <c r="A5" s="32"/>
      <c r="B5" s="290">
        <f>+'Part FEBRERO 2022'!K13</f>
        <v>21219694.397251196</v>
      </c>
      <c r="C5" s="290"/>
      <c r="D5" s="290"/>
      <c r="E5" s="33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</row>
    <row r="6" spans="1:98" ht="18.75" thickBot="1" x14ac:dyDescent="0.3">
      <c r="A6" s="32"/>
      <c r="B6" s="286"/>
      <c r="C6" s="286"/>
      <c r="D6" s="286"/>
      <c r="E6" s="34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</row>
    <row r="7" spans="1:98" ht="26.25" thickBot="1" x14ac:dyDescent="0.25">
      <c r="A7" s="35" t="s">
        <v>3</v>
      </c>
      <c r="B7" s="35" t="s">
        <v>92</v>
      </c>
      <c r="C7" s="35" t="s">
        <v>99</v>
      </c>
      <c r="D7" s="35" t="s">
        <v>100</v>
      </c>
      <c r="E7" s="36" t="s">
        <v>91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</row>
    <row r="8" spans="1:98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</row>
    <row r="9" spans="1:98" x14ac:dyDescent="0.2">
      <c r="A9" s="37" t="s">
        <v>93</v>
      </c>
      <c r="B9" s="37">
        <f>+B5*3.68%</f>
        <v>780884.75381884398</v>
      </c>
      <c r="C9" s="3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</row>
    <row r="10" spans="1:98" x14ac:dyDescent="0.2">
      <c r="A10" s="37" t="s">
        <v>98</v>
      </c>
      <c r="B10" s="37">
        <f>B5-B26</f>
        <v>11849077.35142507</v>
      </c>
      <c r="C10" s="3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</row>
    <row r="11" spans="1:98" x14ac:dyDescent="0.2">
      <c r="A11" s="37" t="s">
        <v>97</v>
      </c>
      <c r="B11" s="37">
        <f>+B10*0.5</f>
        <v>5924538.6757125352</v>
      </c>
      <c r="C11" s="37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</row>
    <row r="12" spans="1:98" x14ac:dyDescent="0.2">
      <c r="A12" s="37" t="s">
        <v>96</v>
      </c>
      <c r="B12" s="37">
        <f>+B10*0.5</f>
        <v>5924538.6757125352</v>
      </c>
      <c r="C12" s="3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</row>
    <row r="13" spans="1:98" ht="13.5" thickBo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</row>
    <row r="14" spans="1:98" ht="13.5" thickTop="1" x14ac:dyDescent="0.2">
      <c r="A14" s="38" t="s">
        <v>41</v>
      </c>
      <c r="B14" s="39">
        <f>+B$9</f>
        <v>780884.75381884398</v>
      </c>
      <c r="C14" s="39">
        <f>+B$11*POBLACIÓN!C7</f>
        <v>1300050.3933039957</v>
      </c>
      <c r="D14" s="40">
        <f>+$B$12*I14</f>
        <v>1418772.0254796431</v>
      </c>
      <c r="E14" s="41">
        <f>SUM(B14:D14)</f>
        <v>3499707.1726024831</v>
      </c>
      <c r="F14" s="32"/>
      <c r="G14" s="93">
        <f>+'ART 14 F I'!AD9</f>
        <v>8.3902945573294224E-2</v>
      </c>
      <c r="H14" s="94"/>
      <c r="I14" s="95">
        <f>+$G14/$G$26</f>
        <v>0.23947383976002312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</row>
    <row r="15" spans="1:98" x14ac:dyDescent="0.2">
      <c r="A15" s="42" t="s">
        <v>48</v>
      </c>
      <c r="B15" s="43">
        <f t="shared" ref="B15:B25" si="0">+B$9</f>
        <v>780884.75381884398</v>
      </c>
      <c r="C15" s="43">
        <f>+B$11*POBLACIÓN!C8</f>
        <v>136145.41602962205</v>
      </c>
      <c r="D15" s="44">
        <f t="shared" ref="D15:D25" si="1">+$B$12*I15</f>
        <v>119478.49233240901</v>
      </c>
      <c r="E15" s="45">
        <f t="shared" ref="E15:E25" si="2">SUM(B15:D15)</f>
        <v>1036508.6621808751</v>
      </c>
      <c r="F15" s="32"/>
      <c r="G15" s="93">
        <f>+'ART 14 F I'!AD10</f>
        <v>7.0656858602468967E-3</v>
      </c>
      <c r="H15" s="94"/>
      <c r="I15" s="95">
        <f t="shared" ref="I15:I25" si="3">+$G15/$G$26</f>
        <v>2.0166716578660787E-2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</row>
    <row r="16" spans="1:98" x14ac:dyDescent="0.2">
      <c r="A16" s="42" t="s">
        <v>44</v>
      </c>
      <c r="B16" s="43">
        <f t="shared" si="0"/>
        <v>780884.75381884398</v>
      </c>
      <c r="C16" s="43">
        <f>+B$11*POBLACIÓN!C9</f>
        <v>242274.16121162919</v>
      </c>
      <c r="D16" s="44">
        <f t="shared" si="1"/>
        <v>228880.15299054389</v>
      </c>
      <c r="E16" s="45">
        <f t="shared" si="2"/>
        <v>1252039.0680210171</v>
      </c>
      <c r="F16" s="32"/>
      <c r="G16" s="93">
        <f>+'ART 14 F I'!AD11</f>
        <v>1.3535450850661277E-2</v>
      </c>
      <c r="H16" s="94"/>
      <c r="I16" s="95">
        <f t="shared" si="3"/>
        <v>3.8632569642735405E-2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</row>
    <row r="17" spans="1:87" x14ac:dyDescent="0.2">
      <c r="A17" s="42" t="s">
        <v>45</v>
      </c>
      <c r="B17" s="43">
        <f t="shared" si="0"/>
        <v>780884.75381884398</v>
      </c>
      <c r="C17" s="43">
        <f>+B$11*POBLACIÓN!C10</f>
        <v>206906.49447892781</v>
      </c>
      <c r="D17" s="44">
        <f t="shared" si="1"/>
        <v>161523.20371635561</v>
      </c>
      <c r="E17" s="45">
        <f t="shared" si="2"/>
        <v>1149314.4520141273</v>
      </c>
      <c r="F17" s="32"/>
      <c r="G17" s="93">
        <f>+'ART 14 F I'!AD12</f>
        <v>9.5521143121326309E-3</v>
      </c>
      <c r="H17" s="94"/>
      <c r="I17" s="95">
        <f t="shared" si="3"/>
        <v>2.7263422952830917E-2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</row>
    <row r="18" spans="1:87" x14ac:dyDescent="0.2">
      <c r="A18" s="42" t="s">
        <v>53</v>
      </c>
      <c r="B18" s="43">
        <f t="shared" si="0"/>
        <v>780884.75381884398</v>
      </c>
      <c r="C18" s="43">
        <f>+B$11*POBLACIÓN!C11</f>
        <v>786618.17932485812</v>
      </c>
      <c r="D18" s="44">
        <f t="shared" si="1"/>
        <v>651998.9695784878</v>
      </c>
      <c r="E18" s="45">
        <f t="shared" si="2"/>
        <v>2219501.9027221901</v>
      </c>
      <c r="F18" s="32"/>
      <c r="G18" s="93">
        <f>+'ART 14 F I'!AD13</f>
        <v>3.8557733783828887E-2</v>
      </c>
      <c r="H18" s="94"/>
      <c r="I18" s="95">
        <f t="shared" si="3"/>
        <v>0.11005058879121468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</row>
    <row r="19" spans="1:87" x14ac:dyDescent="0.2">
      <c r="A19" s="42" t="s">
        <v>55</v>
      </c>
      <c r="B19" s="43">
        <f t="shared" si="0"/>
        <v>780884.75381884398</v>
      </c>
      <c r="C19" s="43">
        <f>+B$11*POBLACIÓN!C12</f>
        <v>952986.22607331979</v>
      </c>
      <c r="D19" s="44">
        <f t="shared" si="1"/>
        <v>1125623.6913001128</v>
      </c>
      <c r="E19" s="45">
        <f t="shared" si="2"/>
        <v>2859494.6711922763</v>
      </c>
      <c r="F19" s="32"/>
      <c r="G19" s="93">
        <f>+'ART 14 F I'!AD14</f>
        <v>6.6566820892338618E-2</v>
      </c>
      <c r="H19" s="94"/>
      <c r="I19" s="95">
        <f t="shared" si="3"/>
        <v>0.18999347508938924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</row>
    <row r="20" spans="1:87" x14ac:dyDescent="0.2">
      <c r="A20" s="42" t="s">
        <v>59</v>
      </c>
      <c r="B20" s="43">
        <f t="shared" si="0"/>
        <v>780884.75381884398</v>
      </c>
      <c r="C20" s="43">
        <f>+B$11*POBLACIÓN!C13</f>
        <v>202294.18159352205</v>
      </c>
      <c r="D20" s="44">
        <f t="shared" si="1"/>
        <v>156429.26447902666</v>
      </c>
      <c r="E20" s="45">
        <f t="shared" si="2"/>
        <v>1139608.1998913926</v>
      </c>
      <c r="F20" s="32"/>
      <c r="G20" s="93">
        <f>+'ART 14 F I'!AD15</f>
        <v>9.250870349813322E-3</v>
      </c>
      <c r="H20" s="94"/>
      <c r="I20" s="95">
        <f t="shared" si="3"/>
        <v>2.6403619427838938E-2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</row>
    <row r="21" spans="1:87" x14ac:dyDescent="0.2">
      <c r="A21" s="42" t="s">
        <v>66</v>
      </c>
      <c r="B21" s="43">
        <f t="shared" si="0"/>
        <v>780884.75381884398</v>
      </c>
      <c r="C21" s="43">
        <f>+B$11*POBLACIÓN!C14</f>
        <v>933796.31114863884</v>
      </c>
      <c r="D21" s="44">
        <f t="shared" si="1"/>
        <v>803056.988918002</v>
      </c>
      <c r="E21" s="45">
        <f t="shared" si="2"/>
        <v>2517738.053885485</v>
      </c>
      <c r="F21" s="32"/>
      <c r="G21" s="93">
        <f>+'ART 14 F I'!AD16</f>
        <v>4.7490960931980568E-2</v>
      </c>
      <c r="H21" s="94"/>
      <c r="I21" s="95">
        <f t="shared" si="3"/>
        <v>0.13554759836577818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</row>
    <row r="22" spans="1:87" x14ac:dyDescent="0.2">
      <c r="A22" s="42" t="s">
        <v>76</v>
      </c>
      <c r="B22" s="43">
        <f t="shared" si="0"/>
        <v>780884.75381884398</v>
      </c>
      <c r="C22" s="43">
        <f>+B$11*POBLACIÓN!C15</f>
        <v>292352.11566987541</v>
      </c>
      <c r="D22" s="44">
        <f t="shared" si="1"/>
        <v>223274.22477892647</v>
      </c>
      <c r="E22" s="45">
        <f t="shared" si="2"/>
        <v>1296511.0942676459</v>
      </c>
      <c r="F22" s="32"/>
      <c r="G22" s="93">
        <f>+'ART 14 F I'!AD17</f>
        <v>1.3203929026731799E-2</v>
      </c>
      <c r="H22" s="94"/>
      <c r="I22" s="95">
        <f t="shared" si="3"/>
        <v>3.7686347747923787E-2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</row>
    <row r="23" spans="1:87" x14ac:dyDescent="0.2">
      <c r="A23" s="42" t="s">
        <v>80</v>
      </c>
      <c r="B23" s="43">
        <f t="shared" si="0"/>
        <v>780884.75381884398</v>
      </c>
      <c r="C23" s="43">
        <f>+B$11*POBLACIÓN!C16</f>
        <v>171829.94410266899</v>
      </c>
      <c r="D23" s="44">
        <f t="shared" si="1"/>
        <v>171254.73922985909</v>
      </c>
      <c r="E23" s="45">
        <f t="shared" si="2"/>
        <v>1123969.437151372</v>
      </c>
      <c r="F23" s="32"/>
      <c r="G23" s="93">
        <f>+'ART 14 F I'!AD18</f>
        <v>1.0127615153614211E-2</v>
      </c>
      <c r="H23" s="94"/>
      <c r="I23" s="95">
        <f t="shared" si="3"/>
        <v>2.8906004096472971E-2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</row>
    <row r="24" spans="1:87" x14ac:dyDescent="0.2">
      <c r="A24" s="42" t="s">
        <v>83</v>
      </c>
      <c r="B24" s="43">
        <f t="shared" si="0"/>
        <v>780884.75381884398</v>
      </c>
      <c r="C24" s="43">
        <f>+B$11*POBLACIÓN!C17</f>
        <v>606634.99685842125</v>
      </c>
      <c r="D24" s="44">
        <f t="shared" si="1"/>
        <v>600229.08762660471</v>
      </c>
      <c r="E24" s="45">
        <f t="shared" si="2"/>
        <v>1987748.8383038701</v>
      </c>
      <c r="F24" s="32"/>
      <c r="G24" s="93">
        <f>+'ART 14 F I'!AD19</f>
        <v>3.5496180898842829E-2</v>
      </c>
      <c r="H24" s="94"/>
      <c r="I24" s="95">
        <f t="shared" si="3"/>
        <v>0.10131237560946736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</row>
    <row r="25" spans="1:87" x14ac:dyDescent="0.2">
      <c r="A25" s="42" t="s">
        <v>84</v>
      </c>
      <c r="B25" s="43">
        <f t="shared" si="0"/>
        <v>780884.75381884398</v>
      </c>
      <c r="C25" s="43">
        <f>+B$11*POBLACIÓN!C18</f>
        <v>92650.255917055823</v>
      </c>
      <c r="D25" s="44">
        <f t="shared" si="1"/>
        <v>264017.83528256411</v>
      </c>
      <c r="E25" s="45">
        <f t="shared" si="2"/>
        <v>1137552.8450184639</v>
      </c>
      <c r="F25" s="32"/>
      <c r="G25" s="93">
        <f>+'ART 14 F I'!AD20</f>
        <v>1.5613413336510545E-2</v>
      </c>
      <c r="H25" s="94"/>
      <c r="I25" s="95">
        <f t="shared" si="3"/>
        <v>4.4563441937664643E-2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</row>
    <row r="26" spans="1:87" ht="13.5" thickBot="1" x14ac:dyDescent="0.25">
      <c r="A26" s="46" t="s">
        <v>89</v>
      </c>
      <c r="B26" s="47">
        <f>SUM(B14:B25)</f>
        <v>9370617.0458261259</v>
      </c>
      <c r="C26" s="47">
        <f>SUM(C14:C25)</f>
        <v>5924538.6757125352</v>
      </c>
      <c r="D26" s="48">
        <f>SUM(D14:D25)</f>
        <v>5924538.6757125342</v>
      </c>
      <c r="E26" s="96">
        <f>SUM(E14:E25)</f>
        <v>21219694.3972512</v>
      </c>
      <c r="F26" s="32"/>
      <c r="G26" s="93">
        <f>SUM(G14:G25)</f>
        <v>0.3503637209699958</v>
      </c>
      <c r="H26" s="94"/>
      <c r="I26" s="94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</row>
    <row r="27" spans="1:87" ht="13.5" thickTop="1" x14ac:dyDescent="0.2">
      <c r="A27" s="49"/>
      <c r="B27" s="50"/>
      <c r="C27" s="50"/>
      <c r="D27" s="51"/>
      <c r="E27" s="5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</row>
    <row r="28" spans="1:87" x14ac:dyDescent="0.2">
      <c r="A28" s="32"/>
      <c r="B28" s="32"/>
      <c r="C28" s="32"/>
      <c r="D28" s="5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</row>
    <row r="29" spans="1:87" x14ac:dyDescent="0.2">
      <c r="A29" s="32"/>
      <c r="B29" s="32"/>
      <c r="C29" s="32"/>
      <c r="D29" s="5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</row>
    <row r="30" spans="1:87" x14ac:dyDescent="0.2">
      <c r="A30" s="32"/>
      <c r="B30" s="32"/>
      <c r="C30" s="32"/>
      <c r="D30" s="53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</row>
    <row r="31" spans="1:87" x14ac:dyDescent="0.2">
      <c r="A31" s="32"/>
      <c r="B31" s="32"/>
      <c r="C31" s="32"/>
      <c r="D31" s="5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</row>
    <row r="32" spans="1:87" x14ac:dyDescent="0.2">
      <c r="A32" s="32"/>
      <c r="B32" s="32"/>
      <c r="C32" s="32"/>
      <c r="D32" s="5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</row>
    <row r="33" spans="1:87" x14ac:dyDescent="0.2">
      <c r="A33" s="32"/>
      <c r="B33" s="32"/>
      <c r="C33" s="32"/>
      <c r="D33" s="53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</row>
    <row r="34" spans="1:87" x14ac:dyDescent="0.2">
      <c r="A34" s="32"/>
      <c r="B34" s="32"/>
      <c r="C34" s="32"/>
      <c r="D34" s="5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</row>
    <row r="35" spans="1:87" x14ac:dyDescent="0.2">
      <c r="A35" s="32"/>
      <c r="B35" s="32"/>
      <c r="C35" s="32"/>
      <c r="D35" s="5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</row>
    <row r="36" spans="1:87" x14ac:dyDescent="0.2">
      <c r="A36" s="32"/>
      <c r="B36" s="32"/>
      <c r="C36" s="32"/>
      <c r="D36" s="53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</row>
    <row r="37" spans="1:87" x14ac:dyDescent="0.2">
      <c r="A37" s="32"/>
      <c r="B37" s="32"/>
      <c r="C37" s="32"/>
      <c r="D37" s="53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</row>
    <row r="38" spans="1:87" x14ac:dyDescent="0.2">
      <c r="A38" s="32"/>
      <c r="B38" s="32"/>
      <c r="C38" s="32"/>
      <c r="D38" s="53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</row>
    <row r="39" spans="1:87" x14ac:dyDescent="0.2">
      <c r="A39" s="32"/>
      <c r="B39" s="32"/>
      <c r="C39" s="32"/>
      <c r="D39" s="5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</row>
    <row r="40" spans="1:87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</row>
    <row r="41" spans="1:87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</row>
    <row r="42" spans="1:87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</row>
    <row r="43" spans="1:87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</row>
    <row r="44" spans="1:87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</row>
    <row r="45" spans="1:87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</row>
    <row r="46" spans="1:87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</row>
    <row r="47" spans="1:87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</row>
    <row r="48" spans="1:87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</row>
    <row r="49" spans="1:87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</row>
    <row r="50" spans="1:87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</row>
    <row r="51" spans="1:87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</row>
    <row r="52" spans="1:87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</row>
    <row r="53" spans="1:87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</row>
    <row r="54" spans="1:87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</row>
    <row r="55" spans="1:87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spans="1:87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spans="1:87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</row>
    <row r="58" spans="1:87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</row>
    <row r="59" spans="1:87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</row>
    <row r="60" spans="1:87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</row>
    <row r="61" spans="1:87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</row>
    <row r="62" spans="1:87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</row>
    <row r="63" spans="1:87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</row>
    <row r="64" spans="1:87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</row>
    <row r="65" spans="1:87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</row>
    <row r="66" spans="1:87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</row>
    <row r="67" spans="1:87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</row>
    <row r="68" spans="1:87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</row>
    <row r="69" spans="1:87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</row>
    <row r="70" spans="1:87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</row>
    <row r="71" spans="1:87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</row>
    <row r="72" spans="1:87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</row>
    <row r="73" spans="1:87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</row>
    <row r="74" spans="1:87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</row>
    <row r="75" spans="1:87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</row>
    <row r="76" spans="1:87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</row>
    <row r="77" spans="1:87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</row>
    <row r="78" spans="1:87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</row>
    <row r="79" spans="1:87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</row>
    <row r="80" spans="1:87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</row>
    <row r="81" spans="1:87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</row>
    <row r="82" spans="1:87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</row>
    <row r="83" spans="1:87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</row>
    <row r="84" spans="1:87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</row>
    <row r="85" spans="1:87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</row>
    <row r="86" spans="1:87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</row>
    <row r="87" spans="1:87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</row>
    <row r="88" spans="1:87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</row>
    <row r="89" spans="1:87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</row>
    <row r="90" spans="1:87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</row>
    <row r="91" spans="1:87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</row>
    <row r="92" spans="1:87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</row>
    <row r="93" spans="1:87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</row>
    <row r="94" spans="1:87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</row>
    <row r="95" spans="1:87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</row>
    <row r="96" spans="1:87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</row>
    <row r="97" spans="1:87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</row>
    <row r="98" spans="1:87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</row>
    <row r="99" spans="1:87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</row>
    <row r="100" spans="1:87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</row>
    <row r="101" spans="1:87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</row>
    <row r="102" spans="1:87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</row>
    <row r="103" spans="1:87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</row>
    <row r="104" spans="1:87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</row>
    <row r="105" spans="1:87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</row>
    <row r="106" spans="1:87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</row>
    <row r="107" spans="1:87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</row>
    <row r="108" spans="1:87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</row>
    <row r="109" spans="1:87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</row>
    <row r="110" spans="1:87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</row>
    <row r="111" spans="1:87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</row>
    <row r="112" spans="1:87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</row>
    <row r="113" spans="1:87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</row>
    <row r="114" spans="1:87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</row>
    <row r="115" spans="1:87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</row>
    <row r="116" spans="1:87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</row>
    <row r="117" spans="1:87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</row>
    <row r="118" spans="1:87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</row>
    <row r="119" spans="1:87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</row>
    <row r="120" spans="1:87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</row>
    <row r="121" spans="1:87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</row>
    <row r="122" spans="1:87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</row>
    <row r="123" spans="1:87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</row>
    <row r="124" spans="1:87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</row>
    <row r="125" spans="1:87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</row>
    <row r="126" spans="1:87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</row>
    <row r="127" spans="1:87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</row>
    <row r="128" spans="1:87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</row>
    <row r="129" spans="1:87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</row>
    <row r="130" spans="1:87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</row>
    <row r="131" spans="1:87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</row>
    <row r="132" spans="1:87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</row>
    <row r="133" spans="1:87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</row>
    <row r="134" spans="1:87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</row>
    <row r="135" spans="1:87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</row>
    <row r="136" spans="1:87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</row>
    <row r="137" spans="1:87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</row>
    <row r="138" spans="1:87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</row>
    <row r="139" spans="1:87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</row>
    <row r="140" spans="1:87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</row>
    <row r="141" spans="1:87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</row>
    <row r="142" spans="1:87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</row>
    <row r="143" spans="1:87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</row>
    <row r="144" spans="1:87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</row>
    <row r="145" spans="1:87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</row>
    <row r="146" spans="1:87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</row>
    <row r="147" spans="1:87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</row>
    <row r="148" spans="1:87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</row>
    <row r="149" spans="1:87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</row>
    <row r="150" spans="1:87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</row>
    <row r="151" spans="1:87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</row>
    <row r="152" spans="1:87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</row>
    <row r="153" spans="1:87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</row>
    <row r="154" spans="1:87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</row>
    <row r="155" spans="1:87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</row>
    <row r="156" spans="1:87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</row>
    <row r="157" spans="1:87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</row>
    <row r="158" spans="1:87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</row>
    <row r="159" spans="1:87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</row>
    <row r="160" spans="1:87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</row>
    <row r="161" spans="1:87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</row>
    <row r="162" spans="1:87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</row>
    <row r="163" spans="1:87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</row>
    <row r="164" spans="1:87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</row>
    <row r="165" spans="1:87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</row>
    <row r="166" spans="1:87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</row>
    <row r="167" spans="1:87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</row>
    <row r="168" spans="1:87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</row>
    <row r="169" spans="1:87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</row>
    <row r="170" spans="1:87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</row>
    <row r="171" spans="1:87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</row>
    <row r="172" spans="1:87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</row>
    <row r="173" spans="1:87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</row>
    <row r="174" spans="1:87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</row>
    <row r="175" spans="1:87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</row>
    <row r="176" spans="1:87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</row>
    <row r="177" spans="1:87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</row>
    <row r="178" spans="1:87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</row>
    <row r="179" spans="1:87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</row>
    <row r="180" spans="1:87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</row>
    <row r="181" spans="1:87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</row>
    <row r="182" spans="1:87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</row>
    <row r="183" spans="1:87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</row>
    <row r="184" spans="1:87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</row>
    <row r="185" spans="1:87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</row>
    <row r="186" spans="1:87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</row>
    <row r="187" spans="1:87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</row>
    <row r="188" spans="1:87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</row>
    <row r="189" spans="1:87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</row>
    <row r="190" spans="1:87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</row>
    <row r="191" spans="1:87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</row>
    <row r="192" spans="1:87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</row>
    <row r="193" spans="1:87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</row>
    <row r="194" spans="1:87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</row>
    <row r="195" spans="1:87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</row>
    <row r="196" spans="1:87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</row>
    <row r="197" spans="1:87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</row>
    <row r="198" spans="1:87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</row>
    <row r="199" spans="1:87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</row>
    <row r="200" spans="1:87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</row>
    <row r="201" spans="1:87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</row>
    <row r="202" spans="1:87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</row>
    <row r="203" spans="1:87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</row>
    <row r="204" spans="1:87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</row>
    <row r="205" spans="1:87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</row>
    <row r="206" spans="1:87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</row>
    <row r="207" spans="1:87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</row>
    <row r="208" spans="1:87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</row>
    <row r="209" spans="1:87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</row>
    <row r="210" spans="1:87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</row>
    <row r="211" spans="1:87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</row>
    <row r="212" spans="1:87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</row>
    <row r="213" spans="1:87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</row>
    <row r="214" spans="1:87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</row>
    <row r="215" spans="1:87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</row>
  </sheetData>
  <mergeCells count="6">
    <mergeCell ref="A1:E1"/>
    <mergeCell ref="A2:E2"/>
    <mergeCell ref="A3:E3"/>
    <mergeCell ref="B5:D5"/>
    <mergeCell ref="B6:D6"/>
    <mergeCell ref="A4:E4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FEBRERO 2022</vt:lpstr>
      <vt:lpstr>ART 14 F I</vt:lpstr>
      <vt:lpstr>TERRITORIO INEGI 2020</vt:lpstr>
      <vt:lpstr>censo2020</vt:lpstr>
      <vt:lpstr>INEGI</vt:lpstr>
      <vt:lpstr>COEF Art 14 F I</vt:lpstr>
      <vt:lpstr>POBLACIÓN</vt:lpstr>
      <vt:lpstr>DISTRIBUCION</vt:lpstr>
      <vt:lpstr>'ART 14 F I'!Área_de_impresión</vt:lpstr>
      <vt:lpstr>'COEF Art 14 F I'!Área_de_impresión</vt:lpstr>
      <vt:lpstr>DISTRIBUCION!Área_de_impresión</vt:lpstr>
      <vt:lpstr>'Part FEBRERO 2022'!Área_de_impresión</vt:lpstr>
      <vt:lpstr>POBLACIÓN!Área_de_impresión</vt:lpstr>
      <vt:lpstr>'ART 14 F I'!Títulos_a_imprimir</vt:lpstr>
      <vt:lpstr>'COEF Art 14 F I'!Títulos_a_imprimir</vt:lpstr>
      <vt:lpstr>DISTRIBUCION!Títulos_a_imprimir</vt:lpstr>
      <vt:lpstr>POBLACIÓN!Títulos_a_imprimir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2016-01-06T17:32:34Z</cp:lastPrinted>
  <dcterms:created xsi:type="dcterms:W3CDTF">2016-01-06T17:10:31Z</dcterms:created>
  <dcterms:modified xsi:type="dcterms:W3CDTF">2022-03-02T15:07:34Z</dcterms:modified>
</cp:coreProperties>
</file>