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filur03.it.liu.se\students\wiler441\Documents\tppe32_labs\"/>
    </mc:Choice>
  </mc:AlternateContent>
  <xr:revisionPtr revIDLastSave="0" documentId="13_ncr:1_{8B3577C9-9730-4501-A32B-EEE89BA7E590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Data" sheetId="1" r:id="rId1"/>
    <sheet name="MLE" sheetId="2" r:id="rId2"/>
  </sheets>
  <definedNames>
    <definedName name="solver_adj" localSheetId="1" hidden="1">MLE!$I$3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MLE!$I$5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E4" i="2"/>
  <c r="I5" i="2"/>
  <c r="E2" i="2"/>
  <c r="C3" i="2"/>
  <c r="C4" i="2"/>
  <c r="F2" i="2"/>
  <c r="D2" i="2"/>
  <c r="D37" i="2"/>
  <c r="D38" i="2"/>
  <c r="D39" i="2"/>
  <c r="D57" i="2"/>
  <c r="D73" i="2"/>
  <c r="D133" i="2"/>
  <c r="D137" i="2"/>
  <c r="D138" i="2"/>
  <c r="D139" i="2"/>
  <c r="D153" i="2"/>
  <c r="D154" i="2"/>
  <c r="D155" i="2"/>
  <c r="D158" i="2"/>
  <c r="D159" i="2"/>
  <c r="D199" i="2"/>
  <c r="D206" i="2"/>
  <c r="D217" i="2"/>
  <c r="C16" i="2"/>
  <c r="D16" i="2" s="1"/>
  <c r="C17" i="2"/>
  <c r="D17" i="2" s="1"/>
  <c r="C33" i="2"/>
  <c r="D33" i="2" s="1"/>
  <c r="C34" i="2"/>
  <c r="D34" i="2" s="1"/>
  <c r="C35" i="2"/>
  <c r="D35" i="2" s="1"/>
  <c r="C57" i="2"/>
  <c r="C58" i="2"/>
  <c r="D58" i="2" s="1"/>
  <c r="C59" i="2"/>
  <c r="D59" i="2" s="1"/>
  <c r="C62" i="2"/>
  <c r="D62" i="2" s="1"/>
  <c r="C77" i="2"/>
  <c r="D77" i="2" s="1"/>
  <c r="C78" i="2"/>
  <c r="D78" i="2" s="1"/>
  <c r="C79" i="2"/>
  <c r="D79" i="2" s="1"/>
  <c r="C82" i="2"/>
  <c r="D82" i="2" s="1"/>
  <c r="C133" i="2"/>
  <c r="C134" i="2"/>
  <c r="D134" i="2" s="1"/>
  <c r="C135" i="2"/>
  <c r="D135" i="2" s="1"/>
  <c r="C137" i="2"/>
  <c r="C138" i="2"/>
  <c r="C139" i="2"/>
  <c r="C142" i="2"/>
  <c r="D142" i="2" s="1"/>
  <c r="C157" i="2"/>
  <c r="D157" i="2" s="1"/>
  <c r="C177" i="2"/>
  <c r="D177" i="2" s="1"/>
  <c r="C178" i="2"/>
  <c r="D178" i="2" s="1"/>
  <c r="C179" i="2"/>
  <c r="D179" i="2" s="1"/>
  <c r="C182" i="2"/>
  <c r="D182" i="2" s="1"/>
  <c r="C233" i="2"/>
  <c r="D233" i="2" s="1"/>
  <c r="C234" i="2"/>
  <c r="D234" i="2" s="1"/>
  <c r="C235" i="2"/>
  <c r="D235" i="2" s="1"/>
  <c r="C236" i="2"/>
  <c r="D236" i="2" s="1"/>
  <c r="C237" i="2"/>
  <c r="D237" i="2" s="1"/>
  <c r="B3" i="2"/>
  <c r="B4" i="2"/>
  <c r="D4" i="2" s="1"/>
  <c r="B5" i="2"/>
  <c r="B6" i="2"/>
  <c r="C6" i="2" s="1"/>
  <c r="D6" i="2" s="1"/>
  <c r="B7" i="2"/>
  <c r="B8" i="2"/>
  <c r="C8" i="2" s="1"/>
  <c r="D8" i="2" s="1"/>
  <c r="B9" i="2"/>
  <c r="C9" i="2" s="1"/>
  <c r="D9" i="2" s="1"/>
  <c r="B10" i="2"/>
  <c r="C10" i="2" s="1"/>
  <c r="D10" i="2" s="1"/>
  <c r="B11" i="2"/>
  <c r="B12" i="2"/>
  <c r="B13" i="2"/>
  <c r="C13" i="2" s="1"/>
  <c r="D13" i="2" s="1"/>
  <c r="B14" i="2"/>
  <c r="C14" i="2" s="1"/>
  <c r="D14" i="2" s="1"/>
  <c r="B15" i="2"/>
  <c r="C15" i="2" s="1"/>
  <c r="D15" i="2" s="1"/>
  <c r="B16" i="2"/>
  <c r="B17" i="2"/>
  <c r="B18" i="2"/>
  <c r="C18" i="2" s="1"/>
  <c r="D18" i="2" s="1"/>
  <c r="B19" i="2"/>
  <c r="C19" i="2" s="1"/>
  <c r="D19" i="2" s="1"/>
  <c r="B20" i="2"/>
  <c r="C20" i="2" s="1"/>
  <c r="D20" i="2" s="1"/>
  <c r="B21" i="2"/>
  <c r="B22" i="2"/>
  <c r="C22" i="2" s="1"/>
  <c r="D22" i="2" s="1"/>
  <c r="B23" i="2"/>
  <c r="C23" i="2" s="1"/>
  <c r="D23" i="2" s="1"/>
  <c r="B24" i="2"/>
  <c r="C24" i="2" s="1"/>
  <c r="D24" i="2" s="1"/>
  <c r="B25" i="2"/>
  <c r="C25" i="2" s="1"/>
  <c r="D25" i="2" s="1"/>
  <c r="B26" i="2"/>
  <c r="C26" i="2" s="1"/>
  <c r="D26" i="2" s="1"/>
  <c r="B27" i="2"/>
  <c r="B28" i="2"/>
  <c r="C28" i="2" s="1"/>
  <c r="D28" i="2" s="1"/>
  <c r="B29" i="2"/>
  <c r="C29" i="2" s="1"/>
  <c r="D29" i="2" s="1"/>
  <c r="B30" i="2"/>
  <c r="C30" i="2" s="1"/>
  <c r="D30" i="2" s="1"/>
  <c r="B31" i="2"/>
  <c r="B32" i="2"/>
  <c r="B33" i="2"/>
  <c r="B34" i="2"/>
  <c r="B35" i="2"/>
  <c r="B36" i="2"/>
  <c r="B37" i="2"/>
  <c r="C37" i="2" s="1"/>
  <c r="B38" i="2"/>
  <c r="C38" i="2" s="1"/>
  <c r="B39" i="2"/>
  <c r="C39" i="2" s="1"/>
  <c r="B40" i="2"/>
  <c r="C40" i="2" s="1"/>
  <c r="D40" i="2" s="1"/>
  <c r="B41" i="2"/>
  <c r="B42" i="2"/>
  <c r="C42" i="2" s="1"/>
  <c r="D42" i="2" s="1"/>
  <c r="B43" i="2"/>
  <c r="C43" i="2" s="1"/>
  <c r="D43" i="2" s="1"/>
  <c r="B44" i="2"/>
  <c r="C44" i="2" s="1"/>
  <c r="D44" i="2" s="1"/>
  <c r="B45" i="2"/>
  <c r="C45" i="2" s="1"/>
  <c r="D45" i="2" s="1"/>
  <c r="B46" i="2"/>
  <c r="C46" i="2" s="1"/>
  <c r="D46" i="2" s="1"/>
  <c r="B47" i="2"/>
  <c r="B48" i="2"/>
  <c r="C48" i="2" s="1"/>
  <c r="D48" i="2" s="1"/>
  <c r="B49" i="2"/>
  <c r="C49" i="2" s="1"/>
  <c r="D49" i="2" s="1"/>
  <c r="B50" i="2"/>
  <c r="C50" i="2" s="1"/>
  <c r="D50" i="2" s="1"/>
  <c r="B51" i="2"/>
  <c r="B52" i="2"/>
  <c r="B53" i="2"/>
  <c r="C53" i="2" s="1"/>
  <c r="D53" i="2" s="1"/>
  <c r="B54" i="2"/>
  <c r="C54" i="2" s="1"/>
  <c r="D54" i="2" s="1"/>
  <c r="B55" i="2"/>
  <c r="C55" i="2" s="1"/>
  <c r="D55" i="2" s="1"/>
  <c r="B56" i="2"/>
  <c r="B57" i="2"/>
  <c r="B58" i="2"/>
  <c r="B59" i="2"/>
  <c r="B60" i="2"/>
  <c r="B61" i="2"/>
  <c r="B62" i="2"/>
  <c r="B63" i="2"/>
  <c r="C63" i="2" s="1"/>
  <c r="D63" i="2" s="1"/>
  <c r="B64" i="2"/>
  <c r="C64" i="2" s="1"/>
  <c r="D64" i="2" s="1"/>
  <c r="B65" i="2"/>
  <c r="C65" i="2" s="1"/>
  <c r="D65" i="2" s="1"/>
  <c r="B66" i="2"/>
  <c r="C66" i="2" s="1"/>
  <c r="D66" i="2" s="1"/>
  <c r="B67" i="2"/>
  <c r="B68" i="2"/>
  <c r="C68" i="2" s="1"/>
  <c r="D68" i="2" s="1"/>
  <c r="B69" i="2"/>
  <c r="C69" i="2" s="1"/>
  <c r="D69" i="2" s="1"/>
  <c r="B70" i="2"/>
  <c r="B71" i="2"/>
  <c r="B72" i="2"/>
  <c r="B73" i="2"/>
  <c r="C73" i="2" s="1"/>
  <c r="B74" i="2"/>
  <c r="C74" i="2" s="1"/>
  <c r="D74" i="2" s="1"/>
  <c r="B75" i="2"/>
  <c r="C75" i="2" s="1"/>
  <c r="D75" i="2" s="1"/>
  <c r="B76" i="2"/>
  <c r="B77" i="2"/>
  <c r="B78" i="2"/>
  <c r="B79" i="2"/>
  <c r="B80" i="2"/>
  <c r="C80" i="2" s="1"/>
  <c r="D80" i="2" s="1"/>
  <c r="B81" i="2"/>
  <c r="B82" i="2"/>
  <c r="B83" i="2"/>
  <c r="C83" i="2" s="1"/>
  <c r="D83" i="2" s="1"/>
  <c r="B84" i="2"/>
  <c r="C84" i="2" s="1"/>
  <c r="D84" i="2" s="1"/>
  <c r="B85" i="2"/>
  <c r="C85" i="2" s="1"/>
  <c r="D85" i="2" s="1"/>
  <c r="B86" i="2"/>
  <c r="C86" i="2" s="1"/>
  <c r="D86" i="2" s="1"/>
  <c r="B87" i="2"/>
  <c r="B88" i="2"/>
  <c r="C88" i="2" s="1"/>
  <c r="D88" i="2" s="1"/>
  <c r="B89" i="2"/>
  <c r="C89" i="2" s="1"/>
  <c r="D89" i="2" s="1"/>
  <c r="B90" i="2"/>
  <c r="C90" i="2" s="1"/>
  <c r="D90" i="2" s="1"/>
  <c r="B91" i="2"/>
  <c r="C92" i="2" s="1"/>
  <c r="D92" i="2" s="1"/>
  <c r="B92" i="2"/>
  <c r="B93" i="2"/>
  <c r="C93" i="2" s="1"/>
  <c r="D93" i="2" s="1"/>
  <c r="B94" i="2"/>
  <c r="C94" i="2" s="1"/>
  <c r="D94" i="2" s="1"/>
  <c r="B95" i="2"/>
  <c r="C95" i="2" s="1"/>
  <c r="D95" i="2" s="1"/>
  <c r="B96" i="2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B108" i="2"/>
  <c r="C108" i="2" s="1"/>
  <c r="D108" i="2" s="1"/>
  <c r="B109" i="2"/>
  <c r="C109" i="2" s="1"/>
  <c r="D109" i="2" s="1"/>
  <c r="B110" i="2"/>
  <c r="C110" i="2" s="1"/>
  <c r="D110" i="2" s="1"/>
  <c r="B111" i="2"/>
  <c r="B112" i="2"/>
  <c r="B113" i="2"/>
  <c r="C113" i="2" s="1"/>
  <c r="D113" i="2" s="1"/>
  <c r="B114" i="2"/>
  <c r="C114" i="2" s="1"/>
  <c r="D114" i="2" s="1"/>
  <c r="B115" i="2"/>
  <c r="B116" i="2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B128" i="2"/>
  <c r="C128" i="2" s="1"/>
  <c r="D128" i="2" s="1"/>
  <c r="B129" i="2"/>
  <c r="C129" i="2" s="1"/>
  <c r="D129" i="2" s="1"/>
  <c r="B130" i="2"/>
  <c r="C130" i="2" s="1"/>
  <c r="D130" i="2" s="1"/>
  <c r="B131" i="2"/>
  <c r="B132" i="2"/>
  <c r="B133" i="2"/>
  <c r="B134" i="2"/>
  <c r="B135" i="2"/>
  <c r="B136" i="2"/>
  <c r="B137" i="2"/>
  <c r="B138" i="2"/>
  <c r="B139" i="2"/>
  <c r="B140" i="2"/>
  <c r="C140" i="2" s="1"/>
  <c r="D140" i="2" s="1"/>
  <c r="B141" i="2"/>
  <c r="B142" i="2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B148" i="2"/>
  <c r="C148" i="2" s="1"/>
  <c r="D148" i="2" s="1"/>
  <c r="B149" i="2"/>
  <c r="C149" i="2" s="1"/>
  <c r="D149" i="2" s="1"/>
  <c r="B150" i="2"/>
  <c r="C150" i="2" s="1"/>
  <c r="D150" i="2" s="1"/>
  <c r="B151" i="2"/>
  <c r="B152" i="2"/>
  <c r="B153" i="2"/>
  <c r="C153" i="2" s="1"/>
  <c r="B154" i="2"/>
  <c r="C154" i="2" s="1"/>
  <c r="B155" i="2"/>
  <c r="C155" i="2" s="1"/>
  <c r="B156" i="2"/>
  <c r="B157" i="2"/>
  <c r="B158" i="2"/>
  <c r="C158" i="2" s="1"/>
  <c r="B159" i="2"/>
  <c r="C159" i="2" s="1"/>
  <c r="B160" i="2"/>
  <c r="C160" i="2" s="1"/>
  <c r="D160" i="2" s="1"/>
  <c r="B161" i="2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B168" i="2"/>
  <c r="C168" i="2" s="1"/>
  <c r="D168" i="2" s="1"/>
  <c r="B169" i="2"/>
  <c r="C169" i="2" s="1"/>
  <c r="D169" i="2" s="1"/>
  <c r="B170" i="2"/>
  <c r="C170" i="2" s="1"/>
  <c r="D170" i="2" s="1"/>
  <c r="B171" i="2"/>
  <c r="B172" i="2"/>
  <c r="B173" i="2"/>
  <c r="C173" i="2" s="1"/>
  <c r="D173" i="2" s="1"/>
  <c r="B174" i="2"/>
  <c r="C174" i="2" s="1"/>
  <c r="D174" i="2" s="1"/>
  <c r="B175" i="2"/>
  <c r="C175" i="2" s="1"/>
  <c r="D175" i="2" s="1"/>
  <c r="B176" i="2"/>
  <c r="B177" i="2"/>
  <c r="B178" i="2"/>
  <c r="B179" i="2"/>
  <c r="B180" i="2"/>
  <c r="C180" i="2" s="1"/>
  <c r="D180" i="2" s="1"/>
  <c r="B181" i="2"/>
  <c r="B182" i="2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B188" i="2"/>
  <c r="C188" i="2" s="1"/>
  <c r="D188" i="2" s="1"/>
  <c r="B189" i="2"/>
  <c r="C189" i="2" s="1"/>
  <c r="D189" i="2" s="1"/>
  <c r="B190" i="2"/>
  <c r="C190" i="2" s="1"/>
  <c r="D190" i="2" s="1"/>
  <c r="B191" i="2"/>
  <c r="B192" i="2"/>
  <c r="B193" i="2"/>
  <c r="C193" i="2" s="1"/>
  <c r="D193" i="2" s="1"/>
  <c r="B194" i="2"/>
  <c r="C194" i="2" s="1"/>
  <c r="D194" i="2" s="1"/>
  <c r="B195" i="2"/>
  <c r="B196" i="2"/>
  <c r="B197" i="2"/>
  <c r="C197" i="2" s="1"/>
  <c r="D197" i="2" s="1"/>
  <c r="B198" i="2"/>
  <c r="C198" i="2" s="1"/>
  <c r="D198" i="2" s="1"/>
  <c r="B199" i="2"/>
  <c r="C199" i="2" s="1"/>
  <c r="B200" i="2"/>
  <c r="C200" i="2" s="1"/>
  <c r="D200" i="2" s="1"/>
  <c r="B201" i="2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B207" i="2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B213" i="2"/>
  <c r="C213" i="2" s="1"/>
  <c r="D213" i="2" s="1"/>
  <c r="B214" i="2"/>
  <c r="C214" i="2" s="1"/>
  <c r="D214" i="2" s="1"/>
  <c r="B215" i="2"/>
  <c r="C215" i="2" s="1"/>
  <c r="D215" i="2" s="1"/>
  <c r="B216" i="2"/>
  <c r="B217" i="2"/>
  <c r="C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B228" i="2"/>
  <c r="C228" i="2" s="1"/>
  <c r="D228" i="2" s="1"/>
  <c r="B229" i="2"/>
  <c r="C229" i="2" s="1"/>
  <c r="D229" i="2" s="1"/>
  <c r="B230" i="2"/>
  <c r="C230" i="2" s="1"/>
  <c r="D230" i="2" s="1"/>
  <c r="B231" i="2"/>
  <c r="C232" i="2" s="1"/>
  <c r="D232" i="2" s="1"/>
  <c r="B232" i="2"/>
  <c r="B233" i="2"/>
  <c r="B234" i="2"/>
  <c r="B235" i="2"/>
  <c r="B236" i="2"/>
  <c r="B237" i="2"/>
  <c r="B238" i="2"/>
  <c r="C238" i="2" s="1"/>
  <c r="D238" i="2" s="1"/>
  <c r="B239" i="2"/>
  <c r="C239" i="2" s="1"/>
  <c r="D239" i="2" s="1"/>
  <c r="B240" i="2"/>
  <c r="C240" i="2" s="1"/>
  <c r="D240" i="2" s="1"/>
  <c r="B241" i="2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B248" i="2"/>
  <c r="C248" i="2" s="1"/>
  <c r="D248" i="2" s="1"/>
  <c r="B249" i="2"/>
  <c r="C249" i="2" s="1"/>
  <c r="D249" i="2" s="1"/>
  <c r="B250" i="2"/>
  <c r="C250" i="2" s="1"/>
  <c r="D250" i="2" s="1"/>
  <c r="B251" i="2"/>
  <c r="C252" i="2" s="1"/>
  <c r="D252" i="2" s="1"/>
  <c r="B252" i="2"/>
  <c r="B253" i="2"/>
  <c r="C253" i="2" s="1"/>
  <c r="D253" i="2" s="1"/>
  <c r="B254" i="2"/>
  <c r="C254" i="2" s="1"/>
  <c r="D254" i="2" s="1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" i="2"/>
  <c r="C131" i="2" l="1"/>
  <c r="D131" i="2" s="1"/>
  <c r="C132" i="2"/>
  <c r="D132" i="2" s="1"/>
  <c r="C61" i="2"/>
  <c r="D61" i="2" s="1"/>
  <c r="C136" i="2"/>
  <c r="D136" i="2" s="1"/>
  <c r="C36" i="2"/>
  <c r="D36" i="2" s="1"/>
  <c r="C212" i="2"/>
  <c r="D212" i="2" s="1"/>
  <c r="C192" i="2"/>
  <c r="D192" i="2" s="1"/>
  <c r="C172" i="2"/>
  <c r="D172" i="2" s="1"/>
  <c r="C152" i="2"/>
  <c r="D152" i="2" s="1"/>
  <c r="C112" i="2"/>
  <c r="D112" i="2" s="1"/>
  <c r="C72" i="2"/>
  <c r="D72" i="2" s="1"/>
  <c r="C52" i="2"/>
  <c r="D52" i="2" s="1"/>
  <c r="C32" i="2"/>
  <c r="D32" i="2" s="1"/>
  <c r="C12" i="2"/>
  <c r="D12" i="2" s="1"/>
  <c r="C181" i="2"/>
  <c r="D181" i="2" s="1"/>
  <c r="C81" i="2"/>
  <c r="D81" i="2" s="1"/>
  <c r="C195" i="2"/>
  <c r="D195" i="2" s="1"/>
  <c r="C196" i="2"/>
  <c r="D196" i="2" s="1"/>
  <c r="C216" i="2"/>
  <c r="D216" i="2" s="1"/>
  <c r="C121" i="2"/>
  <c r="D121" i="2" s="1"/>
  <c r="C60" i="2"/>
  <c r="D60" i="2" s="1"/>
  <c r="C247" i="2"/>
  <c r="D247" i="2" s="1"/>
  <c r="C227" i="2"/>
  <c r="D227" i="2" s="1"/>
  <c r="C207" i="2"/>
  <c r="D207" i="2" s="1"/>
  <c r="C187" i="2"/>
  <c r="D187" i="2" s="1"/>
  <c r="C167" i="2"/>
  <c r="D167" i="2" s="1"/>
  <c r="C147" i="2"/>
  <c r="D147" i="2" s="1"/>
  <c r="C127" i="2"/>
  <c r="D127" i="2" s="1"/>
  <c r="C107" i="2"/>
  <c r="D107" i="2" s="1"/>
  <c r="C87" i="2"/>
  <c r="D87" i="2" s="1"/>
  <c r="C67" i="2"/>
  <c r="D67" i="2" s="1"/>
  <c r="C47" i="2"/>
  <c r="D47" i="2" s="1"/>
  <c r="C27" i="2"/>
  <c r="D27" i="2" s="1"/>
  <c r="C7" i="2"/>
  <c r="D7" i="2" s="1"/>
  <c r="C156" i="2"/>
  <c r="D156" i="2" s="1"/>
  <c r="C115" i="2"/>
  <c r="D115" i="2" s="1"/>
  <c r="C116" i="2"/>
  <c r="D116" i="2" s="1"/>
  <c r="C76" i="2"/>
  <c r="D76" i="2" s="1"/>
  <c r="C176" i="2"/>
  <c r="D176" i="2" s="1"/>
  <c r="C71" i="2"/>
  <c r="D71" i="2" s="1"/>
  <c r="C70" i="2"/>
  <c r="D70" i="2" s="1"/>
  <c r="C201" i="2"/>
  <c r="D201" i="2" s="1"/>
  <c r="C56" i="2"/>
  <c r="D56" i="2" s="1"/>
  <c r="C96" i="2"/>
  <c r="D96" i="2" s="1"/>
  <c r="C241" i="2"/>
  <c r="D241" i="2" s="1"/>
  <c r="C221" i="2"/>
  <c r="D221" i="2" s="1"/>
  <c r="C161" i="2"/>
  <c r="D161" i="2" s="1"/>
  <c r="C141" i="2"/>
  <c r="D141" i="2" s="1"/>
  <c r="C101" i="2"/>
  <c r="D101" i="2" s="1"/>
  <c r="C41" i="2"/>
  <c r="D41" i="2" s="1"/>
  <c r="C21" i="2"/>
  <c r="D21" i="2" s="1"/>
  <c r="C31" i="2"/>
  <c r="D31" i="2" s="1"/>
  <c r="C5" i="2"/>
  <c r="D5" i="2" s="1"/>
  <c r="C231" i="2"/>
  <c r="D231" i="2" s="1"/>
  <c r="C151" i="2"/>
  <c r="D151" i="2" s="1"/>
  <c r="C91" i="2"/>
  <c r="D91" i="2" s="1"/>
  <c r="C171" i="2"/>
  <c r="D171" i="2" s="1"/>
  <c r="C51" i="2"/>
  <c r="D51" i="2" s="1"/>
  <c r="C111" i="2"/>
  <c r="D111" i="2" s="1"/>
  <c r="C251" i="2"/>
  <c r="D251" i="2" s="1"/>
  <c r="C191" i="2"/>
  <c r="D191" i="2" s="1"/>
  <c r="C11" i="2"/>
  <c r="D11" i="2" s="1"/>
  <c r="D3" i="2" l="1"/>
  <c r="E5" i="2"/>
  <c r="E6" i="2" l="1"/>
  <c r="F5" i="2"/>
  <c r="E7" i="2" l="1"/>
  <c r="F6" i="2"/>
  <c r="E8" i="2" l="1"/>
  <c r="F7" i="2"/>
  <c r="E9" i="2" l="1"/>
  <c r="F8" i="2"/>
  <c r="E10" i="2" l="1"/>
  <c r="F9" i="2"/>
  <c r="E11" i="2" l="1"/>
  <c r="F10" i="2"/>
  <c r="E12" i="2" l="1"/>
  <c r="F11" i="2"/>
  <c r="E13" i="2" l="1"/>
  <c r="F12" i="2"/>
  <c r="E14" i="2" l="1"/>
  <c r="F13" i="2"/>
  <c r="E15" i="2" l="1"/>
  <c r="F14" i="2"/>
  <c r="E16" i="2" l="1"/>
  <c r="F15" i="2"/>
  <c r="E17" i="2" l="1"/>
  <c r="F16" i="2"/>
  <c r="E18" i="2" l="1"/>
  <c r="F17" i="2"/>
  <c r="E19" i="2" l="1"/>
  <c r="F18" i="2"/>
  <c r="E20" i="2" l="1"/>
  <c r="F19" i="2"/>
  <c r="E21" i="2" l="1"/>
  <c r="F20" i="2"/>
  <c r="E22" i="2" l="1"/>
  <c r="F21" i="2"/>
  <c r="E23" i="2" l="1"/>
  <c r="F22" i="2"/>
  <c r="E24" i="2" l="1"/>
  <c r="F23" i="2"/>
  <c r="E25" i="2" l="1"/>
  <c r="F24" i="2"/>
  <c r="E26" i="2" l="1"/>
  <c r="F25" i="2"/>
  <c r="E27" i="2" l="1"/>
  <c r="F26" i="2"/>
  <c r="E28" i="2" l="1"/>
  <c r="F27" i="2"/>
  <c r="E29" i="2" l="1"/>
  <c r="F28" i="2"/>
  <c r="E30" i="2" l="1"/>
  <c r="F29" i="2"/>
  <c r="E31" i="2" l="1"/>
  <c r="F30" i="2"/>
  <c r="E32" i="2" l="1"/>
  <c r="F31" i="2"/>
  <c r="E33" i="2" l="1"/>
  <c r="F32" i="2"/>
  <c r="E34" i="2" l="1"/>
  <c r="F33" i="2"/>
  <c r="E35" i="2" l="1"/>
  <c r="F34" i="2"/>
  <c r="E36" i="2" l="1"/>
  <c r="F35" i="2"/>
  <c r="E37" i="2" l="1"/>
  <c r="F36" i="2"/>
  <c r="E38" i="2" l="1"/>
  <c r="F37" i="2"/>
  <c r="E39" i="2" l="1"/>
  <c r="F38" i="2"/>
  <c r="E40" i="2" l="1"/>
  <c r="F39" i="2"/>
  <c r="E41" i="2" l="1"/>
  <c r="F40" i="2"/>
  <c r="E42" i="2" l="1"/>
  <c r="F41" i="2"/>
  <c r="E43" i="2" l="1"/>
  <c r="F42" i="2"/>
  <c r="E44" i="2" l="1"/>
  <c r="F43" i="2"/>
  <c r="E45" i="2" l="1"/>
  <c r="F44" i="2"/>
  <c r="E46" i="2" l="1"/>
  <c r="F45" i="2"/>
  <c r="E47" i="2" l="1"/>
  <c r="F46" i="2"/>
  <c r="E48" i="2" l="1"/>
  <c r="F47" i="2"/>
  <c r="E49" i="2" l="1"/>
  <c r="F48" i="2"/>
  <c r="E50" i="2" l="1"/>
  <c r="F49" i="2"/>
  <c r="E51" i="2" l="1"/>
  <c r="F50" i="2"/>
  <c r="E52" i="2" l="1"/>
  <c r="F51" i="2"/>
  <c r="E53" i="2" l="1"/>
  <c r="F52" i="2"/>
  <c r="E54" i="2" l="1"/>
  <c r="F53" i="2"/>
  <c r="E55" i="2" l="1"/>
  <c r="F54" i="2"/>
  <c r="E56" i="2" l="1"/>
  <c r="F55" i="2"/>
  <c r="E57" i="2" l="1"/>
  <c r="F56" i="2"/>
  <c r="E58" i="2" l="1"/>
  <c r="F57" i="2"/>
  <c r="E59" i="2" l="1"/>
  <c r="F58" i="2"/>
  <c r="E60" i="2" l="1"/>
  <c r="F59" i="2"/>
  <c r="E61" i="2" l="1"/>
  <c r="F60" i="2"/>
  <c r="E62" i="2" l="1"/>
  <c r="F61" i="2"/>
  <c r="E63" i="2" l="1"/>
  <c r="F62" i="2"/>
  <c r="E64" i="2" l="1"/>
  <c r="F63" i="2"/>
  <c r="E65" i="2" l="1"/>
  <c r="F64" i="2"/>
  <c r="E66" i="2" l="1"/>
  <c r="F65" i="2"/>
  <c r="E67" i="2" l="1"/>
  <c r="F66" i="2"/>
  <c r="E68" i="2" l="1"/>
  <c r="F67" i="2"/>
  <c r="E69" i="2" l="1"/>
  <c r="F68" i="2"/>
  <c r="E70" i="2" l="1"/>
  <c r="F69" i="2"/>
  <c r="E71" i="2" l="1"/>
  <c r="F70" i="2"/>
  <c r="E72" i="2" l="1"/>
  <c r="F71" i="2"/>
  <c r="E73" i="2" l="1"/>
  <c r="F72" i="2"/>
  <c r="E74" i="2" l="1"/>
  <c r="F73" i="2"/>
  <c r="E75" i="2" l="1"/>
  <c r="F74" i="2"/>
  <c r="E76" i="2" l="1"/>
  <c r="F75" i="2"/>
  <c r="E77" i="2" l="1"/>
  <c r="F76" i="2"/>
  <c r="E78" i="2" l="1"/>
  <c r="F77" i="2"/>
  <c r="E79" i="2" l="1"/>
  <c r="F78" i="2"/>
  <c r="E80" i="2" l="1"/>
  <c r="F79" i="2"/>
  <c r="E81" i="2" l="1"/>
  <c r="F80" i="2"/>
  <c r="E82" i="2" l="1"/>
  <c r="F81" i="2"/>
  <c r="E83" i="2" l="1"/>
  <c r="F82" i="2"/>
  <c r="E84" i="2" l="1"/>
  <c r="F83" i="2"/>
  <c r="E85" i="2" l="1"/>
  <c r="F84" i="2"/>
  <c r="E86" i="2" l="1"/>
  <c r="F85" i="2"/>
  <c r="E87" i="2" l="1"/>
  <c r="F86" i="2"/>
  <c r="E88" i="2" l="1"/>
  <c r="F87" i="2"/>
  <c r="E89" i="2" l="1"/>
  <c r="F88" i="2"/>
  <c r="E90" i="2" l="1"/>
  <c r="F89" i="2"/>
  <c r="E91" i="2" l="1"/>
  <c r="F90" i="2"/>
  <c r="E92" i="2" l="1"/>
  <c r="F91" i="2"/>
  <c r="E93" i="2" l="1"/>
  <c r="F92" i="2"/>
  <c r="E94" i="2" l="1"/>
  <c r="F93" i="2"/>
  <c r="E95" i="2" l="1"/>
  <c r="F94" i="2"/>
  <c r="E96" i="2" l="1"/>
  <c r="F95" i="2"/>
  <c r="E97" i="2" l="1"/>
  <c r="F96" i="2"/>
  <c r="E98" i="2" l="1"/>
  <c r="F97" i="2"/>
  <c r="E99" i="2" l="1"/>
  <c r="F98" i="2"/>
  <c r="E100" i="2" l="1"/>
  <c r="F99" i="2"/>
  <c r="E101" i="2" l="1"/>
  <c r="F100" i="2"/>
  <c r="E102" i="2" l="1"/>
  <c r="F101" i="2"/>
  <c r="E103" i="2" l="1"/>
  <c r="F102" i="2"/>
  <c r="E104" i="2" l="1"/>
  <c r="F103" i="2"/>
  <c r="E105" i="2" l="1"/>
  <c r="F104" i="2"/>
  <c r="E106" i="2" l="1"/>
  <c r="F105" i="2"/>
  <c r="E107" i="2" l="1"/>
  <c r="F106" i="2"/>
  <c r="E108" i="2" l="1"/>
  <c r="F107" i="2"/>
  <c r="E109" i="2" l="1"/>
  <c r="F108" i="2"/>
  <c r="E110" i="2" l="1"/>
  <c r="F109" i="2"/>
  <c r="E111" i="2" l="1"/>
  <c r="F110" i="2"/>
  <c r="E112" i="2" l="1"/>
  <c r="F111" i="2"/>
  <c r="E113" i="2" l="1"/>
  <c r="F112" i="2"/>
  <c r="E114" i="2" l="1"/>
  <c r="F113" i="2"/>
  <c r="E115" i="2" l="1"/>
  <c r="F114" i="2"/>
  <c r="E116" i="2" l="1"/>
  <c r="F115" i="2"/>
  <c r="E117" i="2" l="1"/>
  <c r="F116" i="2"/>
  <c r="E118" i="2" l="1"/>
  <c r="F117" i="2"/>
  <c r="E119" i="2" l="1"/>
  <c r="F118" i="2"/>
  <c r="E120" i="2" l="1"/>
  <c r="F119" i="2"/>
  <c r="E121" i="2" l="1"/>
  <c r="F120" i="2"/>
  <c r="E122" i="2" l="1"/>
  <c r="F121" i="2"/>
  <c r="E123" i="2" l="1"/>
  <c r="F122" i="2"/>
  <c r="E124" i="2" l="1"/>
  <c r="F123" i="2"/>
  <c r="E125" i="2" l="1"/>
  <c r="F124" i="2"/>
  <c r="E126" i="2" l="1"/>
  <c r="F125" i="2"/>
  <c r="E127" i="2" l="1"/>
  <c r="F126" i="2"/>
  <c r="E128" i="2" l="1"/>
  <c r="F127" i="2"/>
  <c r="E129" i="2" l="1"/>
  <c r="F128" i="2"/>
  <c r="E130" i="2" l="1"/>
  <c r="F129" i="2"/>
  <c r="E131" i="2" l="1"/>
  <c r="F130" i="2"/>
  <c r="E132" i="2" l="1"/>
  <c r="F131" i="2"/>
  <c r="E133" i="2" l="1"/>
  <c r="F132" i="2"/>
  <c r="E134" i="2" l="1"/>
  <c r="F133" i="2"/>
  <c r="E135" i="2" l="1"/>
  <c r="F134" i="2"/>
  <c r="E136" i="2" l="1"/>
  <c r="F135" i="2"/>
  <c r="E137" i="2" l="1"/>
  <c r="F136" i="2"/>
  <c r="E138" i="2" l="1"/>
  <c r="F137" i="2"/>
  <c r="E139" i="2" l="1"/>
  <c r="F138" i="2"/>
  <c r="E140" i="2" l="1"/>
  <c r="F139" i="2"/>
  <c r="E141" i="2" l="1"/>
  <c r="F140" i="2"/>
  <c r="E142" i="2" l="1"/>
  <c r="F141" i="2"/>
  <c r="E143" i="2" l="1"/>
  <c r="F142" i="2"/>
  <c r="E144" i="2" l="1"/>
  <c r="F143" i="2"/>
  <c r="E145" i="2" l="1"/>
  <c r="F144" i="2"/>
  <c r="E146" i="2" l="1"/>
  <c r="F145" i="2"/>
  <c r="E147" i="2" l="1"/>
  <c r="F146" i="2"/>
  <c r="E148" i="2" l="1"/>
  <c r="F147" i="2"/>
  <c r="E149" i="2" l="1"/>
  <c r="F148" i="2"/>
  <c r="E150" i="2" l="1"/>
  <c r="F149" i="2"/>
  <c r="E151" i="2" l="1"/>
  <c r="F150" i="2"/>
  <c r="E152" i="2" l="1"/>
  <c r="F151" i="2"/>
  <c r="E153" i="2" l="1"/>
  <c r="F152" i="2"/>
  <c r="E154" i="2" l="1"/>
  <c r="F153" i="2"/>
  <c r="E155" i="2" l="1"/>
  <c r="F154" i="2"/>
  <c r="E156" i="2" l="1"/>
  <c r="F155" i="2"/>
  <c r="E157" i="2" l="1"/>
  <c r="F156" i="2"/>
  <c r="E158" i="2" l="1"/>
  <c r="F157" i="2"/>
  <c r="E159" i="2" l="1"/>
  <c r="F158" i="2"/>
  <c r="E160" i="2" l="1"/>
  <c r="F159" i="2"/>
  <c r="E161" i="2" l="1"/>
  <c r="F160" i="2"/>
  <c r="E162" i="2" l="1"/>
  <c r="F161" i="2"/>
  <c r="E163" i="2" l="1"/>
  <c r="F162" i="2"/>
  <c r="E164" i="2" l="1"/>
  <c r="F163" i="2"/>
  <c r="E165" i="2" l="1"/>
  <c r="F164" i="2"/>
  <c r="E166" i="2" l="1"/>
  <c r="F165" i="2"/>
  <c r="E167" i="2" l="1"/>
  <c r="F166" i="2"/>
  <c r="E168" i="2" l="1"/>
  <c r="F167" i="2"/>
  <c r="E169" i="2" l="1"/>
  <c r="F168" i="2"/>
  <c r="E170" i="2" l="1"/>
  <c r="F169" i="2"/>
  <c r="E171" i="2" l="1"/>
  <c r="F170" i="2"/>
  <c r="E172" i="2" l="1"/>
  <c r="F171" i="2"/>
  <c r="E173" i="2" l="1"/>
  <c r="F172" i="2"/>
  <c r="E174" i="2" l="1"/>
  <c r="F173" i="2"/>
  <c r="E175" i="2" l="1"/>
  <c r="F174" i="2"/>
  <c r="E176" i="2" l="1"/>
  <c r="F175" i="2"/>
  <c r="E177" i="2" l="1"/>
  <c r="F176" i="2"/>
  <c r="E178" i="2" l="1"/>
  <c r="F177" i="2"/>
  <c r="E179" i="2" l="1"/>
  <c r="F178" i="2"/>
  <c r="E180" i="2" l="1"/>
  <c r="F179" i="2"/>
  <c r="E181" i="2" l="1"/>
  <c r="F180" i="2"/>
  <c r="E182" i="2" l="1"/>
  <c r="F181" i="2"/>
  <c r="E183" i="2" l="1"/>
  <c r="F182" i="2"/>
  <c r="E184" i="2" l="1"/>
  <c r="F183" i="2"/>
  <c r="E185" i="2" l="1"/>
  <c r="F184" i="2"/>
  <c r="E186" i="2" l="1"/>
  <c r="F185" i="2"/>
  <c r="E187" i="2" l="1"/>
  <c r="F186" i="2"/>
  <c r="E188" i="2" l="1"/>
  <c r="F187" i="2"/>
  <c r="E189" i="2" l="1"/>
  <c r="F188" i="2"/>
  <c r="E190" i="2" l="1"/>
  <c r="F189" i="2"/>
  <c r="E191" i="2" l="1"/>
  <c r="F190" i="2"/>
  <c r="E192" i="2" l="1"/>
  <c r="F191" i="2"/>
  <c r="E193" i="2" l="1"/>
  <c r="F192" i="2"/>
  <c r="E194" i="2" l="1"/>
  <c r="F193" i="2"/>
  <c r="E195" i="2" l="1"/>
  <c r="F194" i="2"/>
  <c r="E196" i="2" l="1"/>
  <c r="F195" i="2"/>
  <c r="E197" i="2" l="1"/>
  <c r="F196" i="2"/>
  <c r="E198" i="2" l="1"/>
  <c r="F197" i="2"/>
  <c r="E199" i="2" l="1"/>
  <c r="F198" i="2"/>
  <c r="E200" i="2" l="1"/>
  <c r="F199" i="2"/>
  <c r="E201" i="2" l="1"/>
  <c r="F200" i="2"/>
  <c r="E202" i="2" l="1"/>
  <c r="F201" i="2"/>
  <c r="E203" i="2" l="1"/>
  <c r="F202" i="2"/>
  <c r="E204" i="2" l="1"/>
  <c r="F203" i="2"/>
  <c r="E205" i="2" l="1"/>
  <c r="F204" i="2"/>
  <c r="E206" i="2" l="1"/>
  <c r="F205" i="2"/>
  <c r="E207" i="2" l="1"/>
  <c r="F206" i="2"/>
  <c r="E208" i="2" l="1"/>
  <c r="F207" i="2"/>
  <c r="E209" i="2" l="1"/>
  <c r="F208" i="2"/>
  <c r="E210" i="2" l="1"/>
  <c r="F209" i="2"/>
  <c r="E211" i="2" l="1"/>
  <c r="F210" i="2"/>
  <c r="E212" i="2" l="1"/>
  <c r="F211" i="2"/>
  <c r="E213" i="2" l="1"/>
  <c r="F212" i="2"/>
  <c r="E214" i="2" l="1"/>
  <c r="F213" i="2"/>
  <c r="E215" i="2" l="1"/>
  <c r="F214" i="2"/>
  <c r="E216" i="2" l="1"/>
  <c r="F215" i="2"/>
  <c r="E217" i="2" l="1"/>
  <c r="F216" i="2"/>
  <c r="E218" i="2" l="1"/>
  <c r="F217" i="2"/>
  <c r="E219" i="2" l="1"/>
  <c r="F218" i="2"/>
  <c r="E220" i="2" l="1"/>
  <c r="F219" i="2"/>
  <c r="E221" i="2" l="1"/>
  <c r="F220" i="2"/>
  <c r="E222" i="2" l="1"/>
  <c r="F221" i="2"/>
  <c r="E223" i="2" l="1"/>
  <c r="F222" i="2"/>
  <c r="E224" i="2" l="1"/>
  <c r="F223" i="2"/>
  <c r="E225" i="2" l="1"/>
  <c r="F224" i="2"/>
  <c r="E226" i="2" l="1"/>
  <c r="F225" i="2"/>
  <c r="E227" i="2" l="1"/>
  <c r="F226" i="2"/>
  <c r="E228" i="2" l="1"/>
  <c r="F227" i="2"/>
  <c r="E229" i="2" l="1"/>
  <c r="F228" i="2"/>
  <c r="E230" i="2" l="1"/>
  <c r="F229" i="2"/>
  <c r="E231" i="2" l="1"/>
  <c r="F230" i="2"/>
  <c r="E232" i="2" l="1"/>
  <c r="F231" i="2"/>
  <c r="E233" i="2" l="1"/>
  <c r="F232" i="2"/>
  <c r="E234" i="2" l="1"/>
  <c r="F233" i="2"/>
  <c r="E235" i="2" l="1"/>
  <c r="F234" i="2"/>
  <c r="E236" i="2" l="1"/>
  <c r="F235" i="2"/>
  <c r="E237" i="2" l="1"/>
  <c r="F236" i="2"/>
  <c r="E238" i="2" l="1"/>
  <c r="F237" i="2"/>
  <c r="E239" i="2" l="1"/>
  <c r="F238" i="2"/>
  <c r="E240" i="2" l="1"/>
  <c r="F239" i="2"/>
  <c r="E241" i="2" l="1"/>
  <c r="F240" i="2"/>
  <c r="E242" i="2" l="1"/>
  <c r="F241" i="2"/>
  <c r="E243" i="2" l="1"/>
  <c r="F242" i="2"/>
  <c r="E244" i="2" l="1"/>
  <c r="F243" i="2"/>
  <c r="E245" i="2" l="1"/>
  <c r="F244" i="2"/>
  <c r="E246" i="2" l="1"/>
  <c r="F245" i="2"/>
  <c r="E247" i="2" l="1"/>
  <c r="F246" i="2"/>
  <c r="E248" i="2" l="1"/>
  <c r="F247" i="2"/>
  <c r="E249" i="2" l="1"/>
  <c r="F248" i="2"/>
  <c r="E250" i="2" l="1"/>
  <c r="F249" i="2"/>
  <c r="E251" i="2" l="1"/>
  <c r="F250" i="2"/>
  <c r="E252" i="2" l="1"/>
  <c r="F251" i="2"/>
  <c r="E253" i="2" l="1"/>
  <c r="F252" i="2"/>
  <c r="E254" i="2" l="1"/>
  <c r="F254" i="2" s="1"/>
  <c r="F253" i="2"/>
</calcChain>
</file>

<file path=xl/sharedStrings.xml><?xml version="1.0" encoding="utf-8"?>
<sst xmlns="http://schemas.openxmlformats.org/spreadsheetml/2006/main" count="8" uniqueCount="8">
  <si>
    <t>TRD_PRC</t>
  </si>
  <si>
    <t>Logprice</t>
  </si>
  <si>
    <t>Log return</t>
  </si>
  <si>
    <t>R^2</t>
  </si>
  <si>
    <t>EMWA</t>
  </si>
  <si>
    <t>Lambda:</t>
  </si>
  <si>
    <t>LogLH</t>
  </si>
  <si>
    <t>SumLLH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</si>
</sst>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46556-3134-4529-BC6C-83287A67E9D3}" name="Table1" displayName="Table1" ref="A1:F254" totalsRowShown="0">
  <autoFilter ref="A1:F254" xr:uid="{8B646556-3134-4529-BC6C-83287A67E9D3}"/>
  <tableColumns count="6">
    <tableColumn id="1" xr3:uid="{145F0603-564D-4387-BA62-85251CC98207}" name="TRD_PRC">
      <calculatedColumnFormula>Data!A1</calculatedColumnFormula>
    </tableColumn>
    <tableColumn id="2" xr3:uid="{9FD70405-9381-4885-B546-6B163A9A6F19}" name="Logprice">
      <calculatedColumnFormula>LOG(A2)</calculatedColumnFormula>
    </tableColumn>
    <tableColumn id="3" xr3:uid="{B8167E44-E659-4F3E-89D3-9DFEF6D0B33C}" name="Log return" dataDxfId="1">
      <calculatedColumnFormula>(Table1[[#This Row],[Logprice]]-B1)*100</calculatedColumnFormula>
    </tableColumn>
    <tableColumn id="4" xr3:uid="{63476CEC-1857-45CD-B28A-C2B0F5958971}" name="R^2" dataDxfId="0">
      <calculatedColumnFormula>Table1[[#This Row],[Log return]]^2</calculatedColumnFormula>
    </tableColumn>
    <tableColumn id="5" xr3:uid="{E391E04F-3E10-4F80-8896-592F66CC3DEC}" name="EMWA"/>
    <tableColumn id="6" xr3:uid="{5F593E44-1838-4B9D-8397-795DDFE9AB97}" name="LogL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3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2058.9023000000002</v>
      </c>
    </row>
    <row r="2" spans="1:1" x14ac:dyDescent="0.25">
      <c r="A2">
        <v>2058.2048</v>
      </c>
    </row>
    <row r="3" spans="1:1" x14ac:dyDescent="0.25">
      <c r="A3">
        <v>2020.5779</v>
      </c>
    </row>
    <row r="4" spans="1:1" x14ac:dyDescent="0.25">
      <c r="A4">
        <v>2002.6135999999999</v>
      </c>
    </row>
    <row r="5" spans="1:1" x14ac:dyDescent="0.25">
      <c r="A5">
        <v>2025.9011</v>
      </c>
    </row>
    <row r="6" spans="1:1" x14ac:dyDescent="0.25">
      <c r="A6">
        <v>2062.1435999999999</v>
      </c>
    </row>
    <row r="7" spans="1:1" x14ac:dyDescent="0.25">
      <c r="A7">
        <v>2044.8099</v>
      </c>
    </row>
    <row r="8" spans="1:1" x14ac:dyDescent="0.25">
      <c r="A8">
        <v>2028.2637999999999</v>
      </c>
    </row>
    <row r="9" spans="1:1" x14ac:dyDescent="0.25">
      <c r="A9">
        <v>2023.0291999999999</v>
      </c>
    </row>
    <row r="10" spans="1:1" x14ac:dyDescent="0.25">
      <c r="A10">
        <v>2011.2728999999999</v>
      </c>
    </row>
    <row r="11" spans="1:1" x14ac:dyDescent="0.25">
      <c r="A11">
        <v>1992.6703</v>
      </c>
    </row>
    <row r="12" spans="1:1" x14ac:dyDescent="0.25">
      <c r="A12">
        <v>2019.4186999999999</v>
      </c>
    </row>
    <row r="13" spans="1:1" x14ac:dyDescent="0.25">
      <c r="A13">
        <v>2022.5469000000001</v>
      </c>
    </row>
    <row r="14" spans="1:1" x14ac:dyDescent="0.25">
      <c r="A14">
        <v>2032.1202000000001</v>
      </c>
    </row>
    <row r="15" spans="1:1" x14ac:dyDescent="0.25">
      <c r="A15">
        <v>2063.1455000000001</v>
      </c>
    </row>
    <row r="16" spans="1:1" x14ac:dyDescent="0.25">
      <c r="A16">
        <v>2051.8218000000002</v>
      </c>
    </row>
    <row r="17" spans="1:1" x14ac:dyDescent="0.25">
      <c r="A17">
        <v>2057.0945000000002</v>
      </c>
    </row>
    <row r="18" spans="1:1" x14ac:dyDescent="0.25">
      <c r="A18">
        <v>2029.5544</v>
      </c>
    </row>
    <row r="19" spans="1:1" x14ac:dyDescent="0.25">
      <c r="A19">
        <v>2002.1564000000001</v>
      </c>
    </row>
    <row r="20" spans="1:1" x14ac:dyDescent="0.25">
      <c r="A20">
        <v>2021.2516000000001</v>
      </c>
    </row>
    <row r="21" spans="1:1" x14ac:dyDescent="0.25">
      <c r="A21">
        <v>1994.9903999999999</v>
      </c>
    </row>
    <row r="22" spans="1:1" x14ac:dyDescent="0.25">
      <c r="A22">
        <v>2020.8492000000001</v>
      </c>
    </row>
    <row r="23" spans="1:1" x14ac:dyDescent="0.25">
      <c r="A23">
        <v>2050.0327000000002</v>
      </c>
    </row>
    <row r="24" spans="1:1" x14ac:dyDescent="0.25">
      <c r="A24">
        <v>2041.5093999999999</v>
      </c>
    </row>
    <row r="25" spans="1:1" x14ac:dyDescent="0.25">
      <c r="A25">
        <v>2062.5214999999998</v>
      </c>
    </row>
    <row r="26" spans="1:1" x14ac:dyDescent="0.25">
      <c r="A26">
        <v>2055.4722000000002</v>
      </c>
    </row>
    <row r="27" spans="1:1" x14ac:dyDescent="0.25">
      <c r="A27">
        <v>2046.7437</v>
      </c>
    </row>
    <row r="28" spans="1:1" x14ac:dyDescent="0.25">
      <c r="A28">
        <v>2068.5927999999999</v>
      </c>
    </row>
    <row r="29" spans="1:1" x14ac:dyDescent="0.25">
      <c r="A29">
        <v>2068.5320000000002</v>
      </c>
    </row>
    <row r="30" spans="1:1" x14ac:dyDescent="0.25">
      <c r="A30">
        <v>2088.4848999999999</v>
      </c>
    </row>
    <row r="31" spans="1:1" x14ac:dyDescent="0.25">
      <c r="A31">
        <v>2096.9877999999999</v>
      </c>
    </row>
    <row r="32" spans="1:1" x14ac:dyDescent="0.25">
      <c r="A32">
        <v>2100.3433</v>
      </c>
    </row>
    <row r="33" spans="1:1" x14ac:dyDescent="0.25">
      <c r="A33">
        <v>2099.6752999999999</v>
      </c>
    </row>
    <row r="34" spans="1:1" x14ac:dyDescent="0.25">
      <c r="A34">
        <v>2097.4492</v>
      </c>
    </row>
    <row r="35" spans="1:1" x14ac:dyDescent="0.25">
      <c r="A35">
        <v>2110.3008</v>
      </c>
    </row>
    <row r="36" spans="1:1" x14ac:dyDescent="0.25">
      <c r="A36">
        <v>2109.6565000000001</v>
      </c>
    </row>
    <row r="37" spans="1:1" x14ac:dyDescent="0.25">
      <c r="A37">
        <v>2115.4839000000002</v>
      </c>
    </row>
    <row r="38" spans="1:1" x14ac:dyDescent="0.25">
      <c r="A38">
        <v>2113.8634999999999</v>
      </c>
    </row>
    <row r="39" spans="1:1" x14ac:dyDescent="0.25">
      <c r="A39">
        <v>2110.7417</v>
      </c>
    </row>
    <row r="40" spans="1:1" x14ac:dyDescent="0.25">
      <c r="A40">
        <v>2104.5032000000001</v>
      </c>
    </row>
    <row r="41" spans="1:1" x14ac:dyDescent="0.25">
      <c r="A41">
        <v>2117.3933000000002</v>
      </c>
    </row>
    <row r="42" spans="1:1" x14ac:dyDescent="0.25">
      <c r="A42">
        <v>2107.7782999999999</v>
      </c>
    </row>
    <row r="43" spans="1:1" x14ac:dyDescent="0.25">
      <c r="A43">
        <v>2098.5331999999999</v>
      </c>
    </row>
    <row r="44" spans="1:1" x14ac:dyDescent="0.25">
      <c r="A44">
        <v>2101.0419999999999</v>
      </c>
    </row>
    <row r="45" spans="1:1" x14ac:dyDescent="0.25">
      <c r="A45">
        <v>2071.2622000000001</v>
      </c>
    </row>
    <row r="46" spans="1:1" x14ac:dyDescent="0.25">
      <c r="A46">
        <v>2079.4254999999998</v>
      </c>
    </row>
    <row r="47" spans="1:1" x14ac:dyDescent="0.25">
      <c r="A47">
        <v>2044.1626000000001</v>
      </c>
    </row>
    <row r="48" spans="1:1" x14ac:dyDescent="0.25">
      <c r="A48">
        <v>2040.2352000000001</v>
      </c>
    </row>
    <row r="49" spans="1:1" x14ac:dyDescent="0.25">
      <c r="A49">
        <v>2065.9542999999999</v>
      </c>
    </row>
    <row r="50" spans="1:1" x14ac:dyDescent="0.25">
      <c r="A50">
        <v>2053.3982000000001</v>
      </c>
    </row>
    <row r="51" spans="1:1" x14ac:dyDescent="0.25">
      <c r="A51">
        <v>2081.1929</v>
      </c>
    </row>
    <row r="52" spans="1:1" x14ac:dyDescent="0.25">
      <c r="A52">
        <v>2074.2764000000002</v>
      </c>
    </row>
    <row r="53" spans="1:1" x14ac:dyDescent="0.25">
      <c r="A53">
        <v>2099.5007000000001</v>
      </c>
    </row>
    <row r="54" spans="1:1" x14ac:dyDescent="0.25">
      <c r="A54">
        <v>2089.2743999999998</v>
      </c>
    </row>
    <row r="55" spans="1:1" x14ac:dyDescent="0.25">
      <c r="A55">
        <v>2108.0974000000001</v>
      </c>
    </row>
    <row r="56" spans="1:1" x14ac:dyDescent="0.25">
      <c r="A56">
        <v>2104.4202</v>
      </c>
    </row>
    <row r="57" spans="1:1" x14ac:dyDescent="0.25">
      <c r="A57">
        <v>2091.5016999999998</v>
      </c>
    </row>
    <row r="58" spans="1:1" x14ac:dyDescent="0.25">
      <c r="A58">
        <v>2061.0475999999999</v>
      </c>
    </row>
    <row r="59" spans="1:1" x14ac:dyDescent="0.25">
      <c r="A59">
        <v>2056.1487000000002</v>
      </c>
    </row>
    <row r="60" spans="1:1" x14ac:dyDescent="0.25">
      <c r="A60">
        <v>2061.0219999999999</v>
      </c>
    </row>
    <row r="61" spans="1:1" x14ac:dyDescent="0.25">
      <c r="A61">
        <v>2086.2372999999998</v>
      </c>
    </row>
    <row r="62" spans="1:1" x14ac:dyDescent="0.25">
      <c r="A62">
        <v>2067.8872000000001</v>
      </c>
    </row>
    <row r="63" spans="1:1" x14ac:dyDescent="0.25">
      <c r="A63">
        <v>2059.6909000000001</v>
      </c>
    </row>
    <row r="64" spans="1:1" x14ac:dyDescent="0.25">
      <c r="A64">
        <v>2066.9648000000002</v>
      </c>
    </row>
    <row r="65" spans="1:1" x14ac:dyDescent="0.25">
      <c r="A65">
        <v>2080.6179000000002</v>
      </c>
    </row>
    <row r="66" spans="1:1" x14ac:dyDescent="0.25">
      <c r="A66">
        <v>2076.3337000000001</v>
      </c>
    </row>
    <row r="67" spans="1:1" x14ac:dyDescent="0.25">
      <c r="A67">
        <v>2081.9041000000002</v>
      </c>
    </row>
    <row r="68" spans="1:1" x14ac:dyDescent="0.25">
      <c r="A68">
        <v>2091.1812</v>
      </c>
    </row>
    <row r="69" spans="1:1" x14ac:dyDescent="0.25">
      <c r="A69">
        <v>2102.0554000000002</v>
      </c>
    </row>
    <row r="70" spans="1:1" x14ac:dyDescent="0.25">
      <c r="A70">
        <v>2092.4297000000001</v>
      </c>
    </row>
    <row r="71" spans="1:1" x14ac:dyDescent="0.25">
      <c r="A71">
        <v>2095.8353999999999</v>
      </c>
    </row>
    <row r="72" spans="1:1" x14ac:dyDescent="0.25">
      <c r="A72">
        <v>2106.6262000000002</v>
      </c>
    </row>
    <row r="73" spans="1:1" x14ac:dyDescent="0.25">
      <c r="A73">
        <v>2104.9857999999999</v>
      </c>
    </row>
    <row r="74" spans="1:1" x14ac:dyDescent="0.25">
      <c r="A74">
        <v>2081.1777000000002</v>
      </c>
    </row>
    <row r="75" spans="1:1" x14ac:dyDescent="0.25">
      <c r="A75">
        <v>2100.4009000000001</v>
      </c>
    </row>
    <row r="76" spans="1:1" x14ac:dyDescent="0.25">
      <c r="A76">
        <v>2097.2887999999998</v>
      </c>
    </row>
    <row r="77" spans="1:1" x14ac:dyDescent="0.25">
      <c r="A77">
        <v>2107.9641000000001</v>
      </c>
    </row>
    <row r="78" spans="1:1" x14ac:dyDescent="0.25">
      <c r="A78">
        <v>2112.9290000000001</v>
      </c>
    </row>
    <row r="79" spans="1:1" x14ac:dyDescent="0.25">
      <c r="A79">
        <v>2117.6898999999999</v>
      </c>
    </row>
    <row r="80" spans="1:1" x14ac:dyDescent="0.25">
      <c r="A80">
        <v>2108.9211</v>
      </c>
    </row>
    <row r="81" spans="1:1" x14ac:dyDescent="0.25">
      <c r="A81">
        <v>2114.7615000000001</v>
      </c>
    </row>
    <row r="82" spans="1:1" x14ac:dyDescent="0.25">
      <c r="A82">
        <v>2106.8510999999999</v>
      </c>
    </row>
    <row r="83" spans="1:1" x14ac:dyDescent="0.25">
      <c r="A83">
        <v>2085.5137</v>
      </c>
    </row>
    <row r="84" spans="1:1" x14ac:dyDescent="0.25">
      <c r="A84">
        <v>2108.2903000000001</v>
      </c>
    </row>
    <row r="85" spans="1:1" x14ac:dyDescent="0.25">
      <c r="A85">
        <v>2114.4866000000002</v>
      </c>
    </row>
    <row r="86" spans="1:1" x14ac:dyDescent="0.25">
      <c r="A86">
        <v>2089.4602</v>
      </c>
    </row>
    <row r="87" spans="1:1" x14ac:dyDescent="0.25">
      <c r="A87">
        <v>2080.145</v>
      </c>
    </row>
    <row r="88" spans="1:1" x14ac:dyDescent="0.25">
      <c r="A88">
        <v>2087.9973</v>
      </c>
    </row>
    <row r="89" spans="1:1" x14ac:dyDescent="0.25">
      <c r="A89">
        <v>2116.0952000000002</v>
      </c>
    </row>
    <row r="90" spans="1:1" x14ac:dyDescent="0.25">
      <c r="A90">
        <v>2105.3274000000001</v>
      </c>
    </row>
    <row r="91" spans="1:1" x14ac:dyDescent="0.25">
      <c r="A91">
        <v>2099.116</v>
      </c>
    </row>
    <row r="92" spans="1:1" x14ac:dyDescent="0.25">
      <c r="A92">
        <v>2098.4775</v>
      </c>
    </row>
    <row r="93" spans="1:1" x14ac:dyDescent="0.25">
      <c r="A93">
        <v>2121.0952000000002</v>
      </c>
    </row>
    <row r="94" spans="1:1" x14ac:dyDescent="0.25">
      <c r="A94">
        <v>2122.7341000000001</v>
      </c>
    </row>
    <row r="95" spans="1:1" x14ac:dyDescent="0.25">
      <c r="A95">
        <v>2129.2039</v>
      </c>
    </row>
    <row r="96" spans="1:1" x14ac:dyDescent="0.25">
      <c r="A96">
        <v>2127.8252000000002</v>
      </c>
    </row>
    <row r="97" spans="1:1" x14ac:dyDescent="0.25">
      <c r="A97">
        <v>2125.8489</v>
      </c>
    </row>
    <row r="98" spans="1:1" x14ac:dyDescent="0.25">
      <c r="A98">
        <v>2130.8168999999998</v>
      </c>
    </row>
    <row r="99" spans="1:1" x14ac:dyDescent="0.25">
      <c r="A99">
        <v>2126.0612999999998</v>
      </c>
    </row>
    <row r="100" spans="1:1" x14ac:dyDescent="0.25">
      <c r="A100">
        <v>2104.1995000000002</v>
      </c>
    </row>
    <row r="101" spans="1:1" x14ac:dyDescent="0.25">
      <c r="A101">
        <v>2123.4758000000002</v>
      </c>
    </row>
    <row r="102" spans="1:1" x14ac:dyDescent="0.25">
      <c r="A102">
        <v>2120.7898</v>
      </c>
    </row>
    <row r="103" spans="1:1" x14ac:dyDescent="0.25">
      <c r="A103">
        <v>2107.3896</v>
      </c>
    </row>
    <row r="104" spans="1:1" x14ac:dyDescent="0.25">
      <c r="A104">
        <v>2111.7316999999998</v>
      </c>
    </row>
    <row r="105" spans="1:1" x14ac:dyDescent="0.25">
      <c r="A105">
        <v>2109.5972000000002</v>
      </c>
    </row>
    <row r="106" spans="1:1" x14ac:dyDescent="0.25">
      <c r="A106">
        <v>2114.0673999999999</v>
      </c>
    </row>
    <row r="107" spans="1:1" x14ac:dyDescent="0.25">
      <c r="A107">
        <v>2095.8440000000001</v>
      </c>
    </row>
    <row r="108" spans="1:1" x14ac:dyDescent="0.25">
      <c r="A108">
        <v>2092.8308000000002</v>
      </c>
    </row>
    <row r="109" spans="1:1" x14ac:dyDescent="0.25">
      <c r="A109">
        <v>2079.2804999999998</v>
      </c>
    </row>
    <row r="110" spans="1:1" x14ac:dyDescent="0.25">
      <c r="A110">
        <v>2080.1520999999998</v>
      </c>
    </row>
    <row r="111" spans="1:1" x14ac:dyDescent="0.25">
      <c r="A111">
        <v>2105.2024000000001</v>
      </c>
    </row>
    <row r="112" spans="1:1" x14ac:dyDescent="0.25">
      <c r="A112">
        <v>2108.8562000000002</v>
      </c>
    </row>
    <row r="113" spans="1:1" x14ac:dyDescent="0.25">
      <c r="A113">
        <v>2094.1057000000001</v>
      </c>
    </row>
    <row r="114" spans="1:1" x14ac:dyDescent="0.25">
      <c r="A114">
        <v>2084.4252999999999</v>
      </c>
    </row>
    <row r="115" spans="1:1" x14ac:dyDescent="0.25">
      <c r="A115">
        <v>2096.2925</v>
      </c>
    </row>
    <row r="116" spans="1:1" x14ac:dyDescent="0.25">
      <c r="A116">
        <v>2100.4436000000001</v>
      </c>
    </row>
    <row r="117" spans="1:1" x14ac:dyDescent="0.25">
      <c r="A117">
        <v>2121.2354</v>
      </c>
    </row>
    <row r="118" spans="1:1" x14ac:dyDescent="0.25">
      <c r="A118">
        <v>2109.9883</v>
      </c>
    </row>
    <row r="119" spans="1:1" x14ac:dyDescent="0.25">
      <c r="A119">
        <v>2122.8467000000001</v>
      </c>
    </row>
    <row r="120" spans="1:1" x14ac:dyDescent="0.25">
      <c r="A120">
        <v>2124.1985</v>
      </c>
    </row>
    <row r="121" spans="1:1" x14ac:dyDescent="0.25">
      <c r="A121">
        <v>2108.5781000000002</v>
      </c>
    </row>
    <row r="122" spans="1:1" x14ac:dyDescent="0.25">
      <c r="A122">
        <v>2102.3119999999999</v>
      </c>
    </row>
    <row r="123" spans="1:1" x14ac:dyDescent="0.25">
      <c r="A123">
        <v>2101.4872999999998</v>
      </c>
    </row>
    <row r="124" spans="1:1" x14ac:dyDescent="0.25">
      <c r="A124">
        <v>2057.6410999999998</v>
      </c>
    </row>
    <row r="125" spans="1:1" x14ac:dyDescent="0.25">
      <c r="A125">
        <v>2063.1118000000001</v>
      </c>
    </row>
    <row r="126" spans="1:1" x14ac:dyDescent="0.25">
      <c r="A126">
        <v>2077.4243000000001</v>
      </c>
    </row>
    <row r="127" spans="1:1" x14ac:dyDescent="0.25">
      <c r="A127">
        <v>2076.7755999999999</v>
      </c>
    </row>
    <row r="128" spans="1:1" x14ac:dyDescent="0.25">
      <c r="A128">
        <v>2068.7566000000002</v>
      </c>
    </row>
    <row r="129" spans="1:1" x14ac:dyDescent="0.25">
      <c r="A129">
        <v>2081.3407999999999</v>
      </c>
    </row>
    <row r="130" spans="1:1" x14ac:dyDescent="0.25">
      <c r="A130">
        <v>2046.684</v>
      </c>
    </row>
    <row r="131" spans="1:1" x14ac:dyDescent="0.25">
      <c r="A131">
        <v>2051.3112999999998</v>
      </c>
    </row>
    <row r="132" spans="1:1" x14ac:dyDescent="0.25">
      <c r="A132">
        <v>2076.6183999999998</v>
      </c>
    </row>
    <row r="133" spans="1:1" x14ac:dyDescent="0.25">
      <c r="A133">
        <v>2099.5990999999999</v>
      </c>
    </row>
    <row r="134" spans="1:1" x14ac:dyDescent="0.25">
      <c r="A134">
        <v>2108.9551000000001</v>
      </c>
    </row>
    <row r="135" spans="1:1" x14ac:dyDescent="0.25">
      <c r="A135">
        <v>2107.4031</v>
      </c>
    </row>
    <row r="136" spans="1:1" x14ac:dyDescent="0.25">
      <c r="A136">
        <v>2124.2865999999999</v>
      </c>
    </row>
    <row r="137" spans="1:1" x14ac:dyDescent="0.25">
      <c r="A137">
        <v>2126.6437999999998</v>
      </c>
    </row>
    <row r="138" spans="1:1" x14ac:dyDescent="0.25">
      <c r="A138">
        <v>2128.2837</v>
      </c>
    </row>
    <row r="139" spans="1:1" x14ac:dyDescent="0.25">
      <c r="A139">
        <v>2119.21</v>
      </c>
    </row>
    <row r="140" spans="1:1" x14ac:dyDescent="0.25">
      <c r="A140">
        <v>2114.1511</v>
      </c>
    </row>
    <row r="141" spans="1:1" x14ac:dyDescent="0.25">
      <c r="A141">
        <v>2102.1478999999999</v>
      </c>
    </row>
    <row r="142" spans="1:1" x14ac:dyDescent="0.25">
      <c r="A142">
        <v>2079.6491999999998</v>
      </c>
    </row>
    <row r="143" spans="1:1" x14ac:dyDescent="0.25">
      <c r="A143">
        <v>2067.6417999999999</v>
      </c>
    </row>
    <row r="144" spans="1:1" x14ac:dyDescent="0.25">
      <c r="A144">
        <v>2093.2534000000001</v>
      </c>
    </row>
    <row r="145" spans="1:1" x14ac:dyDescent="0.25">
      <c r="A145">
        <v>2108.5686000000001</v>
      </c>
    </row>
    <row r="146" spans="1:1" x14ac:dyDescent="0.25">
      <c r="A146">
        <v>2108.6298999999999</v>
      </c>
    </row>
    <row r="147" spans="1:1" x14ac:dyDescent="0.25">
      <c r="A147">
        <v>2103.8353999999999</v>
      </c>
    </row>
    <row r="148" spans="1:1" x14ac:dyDescent="0.25">
      <c r="A148">
        <v>2098.0398</v>
      </c>
    </row>
    <row r="149" spans="1:1" x14ac:dyDescent="0.25">
      <c r="A149">
        <v>2093.3240000000001</v>
      </c>
    </row>
    <row r="150" spans="1:1" x14ac:dyDescent="0.25">
      <c r="A150">
        <v>2099.8422999999998</v>
      </c>
    </row>
    <row r="151" spans="1:1" x14ac:dyDescent="0.25">
      <c r="A151">
        <v>2083.5585999999998</v>
      </c>
    </row>
    <row r="152" spans="1:1" x14ac:dyDescent="0.25">
      <c r="A152">
        <v>2077.5684000000001</v>
      </c>
    </row>
    <row r="153" spans="1:1" x14ac:dyDescent="0.25">
      <c r="A153">
        <v>2104.1826000000001</v>
      </c>
    </row>
    <row r="154" spans="1:1" x14ac:dyDescent="0.25">
      <c r="A154">
        <v>2084.0735</v>
      </c>
    </row>
    <row r="155" spans="1:1" x14ac:dyDescent="0.25">
      <c r="A155">
        <v>2086.0464000000002</v>
      </c>
    </row>
    <row r="156" spans="1:1" x14ac:dyDescent="0.25">
      <c r="A156">
        <v>2083.3872000000001</v>
      </c>
    </row>
    <row r="157" spans="1:1" x14ac:dyDescent="0.25">
      <c r="A157">
        <v>2091.5437000000002</v>
      </c>
    </row>
    <row r="158" spans="1:1" x14ac:dyDescent="0.25">
      <c r="A158">
        <v>2102.4362999999998</v>
      </c>
    </row>
    <row r="159" spans="1:1" x14ac:dyDescent="0.25">
      <c r="A159">
        <v>2096.9194000000002</v>
      </c>
    </row>
    <row r="160" spans="1:1" x14ac:dyDescent="0.25">
      <c r="A160">
        <v>2079.6106</v>
      </c>
    </row>
    <row r="161" spans="1:1" x14ac:dyDescent="0.25">
      <c r="A161">
        <v>2035.7340999999999</v>
      </c>
    </row>
    <row r="162" spans="1:1" x14ac:dyDescent="0.25">
      <c r="A162">
        <v>1970.8892000000001</v>
      </c>
    </row>
    <row r="163" spans="1:1" x14ac:dyDescent="0.25">
      <c r="A163">
        <v>1893.2139</v>
      </c>
    </row>
    <row r="164" spans="1:1" x14ac:dyDescent="0.25">
      <c r="A164">
        <v>1867.6107999999999</v>
      </c>
    </row>
    <row r="165" spans="1:1" x14ac:dyDescent="0.25">
      <c r="A165">
        <v>1940.5107</v>
      </c>
    </row>
    <row r="166" spans="1:1" x14ac:dyDescent="0.25">
      <c r="A166">
        <v>1987.6624999999999</v>
      </c>
    </row>
    <row r="167" spans="1:1" x14ac:dyDescent="0.25">
      <c r="A167">
        <v>1988.8715</v>
      </c>
    </row>
    <row r="168" spans="1:1" x14ac:dyDescent="0.25">
      <c r="A168">
        <v>1972.1847</v>
      </c>
    </row>
    <row r="169" spans="1:1" x14ac:dyDescent="0.25">
      <c r="A169">
        <v>1913.8526999999999</v>
      </c>
    </row>
    <row r="170" spans="1:1" x14ac:dyDescent="0.25">
      <c r="A170">
        <v>1948.8625</v>
      </c>
    </row>
    <row r="171" spans="1:1" x14ac:dyDescent="0.25">
      <c r="A171">
        <v>1951.1278</v>
      </c>
    </row>
    <row r="172" spans="1:1" x14ac:dyDescent="0.25">
      <c r="A172">
        <v>1921.2244000000001</v>
      </c>
    </row>
    <row r="173" spans="1:1" x14ac:dyDescent="0.25">
      <c r="A173">
        <v>1969.4146000000001</v>
      </c>
    </row>
    <row r="174" spans="1:1" x14ac:dyDescent="0.25">
      <c r="A174">
        <v>1942.0378000000001</v>
      </c>
    </row>
    <row r="175" spans="1:1" x14ac:dyDescent="0.25">
      <c r="A175">
        <v>1952.2867000000001</v>
      </c>
    </row>
    <row r="176" spans="1:1" x14ac:dyDescent="0.25">
      <c r="A176">
        <v>1961.0456999999999</v>
      </c>
    </row>
    <row r="177" spans="1:1" x14ac:dyDescent="0.25">
      <c r="A177">
        <v>1953.0261</v>
      </c>
    </row>
    <row r="178" spans="1:1" x14ac:dyDescent="0.25">
      <c r="A178">
        <v>1978.0867000000001</v>
      </c>
    </row>
    <row r="179" spans="1:1" x14ac:dyDescent="0.25">
      <c r="A179">
        <v>1995.3107</v>
      </c>
    </row>
    <row r="180" spans="1:1" x14ac:dyDescent="0.25">
      <c r="A180">
        <v>1990.2043000000001</v>
      </c>
    </row>
    <row r="181" spans="1:1" x14ac:dyDescent="0.25">
      <c r="A181">
        <v>1958.0328</v>
      </c>
    </row>
    <row r="182" spans="1:1" x14ac:dyDescent="0.25">
      <c r="A182">
        <v>1966.9703</v>
      </c>
    </row>
    <row r="183" spans="1:1" x14ac:dyDescent="0.25">
      <c r="A183">
        <v>1942.7440999999999</v>
      </c>
    </row>
    <row r="184" spans="1:1" x14ac:dyDescent="0.25">
      <c r="A184">
        <v>1938.7592999999999</v>
      </c>
    </row>
    <row r="185" spans="1:1" x14ac:dyDescent="0.25">
      <c r="A185">
        <v>1932.2411999999999</v>
      </c>
    </row>
    <row r="186" spans="1:1" x14ac:dyDescent="0.25">
      <c r="A186">
        <v>1931.3398</v>
      </c>
    </row>
    <row r="187" spans="1:1" x14ac:dyDescent="0.25">
      <c r="A187">
        <v>1881.769</v>
      </c>
    </row>
    <row r="188" spans="1:1" x14ac:dyDescent="0.25">
      <c r="A188">
        <v>1884.0852</v>
      </c>
    </row>
    <row r="189" spans="1:1" x14ac:dyDescent="0.25">
      <c r="A189">
        <v>1920.0265999999999</v>
      </c>
    </row>
    <row r="190" spans="1:1" x14ac:dyDescent="0.25">
      <c r="A190">
        <v>1923.8200999999999</v>
      </c>
    </row>
    <row r="191" spans="1:1" x14ac:dyDescent="0.25">
      <c r="A191">
        <v>1951.3597</v>
      </c>
    </row>
    <row r="192" spans="1:1" x14ac:dyDescent="0.25">
      <c r="A192">
        <v>1987.0541000000001</v>
      </c>
    </row>
    <row r="193" spans="1:1" x14ac:dyDescent="0.25">
      <c r="A193">
        <v>1979.915</v>
      </c>
    </row>
    <row r="194" spans="1:1" x14ac:dyDescent="0.25">
      <c r="A194">
        <v>1995.8264999999999</v>
      </c>
    </row>
    <row r="195" spans="1:1" x14ac:dyDescent="0.25">
      <c r="A195">
        <v>2013.4309000000001</v>
      </c>
    </row>
    <row r="196" spans="1:1" x14ac:dyDescent="0.25">
      <c r="A196">
        <v>2014.8925999999999</v>
      </c>
    </row>
    <row r="197" spans="1:1" x14ac:dyDescent="0.25">
      <c r="A197">
        <v>2017.4562000000001</v>
      </c>
    </row>
    <row r="198" spans="1:1" x14ac:dyDescent="0.25">
      <c r="A198">
        <v>2003.6903</v>
      </c>
    </row>
    <row r="199" spans="1:1" x14ac:dyDescent="0.25">
      <c r="A199">
        <v>1994.2424000000001</v>
      </c>
    </row>
    <row r="200" spans="1:1" x14ac:dyDescent="0.25">
      <c r="A200">
        <v>2023.8617999999999</v>
      </c>
    </row>
    <row r="201" spans="1:1" x14ac:dyDescent="0.25">
      <c r="A201">
        <v>2033.1104</v>
      </c>
    </row>
    <row r="202" spans="1:1" x14ac:dyDescent="0.25">
      <c r="A202">
        <v>2033.6643999999999</v>
      </c>
    </row>
    <row r="203" spans="1:1" x14ac:dyDescent="0.25">
      <c r="A203">
        <v>2030.7672</v>
      </c>
    </row>
    <row r="204" spans="1:1" x14ac:dyDescent="0.25">
      <c r="A204">
        <v>2018.941</v>
      </c>
    </row>
    <row r="205" spans="1:1" x14ac:dyDescent="0.25">
      <c r="A205">
        <v>2052.5088000000001</v>
      </c>
    </row>
    <row r="206" spans="1:1" x14ac:dyDescent="0.25">
      <c r="A206">
        <v>2075.1514000000002</v>
      </c>
    </row>
    <row r="207" spans="1:1" x14ac:dyDescent="0.25">
      <c r="A207">
        <v>2071.1813999999999</v>
      </c>
    </row>
    <row r="208" spans="1:1" x14ac:dyDescent="0.25">
      <c r="A208">
        <v>2065.8923</v>
      </c>
    </row>
    <row r="209" spans="1:1" x14ac:dyDescent="0.25">
      <c r="A209">
        <v>2090.3539999999998</v>
      </c>
    </row>
    <row r="210" spans="1:1" x14ac:dyDescent="0.25">
      <c r="A210">
        <v>2089.4074999999998</v>
      </c>
    </row>
    <row r="211" spans="1:1" x14ac:dyDescent="0.25">
      <c r="A211">
        <v>2079.3598999999999</v>
      </c>
    </row>
    <row r="212" spans="1:1" x14ac:dyDescent="0.25">
      <c r="A212">
        <v>2104.0491000000002</v>
      </c>
    </row>
    <row r="213" spans="1:1" x14ac:dyDescent="0.25">
      <c r="A213">
        <v>2109.7876000000001</v>
      </c>
    </row>
    <row r="214" spans="1:1" x14ac:dyDescent="0.25">
      <c r="A214">
        <v>2102.3137000000002</v>
      </c>
    </row>
    <row r="215" spans="1:1" x14ac:dyDescent="0.25">
      <c r="A215">
        <v>2099.9292</v>
      </c>
    </row>
    <row r="216" spans="1:1" x14ac:dyDescent="0.25">
      <c r="A216">
        <v>2099.2035999999998</v>
      </c>
    </row>
    <row r="217" spans="1:1" x14ac:dyDescent="0.25">
      <c r="A217">
        <v>2078.5801000000001</v>
      </c>
    </row>
    <row r="218" spans="1:1" x14ac:dyDescent="0.25">
      <c r="A218">
        <v>2081.7172999999998</v>
      </c>
    </row>
    <row r="219" spans="1:1" x14ac:dyDescent="0.25">
      <c r="A219">
        <v>2075.0032000000001</v>
      </c>
    </row>
    <row r="220" spans="1:1" x14ac:dyDescent="0.25">
      <c r="A220">
        <v>2045.9656</v>
      </c>
    </row>
    <row r="221" spans="1:1" x14ac:dyDescent="0.25">
      <c r="A221">
        <v>2023.0393999999999</v>
      </c>
    </row>
    <row r="222" spans="1:1" x14ac:dyDescent="0.25">
      <c r="A222">
        <v>2053.1851000000001</v>
      </c>
    </row>
    <row r="223" spans="1:1" x14ac:dyDescent="0.25">
      <c r="A223">
        <v>2050.4358000000002</v>
      </c>
    </row>
    <row r="224" spans="1:1" x14ac:dyDescent="0.25">
      <c r="A224">
        <v>2083.5810999999999</v>
      </c>
    </row>
    <row r="225" spans="1:1" x14ac:dyDescent="0.25">
      <c r="A225">
        <v>2081.2377999999999</v>
      </c>
    </row>
    <row r="226" spans="1:1" x14ac:dyDescent="0.25">
      <c r="A226">
        <v>2089.1662999999999</v>
      </c>
    </row>
    <row r="227" spans="1:1" x14ac:dyDescent="0.25">
      <c r="A227">
        <v>2086.5900999999999</v>
      </c>
    </row>
    <row r="228" spans="1:1" x14ac:dyDescent="0.25">
      <c r="A228">
        <v>2089.1399000000001</v>
      </c>
    </row>
    <row r="229" spans="1:1" x14ac:dyDescent="0.25">
      <c r="A229">
        <v>2088.8726000000001</v>
      </c>
    </row>
    <row r="230" spans="1:1" x14ac:dyDescent="0.25">
      <c r="A230">
        <v>2090.1066999999998</v>
      </c>
    </row>
    <row r="231" spans="1:1" x14ac:dyDescent="0.25">
      <c r="A231">
        <v>2080.4067</v>
      </c>
    </row>
    <row r="232" spans="1:1" x14ac:dyDescent="0.25">
      <c r="A232">
        <v>2102.6327999999999</v>
      </c>
    </row>
    <row r="233" spans="1:1" x14ac:dyDescent="0.25">
      <c r="A233">
        <v>2079.5061000000001</v>
      </c>
    </row>
    <row r="234" spans="1:1" x14ac:dyDescent="0.25">
      <c r="A234">
        <v>2049.6154999999999</v>
      </c>
    </row>
    <row r="235" spans="1:1" x14ac:dyDescent="0.25">
      <c r="A235">
        <v>2091.6875</v>
      </c>
    </row>
    <row r="236" spans="1:1" x14ac:dyDescent="0.25">
      <c r="A236">
        <v>2077.0715</v>
      </c>
    </row>
    <row r="237" spans="1:1" x14ac:dyDescent="0.25">
      <c r="A237">
        <v>2063.5934999999999</v>
      </c>
    </row>
    <row r="238" spans="1:1" x14ac:dyDescent="0.25">
      <c r="A238">
        <v>2047.6232</v>
      </c>
    </row>
    <row r="239" spans="1:1" x14ac:dyDescent="0.25">
      <c r="A239">
        <v>2052.2323999999999</v>
      </c>
    </row>
    <row r="240" spans="1:1" x14ac:dyDescent="0.25">
      <c r="A240">
        <v>2012.3737000000001</v>
      </c>
    </row>
    <row r="241" spans="1:1" x14ac:dyDescent="0.25">
      <c r="A241">
        <v>2021.9395999999999</v>
      </c>
    </row>
    <row r="242" spans="1:1" x14ac:dyDescent="0.25">
      <c r="A242">
        <v>2043.4091000000001</v>
      </c>
    </row>
    <row r="243" spans="1:1" x14ac:dyDescent="0.25">
      <c r="A243">
        <v>2073.0662000000002</v>
      </c>
    </row>
    <row r="244" spans="1:1" x14ac:dyDescent="0.25">
      <c r="A244">
        <v>2041.8878999999999</v>
      </c>
    </row>
    <row r="245" spans="1:1" x14ac:dyDescent="0.25">
      <c r="A245">
        <v>2005.5497</v>
      </c>
    </row>
    <row r="246" spans="1:1" x14ac:dyDescent="0.25">
      <c r="A246">
        <v>2021.15</v>
      </c>
    </row>
    <row r="247" spans="1:1" x14ac:dyDescent="0.25">
      <c r="A247">
        <v>2038.9675</v>
      </c>
    </row>
    <row r="248" spans="1:1" x14ac:dyDescent="0.25">
      <c r="A248">
        <v>2064.2919999999999</v>
      </c>
    </row>
    <row r="249" spans="1:1" x14ac:dyDescent="0.25">
      <c r="A249">
        <v>2060.9883</v>
      </c>
    </row>
    <row r="250" spans="1:1" x14ac:dyDescent="0.25">
      <c r="A250">
        <v>2056.5007000000001</v>
      </c>
    </row>
    <row r="251" spans="1:1" x14ac:dyDescent="0.25">
      <c r="A251">
        <v>2078.3618000000001</v>
      </c>
    </row>
    <row r="252" spans="1:1" x14ac:dyDescent="0.25">
      <c r="A252">
        <v>2063.3552</v>
      </c>
    </row>
    <row r="253" spans="1:1" x14ac:dyDescent="0.25">
      <c r="A253">
        <v>2043.9368999999999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8E13-3F52-45C7-A4A6-8A2ADC4A37BF}">
  <dimension ref="A1:I254"/>
  <sheetViews>
    <sheetView tabSelected="1" workbookViewId="0">
      <selection activeCell="H8" sqref="H8"/>
    </sheetView>
  </sheetViews>
  <sheetFormatPr defaultRowHeight="15" x14ac:dyDescent="0.25"/>
  <cols>
    <col min="1" max="1" width="10" bestFit="1" customWidth="1"/>
    <col min="2" max="2" width="12" bestFit="1" customWidth="1"/>
    <col min="3" max="3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9" x14ac:dyDescent="0.25">
      <c r="A2">
        <f>Data!A1</f>
        <v>2058.9023000000002</v>
      </c>
      <c r="B2">
        <f>LOG(A2)</f>
        <v>3.3136357387610214</v>
      </c>
      <c r="D2">
        <f>Table1[[#This Row],[Log return]]^2</f>
        <v>0</v>
      </c>
      <c r="E2">
        <f>Table1[[#This Row],[Log return]]^2</f>
        <v>0</v>
      </c>
      <c r="F2">
        <f>Table1[[#This Row],[Log return]]^2</f>
        <v>0</v>
      </c>
    </row>
    <row r="3" spans="1:9" x14ac:dyDescent="0.25">
      <c r="A3">
        <f>Data!A2</f>
        <v>2058.2048</v>
      </c>
      <c r="B3">
        <f t="shared" ref="B3:B66" si="0">LOG(A3)</f>
        <v>3.3134885866968813</v>
      </c>
      <c r="C3">
        <f>(Table1[[#This Row],[Logprice]]-B2)*100</f>
        <v>-1.4715206414006587E-2</v>
      </c>
      <c r="D3">
        <f>Table1[[#This Row],[Log return]]^2</f>
        <v>2.1653729980682061E-4</v>
      </c>
      <c r="H3" s="1" t="s">
        <v>5</v>
      </c>
      <c r="I3">
        <v>0.87640318554247321</v>
      </c>
    </row>
    <row r="4" spans="1:9" x14ac:dyDescent="0.25">
      <c r="A4">
        <f>Data!A3</f>
        <v>2020.5779</v>
      </c>
      <c r="B4">
        <f t="shared" si="0"/>
        <v>3.3054755985985</v>
      </c>
      <c r="C4">
        <f>(Table1[[#This Row],[Logprice]]-B3)*100</f>
        <v>-0.80129880983812463</v>
      </c>
      <c r="D4">
        <f>Table1[[#This Row],[Log return]]^2</f>
        <v>0.64207978264799503</v>
      </c>
      <c r="E4">
        <f>C3^2</f>
        <v>2.1653729980682061E-4</v>
      </c>
      <c r="F4">
        <f>-0.5*LN(2*PI()*Table1[[#This Row],[EMWA]]) - 0.5*(Table1[[#This Row],[R^2]]/Table1[[#This Row],[EMWA]])</f>
        <v>-1479.3078722345556</v>
      </c>
    </row>
    <row r="5" spans="1:9" x14ac:dyDescent="0.25">
      <c r="A5">
        <f>Data!A4</f>
        <v>2002.6135999999999</v>
      </c>
      <c r="B5">
        <f t="shared" si="0"/>
        <v>3.3015971611876402</v>
      </c>
      <c r="C5">
        <f>(Table1[[#This Row],[Logprice]]-B4)*100</f>
        <v>-0.3878437410859803</v>
      </c>
      <c r="D5">
        <f>Table1[[#This Row],[Log return]]^2</f>
        <v>0.15042276749956893</v>
      </c>
      <c r="E5">
        <f>E4*$I$3+D4*(1-$I$3)</f>
        <v>7.9548789742212841E-2</v>
      </c>
      <c r="F5">
        <f>-0.5*LN(2*PI()*Table1[[#This Row],[EMWA]]) - 0.5*(Table1[[#This Row],[R^2]]/Table1[[#This Row],[EMWA]])</f>
        <v>-0.59872106066733455</v>
      </c>
      <c r="H5" t="s">
        <v>7</v>
      </c>
      <c r="I5">
        <f>SUM(F5:F254)</f>
        <v>-127.37144018558391</v>
      </c>
    </row>
    <row r="6" spans="1:9" x14ac:dyDescent="0.25">
      <c r="A6">
        <f>Data!A5</f>
        <v>2025.9011</v>
      </c>
      <c r="B6">
        <f t="shared" si="0"/>
        <v>3.3066182402480289</v>
      </c>
      <c r="C6">
        <f>(Table1[[#This Row],[Logprice]]-B5)*100</f>
        <v>0.50210790603886224</v>
      </c>
      <c r="D6">
        <f>Table1[[#This Row],[Log return]]^2</f>
        <v>0.25211234930673093</v>
      </c>
      <c r="E6">
        <f t="shared" ref="E6:E69" si="1">E5*$I$3+D5*(1-$I$3)</f>
        <v>8.8308587620955656E-2</v>
      </c>
      <c r="F6">
        <f>-0.5*LN(2*PI()*Table1[[#This Row],[EMWA]]) - 0.5*(Table1[[#This Row],[R^2]]/Table1[[#This Row],[EMWA]])</f>
        <v>-1.1329304927917745</v>
      </c>
    </row>
    <row r="7" spans="1:9" x14ac:dyDescent="0.25">
      <c r="A7">
        <f>Data!A6</f>
        <v>2062.1435999999999</v>
      </c>
      <c r="B7">
        <f t="shared" si="0"/>
        <v>3.3143189046507611</v>
      </c>
      <c r="C7">
        <f>(Table1[[#This Row],[Logprice]]-B6)*100</f>
        <v>0.77006644027322046</v>
      </c>
      <c r="D7">
        <f>Table1[[#This Row],[Log return]]^2</f>
        <v>0.59300232243506945</v>
      </c>
      <c r="E7">
        <f t="shared" si="1"/>
        <v>0.10855421076147735</v>
      </c>
      <c r="F7">
        <f>-0.5*LN(2*PI()*Table1[[#This Row],[EMWA]]) - 0.5*(Table1[[#This Row],[R^2]]/Table1[[#This Row],[EMWA]])</f>
        <v>-2.5400506388018753</v>
      </c>
    </row>
    <row r="8" spans="1:9" x14ac:dyDescent="0.25">
      <c r="A8">
        <f>Data!A7</f>
        <v>2044.8099</v>
      </c>
      <c r="B8">
        <f t="shared" si="0"/>
        <v>3.3106529391313591</v>
      </c>
      <c r="C8">
        <f>(Table1[[#This Row],[Logprice]]-B7)*100</f>
        <v>-0.36659655194020146</v>
      </c>
      <c r="D8">
        <f>Table1[[#This Row],[Log return]]^2</f>
        <v>0.13439303189444482</v>
      </c>
      <c r="E8">
        <f t="shared" si="1"/>
        <v>0.16843045413429752</v>
      </c>
      <c r="F8">
        <f>-0.5*LN(2*PI()*Table1[[#This Row],[EMWA]]) - 0.5*(Table1[[#This Row],[R^2]]/Table1[[#This Row],[EMWA]])</f>
        <v>-0.42727940154352473</v>
      </c>
    </row>
    <row r="9" spans="1:9" x14ac:dyDescent="0.25">
      <c r="A9">
        <f>Data!A8</f>
        <v>2028.2637999999999</v>
      </c>
      <c r="B9">
        <f t="shared" si="0"/>
        <v>3.3071244395338848</v>
      </c>
      <c r="C9">
        <f>(Table1[[#This Row],[Logprice]]-B8)*100</f>
        <v>-0.3528499597474255</v>
      </c>
      <c r="D9">
        <f>Table1[[#This Row],[Log return]]^2</f>
        <v>0.1245030940937598</v>
      </c>
      <c r="E9">
        <f t="shared" si="1"/>
        <v>0.16422353717310595</v>
      </c>
      <c r="F9">
        <f>-0.5*LN(2*PI()*Table1[[#This Row],[EMWA]]) - 0.5*(Table1[[#This Row],[R^2]]/Table1[[#This Row],[EMWA]])</f>
        <v>-0.39474108448667672</v>
      </c>
    </row>
    <row r="10" spans="1:9" x14ac:dyDescent="0.25">
      <c r="A10">
        <f>Data!A9</f>
        <v>2023.0291999999999</v>
      </c>
      <c r="B10">
        <f t="shared" si="0"/>
        <v>3.3060021513359805</v>
      </c>
      <c r="C10">
        <f>(Table1[[#This Row],[Logprice]]-B9)*100</f>
        <v>-0.11222881979042754</v>
      </c>
      <c r="D10">
        <f>Table1[[#This Row],[Log return]]^2</f>
        <v>1.2595307991552259E-2</v>
      </c>
      <c r="E10">
        <f t="shared" si="1"/>
        <v>0.15931421693965725</v>
      </c>
      <c r="F10">
        <f>-0.5*LN(2*PI()*Table1[[#This Row],[EMWA]]) - 0.5*(Table1[[#This Row],[R^2]]/Table1[[#This Row],[EMWA]])</f>
        <v>-4.0029891098776776E-2</v>
      </c>
    </row>
    <row r="11" spans="1:9" x14ac:dyDescent="0.25">
      <c r="A11">
        <f>Data!A10</f>
        <v>2011.2728999999999</v>
      </c>
      <c r="B11">
        <f t="shared" si="0"/>
        <v>3.3034710019359323</v>
      </c>
      <c r="C11">
        <f>(Table1[[#This Row],[Logprice]]-B10)*100</f>
        <v>-0.25311494000481716</v>
      </c>
      <c r="D11">
        <f>Table1[[#This Row],[Log return]]^2</f>
        <v>6.406717285364219E-2</v>
      </c>
      <c r="E11">
        <f t="shared" si="1"/>
        <v>0.14118022717298756</v>
      </c>
      <c r="F11">
        <f>-0.5*LN(2*PI()*Table1[[#This Row],[EMWA]]) - 0.5*(Table1[[#This Row],[R^2]]/Table1[[#This Row],[EMWA]])</f>
        <v>-0.16697806719553815</v>
      </c>
    </row>
    <row r="12" spans="1:9" x14ac:dyDescent="0.25">
      <c r="A12">
        <f>Data!A11</f>
        <v>1992.6703</v>
      </c>
      <c r="B12">
        <f t="shared" si="0"/>
        <v>3.2994354478547163</v>
      </c>
      <c r="C12">
        <f>(Table1[[#This Row],[Logprice]]-B11)*100</f>
        <v>-0.40355540812160307</v>
      </c>
      <c r="D12">
        <f>Table1[[#This Row],[Log return]]^2</f>
        <v>0.16285696742419362</v>
      </c>
      <c r="E12">
        <f t="shared" si="1"/>
        <v>0.13164929930602626</v>
      </c>
      <c r="F12">
        <f>-0.5*LN(2*PI()*Table1[[#This Row],[EMWA]]) - 0.5*(Table1[[#This Row],[R^2]]/Table1[[#This Row],[EMWA]])</f>
        <v>-0.52365744159516603</v>
      </c>
    </row>
    <row r="13" spans="1:9" x14ac:dyDescent="0.25">
      <c r="A13">
        <f>Data!A12</f>
        <v>2019.4186999999999</v>
      </c>
      <c r="B13">
        <f t="shared" si="0"/>
        <v>3.305226373548539</v>
      </c>
      <c r="C13">
        <f>(Table1[[#This Row],[Logprice]]-B12)*100</f>
        <v>0.57909256938226683</v>
      </c>
      <c r="D13">
        <f>Table1[[#This Row],[Log return]]^2</f>
        <v>0.33534820391375553</v>
      </c>
      <c r="E13">
        <f t="shared" si="1"/>
        <v>0.13550646767207947</v>
      </c>
      <c r="F13">
        <f>-0.5*LN(2*PI()*Table1[[#This Row],[EMWA]]) - 0.5*(Table1[[#This Row],[R^2]]/Table1[[#This Row],[EMWA]])</f>
        <v>-1.1569587632810987</v>
      </c>
    </row>
    <row r="14" spans="1:9" x14ac:dyDescent="0.25">
      <c r="A14">
        <f>Data!A13</f>
        <v>2022.5469000000001</v>
      </c>
      <c r="B14">
        <f t="shared" si="0"/>
        <v>3.3058986010754308</v>
      </c>
      <c r="C14">
        <f>(Table1[[#This Row],[Logprice]]-B13)*100</f>
        <v>6.7222752689177767E-2</v>
      </c>
      <c r="D14">
        <f>Table1[[#This Row],[Log return]]^2</f>
        <v>4.5188984791103568E-3</v>
      </c>
      <c r="E14">
        <f t="shared" si="1"/>
        <v>0.16020626966721191</v>
      </c>
      <c r="F14">
        <f>-0.5*LN(2*PI()*Table1[[#This Row],[EMWA]]) - 0.5*(Table1[[#This Row],[R^2]]/Table1[[#This Row],[EMWA]])</f>
        <v>-1.7395354778212968E-2</v>
      </c>
    </row>
    <row r="15" spans="1:9" x14ac:dyDescent="0.25">
      <c r="A15">
        <f>Data!A14</f>
        <v>2032.1202000000001</v>
      </c>
      <c r="B15">
        <f t="shared" si="0"/>
        <v>3.3079493929095261</v>
      </c>
      <c r="C15">
        <f>(Table1[[#This Row],[Logprice]]-B14)*100</f>
        <v>0.20507918340952891</v>
      </c>
      <c r="D15">
        <f>Table1[[#This Row],[Log return]]^2</f>
        <v>4.2057471467919195E-2</v>
      </c>
      <c r="E15">
        <f t="shared" si="1"/>
        <v>0.14096380653709603</v>
      </c>
      <c r="F15">
        <f>-0.5*LN(2*PI()*Table1[[#This Row],[EMWA]]) - 0.5*(Table1[[#This Row],[R^2]]/Table1[[#This Row],[EMWA]])</f>
        <v>-8.8490739309664834E-2</v>
      </c>
    </row>
    <row r="16" spans="1:9" x14ac:dyDescent="0.25">
      <c r="A16">
        <f>Data!A15</f>
        <v>2063.1455000000001</v>
      </c>
      <c r="B16">
        <f t="shared" si="0"/>
        <v>3.3145298569692172</v>
      </c>
      <c r="C16">
        <f>(Table1[[#This Row],[Logprice]]-B15)*100</f>
        <v>0.6580464059691149</v>
      </c>
      <c r="D16">
        <f>Table1[[#This Row],[Log return]]^2</f>
        <v>0.43302507240886917</v>
      </c>
      <c r="E16">
        <f t="shared" si="1"/>
        <v>0.128739298592877</v>
      </c>
      <c r="F16">
        <f>-0.5*LN(2*PI()*Table1[[#This Row],[EMWA]]) - 0.5*(Table1[[#This Row],[R^2]]/Table1[[#This Row],[EMWA]])</f>
        <v>-1.5757461561371577</v>
      </c>
    </row>
    <row r="17" spans="1:6" x14ac:dyDescent="0.25">
      <c r="A17">
        <f>Data!A16</f>
        <v>2051.8218000000002</v>
      </c>
      <c r="B17">
        <f t="shared" si="0"/>
        <v>3.3121396397549443</v>
      </c>
      <c r="C17">
        <f>(Table1[[#This Row],[Logprice]]-B16)*100</f>
        <v>-0.2390217214272905</v>
      </c>
      <c r="D17">
        <f>Table1[[#This Row],[Log return]]^2</f>
        <v>5.7131383314065261E-2</v>
      </c>
      <c r="E17">
        <f t="shared" si="1"/>
        <v>0.16634805092127714</v>
      </c>
      <c r="F17">
        <f>-0.5*LN(2*PI()*Table1[[#This Row],[EMWA]]) - 0.5*(Table1[[#This Row],[R^2]]/Table1[[#This Row],[EMWA]])</f>
        <v>-0.19382446730832367</v>
      </c>
    </row>
    <row r="18" spans="1:6" x14ac:dyDescent="0.25">
      <c r="A18">
        <f>Data!A17</f>
        <v>2057.0945000000002</v>
      </c>
      <c r="B18">
        <f t="shared" si="0"/>
        <v>3.3132542430247418</v>
      </c>
      <c r="C18">
        <f>(Table1[[#This Row],[Logprice]]-B17)*100</f>
        <v>0.11146032697975095</v>
      </c>
      <c r="D18">
        <f>Table1[[#This Row],[Log return]]^2</f>
        <v>1.2423404490432997E-2</v>
      </c>
      <c r="E18">
        <f t="shared" si="1"/>
        <v>0.15284921871935919</v>
      </c>
      <c r="F18">
        <f>-0.5*LN(2*PI()*Table1[[#This Row],[EMWA]]) - 0.5*(Table1[[#This Row],[R^2]]/Table1[[#This Row],[EMWA]])</f>
        <v>-2.0426273326467684E-2</v>
      </c>
    </row>
    <row r="19" spans="1:6" x14ac:dyDescent="0.25">
      <c r="A19">
        <f>Data!A18</f>
        <v>2029.5544</v>
      </c>
      <c r="B19">
        <f t="shared" si="0"/>
        <v>3.3074006966009186</v>
      </c>
      <c r="C19">
        <f>(Table1[[#This Row],[Logprice]]-B18)*100</f>
        <v>-0.5853546423823186</v>
      </c>
      <c r="D19">
        <f>Table1[[#This Row],[Log return]]^2</f>
        <v>0.34264005735853209</v>
      </c>
      <c r="E19">
        <f t="shared" si="1"/>
        <v>0.13549303541305946</v>
      </c>
      <c r="F19">
        <f>-0.5*LN(2*PI()*Table1[[#This Row],[EMWA]]) - 0.5*(Table1[[#This Row],[R^2]]/Table1[[#This Row],[EMWA]])</f>
        <v>-1.1839404589321929</v>
      </c>
    </row>
    <row r="20" spans="1:6" x14ac:dyDescent="0.25">
      <c r="A20">
        <f>Data!A19</f>
        <v>2002.1564000000001</v>
      </c>
      <c r="B20">
        <f t="shared" si="0"/>
        <v>3.3014979997186975</v>
      </c>
      <c r="C20">
        <f>(Table1[[#This Row],[Logprice]]-B19)*100</f>
        <v>-0.59026968822211145</v>
      </c>
      <c r="D20">
        <f>Table1[[#This Row],[Log return]]^2</f>
        <v>0.34841830483382868</v>
      </c>
      <c r="E20">
        <f t="shared" si="1"/>
        <v>0.16109574744988325</v>
      </c>
      <c r="F20">
        <f>-0.5*LN(2*PI()*Table1[[#This Row],[EMWA]]) - 0.5*(Table1[[#This Row],[R^2]]/Table1[[#This Row],[EMWA]])</f>
        <v>-1.0874616507048904</v>
      </c>
    </row>
    <row r="21" spans="1:6" x14ac:dyDescent="0.25">
      <c r="A21">
        <f>Data!A20</f>
        <v>2021.2516000000001</v>
      </c>
      <c r="B21">
        <f t="shared" si="0"/>
        <v>3.3056203766972136</v>
      </c>
      <c r="C21">
        <f>(Table1[[#This Row],[Logprice]]-B20)*100</f>
        <v>0.41223769785161402</v>
      </c>
      <c r="D21">
        <f>Table1[[#This Row],[Log return]]^2</f>
        <v>0.16993991952999862</v>
      </c>
      <c r="E21">
        <f t="shared" si="1"/>
        <v>0.18424821881857617</v>
      </c>
      <c r="F21">
        <f>-0.5*LN(2*PI()*Table1[[#This Row],[EMWA]]) - 0.5*(Table1[[#This Row],[R^2]]/Table1[[#This Row],[EMWA]])</f>
        <v>-0.53437395829547696</v>
      </c>
    </row>
    <row r="22" spans="1:6" x14ac:dyDescent="0.25">
      <c r="A22">
        <f>Data!A21</f>
        <v>1994.9903999999999</v>
      </c>
      <c r="B22">
        <f t="shared" si="0"/>
        <v>3.2999408101796304</v>
      </c>
      <c r="C22">
        <f>(Table1[[#This Row],[Logprice]]-B21)*100</f>
        <v>-0.56795665175832788</v>
      </c>
      <c r="D22">
        <f>Table1[[#This Row],[Log return]]^2</f>
        <v>0.32257475827653054</v>
      </c>
      <c r="E22">
        <f t="shared" si="1"/>
        <v>0.18247975860620308</v>
      </c>
      <c r="F22">
        <f>-0.5*LN(2*PI()*Table1[[#This Row],[EMWA]]) - 0.5*(Table1[[#This Row],[R^2]]/Table1[[#This Row],[EMWA]])</f>
        <v>-0.95224501326223965</v>
      </c>
    </row>
    <row r="23" spans="1:6" x14ac:dyDescent="0.25">
      <c r="A23">
        <f>Data!A22</f>
        <v>2020.8492000000001</v>
      </c>
      <c r="B23">
        <f t="shared" si="0"/>
        <v>3.3055339067605436</v>
      </c>
      <c r="C23">
        <f>(Table1[[#This Row],[Logprice]]-B22)*100</f>
        <v>0.5593096580913226</v>
      </c>
      <c r="D23">
        <f>Table1[[#This Row],[Log return]]^2</f>
        <v>0.31282729363423217</v>
      </c>
      <c r="E23">
        <f t="shared" si="1"/>
        <v>0.19979505428688382</v>
      </c>
      <c r="F23">
        <f>-0.5*LN(2*PI()*Table1[[#This Row],[EMWA]]) - 0.5*(Table1[[#This Row],[R^2]]/Table1[[#This Row],[EMWA]])</f>
        <v>-0.89657741382119582</v>
      </c>
    </row>
    <row r="24" spans="1:6" x14ac:dyDescent="0.25">
      <c r="A24">
        <f>Data!A23</f>
        <v>2050.0327000000002</v>
      </c>
      <c r="B24">
        <f t="shared" si="0"/>
        <v>3.3117607885271174</v>
      </c>
      <c r="C24">
        <f>(Table1[[#This Row],[Logprice]]-B23)*100</f>
        <v>0.62268817665738219</v>
      </c>
      <c r="D24">
        <f>Table1[[#This Row],[Log return]]^2</f>
        <v>0.38774056534889523</v>
      </c>
      <c r="E24">
        <f t="shared" si="1"/>
        <v>0.21376547900121678</v>
      </c>
      <c r="F24">
        <f>-0.5*LN(2*PI()*Table1[[#This Row],[EMWA]]) - 0.5*(Table1[[#This Row],[R^2]]/Table1[[#This Row],[EMWA]])</f>
        <v>-1.0544304524285446</v>
      </c>
    </row>
    <row r="25" spans="1:6" x14ac:dyDescent="0.25">
      <c r="A25">
        <f>Data!A24</f>
        <v>2041.5093999999999</v>
      </c>
      <c r="B25">
        <f t="shared" si="0"/>
        <v>3.3099513839448997</v>
      </c>
      <c r="C25">
        <f>(Table1[[#This Row],[Logprice]]-B24)*100</f>
        <v>-0.18094045822176774</v>
      </c>
      <c r="D25">
        <f>Table1[[#This Row],[Log return]]^2</f>
        <v>3.2739449421503281E-2</v>
      </c>
      <c r="E25">
        <f t="shared" si="1"/>
        <v>0.23526824546876302</v>
      </c>
      <c r="F25">
        <f>-0.5*LN(2*PI()*Table1[[#This Row],[EMWA]]) - 0.5*(Table1[[#This Row],[R^2]]/Table1[[#This Row],[EMWA]])</f>
        <v>-0.26500304103460792</v>
      </c>
    </row>
    <row r="26" spans="1:6" x14ac:dyDescent="0.25">
      <c r="A26">
        <f>Data!A25</f>
        <v>2062.5214999999998</v>
      </c>
      <c r="B26">
        <f t="shared" si="0"/>
        <v>3.3143984843893293</v>
      </c>
      <c r="C26">
        <f>(Table1[[#This Row],[Logprice]]-B25)*100</f>
        <v>0.44471004444295303</v>
      </c>
      <c r="D26">
        <f>Table1[[#This Row],[Log return]]^2</f>
        <v>0.19776702362845328</v>
      </c>
      <c r="E26">
        <f t="shared" si="1"/>
        <v>0.21023633144140358</v>
      </c>
      <c r="F26">
        <f>-0.5*LN(2*PI()*Table1[[#This Row],[EMWA]]) - 0.5*(Table1[[#This Row],[R^2]]/Table1[[#This Row],[EMWA]])</f>
        <v>-0.60952158235417075</v>
      </c>
    </row>
    <row r="27" spans="1:6" x14ac:dyDescent="0.25">
      <c r="A27">
        <f>Data!A26</f>
        <v>2055.4722000000002</v>
      </c>
      <c r="B27">
        <f t="shared" si="0"/>
        <v>3.3129116073784743</v>
      </c>
      <c r="C27">
        <f>(Table1[[#This Row],[Logprice]]-B26)*100</f>
        <v>-0.14868770108549256</v>
      </c>
      <c r="D27">
        <f>Table1[[#This Row],[Log return]]^2</f>
        <v>2.2108032454088787E-2</v>
      </c>
      <c r="E27">
        <f t="shared" si="1"/>
        <v>0.20869516471723257</v>
      </c>
      <c r="F27">
        <f>-0.5*LN(2*PI()*Table1[[#This Row],[EMWA]]) - 0.5*(Table1[[#This Row],[R^2]]/Table1[[#This Row],[EMWA]])</f>
        <v>-0.18846550113588625</v>
      </c>
    </row>
    <row r="28" spans="1:6" x14ac:dyDescent="0.25">
      <c r="A28">
        <f>Data!A27</f>
        <v>2046.7437</v>
      </c>
      <c r="B28">
        <f t="shared" si="0"/>
        <v>3.3110634622791624</v>
      </c>
      <c r="C28">
        <f>(Table1[[#This Row],[Logprice]]-B27)*100</f>
        <v>-0.18481450993119708</v>
      </c>
      <c r="D28">
        <f>Table1[[#This Row],[Log return]]^2</f>
        <v>3.4156403081108545E-2</v>
      </c>
      <c r="E28">
        <f t="shared" si="1"/>
        <v>0.18563358955074277</v>
      </c>
      <c r="F28">
        <f>-0.5*LN(2*PI()*Table1[[#This Row],[EMWA]]) - 0.5*(Table1[[#This Row],[R^2]]/Table1[[#This Row],[EMWA]])</f>
        <v>-0.16894780698095935</v>
      </c>
    </row>
    <row r="29" spans="1:6" x14ac:dyDescent="0.25">
      <c r="A29">
        <f>Data!A28</f>
        <v>2068.5927999999999</v>
      </c>
      <c r="B29">
        <f t="shared" si="0"/>
        <v>3.315675008733534</v>
      </c>
      <c r="C29">
        <f>(Table1[[#This Row],[Logprice]]-B28)*100</f>
        <v>0.46115464543716733</v>
      </c>
      <c r="D29">
        <f>Table1[[#This Row],[Log return]]^2</f>
        <v>0.21266360700827952</v>
      </c>
      <c r="E29">
        <f t="shared" si="1"/>
        <v>0.1669114918401072</v>
      </c>
      <c r="F29">
        <f>-0.5*LN(2*PI()*Table1[[#This Row],[EMWA]]) - 0.5*(Table1[[#This Row],[R^2]]/Table1[[#This Row],[EMWA]])</f>
        <v>-0.6608477535770072</v>
      </c>
    </row>
    <row r="30" spans="1:6" x14ac:dyDescent="0.25">
      <c r="A30">
        <f>Data!A29</f>
        <v>2068.5320000000002</v>
      </c>
      <c r="B30">
        <f t="shared" si="0"/>
        <v>3.3156622437792342</v>
      </c>
      <c r="C30">
        <f>(Table1[[#This Row],[Logprice]]-B29)*100</f>
        <v>-1.2764954299804288E-3</v>
      </c>
      <c r="D30">
        <f>Table1[[#This Row],[Log return]]^2</f>
        <v>1.6294405827609196E-6</v>
      </c>
      <c r="E30">
        <f t="shared" si="1"/>
        <v>0.17256630752958718</v>
      </c>
      <c r="F30">
        <f>-0.5*LN(2*PI()*Table1[[#This Row],[EMWA]]) - 0.5*(Table1[[#This Row],[R^2]]/Table1[[#This Row],[EMWA]])</f>
        <v>-4.0456391958899281E-2</v>
      </c>
    </row>
    <row r="31" spans="1:6" x14ac:dyDescent="0.25">
      <c r="A31">
        <f>Data!A30</f>
        <v>2088.4848999999999</v>
      </c>
      <c r="B31">
        <f t="shared" si="0"/>
        <v>3.3198313396105323</v>
      </c>
      <c r="C31">
        <f>(Table1[[#This Row],[Logprice]]-B30)*100</f>
        <v>0.41690958312980975</v>
      </c>
      <c r="D31">
        <f>Table1[[#This Row],[Log return]]^2</f>
        <v>0.17381360050547173</v>
      </c>
      <c r="E31">
        <f t="shared" si="1"/>
        <v>0.15123786302989767</v>
      </c>
      <c r="F31">
        <f>-0.5*LN(2*PI()*Table1[[#This Row],[EMWA]]) - 0.5*(Table1[[#This Row],[R^2]]/Table1[[#This Row],[EMWA]])</f>
        <v>-0.54912434461886284</v>
      </c>
    </row>
    <row r="32" spans="1:6" x14ac:dyDescent="0.25">
      <c r="A32">
        <f>Data!A31</f>
        <v>2096.9877999999999</v>
      </c>
      <c r="B32">
        <f t="shared" si="0"/>
        <v>3.3215959038043557</v>
      </c>
      <c r="C32">
        <f>(Table1[[#This Row],[Logprice]]-B31)*100</f>
        <v>0.17645641938233148</v>
      </c>
      <c r="D32">
        <f>Table1[[#This Row],[Log return]]^2</f>
        <v>3.1136867941233246E-2</v>
      </c>
      <c r="E32">
        <f t="shared" si="1"/>
        <v>0.15402815226590802</v>
      </c>
      <c r="F32">
        <f>-0.5*LN(2*PI()*Table1[[#This Row],[EMWA]]) - 0.5*(Table1[[#This Row],[R^2]]/Table1[[#This Row],[EMWA]])</f>
        <v>-8.4703839854251908E-2</v>
      </c>
    </row>
    <row r="33" spans="1:6" x14ac:dyDescent="0.25">
      <c r="A33">
        <f>Data!A32</f>
        <v>2100.3433</v>
      </c>
      <c r="B33">
        <f t="shared" si="0"/>
        <v>3.3222902857388541</v>
      </c>
      <c r="C33">
        <f>(Table1[[#This Row],[Logprice]]-B32)*100</f>
        <v>6.9438193449844476E-2</v>
      </c>
      <c r="D33">
        <f>Table1[[#This Row],[Log return]]^2</f>
        <v>4.8216627095780239E-3</v>
      </c>
      <c r="E33">
        <f t="shared" si="1"/>
        <v>0.13883918099878401</v>
      </c>
      <c r="F33">
        <f>-0.5*LN(2*PI()*Table1[[#This Row],[EMWA]]) - 0.5*(Table1[[#This Row],[R^2]]/Table1[[#This Row],[EMWA]])</f>
        <v>5.0916759894512206E-2</v>
      </c>
    </row>
    <row r="34" spans="1:6" x14ac:dyDescent="0.25">
      <c r="A34">
        <f>Data!A33</f>
        <v>2099.6752999999999</v>
      </c>
      <c r="B34">
        <f t="shared" si="0"/>
        <v>3.3221521393428559</v>
      </c>
      <c r="C34">
        <f>(Table1[[#This Row],[Logprice]]-B33)*100</f>
        <v>-1.3814639599818435E-2</v>
      </c>
      <c r="D34">
        <f>Table1[[#This Row],[Log return]]^2</f>
        <v>1.9084426727287163E-4</v>
      </c>
      <c r="E34">
        <f t="shared" si="1"/>
        <v>0.12227504265673482</v>
      </c>
      <c r="F34">
        <f>-0.5*LN(2*PI()*Table1[[#This Row],[EMWA]]) - 0.5*(Table1[[#This Row],[R^2]]/Table1[[#This Row],[EMWA]])</f>
        <v>0.13102223935492624</v>
      </c>
    </row>
    <row r="35" spans="1:6" x14ac:dyDescent="0.25">
      <c r="A35">
        <f>Data!A34</f>
        <v>2097.4492</v>
      </c>
      <c r="B35">
        <f t="shared" si="0"/>
        <v>3.3216914510612385</v>
      </c>
      <c r="C35">
        <f>(Table1[[#This Row],[Logprice]]-B34)*100</f>
        <v>-4.6068828161738296E-2</v>
      </c>
      <c r="D35">
        <f>Table1[[#This Row],[Log return]]^2</f>
        <v>2.1223369281957714E-3</v>
      </c>
      <c r="E35">
        <f t="shared" si="1"/>
        <v>0.1071858246401966</v>
      </c>
      <c r="F35">
        <f>-0.5*LN(2*PI()*Table1[[#This Row],[EMWA]]) - 0.5*(Table1[[#This Row],[R^2]]/Table1[[#This Row],[EMWA]])</f>
        <v>0.18775683406306592</v>
      </c>
    </row>
    <row r="36" spans="1:6" x14ac:dyDescent="0.25">
      <c r="A36">
        <f>Data!A35</f>
        <v>2110.3008</v>
      </c>
      <c r="B36">
        <f t="shared" si="0"/>
        <v>3.324344363577016</v>
      </c>
      <c r="C36">
        <f>(Table1[[#This Row],[Logprice]]-B35)*100</f>
        <v>0.26529125157774835</v>
      </c>
      <c r="D36">
        <f>Table1[[#This Row],[Log return]]^2</f>
        <v>7.0379448163688171E-2</v>
      </c>
      <c r="E36">
        <f t="shared" si="1"/>
        <v>9.4200312243195791E-2</v>
      </c>
      <c r="F36">
        <f>-0.5*LN(2*PI()*Table1[[#This Row],[EMWA]]) - 0.5*(Table1[[#This Row],[R^2]]/Table1[[#This Row],[EMWA]])</f>
        <v>-0.1113353535150422</v>
      </c>
    </row>
    <row r="37" spans="1:6" x14ac:dyDescent="0.25">
      <c r="A37">
        <f>Data!A36</f>
        <v>2109.6565000000001</v>
      </c>
      <c r="B37">
        <f t="shared" si="0"/>
        <v>3.3242117480470608</v>
      </c>
      <c r="C37">
        <f>(Table1[[#This Row],[Logprice]]-B36)*100</f>
        <v>-1.3261552995524895E-2</v>
      </c>
      <c r="D37">
        <f>Table1[[#This Row],[Log return]]^2</f>
        <v>1.758687878531153E-4</v>
      </c>
      <c r="E37">
        <f t="shared" si="1"/>
        <v>9.1256129325342925E-2</v>
      </c>
      <c r="F37">
        <f>-0.5*LN(2*PI()*Table1[[#This Row],[EMWA]]) - 0.5*(Table1[[#This Row],[R^2]]/Table1[[#This Row],[EMWA]])</f>
        <v>0.27714042597336602</v>
      </c>
    </row>
    <row r="38" spans="1:6" x14ac:dyDescent="0.25">
      <c r="A38">
        <f>Data!A37</f>
        <v>2115.4839000000002</v>
      </c>
      <c r="B38">
        <f t="shared" si="0"/>
        <v>3.3254097244591994</v>
      </c>
      <c r="C38">
        <f>(Table1[[#This Row],[Logprice]]-B37)*100</f>
        <v>0.11979764121385905</v>
      </c>
      <c r="D38">
        <f>Table1[[#This Row],[Log return]]^2</f>
        <v>1.4351474840404501E-2</v>
      </c>
      <c r="E38">
        <f t="shared" si="1"/>
        <v>7.9998899262947593E-2</v>
      </c>
      <c r="F38">
        <f>-0.5*LN(2*PI()*Table1[[#This Row],[EMWA]]) - 0.5*(Table1[[#This Row],[R^2]]/Table1[[#This Row],[EMWA]])</f>
        <v>0.25423471667759373</v>
      </c>
    </row>
    <row r="39" spans="1:6" x14ac:dyDescent="0.25">
      <c r="A39">
        <f>Data!A38</f>
        <v>2113.8634999999999</v>
      </c>
      <c r="B39">
        <f t="shared" si="0"/>
        <v>3.3250769398726647</v>
      </c>
      <c r="C39">
        <f>(Table1[[#This Row],[Logprice]]-B38)*100</f>
        <v>-3.3278458653462906E-2</v>
      </c>
      <c r="D39">
        <f>Table1[[#This Row],[Log return]]^2</f>
        <v>1.1074558103502401E-3</v>
      </c>
      <c r="E39">
        <f t="shared" si="1"/>
        <v>7.1885086726980033E-2</v>
      </c>
      <c r="F39">
        <f>-0.5*LN(2*PI()*Table1[[#This Row],[EMWA]]) - 0.5*(Table1[[#This Row],[R^2]]/Table1[[#This Row],[EMWA]])</f>
        <v>0.38970173370622196</v>
      </c>
    </row>
    <row r="40" spans="1:6" x14ac:dyDescent="0.25">
      <c r="A40">
        <f>Data!A39</f>
        <v>2110.7417</v>
      </c>
      <c r="B40">
        <f t="shared" si="0"/>
        <v>3.3244350901867423</v>
      </c>
      <c r="C40">
        <f>(Table1[[#This Row],[Logprice]]-B39)*100</f>
        <v>-6.418496859224021E-2</v>
      </c>
      <c r="D40">
        <f>Table1[[#This Row],[Log return]]^2</f>
        <v>4.1197101931868619E-3</v>
      </c>
      <c r="E40">
        <f t="shared" si="1"/>
        <v>6.3137197010834034E-2</v>
      </c>
      <c r="F40">
        <f>-0.5*LN(2*PI()*Table1[[#This Row],[EMWA]]) - 0.5*(Table1[[#This Row],[R^2]]/Table1[[#This Row],[EMWA]])</f>
        <v>0.42965899778130573</v>
      </c>
    </row>
    <row r="41" spans="1:6" x14ac:dyDescent="0.25">
      <c r="A41">
        <f>Data!A40</f>
        <v>2104.5032000000001</v>
      </c>
      <c r="B41">
        <f t="shared" si="0"/>
        <v>3.3231495904505346</v>
      </c>
      <c r="C41">
        <f>(Table1[[#This Row],[Logprice]]-B40)*100</f>
        <v>-0.12854997362077292</v>
      </c>
      <c r="D41">
        <f>Table1[[#This Row],[Log return]]^2</f>
        <v>1.6525095717901412E-2</v>
      </c>
      <c r="E41">
        <f t="shared" si="1"/>
        <v>5.584282364288376E-2</v>
      </c>
      <c r="F41">
        <f>-0.5*LN(2*PI()*Table1[[#This Row],[EMWA]]) - 0.5*(Table1[[#This Row],[R^2]]/Table1[[#This Row],[EMWA]])</f>
        <v>0.37570781229771699</v>
      </c>
    </row>
    <row r="42" spans="1:6" x14ac:dyDescent="0.25">
      <c r="A42">
        <f>Data!A41</f>
        <v>2117.3933000000002</v>
      </c>
      <c r="B42">
        <f t="shared" si="0"/>
        <v>3.3258015345216272</v>
      </c>
      <c r="C42">
        <f>(Table1[[#This Row],[Logprice]]-B41)*100</f>
        <v>0.26519440710925934</v>
      </c>
      <c r="D42">
        <f>Table1[[#This Row],[Log return]]^2</f>
        <v>7.0328073562031579E-2</v>
      </c>
      <c r="E42">
        <f t="shared" si="1"/>
        <v>5.0983277719648196E-2</v>
      </c>
      <c r="F42">
        <f>-0.5*LN(2*PI()*Table1[[#This Row],[EMWA]]) - 0.5*(Table1[[#This Row],[R^2]]/Table1[[#This Row],[EMWA]])</f>
        <v>-0.12052680638835267</v>
      </c>
    </row>
    <row r="43" spans="1:6" x14ac:dyDescent="0.25">
      <c r="A43">
        <f>Data!A42</f>
        <v>2107.7782999999999</v>
      </c>
      <c r="B43">
        <f t="shared" si="0"/>
        <v>3.3238249290499602</v>
      </c>
      <c r="C43">
        <f>(Table1[[#This Row],[Logprice]]-B42)*100</f>
        <v>-0.19766054716670034</v>
      </c>
      <c r="D43">
        <f>Table1[[#This Row],[Log return]]^2</f>
        <v>3.9069691906239372E-2</v>
      </c>
      <c r="E43">
        <f t="shared" si="1"/>
        <v>5.3374232862097991E-2</v>
      </c>
      <c r="F43">
        <f>-0.5*LN(2*PI()*Table1[[#This Row],[EMWA]]) - 0.5*(Table1[[#This Row],[R^2]]/Table1[[#This Row],[EMWA]])</f>
        <v>0.18027736649115755</v>
      </c>
    </row>
    <row r="44" spans="1:6" x14ac:dyDescent="0.25">
      <c r="A44">
        <f>Data!A43</f>
        <v>2098.5331999999999</v>
      </c>
      <c r="B44">
        <f t="shared" si="0"/>
        <v>3.3219158443898933</v>
      </c>
      <c r="C44">
        <f>(Table1[[#This Row],[Logprice]]-B43)*100</f>
        <v>-0.19090846600668954</v>
      </c>
      <c r="D44">
        <f>Table1[[#This Row],[Log return]]^2</f>
        <v>3.6446042393027338E-2</v>
      </c>
      <c r="E44">
        <f t="shared" si="1"/>
        <v>5.1606237167676636E-2</v>
      </c>
      <c r="F44">
        <f>-0.5*LN(2*PI()*Table1[[#This Row],[EMWA]]) - 0.5*(Table1[[#This Row],[R^2]]/Table1[[#This Row],[EMWA]])</f>
        <v>0.21000119360505876</v>
      </c>
    </row>
    <row r="45" spans="1:6" x14ac:dyDescent="0.25">
      <c r="A45">
        <f>Data!A44</f>
        <v>2101.0419999999999</v>
      </c>
      <c r="B45">
        <f t="shared" si="0"/>
        <v>3.3224347340746463</v>
      </c>
      <c r="C45">
        <f>(Table1[[#This Row],[Logprice]]-B44)*100</f>
        <v>5.188896847529989E-2</v>
      </c>
      <c r="D45">
        <f>Table1[[#This Row],[Log return]]^2</f>
        <v>2.6924650494306659E-3</v>
      </c>
      <c r="E45">
        <f t="shared" si="1"/>
        <v>4.9732485386974334E-2</v>
      </c>
      <c r="F45">
        <f>-0.5*LN(2*PI()*Table1[[#This Row],[EMWA]]) - 0.5*(Table1[[#This Row],[R^2]]/Table1[[#This Row],[EMWA]])</f>
        <v>0.55454045161386645</v>
      </c>
    </row>
    <row r="46" spans="1:6" x14ac:dyDescent="0.25">
      <c r="A46">
        <f>Data!A45</f>
        <v>2071.2622000000001</v>
      </c>
      <c r="B46">
        <f t="shared" si="0"/>
        <v>3.3162350794851241</v>
      </c>
      <c r="C46">
        <f>(Table1[[#This Row],[Logprice]]-B45)*100</f>
        <v>-0.61996545895222077</v>
      </c>
      <c r="D46">
        <f>Table1[[#This Row],[Log return]]^2</f>
        <v>0.38435717029383776</v>
      </c>
      <c r="E46">
        <f t="shared" si="1"/>
        <v>4.3918488721236659E-2</v>
      </c>
      <c r="F46">
        <f>-0.5*LN(2*PI()*Table1[[#This Row],[EMWA]]) - 0.5*(Table1[[#This Row],[R^2]]/Table1[[#This Row],[EMWA]])</f>
        <v>-3.7320300033864009</v>
      </c>
    </row>
    <row r="47" spans="1:6" x14ac:dyDescent="0.25">
      <c r="A47">
        <f>Data!A46</f>
        <v>2079.4254999999998</v>
      </c>
      <c r="B47">
        <f t="shared" si="0"/>
        <v>3.3179433654230066</v>
      </c>
      <c r="C47">
        <f>(Table1[[#This Row],[Logprice]]-B46)*100</f>
        <v>0.17082859378825255</v>
      </c>
      <c r="D47">
        <f>Table1[[#This Row],[Log return]]^2</f>
        <v>2.9182408455671795E-2</v>
      </c>
      <c r="E47">
        <f t="shared" si="1"/>
        <v>8.5995625281730492E-2</v>
      </c>
      <c r="F47">
        <f>-0.5*LN(2*PI()*Table1[[#This Row],[EMWA]]) - 0.5*(Table1[[#This Row],[R^2]]/Table1[[#This Row],[EMWA]])</f>
        <v>0.13811709666984334</v>
      </c>
    </row>
    <row r="48" spans="1:6" x14ac:dyDescent="0.25">
      <c r="A48">
        <f>Data!A47</f>
        <v>2044.1626000000001</v>
      </c>
      <c r="B48">
        <f t="shared" si="0"/>
        <v>3.3105154381721404</v>
      </c>
      <c r="C48">
        <f>(Table1[[#This Row],[Logprice]]-B47)*100</f>
        <v>-0.7427927250866162</v>
      </c>
      <c r="D48">
        <f>Table1[[#This Row],[Log return]]^2</f>
        <v>0.55174103244160144</v>
      </c>
      <c r="E48">
        <f t="shared" si="1"/>
        <v>7.8973692662944878E-2</v>
      </c>
      <c r="F48">
        <f>-0.5*LN(2*PI()*Table1[[#This Row],[EMWA]]) - 0.5*(Table1[[#This Row],[R^2]]/Table1[[#This Row],[EMWA]])</f>
        <v>-3.1428133898529613</v>
      </c>
    </row>
    <row r="49" spans="1:6" x14ac:dyDescent="0.25">
      <c r="A49">
        <f>Data!A48</f>
        <v>2040.2352000000001</v>
      </c>
      <c r="B49">
        <f t="shared" si="0"/>
        <v>3.3096802361387301</v>
      </c>
      <c r="C49">
        <f>(Table1[[#This Row],[Logprice]]-B48)*100</f>
        <v>-8.3520203341036492E-2</v>
      </c>
      <c r="D49">
        <f>Table1[[#This Row],[Log return]]^2</f>
        <v>6.9756243661280833E-3</v>
      </c>
      <c r="E49">
        <f t="shared" si="1"/>
        <v>0.13740622983914602</v>
      </c>
      <c r="F49">
        <f>-0.5*LN(2*PI()*Table1[[#This Row],[EMWA]]) - 0.5*(Table1[[#This Row],[R^2]]/Table1[[#This Row],[EMWA]])</f>
        <v>4.8085029211324397E-2</v>
      </c>
    </row>
    <row r="50" spans="1:6" x14ac:dyDescent="0.25">
      <c r="A50">
        <f>Data!A49</f>
        <v>2065.9542999999999</v>
      </c>
      <c r="B50">
        <f t="shared" si="0"/>
        <v>3.3151207104665943</v>
      </c>
      <c r="C50">
        <f>(Table1[[#This Row],[Logprice]]-B49)*100</f>
        <v>0.54404743278642087</v>
      </c>
      <c r="D50">
        <f>Table1[[#This Row],[Log return]]^2</f>
        <v>0.29598760912149513</v>
      </c>
      <c r="E50">
        <f t="shared" si="1"/>
        <v>0.12128542249491456</v>
      </c>
      <c r="F50">
        <f>-0.5*LN(2*PI()*Table1[[#This Row],[EMWA]]) - 0.5*(Table1[[#This Row],[R^2]]/Table1[[#This Row],[EMWA]])</f>
        <v>-1.0843451920596126</v>
      </c>
    </row>
    <row r="51" spans="1:6" x14ac:dyDescent="0.25">
      <c r="A51">
        <f>Data!A50</f>
        <v>2053.3982000000001</v>
      </c>
      <c r="B51">
        <f t="shared" si="0"/>
        <v>3.3124731769855544</v>
      </c>
      <c r="C51">
        <f>(Table1[[#This Row],[Logprice]]-B50)*100</f>
        <v>-0.26475334810398543</v>
      </c>
      <c r="D51">
        <f>Table1[[#This Row],[Log return]]^2</f>
        <v>7.009433533227008E-2</v>
      </c>
      <c r="E51">
        <f t="shared" si="1"/>
        <v>0.14287805624072425</v>
      </c>
      <c r="F51">
        <f>-0.5*LN(2*PI()*Table1[[#This Row],[EMWA]]) - 0.5*(Table1[[#This Row],[R^2]]/Table1[[#This Row],[EMWA]])</f>
        <v>-0.19135091429398857</v>
      </c>
    </row>
    <row r="52" spans="1:6" x14ac:dyDescent="0.25">
      <c r="A52">
        <f>Data!A51</f>
        <v>2081.1929</v>
      </c>
      <c r="B52">
        <f t="shared" si="0"/>
        <v>3.3183123356287263</v>
      </c>
      <c r="C52">
        <f>(Table1[[#This Row],[Logprice]]-B51)*100</f>
        <v>0.58391586431718601</v>
      </c>
      <c r="D52">
        <f>Table1[[#This Row],[Log return]]^2</f>
        <v>0.34095773660128637</v>
      </c>
      <c r="E52">
        <f t="shared" si="1"/>
        <v>0.13388222019207363</v>
      </c>
      <c r="F52">
        <f>-0.5*LN(2*PI()*Table1[[#This Row],[EMWA]]) - 0.5*(Table1[[#This Row],[R^2]]/Table1[[#This Row],[EMWA]])</f>
        <v>-1.1868906994295363</v>
      </c>
    </row>
    <row r="53" spans="1:6" x14ac:dyDescent="0.25">
      <c r="A53">
        <f>Data!A52</f>
        <v>2074.2764000000002</v>
      </c>
      <c r="B53">
        <f t="shared" si="0"/>
        <v>3.3168666262076836</v>
      </c>
      <c r="C53">
        <f>(Table1[[#This Row],[Logprice]]-B52)*100</f>
        <v>-0.14457094210427179</v>
      </c>
      <c r="D53">
        <f>Table1[[#This Row],[Log return]]^2</f>
        <v>2.0900757300916707E-2</v>
      </c>
      <c r="E53">
        <f t="shared" si="1"/>
        <v>0.15947609437239965</v>
      </c>
      <c r="F53">
        <f>-0.5*LN(2*PI()*Table1[[#This Row],[EMWA]]) - 0.5*(Table1[[#This Row],[R^2]]/Table1[[#This Row],[EMWA]])</f>
        <v>-6.6537346758009805E-2</v>
      </c>
    </row>
    <row r="54" spans="1:6" x14ac:dyDescent="0.25">
      <c r="A54">
        <f>Data!A53</f>
        <v>2099.5007000000001</v>
      </c>
      <c r="B54">
        <f t="shared" si="0"/>
        <v>3.3221160237732374</v>
      </c>
      <c r="C54">
        <f>(Table1[[#This Row],[Logprice]]-B53)*100</f>
        <v>0.52493975655538705</v>
      </c>
      <c r="D54">
        <f>Table1[[#This Row],[Log return]]^2</f>
        <v>0.275561748012429</v>
      </c>
      <c r="E54">
        <f t="shared" si="1"/>
        <v>0.14234862414798635</v>
      </c>
      <c r="F54">
        <f>-0.5*LN(2*PI()*Table1[[#This Row],[EMWA]]) - 0.5*(Table1[[#This Row],[R^2]]/Table1[[#This Row],[EMWA]])</f>
        <v>-0.91211199379589492</v>
      </c>
    </row>
    <row r="55" spans="1:6" x14ac:dyDescent="0.25">
      <c r="A55">
        <f>Data!A54</f>
        <v>2089.2743999999998</v>
      </c>
      <c r="B55">
        <f t="shared" si="0"/>
        <v>3.3199954828619371</v>
      </c>
      <c r="C55">
        <f>(Table1[[#This Row],[Logprice]]-B54)*100</f>
        <v>-0.21205409113003171</v>
      </c>
      <c r="D55">
        <f>Table1[[#This Row],[Log return]]^2</f>
        <v>4.4966937564983794E-2</v>
      </c>
      <c r="E55">
        <f t="shared" si="1"/>
        <v>0.1588133419015674</v>
      </c>
      <c r="F55">
        <f>-0.5*LN(2*PI()*Table1[[#This Row],[EMWA]]) - 0.5*(Table1[[#This Row],[R^2]]/Table1[[#This Row],[EMWA]])</f>
        <v>-0.14049733699841946</v>
      </c>
    </row>
    <row r="56" spans="1:6" x14ac:dyDescent="0.25">
      <c r="A56">
        <f>Data!A55</f>
        <v>2108.0974000000001</v>
      </c>
      <c r="B56">
        <f t="shared" si="0"/>
        <v>3.3238906726246298</v>
      </c>
      <c r="C56">
        <f>(Table1[[#This Row],[Logprice]]-B55)*100</f>
        <v>0.38951897626926524</v>
      </c>
      <c r="D56">
        <f>Table1[[#This Row],[Log return]]^2</f>
        <v>0.15172503287385641</v>
      </c>
      <c r="E56">
        <f t="shared" si="1"/>
        <v>0.14474228898812211</v>
      </c>
      <c r="F56">
        <f>-0.5*LN(2*PI()*Table1[[#This Row],[EMWA]]) - 0.5*(Table1[[#This Row],[R^2]]/Table1[[#This Row],[EMWA]])</f>
        <v>-0.47665961400474505</v>
      </c>
    </row>
    <row r="57" spans="1:6" x14ac:dyDescent="0.25">
      <c r="A57">
        <f>Data!A56</f>
        <v>2104.4202</v>
      </c>
      <c r="B57">
        <f t="shared" si="0"/>
        <v>3.3231324618698612</v>
      </c>
      <c r="C57">
        <f>(Table1[[#This Row],[Logprice]]-B56)*100</f>
        <v>-7.5821075476856237E-2</v>
      </c>
      <c r="D57">
        <f>Table1[[#This Row],[Log return]]^2</f>
        <v>5.7488354864671303E-3</v>
      </c>
      <c r="E57">
        <f t="shared" si="1"/>
        <v>0.14560533388857164</v>
      </c>
      <c r="F57">
        <f>-0.5*LN(2*PI()*Table1[[#This Row],[EMWA]]) - 0.5*(Table1[[#This Row],[R^2]]/Table1[[#This Row],[EMWA]])</f>
        <v>2.4748064905521082E-2</v>
      </c>
    </row>
    <row r="58" spans="1:6" x14ac:dyDescent="0.25">
      <c r="A58">
        <f>Data!A57</f>
        <v>2091.5016999999998</v>
      </c>
      <c r="B58">
        <f t="shared" si="0"/>
        <v>3.3204582219170407</v>
      </c>
      <c r="C58">
        <f>(Table1[[#This Row],[Logprice]]-B57)*100</f>
        <v>-0.26742399528205674</v>
      </c>
      <c r="D58">
        <f>Table1[[#This Row],[Log return]]^2</f>
        <v>7.1515593252617499E-2</v>
      </c>
      <c r="E58">
        <f t="shared" si="1"/>
        <v>0.12831951620488732</v>
      </c>
      <c r="F58">
        <f>-0.5*LN(2*PI()*Table1[[#This Row],[EMWA]]) - 0.5*(Table1[[#This Row],[R^2]]/Table1[[#This Row],[EMWA]])</f>
        <v>-0.17098476458582268</v>
      </c>
    </row>
    <row r="59" spans="1:6" x14ac:dyDescent="0.25">
      <c r="A59">
        <f>Data!A58</f>
        <v>2061.0475999999999</v>
      </c>
      <c r="B59">
        <f t="shared" si="0"/>
        <v>3.3140880219483644</v>
      </c>
      <c r="C59">
        <f>(Table1[[#This Row],[Logprice]]-B58)*100</f>
        <v>-0.63701999686762711</v>
      </c>
      <c r="D59">
        <f>Table1[[#This Row],[Log return]]^2</f>
        <v>0.40579447640923166</v>
      </c>
      <c r="E59">
        <f t="shared" si="1"/>
        <v>0.12129873227929598</v>
      </c>
      <c r="F59">
        <f>-0.5*LN(2*PI()*Table1[[#This Row],[EMWA]]) - 0.5*(Table1[[#This Row],[R^2]]/Table1[[#This Row],[EMWA]])</f>
        <v>-1.5368960730508761</v>
      </c>
    </row>
    <row r="60" spans="1:6" x14ac:dyDescent="0.25">
      <c r="A60">
        <f>Data!A59</f>
        <v>2056.1487000000002</v>
      </c>
      <c r="B60">
        <f t="shared" si="0"/>
        <v>3.3130545194935763</v>
      </c>
      <c r="C60">
        <f>(Table1[[#This Row],[Logprice]]-B59)*100</f>
        <v>-0.103350245478806</v>
      </c>
      <c r="D60">
        <f>Table1[[#This Row],[Log return]]^2</f>
        <v>1.0681273240529461E-2</v>
      </c>
      <c r="E60">
        <f t="shared" si="1"/>
        <v>0.15646149998047965</v>
      </c>
      <c r="F60">
        <f>-0.5*LN(2*PI()*Table1[[#This Row],[EMWA]]) - 0.5*(Table1[[#This Row],[R^2]]/Table1[[#This Row],[EMWA]])</f>
        <v>-2.5599751080660614E-2</v>
      </c>
    </row>
    <row r="61" spans="1:6" x14ac:dyDescent="0.25">
      <c r="A61">
        <f>Data!A60</f>
        <v>2061.0219999999999</v>
      </c>
      <c r="B61">
        <f t="shared" si="0"/>
        <v>3.3140826276004685</v>
      </c>
      <c r="C61">
        <f>(Table1[[#This Row],[Logprice]]-B60)*100</f>
        <v>0.10281081068921338</v>
      </c>
      <c r="D61">
        <f>Table1[[#This Row],[Log return]]^2</f>
        <v>1.0570062794573273E-2</v>
      </c>
      <c r="E61">
        <f t="shared" si="1"/>
        <v>0.13844352834452583</v>
      </c>
      <c r="F61">
        <f>-0.5*LN(2*PI()*Table1[[#This Row],[EMWA]]) - 0.5*(Table1[[#This Row],[R^2]]/Table1[[#This Row],[EMWA]])</f>
        <v>3.1533217144096244E-2</v>
      </c>
    </row>
    <row r="62" spans="1:6" x14ac:dyDescent="0.25">
      <c r="A62">
        <f>Data!A61</f>
        <v>2086.2372999999998</v>
      </c>
      <c r="B62">
        <f t="shared" si="0"/>
        <v>3.3193637059213557</v>
      </c>
      <c r="C62">
        <f>(Table1[[#This Row],[Logprice]]-B61)*100</f>
        <v>0.52810783208872003</v>
      </c>
      <c r="D62">
        <f>Table1[[#This Row],[Log return]]^2</f>
        <v>0.2788978823134477</v>
      </c>
      <c r="E62">
        <f t="shared" si="1"/>
        <v>0.12263877534890741</v>
      </c>
      <c r="F62">
        <f>-0.5*LN(2*PI()*Table1[[#This Row],[EMWA]]) - 0.5*(Table1[[#This Row],[R^2]]/Table1[[#This Row],[EMWA]])</f>
        <v>-1.0067530796746549</v>
      </c>
    </row>
    <row r="63" spans="1:6" x14ac:dyDescent="0.25">
      <c r="A63">
        <f>Data!A62</f>
        <v>2067.8872000000001</v>
      </c>
      <c r="B63">
        <f t="shared" si="0"/>
        <v>3.3155268449859014</v>
      </c>
      <c r="C63">
        <f>(Table1[[#This Row],[Logprice]]-B62)*100</f>
        <v>-0.38368609354542116</v>
      </c>
      <c r="D63">
        <f>Table1[[#This Row],[Log return]]^2</f>
        <v>0.14721501838014567</v>
      </c>
      <c r="E63">
        <f t="shared" si="1"/>
        <v>0.14195190319970252</v>
      </c>
      <c r="F63">
        <f>-0.5*LN(2*PI()*Table1[[#This Row],[EMWA]]) - 0.5*(Table1[[#This Row],[R^2]]/Table1[[#This Row],[EMWA]])</f>
        <v>-0.46134341373219334</v>
      </c>
    </row>
    <row r="64" spans="1:6" x14ac:dyDescent="0.25">
      <c r="A64">
        <f>Data!A63</f>
        <v>2059.6909000000001</v>
      </c>
      <c r="B64">
        <f t="shared" si="0"/>
        <v>3.3138020502251466</v>
      </c>
      <c r="C64">
        <f>(Table1[[#This Row],[Logprice]]-B63)*100</f>
        <v>-0.1724794760754822</v>
      </c>
      <c r="D64">
        <f>Table1[[#This Row],[Log return]]^2</f>
        <v>2.9749169667272837E-2</v>
      </c>
      <c r="E64">
        <f t="shared" si="1"/>
        <v>0.14260240747012834</v>
      </c>
      <c r="F64">
        <f>-0.5*LN(2*PI()*Table1[[#This Row],[EMWA]]) - 0.5*(Table1[[#This Row],[R^2]]/Table1[[#This Row],[EMWA]])</f>
        <v>-4.9399179540499882E-2</v>
      </c>
    </row>
    <row r="65" spans="1:6" x14ac:dyDescent="0.25">
      <c r="A65">
        <f>Data!A64</f>
        <v>2066.9648000000002</v>
      </c>
      <c r="B65">
        <f t="shared" si="0"/>
        <v>3.3153330807414969</v>
      </c>
      <c r="C65">
        <f>(Table1[[#This Row],[Logprice]]-B64)*100</f>
        <v>0.15310305163502846</v>
      </c>
      <c r="D65">
        <f>Table1[[#This Row],[Log return]]^2</f>
        <v>2.344054441995819E-2</v>
      </c>
      <c r="E65">
        <f t="shared" si="1"/>
        <v>0.12865410677647768</v>
      </c>
      <c r="F65">
        <f>-0.5*LN(2*PI()*Table1[[#This Row],[EMWA]]) - 0.5*(Table1[[#This Row],[R^2]]/Table1[[#This Row],[EMWA]])</f>
        <v>1.5276284906666701E-2</v>
      </c>
    </row>
    <row r="66" spans="1:6" x14ac:dyDescent="0.25">
      <c r="A66">
        <f>Data!A65</f>
        <v>2080.6179000000002</v>
      </c>
      <c r="B66">
        <f t="shared" si="0"/>
        <v>3.318192330496017</v>
      </c>
      <c r="C66">
        <f>(Table1[[#This Row],[Logprice]]-B65)*100</f>
        <v>0.28592497545201212</v>
      </c>
      <c r="D66">
        <f>Table1[[#This Row],[Log return]]^2</f>
        <v>8.1753091587233734E-2</v>
      </c>
      <c r="E66">
        <f t="shared" si="1"/>
        <v>0.11565004563148351</v>
      </c>
      <c r="F66">
        <f>-0.5*LN(2*PI()*Table1[[#This Row],[EMWA]]) - 0.5*(Table1[[#This Row],[R^2]]/Table1[[#This Row],[EMWA]])</f>
        <v>-0.19379560669384671</v>
      </c>
    </row>
    <row r="67" spans="1:6" x14ac:dyDescent="0.25">
      <c r="A67">
        <f>Data!A66</f>
        <v>2076.3337000000001</v>
      </c>
      <c r="B67">
        <f t="shared" ref="B67:B130" si="2">LOG(A67)</f>
        <v>3.3172971528479906</v>
      </c>
      <c r="C67">
        <f>(Table1[[#This Row],[Logprice]]-B66)*100</f>
        <v>-8.9517764802637956E-2</v>
      </c>
      <c r="D67">
        <f>Table1[[#This Row],[Log return]]^2</f>
        <v>8.0134302152604069E-3</v>
      </c>
      <c r="E67">
        <f t="shared" si="1"/>
        <v>0.11146049009180106</v>
      </c>
      <c r="F67">
        <f>-0.5*LN(2*PI()*Table1[[#This Row],[EMWA]]) - 0.5*(Table1[[#This Row],[R^2]]/Table1[[#This Row],[EMWA]])</f>
        <v>0.14215661414388353</v>
      </c>
    </row>
    <row r="68" spans="1:6" x14ac:dyDescent="0.25">
      <c r="A68">
        <f>Data!A67</f>
        <v>2081.9041000000002</v>
      </c>
      <c r="B68">
        <f t="shared" si="2"/>
        <v>3.3184607204674821</v>
      </c>
      <c r="C68">
        <f>(Table1[[#This Row],[Logprice]]-B67)*100</f>
        <v>0.11635676194914346</v>
      </c>
      <c r="D68">
        <f>Table1[[#This Row],[Log return]]^2</f>
        <v>1.3538896051289639E-2</v>
      </c>
      <c r="E68">
        <f t="shared" si="1"/>
        <v>9.8674763026063608E-2</v>
      </c>
      <c r="F68">
        <f>-0.5*LN(2*PI()*Table1[[#This Row],[EMWA]]) - 0.5*(Table1[[#This Row],[R^2]]/Table1[[#This Row],[EMWA]])</f>
        <v>0.17042085521997968</v>
      </c>
    </row>
    <row r="69" spans="1:6" x14ac:dyDescent="0.25">
      <c r="A69">
        <f>Data!A68</f>
        <v>2091.1812</v>
      </c>
      <c r="B69">
        <f t="shared" si="2"/>
        <v>3.3203916658882666</v>
      </c>
      <c r="C69">
        <f>(Table1[[#This Row],[Logprice]]-B68)*100</f>
        <v>0.19309454207845356</v>
      </c>
      <c r="D69">
        <f>Table1[[#This Row],[Log return]]^2</f>
        <v>3.7285502180487672E-2</v>
      </c>
      <c r="E69">
        <f t="shared" si="1"/>
        <v>8.8152241071901796E-2</v>
      </c>
      <c r="F69">
        <f>-0.5*LN(2*PI()*Table1[[#This Row],[EMWA]]) - 0.5*(Table1[[#This Row],[R^2]]/Table1[[#This Row],[EMWA]])</f>
        <v>8.3922865284157488E-2</v>
      </c>
    </row>
    <row r="70" spans="1:6" x14ac:dyDescent="0.25">
      <c r="A70">
        <f>Data!A69</f>
        <v>2102.0554000000002</v>
      </c>
      <c r="B70">
        <f t="shared" si="2"/>
        <v>3.3226441577422916</v>
      </c>
      <c r="C70">
        <f>(Table1[[#This Row],[Logprice]]-B69)*100</f>
        <v>0.2252491854024985</v>
      </c>
      <c r="D70">
        <f>Table1[[#This Row],[Log return]]^2</f>
        <v>5.0737195524489145E-2</v>
      </c>
      <c r="E70">
        <f t="shared" ref="E70:E133" si="3">E69*$I$3+D69*(1-$I$3)</f>
        <v>8.1865274183080219E-2</v>
      </c>
      <c r="F70">
        <f>-0.5*LN(2*PI()*Table1[[#This Row],[EMWA]]) - 0.5*(Table1[[#This Row],[R^2]]/Table1[[#This Row],[EMWA]])</f>
        <v>2.2519377803365659E-2</v>
      </c>
    </row>
    <row r="71" spans="1:6" x14ac:dyDescent="0.25">
      <c r="A71">
        <f>Data!A70</f>
        <v>2092.4297000000001</v>
      </c>
      <c r="B71">
        <f t="shared" si="2"/>
        <v>3.3206508757859905</v>
      </c>
      <c r="C71">
        <f>(Table1[[#This Row],[Logprice]]-B70)*100</f>
        <v>-0.19932819563011073</v>
      </c>
      <c r="D71">
        <f>Table1[[#This Row],[Log return]]^2</f>
        <v>3.973172957315569E-2</v>
      </c>
      <c r="E71">
        <f t="shared" si="3"/>
        <v>7.8017942820695033E-2</v>
      </c>
      <c r="F71">
        <f>-0.5*LN(2*PI()*Table1[[#This Row],[EMWA]]) - 0.5*(Table1[[#This Row],[R^2]]/Table1[[#This Row],[EMWA]])</f>
        <v>0.10183768846856411</v>
      </c>
    </row>
    <row r="72" spans="1:6" x14ac:dyDescent="0.25">
      <c r="A72">
        <f>Data!A71</f>
        <v>2095.8353999999999</v>
      </c>
      <c r="B72">
        <f t="shared" si="2"/>
        <v>3.3213571715947325</v>
      </c>
      <c r="C72">
        <f>(Table1[[#This Row],[Logprice]]-B71)*100</f>
        <v>7.0629580874204123E-2</v>
      </c>
      <c r="D72">
        <f>Table1[[#This Row],[Log return]]^2</f>
        <v>4.9885376944657405E-3</v>
      </c>
      <c r="E72">
        <f t="shared" si="3"/>
        <v>7.3285888825657605E-2</v>
      </c>
      <c r="F72">
        <f>-0.5*LN(2*PI()*Table1[[#This Row],[EMWA]]) - 0.5*(Table1[[#This Row],[R^2]]/Table1[[#This Row],[EMWA]])</f>
        <v>0.3537202909056491</v>
      </c>
    </row>
    <row r="73" spans="1:6" x14ac:dyDescent="0.25">
      <c r="A73">
        <f>Data!A72</f>
        <v>2106.6262000000002</v>
      </c>
      <c r="B73">
        <f t="shared" si="2"/>
        <v>3.323587481180367</v>
      </c>
      <c r="C73">
        <f>(Table1[[#This Row],[Logprice]]-B72)*100</f>
        <v>0.22303095856344157</v>
      </c>
      <c r="D73">
        <f>Table1[[#This Row],[Log return]]^2</f>
        <v>4.9742808477727593E-2</v>
      </c>
      <c r="E73">
        <f t="shared" si="3"/>
        <v>6.4844553789955128E-2</v>
      </c>
      <c r="F73">
        <f>-0.5*LN(2*PI()*Table1[[#This Row],[EMWA]]) - 0.5*(Table1[[#This Row],[R^2]]/Table1[[#This Row],[EMWA]])</f>
        <v>6.5388392824949182E-2</v>
      </c>
    </row>
    <row r="74" spans="1:6" x14ac:dyDescent="0.25">
      <c r="A74">
        <f>Data!A73</f>
        <v>2104.9857999999999</v>
      </c>
      <c r="B74">
        <f t="shared" si="2"/>
        <v>3.3232491704793148</v>
      </c>
      <c r="C74">
        <f>(Table1[[#This Row],[Logprice]]-B73)*100</f>
        <v>-3.3831070105216909E-2</v>
      </c>
      <c r="D74">
        <f>Table1[[#This Row],[Log return]]^2</f>
        <v>1.1445413044641013E-3</v>
      </c>
      <c r="E74">
        <f t="shared" si="3"/>
        <v>6.2978026176614924E-2</v>
      </c>
      <c r="F74">
        <f>-0.5*LN(2*PI()*Table1[[#This Row],[EMWA]]) - 0.5*(Table1[[#This Row],[R^2]]/Table1[[#This Row],[EMWA]])</f>
        <v>0.45445933838529023</v>
      </c>
    </row>
    <row r="75" spans="1:6" x14ac:dyDescent="0.25">
      <c r="A75">
        <f>Data!A74</f>
        <v>2081.1777000000002</v>
      </c>
      <c r="B75">
        <f t="shared" si="2"/>
        <v>3.3183091637457975</v>
      </c>
      <c r="C75">
        <f>(Table1[[#This Row],[Logprice]]-B74)*100</f>
        <v>-0.49400067335172437</v>
      </c>
      <c r="D75">
        <f>Table1[[#This Row],[Log return]]^2</f>
        <v>0.24403666527195708</v>
      </c>
      <c r="E75">
        <f t="shared" si="3"/>
        <v>5.5335604419609406E-2</v>
      </c>
      <c r="F75">
        <f>-0.5*LN(2*PI()*Table1[[#This Row],[EMWA]]) - 0.5*(Table1[[#This Row],[R^2]]/Table1[[#This Row],[EMWA]])</f>
        <v>-1.6768292509213396</v>
      </c>
    </row>
    <row r="76" spans="1:6" x14ac:dyDescent="0.25">
      <c r="A76">
        <f>Data!A75</f>
        <v>2100.4009000000001</v>
      </c>
      <c r="B76">
        <f t="shared" si="2"/>
        <v>3.3223021957057401</v>
      </c>
      <c r="C76">
        <f>(Table1[[#This Row],[Logprice]]-B75)*100</f>
        <v>0.39930319599426056</v>
      </c>
      <c r="D76">
        <f>Table1[[#This Row],[Log return]]^2</f>
        <v>0.15944304233123086</v>
      </c>
      <c r="E76">
        <f t="shared" si="3"/>
        <v>7.8658454425715493E-2</v>
      </c>
      <c r="F76">
        <f>-0.5*LN(2*PI()*Table1[[#This Row],[EMWA]]) - 0.5*(Table1[[#This Row],[R^2]]/Table1[[#This Row],[EMWA]])</f>
        <v>-0.66113342384087748</v>
      </c>
    </row>
    <row r="77" spans="1:6" x14ac:dyDescent="0.25">
      <c r="A77">
        <f>Data!A76</f>
        <v>2097.2887999999998</v>
      </c>
      <c r="B77">
        <f t="shared" si="2"/>
        <v>3.3216582376233879</v>
      </c>
      <c r="C77">
        <f>(Table1[[#This Row],[Logprice]]-B76)*100</f>
        <v>-6.4395808235229168E-2</v>
      </c>
      <c r="D77">
        <f>Table1[[#This Row],[Log return]]^2</f>
        <v>4.1468201182684088E-3</v>
      </c>
      <c r="E77">
        <f t="shared" si="3"/>
        <v>8.8643172148101246E-2</v>
      </c>
      <c r="F77">
        <f>-0.5*LN(2*PI()*Table1[[#This Row],[EMWA]]) - 0.5*(Table1[[#This Row],[R^2]]/Table1[[#This Row],[EMWA]])</f>
        <v>0.26923907977556455</v>
      </c>
    </row>
    <row r="78" spans="1:6" x14ac:dyDescent="0.25">
      <c r="A78">
        <f>Data!A77</f>
        <v>2107.9641000000001</v>
      </c>
      <c r="B78">
        <f t="shared" si="2"/>
        <v>3.3238632102859249</v>
      </c>
      <c r="C78">
        <f>(Table1[[#This Row],[Logprice]]-B77)*100</f>
        <v>0.22049726625370525</v>
      </c>
      <c r="D78">
        <f>Table1[[#This Row],[Log return]]^2</f>
        <v>4.8619044425357381E-2</v>
      </c>
      <c r="E78">
        <f t="shared" si="3"/>
        <v>7.8199692203932122E-2</v>
      </c>
      <c r="F78">
        <f>-0.5*LN(2*PI()*Table1[[#This Row],[EMWA]]) - 0.5*(Table1[[#This Row],[R^2]]/Table1[[#This Row],[EMWA]])</f>
        <v>4.444157154826045E-2</v>
      </c>
    </row>
    <row r="79" spans="1:6" x14ac:dyDescent="0.25">
      <c r="A79">
        <f>Data!A78</f>
        <v>2112.9290000000001</v>
      </c>
      <c r="B79">
        <f t="shared" si="2"/>
        <v>3.3248849038548327</v>
      </c>
      <c r="C79">
        <f>(Table1[[#This Row],[Logprice]]-B78)*100</f>
        <v>0.10216935689077999</v>
      </c>
      <c r="D79">
        <f>Table1[[#This Row],[Log return]]^2</f>
        <v>1.0438577487475573E-2</v>
      </c>
      <c r="E79">
        <f t="shared" si="3"/>
        <v>7.4543618368910172E-2</v>
      </c>
      <c r="F79">
        <f>-0.5*LN(2*PI()*Table1[[#This Row],[EMWA]]) - 0.5*(Table1[[#This Row],[R^2]]/Table1[[#This Row],[EMWA]])</f>
        <v>0.30923031490224295</v>
      </c>
    </row>
    <row r="80" spans="1:6" x14ac:dyDescent="0.25">
      <c r="A80">
        <f>Data!A79</f>
        <v>2117.6898999999999</v>
      </c>
      <c r="B80">
        <f t="shared" si="2"/>
        <v>3.3258623653187853</v>
      </c>
      <c r="C80">
        <f>(Table1[[#This Row],[Logprice]]-B79)*100</f>
        <v>9.7746146395261135E-2</v>
      </c>
      <c r="D80">
        <f>Table1[[#This Row],[Log return]]^2</f>
        <v>9.5543091351238223E-3</v>
      </c>
      <c r="E80">
        <f t="shared" si="3"/>
        <v>6.6620439525295325E-2</v>
      </c>
      <c r="F80">
        <f>-0.5*LN(2*PI()*Table1[[#This Row],[EMWA]]) - 0.5*(Table1[[#This Row],[R^2]]/Table1[[#This Row],[EMWA]])</f>
        <v>0.3637263504796362</v>
      </c>
    </row>
    <row r="81" spans="1:6" x14ac:dyDescent="0.25">
      <c r="A81">
        <f>Data!A80</f>
        <v>2108.9211</v>
      </c>
      <c r="B81">
        <f t="shared" si="2"/>
        <v>3.3240603320033086</v>
      </c>
      <c r="C81">
        <f>(Table1[[#This Row],[Logprice]]-B80)*100</f>
        <v>-0.1802033315476681</v>
      </c>
      <c r="D81">
        <f>Table1[[#This Row],[Log return]]^2</f>
        <v>3.2473240700878793E-2</v>
      </c>
      <c r="E81">
        <f t="shared" si="3"/>
        <v>5.9567247595652267E-2</v>
      </c>
      <c r="F81">
        <f>-0.5*LN(2*PI()*Table1[[#This Row],[EMWA]]) - 0.5*(Table1[[#This Row],[R^2]]/Table1[[#This Row],[EMWA]])</f>
        <v>0.2188098565600573</v>
      </c>
    </row>
    <row r="82" spans="1:6" x14ac:dyDescent="0.25">
      <c r="A82">
        <f>Data!A81</f>
        <v>2114.7615000000001</v>
      </c>
      <c r="B82">
        <f t="shared" si="2"/>
        <v>3.3252613953165087</v>
      </c>
      <c r="C82">
        <f>(Table1[[#This Row],[Logprice]]-B81)*100</f>
        <v>0.12010633132000237</v>
      </c>
      <c r="D82">
        <f>Table1[[#This Row],[Log return]]^2</f>
        <v>1.4425530823150182E-2</v>
      </c>
      <c r="E82">
        <f t="shared" si="3"/>
        <v>5.6218514652567997E-2</v>
      </c>
      <c r="F82">
        <f>-0.5*LN(2*PI()*Table1[[#This Row],[EMWA]]) - 0.5*(Table1[[#This Row],[R^2]]/Table1[[#This Row],[EMWA]])</f>
        <v>0.39201727932319597</v>
      </c>
    </row>
    <row r="83" spans="1:6" x14ac:dyDescent="0.25">
      <c r="A83">
        <f>Data!A82</f>
        <v>2106.8510999999999</v>
      </c>
      <c r="B83">
        <f t="shared" si="2"/>
        <v>3.3236338432808927</v>
      </c>
      <c r="C83">
        <f>(Table1[[#This Row],[Logprice]]-B82)*100</f>
        <v>-0.16275520356159312</v>
      </c>
      <c r="D83">
        <f>Table1[[#This Row],[Log return]]^2</f>
        <v>2.6489256286375613E-2</v>
      </c>
      <c r="E83">
        <f t="shared" si="3"/>
        <v>5.1053034984577021E-2</v>
      </c>
      <c r="F83">
        <f>-0.5*LN(2*PI()*Table1[[#This Row],[EMWA]]) - 0.5*(Table1[[#This Row],[R^2]]/Table1[[#This Row],[EMWA]])</f>
        <v>0.30907779866409985</v>
      </c>
    </row>
    <row r="84" spans="1:6" x14ac:dyDescent="0.25">
      <c r="A84">
        <f>Data!A83</f>
        <v>2085.5137</v>
      </c>
      <c r="B84">
        <f t="shared" si="2"/>
        <v>3.3192130471259209</v>
      </c>
      <c r="C84">
        <f>(Table1[[#This Row],[Logprice]]-B83)*100</f>
        <v>-0.44207961549718178</v>
      </c>
      <c r="D84">
        <f>Table1[[#This Row],[Log return]]^2</f>
        <v>0.19543438643813607</v>
      </c>
      <c r="E84">
        <f t="shared" si="3"/>
        <v>4.8017030186439671E-2</v>
      </c>
      <c r="F84">
        <f>-0.5*LN(2*PI()*Table1[[#This Row],[EMWA]]) - 0.5*(Table1[[#This Row],[R^2]]/Table1[[#This Row],[EMWA]])</f>
        <v>-1.4358915965208681</v>
      </c>
    </row>
    <row r="85" spans="1:6" x14ac:dyDescent="0.25">
      <c r="A85">
        <f>Data!A84</f>
        <v>2108.2903000000001</v>
      </c>
      <c r="B85">
        <f t="shared" si="2"/>
        <v>3.3239304106238738</v>
      </c>
      <c r="C85">
        <f>(Table1[[#This Row],[Logprice]]-B84)*100</f>
        <v>0.47173634979529311</v>
      </c>
      <c r="D85">
        <f>Table1[[#This Row],[Log return]]^2</f>
        <v>0.22253518371818715</v>
      </c>
      <c r="E85">
        <f t="shared" si="3"/>
        <v>6.623734581489972E-2</v>
      </c>
      <c r="F85">
        <f>-0.5*LN(2*PI()*Table1[[#This Row],[EMWA]]) - 0.5*(Table1[[#This Row],[R^2]]/Table1[[#This Row],[EMWA]])</f>
        <v>-1.2415147931387214</v>
      </c>
    </row>
    <row r="86" spans="1:6" x14ac:dyDescent="0.25">
      <c r="A86">
        <f>Data!A85</f>
        <v>2114.4866000000002</v>
      </c>
      <c r="B86">
        <f t="shared" si="2"/>
        <v>3.3252049372651387</v>
      </c>
      <c r="C86">
        <f>(Table1[[#This Row],[Logprice]]-B85)*100</f>
        <v>0.12745266412648171</v>
      </c>
      <c r="D86">
        <f>Table1[[#This Row],[Log return]]^2</f>
        <v>1.6244181592937758E-2</v>
      </c>
      <c r="E86">
        <f t="shared" si="3"/>
        <v>8.5555260686344933E-2</v>
      </c>
      <c r="F86">
        <f>-0.5*LN(2*PI()*Table1[[#This Row],[EMWA]]) - 0.5*(Table1[[#This Row],[R^2]]/Table1[[#This Row],[EMWA]])</f>
        <v>0.21542400481359386</v>
      </c>
    </row>
    <row r="87" spans="1:6" x14ac:dyDescent="0.25">
      <c r="A87">
        <f>Data!A86</f>
        <v>2089.4602</v>
      </c>
      <c r="B87">
        <f t="shared" si="2"/>
        <v>3.3200341031250145</v>
      </c>
      <c r="C87">
        <f>(Table1[[#This Row],[Logprice]]-B86)*100</f>
        <v>-0.51708341401242031</v>
      </c>
      <c r="D87">
        <f>Table1[[#This Row],[Log return]]^2</f>
        <v>0.26737525704674009</v>
      </c>
      <c r="E87">
        <f t="shared" si="3"/>
        <v>7.698863210378612E-2</v>
      </c>
      <c r="F87">
        <f>-0.5*LN(2*PI()*Table1[[#This Row],[EMWA]]) - 0.5*(Table1[[#This Row],[R^2]]/Table1[[#This Row],[EMWA]])</f>
        <v>-1.3733491117195422</v>
      </c>
    </row>
    <row r="88" spans="1:6" x14ac:dyDescent="0.25">
      <c r="A88">
        <f>Data!A87</f>
        <v>2080.145</v>
      </c>
      <c r="B88">
        <f t="shared" si="2"/>
        <v>3.3180936092440194</v>
      </c>
      <c r="C88">
        <f>(Table1[[#This Row],[Logprice]]-B87)*100</f>
        <v>-0.19404938809950423</v>
      </c>
      <c r="D88">
        <f>Table1[[#This Row],[Log return]]^2</f>
        <v>3.765516502179201E-2</v>
      </c>
      <c r="E88">
        <f t="shared" si="3"/>
        <v>0.10051981246205516</v>
      </c>
      <c r="F88">
        <f>-0.5*LN(2*PI()*Table1[[#This Row],[EMWA]]) - 0.5*(Table1[[#This Row],[R^2]]/Table1[[#This Row],[EMWA]])</f>
        <v>4.2459477882378083E-2</v>
      </c>
    </row>
    <row r="89" spans="1:6" x14ac:dyDescent="0.25">
      <c r="A89">
        <f>Data!A88</f>
        <v>2087.9973</v>
      </c>
      <c r="B89">
        <f t="shared" si="2"/>
        <v>3.3197299327421694</v>
      </c>
      <c r="C89">
        <f>(Table1[[#This Row],[Logprice]]-B88)*100</f>
        <v>0.16363234981500163</v>
      </c>
      <c r="D89">
        <f>Table1[[#This Row],[Log return]]^2</f>
        <v>2.6775545905979064E-2</v>
      </c>
      <c r="E89">
        <f t="shared" si="3"/>
        <v>9.2749942296443122E-2</v>
      </c>
      <c r="F89">
        <f>-0.5*LN(2*PI()*Table1[[#This Row],[EMWA]]) - 0.5*(Table1[[#This Row],[R^2]]/Table1[[#This Row],[EMWA]])</f>
        <v>0.12564291128077185</v>
      </c>
    </row>
    <row r="90" spans="1:6" x14ac:dyDescent="0.25">
      <c r="A90">
        <f>Data!A89</f>
        <v>2116.0952000000002</v>
      </c>
      <c r="B90">
        <f t="shared" si="2"/>
        <v>3.3255352020704456</v>
      </c>
      <c r="C90">
        <f>(Table1[[#This Row],[Logprice]]-B89)*100</f>
        <v>0.58052693282761858</v>
      </c>
      <c r="D90">
        <f>Table1[[#This Row],[Log return]]^2</f>
        <v>0.33701151973824239</v>
      </c>
      <c r="E90">
        <f t="shared" si="3"/>
        <v>8.4595717066823603E-2</v>
      </c>
      <c r="F90">
        <f>-0.5*LN(2*PI()*Table1[[#This Row],[EMWA]]) - 0.5*(Table1[[#This Row],[R^2]]/Table1[[#This Row],[EMWA]])</f>
        <v>-1.6758974064545482</v>
      </c>
    </row>
    <row r="91" spans="1:6" x14ac:dyDescent="0.25">
      <c r="A91">
        <f>Data!A90</f>
        <v>2105.3274000000001</v>
      </c>
      <c r="B91">
        <f t="shared" si="2"/>
        <v>3.3233196426690528</v>
      </c>
      <c r="C91">
        <f>(Table1[[#This Row],[Logprice]]-B90)*100</f>
        <v>-0.22155594013928415</v>
      </c>
      <c r="D91">
        <f>Table1[[#This Row],[Log return]]^2</f>
        <v>4.9087034611002063E-2</v>
      </c>
      <c r="E91">
        <f t="shared" si="3"/>
        <v>0.11579350619575064</v>
      </c>
      <c r="F91">
        <f>-0.5*LN(2*PI()*Table1[[#This Row],[EMWA]]) - 0.5*(Table1[[#This Row],[R^2]]/Table1[[#This Row],[EMWA]])</f>
        <v>-5.2924495237431118E-2</v>
      </c>
    </row>
    <row r="92" spans="1:6" x14ac:dyDescent="0.25">
      <c r="A92">
        <f>Data!A91</f>
        <v>2099.116</v>
      </c>
      <c r="B92">
        <f t="shared" si="2"/>
        <v>3.3220364389482375</v>
      </c>
      <c r="C92">
        <f>(Table1[[#This Row],[Logprice]]-B91)*100</f>
        <v>-0.12832037208152514</v>
      </c>
      <c r="D92">
        <f>Table1[[#This Row],[Log return]]^2</f>
        <v>1.6466117891141056E-2</v>
      </c>
      <c r="E92">
        <f t="shared" si="3"/>
        <v>0.10754879880417419</v>
      </c>
      <c r="F92">
        <f>-0.5*LN(2*PI()*Table1[[#This Row],[EMWA]]) - 0.5*(Table1[[#This Row],[R^2]]/Table1[[#This Row],[EMWA]])</f>
        <v>0.11941491810353863</v>
      </c>
    </row>
    <row r="93" spans="1:6" x14ac:dyDescent="0.25">
      <c r="A93">
        <f>Data!A92</f>
        <v>2098.4775</v>
      </c>
      <c r="B93">
        <f t="shared" si="2"/>
        <v>3.3219043170413243</v>
      </c>
      <c r="C93">
        <f>(Table1[[#This Row],[Logprice]]-B92)*100</f>
        <v>-1.3212190691325176E-2</v>
      </c>
      <c r="D93">
        <f>Table1[[#This Row],[Log return]]^2</f>
        <v>1.7456198286393965E-4</v>
      </c>
      <c r="E93">
        <f t="shared" si="3"/>
        <v>9.6291269591071912E-2</v>
      </c>
      <c r="F93">
        <f>-0.5*LN(2*PI()*Table1[[#This Row],[EMWA]]) - 0.5*(Table1[[#This Row],[R^2]]/Table1[[#This Row],[EMWA]])</f>
        <v>0.25034385132296838</v>
      </c>
    </row>
    <row r="94" spans="1:6" x14ac:dyDescent="0.25">
      <c r="A94">
        <f>Data!A93</f>
        <v>2121.0952000000002</v>
      </c>
      <c r="B94">
        <f t="shared" si="2"/>
        <v>3.3265601611647626</v>
      </c>
      <c r="C94">
        <f>(Table1[[#This Row],[Logprice]]-B93)*100</f>
        <v>0.46558441234383352</v>
      </c>
      <c r="D94">
        <f>Table1[[#This Row],[Log return]]^2</f>
        <v>0.21676884501755281</v>
      </c>
      <c r="E94">
        <f t="shared" si="3"/>
        <v>8.4411550714551878E-2</v>
      </c>
      <c r="F94">
        <f>-0.5*LN(2*PI()*Table1[[#This Row],[EMWA]]) - 0.5*(Table1[[#This Row],[R^2]]/Table1[[#This Row],[EMWA]])</f>
        <v>-0.9669129162513288</v>
      </c>
    </row>
    <row r="95" spans="1:6" x14ac:dyDescent="0.25">
      <c r="A95">
        <f>Data!A94</f>
        <v>2122.7341000000001</v>
      </c>
      <c r="B95">
        <f t="shared" si="2"/>
        <v>3.3268955965517493</v>
      </c>
      <c r="C95">
        <f>(Table1[[#This Row],[Logprice]]-B94)*100</f>
        <v>3.3543538698665998E-2</v>
      </c>
      <c r="D95">
        <f>Table1[[#This Row],[Log return]]^2</f>
        <v>1.1251689884289034E-3</v>
      </c>
      <c r="E95">
        <f t="shared" si="3"/>
        <v>0.10077049066062015</v>
      </c>
      <c r="F95">
        <f>-0.5*LN(2*PI()*Table1[[#This Row],[EMWA]]) - 0.5*(Table1[[#This Row],[R^2]]/Table1[[#This Row],[EMWA]])</f>
        <v>0.22293349582891206</v>
      </c>
    </row>
    <row r="96" spans="1:6" x14ac:dyDescent="0.25">
      <c r="A96">
        <f>Data!A95</f>
        <v>2129.2039</v>
      </c>
      <c r="B96">
        <f t="shared" si="2"/>
        <v>3.3282172529858425</v>
      </c>
      <c r="C96">
        <f>(Table1[[#This Row],[Logprice]]-B95)*100</f>
        <v>0.13216564340932102</v>
      </c>
      <c r="D96">
        <f>Table1[[#This Row],[Log return]]^2</f>
        <v>1.7467757297799803E-2</v>
      </c>
      <c r="E96">
        <f t="shared" si="3"/>
        <v>8.8454646326341743E-2</v>
      </c>
      <c r="F96">
        <f>-0.5*LN(2*PI()*Table1[[#This Row],[EMWA]]) - 0.5*(Table1[[#This Row],[R^2]]/Table1[[#This Row],[EMWA]])</f>
        <v>0.19495563646078065</v>
      </c>
    </row>
    <row r="97" spans="1:6" x14ac:dyDescent="0.25">
      <c r="A97">
        <f>Data!A96</f>
        <v>2127.8252000000002</v>
      </c>
      <c r="B97">
        <f t="shared" si="2"/>
        <v>3.3279359479681556</v>
      </c>
      <c r="C97">
        <f>(Table1[[#This Row],[Logprice]]-B96)*100</f>
        <v>-2.8130501768686145E-2</v>
      </c>
      <c r="D97">
        <f>Table1[[#This Row],[Log return]]^2</f>
        <v>7.9132512975805429E-4</v>
      </c>
      <c r="E97">
        <f t="shared" si="3"/>
        <v>7.9680892974163989E-2</v>
      </c>
      <c r="F97">
        <f>-0.5*LN(2*PI()*Table1[[#This Row],[EMWA]]) - 0.5*(Table1[[#This Row],[R^2]]/Table1[[#This Row],[EMWA]])</f>
        <v>0.34095860718692328</v>
      </c>
    </row>
    <row r="98" spans="1:6" x14ac:dyDescent="0.25">
      <c r="A98">
        <f>Data!A97</f>
        <v>2125.8489</v>
      </c>
      <c r="B98">
        <f t="shared" si="2"/>
        <v>3.3275323927233647</v>
      </c>
      <c r="C98">
        <f>(Table1[[#This Row],[Logprice]]-B97)*100</f>
        <v>-4.0355524479096516E-2</v>
      </c>
      <c r="D98">
        <f>Table1[[#This Row],[Log return]]^2</f>
        <v>1.6285683559829581E-3</v>
      </c>
      <c r="E98">
        <f t="shared" si="3"/>
        <v>6.9930393694664472E-2</v>
      </c>
      <c r="F98">
        <f>-0.5*LN(2*PI()*Table1[[#This Row],[EMWA]]) - 0.5*(Table1[[#This Row],[R^2]]/Table1[[#This Row],[EMWA]])</f>
        <v>0.3995447106822429</v>
      </c>
    </row>
    <row r="99" spans="1:6" x14ac:dyDescent="0.25">
      <c r="A99">
        <f>Data!A98</f>
        <v>2130.8168999999998</v>
      </c>
      <c r="B99">
        <f t="shared" si="2"/>
        <v>3.3285461326160952</v>
      </c>
      <c r="C99">
        <f>(Table1[[#This Row],[Logprice]]-B98)*100</f>
        <v>0.10137398927305696</v>
      </c>
      <c r="D99">
        <f>Table1[[#This Row],[Log return]]^2</f>
        <v>1.0276685701133869E-2</v>
      </c>
      <c r="E99">
        <f t="shared" si="3"/>
        <v>6.1488505661169049E-2</v>
      </c>
      <c r="F99">
        <f>-0.5*LN(2*PI()*Table1[[#This Row],[EMWA]]) - 0.5*(Table1[[#This Row],[R^2]]/Table1[[#This Row],[EMWA]])</f>
        <v>0.39194806881704658</v>
      </c>
    </row>
    <row r="100" spans="1:6" x14ac:dyDescent="0.25">
      <c r="A100">
        <f>Data!A99</f>
        <v>2126.0612999999998</v>
      </c>
      <c r="B100">
        <f t="shared" si="2"/>
        <v>3.3275757822324059</v>
      </c>
      <c r="C100">
        <f>(Table1[[#This Row],[Logprice]]-B99)*100</f>
        <v>-9.7035038368931126E-2</v>
      </c>
      <c r="D100">
        <f>Table1[[#This Row],[Log return]]^2</f>
        <v>9.4157986712599361E-3</v>
      </c>
      <c r="E100">
        <f t="shared" si="3"/>
        <v>5.515888785153631E-2</v>
      </c>
      <c r="F100">
        <f>-0.5*LN(2*PI()*Table1[[#This Row],[EMWA]]) - 0.5*(Table1[[#This Row],[R^2]]/Table1[[#This Row],[EMWA]])</f>
        <v>0.44447856097969951</v>
      </c>
    </row>
    <row r="101" spans="1:6" x14ac:dyDescent="0.25">
      <c r="A101">
        <f>Data!A100</f>
        <v>2104.1995000000002</v>
      </c>
      <c r="B101">
        <f t="shared" si="2"/>
        <v>3.3230869130680798</v>
      </c>
      <c r="C101">
        <f>(Table1[[#This Row],[Logprice]]-B100)*100</f>
        <v>-0.44888691643261147</v>
      </c>
      <c r="D101">
        <f>Table1[[#This Row],[Log return]]^2</f>
        <v>0.20149946374437833</v>
      </c>
      <c r="E101">
        <f t="shared" si="3"/>
        <v>4.9505187745407589E-2</v>
      </c>
      <c r="F101">
        <f>-0.5*LN(2*PI()*Table1[[#This Row],[EMWA]]) - 0.5*(Table1[[#This Row],[R^2]]/Table1[[#This Row],[EMWA]])</f>
        <v>-1.4512344577455498</v>
      </c>
    </row>
    <row r="102" spans="1:6" x14ac:dyDescent="0.25">
      <c r="A102">
        <f>Data!A101</f>
        <v>2123.4758000000002</v>
      </c>
      <c r="B102">
        <f t="shared" si="2"/>
        <v>3.3270473159570964</v>
      </c>
      <c r="C102">
        <f>(Table1[[#This Row],[Logprice]]-B101)*100</f>
        <v>0.39604028890165566</v>
      </c>
      <c r="D102">
        <f>Table1[[#This Row],[Log return]]^2</f>
        <v>0.15684791043330687</v>
      </c>
      <c r="E102">
        <f t="shared" si="3"/>
        <v>6.82911960746585E-2</v>
      </c>
      <c r="F102">
        <f>-0.5*LN(2*PI()*Table1[[#This Row],[EMWA]]) - 0.5*(Table1[[#This Row],[R^2]]/Table1[[#This Row],[EMWA]])</f>
        <v>-0.72532709742418655</v>
      </c>
    </row>
    <row r="103" spans="1:6" x14ac:dyDescent="0.25">
      <c r="A103">
        <f>Data!A102</f>
        <v>2120.7898</v>
      </c>
      <c r="B103">
        <f t="shared" si="2"/>
        <v>3.3264976259781642</v>
      </c>
      <c r="C103">
        <f>(Table1[[#This Row],[Logprice]]-B102)*100</f>
        <v>-5.496899789321219E-2</v>
      </c>
      <c r="D103">
        <f>Table1[[#This Row],[Log return]]^2</f>
        <v>3.0215907293839662E-3</v>
      </c>
      <c r="E103">
        <f t="shared" si="3"/>
        <v>7.9236523868212561E-2</v>
      </c>
      <c r="F103">
        <f>-0.5*LN(2*PI()*Table1[[#This Row],[EMWA]]) - 0.5*(Table1[[#This Row],[R^2]]/Table1[[#This Row],[EMWA]])</f>
        <v>0.32965352389529134</v>
      </c>
    </row>
    <row r="104" spans="1:6" x14ac:dyDescent="0.25">
      <c r="A104">
        <f>Data!A103</f>
        <v>2107.3896</v>
      </c>
      <c r="B104">
        <f t="shared" si="2"/>
        <v>3.32374483247037</v>
      </c>
      <c r="C104">
        <f>(Table1[[#This Row],[Logprice]]-B103)*100</f>
        <v>-0.27527935077942267</v>
      </c>
      <c r="D104">
        <f>Table1[[#This Row],[Log return]]^2</f>
        <v>7.5778720965540433E-2</v>
      </c>
      <c r="E104">
        <f t="shared" si="3"/>
        <v>6.9816600918159957E-2</v>
      </c>
      <c r="F104">
        <f>-0.5*LN(2*PI()*Table1[[#This Row],[EMWA]]) - 0.5*(Table1[[#This Row],[R^2]]/Table1[[#This Row],[EMWA]])</f>
        <v>-0.1306952433331276</v>
      </c>
    </row>
    <row r="105" spans="1:6" x14ac:dyDescent="0.25">
      <c r="A105">
        <f>Data!A104</f>
        <v>2111.7316999999998</v>
      </c>
      <c r="B105">
        <f t="shared" si="2"/>
        <v>3.3246387393299019</v>
      </c>
      <c r="C105">
        <f>(Table1[[#This Row],[Logprice]]-B104)*100</f>
        <v>8.9390685953194549E-2</v>
      </c>
      <c r="D105">
        <f>Table1[[#This Row],[Log return]]^2</f>
        <v>7.9906947351826539E-3</v>
      </c>
      <c r="E105">
        <f t="shared" si="3"/>
        <v>7.055349996342955E-2</v>
      </c>
      <c r="F105">
        <f>-0.5*LN(2*PI()*Table1[[#This Row],[EMWA]]) - 0.5*(Table1[[#This Row],[R^2]]/Table1[[#This Row],[EMWA]])</f>
        <v>0.35012484250482218</v>
      </c>
    </row>
    <row r="106" spans="1:6" x14ac:dyDescent="0.25">
      <c r="A106">
        <f>Data!A105</f>
        <v>2109.5972000000002</v>
      </c>
      <c r="B106">
        <f t="shared" si="2"/>
        <v>3.3241995403607683</v>
      </c>
      <c r="C106">
        <f>(Table1[[#This Row],[Logprice]]-B105)*100</f>
        <v>-4.3919896913369172E-2</v>
      </c>
      <c r="D106">
        <f>Table1[[#This Row],[Log return]]^2</f>
        <v>1.9289573448809749E-3</v>
      </c>
      <c r="E106">
        <f t="shared" si="3"/>
        <v>6.2820936533691529E-2</v>
      </c>
      <c r="F106">
        <f>-0.5*LN(2*PI()*Table1[[#This Row],[EMWA]]) - 0.5*(Table1[[#This Row],[R^2]]/Table1[[#This Row],[EMWA]])</f>
        <v>0.44944208292804982</v>
      </c>
    </row>
    <row r="107" spans="1:6" x14ac:dyDescent="0.25">
      <c r="A107">
        <f>Data!A106</f>
        <v>2114.0673999999999</v>
      </c>
      <c r="B107">
        <f t="shared" si="2"/>
        <v>3.3251188292256479</v>
      </c>
      <c r="C107">
        <f>(Table1[[#This Row],[Logprice]]-B106)*100</f>
        <v>9.1928886487968597E-2</v>
      </c>
      <c r="D107">
        <f>Table1[[#This Row],[Log return]]^2</f>
        <v>8.4509201709178153E-3</v>
      </c>
      <c r="E107">
        <f t="shared" si="3"/>
        <v>5.5294881879940527E-2</v>
      </c>
      <c r="F107">
        <f>-0.5*LN(2*PI()*Table1[[#This Row],[EMWA]]) - 0.5*(Table1[[#This Row],[R^2]]/Table1[[#This Row],[EMWA]])</f>
        <v>0.45218209112613122</v>
      </c>
    </row>
    <row r="108" spans="1:6" x14ac:dyDescent="0.25">
      <c r="A108">
        <f>Data!A107</f>
        <v>2095.8440000000001</v>
      </c>
      <c r="B108">
        <f t="shared" si="2"/>
        <v>3.3213589536644892</v>
      </c>
      <c r="C108">
        <f>(Table1[[#This Row],[Logprice]]-B107)*100</f>
        <v>-0.37598755611587542</v>
      </c>
      <c r="D108">
        <f>Table1[[#This Row],[Log return]]^2</f>
        <v>0.14136664235398858</v>
      </c>
      <c r="E108">
        <f t="shared" si="3"/>
        <v>4.9505117436134956E-2</v>
      </c>
      <c r="F108">
        <f>-0.5*LN(2*PI()*Table1[[#This Row],[EMWA]]) - 0.5*(Table1[[#This Row],[R^2]]/Table1[[#This Row],[EMWA]])</f>
        <v>-0.84389719004298924</v>
      </c>
    </row>
    <row r="109" spans="1:6" x14ac:dyDescent="0.25">
      <c r="A109">
        <f>Data!A108</f>
        <v>2092.8308000000002</v>
      </c>
      <c r="B109">
        <f t="shared" si="2"/>
        <v>3.3207341181634842</v>
      </c>
      <c r="C109">
        <f>(Table1[[#This Row],[Logprice]]-B108)*100</f>
        <v>-6.2483550100500551E-2</v>
      </c>
      <c r="D109">
        <f>Table1[[#This Row],[Log return]]^2</f>
        <v>3.9041940331617626E-3</v>
      </c>
      <c r="E109">
        <f t="shared" si="3"/>
        <v>6.0858909287192384E-2</v>
      </c>
      <c r="F109">
        <f>-0.5*LN(2*PI()*Table1[[#This Row],[EMWA]]) - 0.5*(Table1[[#This Row],[R^2]]/Table1[[#This Row],[EMWA]])</f>
        <v>0.44858421445364632</v>
      </c>
    </row>
    <row r="110" spans="1:6" x14ac:dyDescent="0.25">
      <c r="A110">
        <f>Data!A109</f>
        <v>2079.2804999999998</v>
      </c>
      <c r="B110">
        <f t="shared" si="2"/>
        <v>3.3179130806662087</v>
      </c>
      <c r="C110">
        <f>(Table1[[#This Row],[Logprice]]-B109)*100</f>
        <v>-0.28210374972754693</v>
      </c>
      <c r="D110">
        <f>Table1[[#This Row],[Log return]]^2</f>
        <v>7.9582525610342431E-2</v>
      </c>
      <c r="E110">
        <f t="shared" si="3"/>
        <v>5.381948791345869E-2</v>
      </c>
      <c r="F110">
        <f>-0.5*LN(2*PI()*Table1[[#This Row],[EMWA]]) - 0.5*(Table1[[#This Row],[R^2]]/Table1[[#This Row],[EMWA]])</f>
        <v>-0.19722544648554285</v>
      </c>
    </row>
    <row r="111" spans="1:6" x14ac:dyDescent="0.25">
      <c r="A111">
        <f>Data!A110</f>
        <v>2080.1520999999998</v>
      </c>
      <c r="B111">
        <f t="shared" si="2"/>
        <v>3.3180950915856635</v>
      </c>
      <c r="C111">
        <f>(Table1[[#This Row],[Logprice]]-B110)*100</f>
        <v>1.820109194548003E-2</v>
      </c>
      <c r="D111">
        <f>Table1[[#This Row],[Log return]]^2</f>
        <v>3.3127974800781804E-4</v>
      </c>
      <c r="E111">
        <f t="shared" si="3"/>
        <v>5.70037173035427E-2</v>
      </c>
      <c r="F111">
        <f>-0.5*LN(2*PI()*Table1[[#This Row],[EMWA]]) - 0.5*(Table1[[#This Row],[R^2]]/Table1[[#This Row],[EMWA]])</f>
        <v>0.51047509230718902</v>
      </c>
    </row>
    <row r="112" spans="1:6" x14ac:dyDescent="0.25">
      <c r="A112">
        <f>Data!A111</f>
        <v>2105.2024000000001</v>
      </c>
      <c r="B112">
        <f t="shared" si="2"/>
        <v>3.3232938564555203</v>
      </c>
      <c r="C112">
        <f>(Table1[[#This Row],[Logprice]]-B111)*100</f>
        <v>0.51987648698568201</v>
      </c>
      <c r="D112">
        <f>Table1[[#This Row],[Log return]]^2</f>
        <v>0.27027156172057398</v>
      </c>
      <c r="E112">
        <f t="shared" si="3"/>
        <v>4.9999184554135483E-2</v>
      </c>
      <c r="F112">
        <f>-0.5*LN(2*PI()*Table1[[#This Row],[EMWA]]) - 0.5*(Table1[[#This Row],[R^2]]/Table1[[#This Row],[EMWA]])</f>
        <v>-2.1238239381926185</v>
      </c>
    </row>
    <row r="113" spans="1:6" x14ac:dyDescent="0.25">
      <c r="A113">
        <f>Data!A112</f>
        <v>2108.8562000000002</v>
      </c>
      <c r="B113">
        <f t="shared" si="2"/>
        <v>3.3240469668064887</v>
      </c>
      <c r="C113">
        <f>(Table1[[#This Row],[Logprice]]-B112)*100</f>
        <v>7.5311035096836676E-2</v>
      </c>
      <c r="D113">
        <f>Table1[[#This Row],[Log return]]^2</f>
        <v>5.6717520073569653E-3</v>
      </c>
      <c r="E113">
        <f t="shared" si="3"/>
        <v>7.7224148684894148E-2</v>
      </c>
      <c r="F113">
        <f>-0.5*LN(2*PI()*Table1[[#This Row],[EMWA]]) - 0.5*(Table1[[#This Row],[R^2]]/Table1[[#This Row],[EMWA]])</f>
        <v>0.32486034080012544</v>
      </c>
    </row>
    <row r="114" spans="1:6" x14ac:dyDescent="0.25">
      <c r="A114">
        <f>Data!A113</f>
        <v>2094.1057000000001</v>
      </c>
      <c r="B114">
        <f t="shared" si="2"/>
        <v>3.3209985989131159</v>
      </c>
      <c r="C114">
        <f>(Table1[[#This Row],[Logprice]]-B113)*100</f>
        <v>-0.30483678933728164</v>
      </c>
      <c r="D114">
        <f>Table1[[#This Row],[Log return]]^2</f>
        <v>9.2925468133462225E-2</v>
      </c>
      <c r="E114">
        <f t="shared" si="3"/>
        <v>6.8380500388749224E-2</v>
      </c>
      <c r="F114">
        <f>-0.5*LN(2*PI()*Table1[[#This Row],[EMWA]]) - 0.5*(Table1[[#This Row],[R^2]]/Table1[[#This Row],[EMWA]])</f>
        <v>-0.25707818817840639</v>
      </c>
    </row>
    <row r="115" spans="1:6" x14ac:dyDescent="0.25">
      <c r="A115">
        <f>Data!A114</f>
        <v>2084.4252999999999</v>
      </c>
      <c r="B115">
        <f t="shared" si="2"/>
        <v>3.3189863358359775</v>
      </c>
      <c r="C115">
        <f>(Table1[[#This Row],[Logprice]]-B114)*100</f>
        <v>-0.20122630771384209</v>
      </c>
      <c r="D115">
        <f>Table1[[#This Row],[Log return]]^2</f>
        <v>4.0492026916145868E-2</v>
      </c>
      <c r="E115">
        <f t="shared" si="3"/>
        <v>7.1414180212958492E-2</v>
      </c>
      <c r="F115">
        <f>-0.5*LN(2*PI()*Table1[[#This Row],[EMWA]]) - 0.5*(Table1[[#This Row],[R^2]]/Table1[[#This Row],[EMWA]])</f>
        <v>0.11718957285065557</v>
      </c>
    </row>
    <row r="116" spans="1:6" x14ac:dyDescent="0.25">
      <c r="A116">
        <f>Data!A115</f>
        <v>2096.2925</v>
      </c>
      <c r="B116">
        <f t="shared" si="2"/>
        <v>3.3214518805412152</v>
      </c>
      <c r="C116">
        <f>(Table1[[#This Row],[Logprice]]-B115)*100</f>
        <v>0.24655447052377433</v>
      </c>
      <c r="D116">
        <f>Table1[[#This Row],[Log return]]^2</f>
        <v>6.0789106935258706E-2</v>
      </c>
      <c r="E116">
        <f t="shared" si="3"/>
        <v>6.7592300569305139E-2</v>
      </c>
      <c r="F116">
        <f>-0.5*LN(2*PI()*Table1[[#This Row],[EMWA]]) - 0.5*(Table1[[#This Row],[R^2]]/Table1[[#This Row],[EMWA]])</f>
        <v>-2.1482722115279129E-2</v>
      </c>
    </row>
    <row r="117" spans="1:6" x14ac:dyDescent="0.25">
      <c r="A117">
        <f>Data!A116</f>
        <v>2100.4436000000001</v>
      </c>
      <c r="B117">
        <f t="shared" si="2"/>
        <v>3.3223110245849705</v>
      </c>
      <c r="C117">
        <f>(Table1[[#This Row],[Logprice]]-B116)*100</f>
        <v>8.5914404375531106E-2</v>
      </c>
      <c r="D117">
        <f>Table1[[#This Row],[Log return]]^2</f>
        <v>7.3812848792022788E-3</v>
      </c>
      <c r="E117">
        <f t="shared" si="3"/>
        <v>6.6751447507999273E-2</v>
      </c>
      <c r="F117">
        <f>-0.5*LN(2*PI()*Table1[[#This Row],[EMWA]]) - 0.5*(Table1[[#This Row],[R^2]]/Table1[[#This Row],[EMWA]])</f>
        <v>0.37916179054488353</v>
      </c>
    </row>
    <row r="118" spans="1:6" x14ac:dyDescent="0.25">
      <c r="A118">
        <f>Data!A117</f>
        <v>2121.2354</v>
      </c>
      <c r="B118">
        <f t="shared" si="2"/>
        <v>3.3265888661819458</v>
      </c>
      <c r="C118">
        <f>(Table1[[#This Row],[Logprice]]-B117)*100</f>
        <v>0.4277841596975307</v>
      </c>
      <c r="D118">
        <f>Table1[[#This Row],[Log return]]^2</f>
        <v>0.18299928728812245</v>
      </c>
      <c r="E118">
        <f t="shared" si="3"/>
        <v>5.9413484533254658E-2</v>
      </c>
      <c r="F118">
        <f>-0.5*LN(2*PI()*Table1[[#This Row],[EMWA]]) - 0.5*(Table1[[#This Row],[R^2]]/Table1[[#This Row],[EMWA]])</f>
        <v>-1.0473699313294187</v>
      </c>
    </row>
    <row r="119" spans="1:6" x14ac:dyDescent="0.25">
      <c r="A119">
        <f>Data!A118</f>
        <v>2109.9883</v>
      </c>
      <c r="B119">
        <f t="shared" si="2"/>
        <v>3.3242800471178224</v>
      </c>
      <c r="C119">
        <f>(Table1[[#This Row],[Logprice]]-B118)*100</f>
        <v>-0.23088190641233908</v>
      </c>
      <c r="D119">
        <f>Table1[[#This Row],[Log return]]^2</f>
        <v>5.3306454708596102E-2</v>
      </c>
      <c r="E119">
        <f t="shared" si="3"/>
        <v>7.4688296065932552E-2</v>
      </c>
      <c r="F119">
        <f>-0.5*LN(2*PI()*Table1[[#This Row],[EMWA]]) - 0.5*(Table1[[#This Row],[R^2]]/Table1[[#This Row],[EMWA]])</f>
        <v>2.1417914450805209E-2</v>
      </c>
    </row>
    <row r="120" spans="1:6" x14ac:dyDescent="0.25">
      <c r="A120">
        <f>Data!A119</f>
        <v>2122.8467000000001</v>
      </c>
      <c r="B120">
        <f t="shared" si="2"/>
        <v>3.3269186330035221</v>
      </c>
      <c r="C120">
        <f>(Table1[[#This Row],[Logprice]]-B119)*100</f>
        <v>0.26385858856996514</v>
      </c>
      <c r="D120">
        <f>Table1[[#This Row],[Log return]]^2</f>
        <v>6.962135476213413E-2</v>
      </c>
      <c r="E120">
        <f t="shared" si="3"/>
        <v>7.2045568586929565E-2</v>
      </c>
      <c r="F120">
        <f>-0.5*LN(2*PI()*Table1[[#This Row],[EMWA]]) - 0.5*(Table1[[#This Row],[R^2]]/Table1[[#This Row],[EMWA]])</f>
        <v>-8.6886131384365684E-2</v>
      </c>
    </row>
    <row r="121" spans="1:6" x14ac:dyDescent="0.25">
      <c r="A121">
        <f>Data!A120</f>
        <v>2124.1985</v>
      </c>
      <c r="B121">
        <f t="shared" si="2"/>
        <v>3.3271950978268596</v>
      </c>
      <c r="C121">
        <f>(Table1[[#This Row],[Logprice]]-B120)*100</f>
        <v>2.7646482333754108E-2</v>
      </c>
      <c r="D121">
        <f>Table1[[#This Row],[Log return]]^2</f>
        <v>7.6432798543057793E-4</v>
      </c>
      <c r="E121">
        <f t="shared" si="3"/>
        <v>7.1745943480620952E-2</v>
      </c>
      <c r="F121">
        <f>-0.5*LN(2*PI()*Table1[[#This Row],[EMWA]]) - 0.5*(Table1[[#This Row],[R^2]]/Table1[[#This Row],[EMWA]])</f>
        <v>0.39304681961796006</v>
      </c>
    </row>
    <row r="122" spans="1:6" x14ac:dyDescent="0.25">
      <c r="A122">
        <f>Data!A121</f>
        <v>2108.5781000000002</v>
      </c>
      <c r="B122">
        <f t="shared" si="2"/>
        <v>3.3239896915595017</v>
      </c>
      <c r="C122">
        <f>(Table1[[#This Row],[Logprice]]-B121)*100</f>
        <v>-0.32054062673578798</v>
      </c>
      <c r="D122">
        <f>Table1[[#This Row],[Log return]]^2</f>
        <v>0.10274629338817176</v>
      </c>
      <c r="E122">
        <f t="shared" si="3"/>
        <v>6.2972841920366396E-2</v>
      </c>
      <c r="F122">
        <f>-0.5*LN(2*PI()*Table1[[#This Row],[EMWA]]) - 0.5*(Table1[[#This Row],[R^2]]/Table1[[#This Row],[EMWA]])</f>
        <v>-0.35221111795394672</v>
      </c>
    </row>
    <row r="123" spans="1:6" x14ac:dyDescent="0.25">
      <c r="A123">
        <f>Data!A122</f>
        <v>2102.3119999999999</v>
      </c>
      <c r="B123">
        <f t="shared" si="2"/>
        <v>3.3226971692674949</v>
      </c>
      <c r="C123">
        <f>(Table1[[#This Row],[Logprice]]-B122)*100</f>
        <v>-0.12925222920068258</v>
      </c>
      <c r="D123">
        <f>Table1[[#This Row],[Log return]]^2</f>
        <v>1.670613875334578E-2</v>
      </c>
      <c r="E123">
        <f t="shared" si="3"/>
        <v>6.7888713821768185E-2</v>
      </c>
      <c r="F123">
        <f>-0.5*LN(2*PI()*Table1[[#This Row],[EMWA]]) - 0.5*(Table1[[#This Row],[R^2]]/Table1[[#This Row],[EMWA]])</f>
        <v>0.302963585662817</v>
      </c>
    </row>
    <row r="124" spans="1:6" x14ac:dyDescent="0.25">
      <c r="A124">
        <f>Data!A123</f>
        <v>2101.4872999999998</v>
      </c>
      <c r="B124">
        <f t="shared" si="2"/>
        <v>3.3225267697606391</v>
      </c>
      <c r="C124">
        <f>(Table1[[#This Row],[Logprice]]-B123)*100</f>
        <v>-1.7039950685582284E-2</v>
      </c>
      <c r="D124">
        <f>Table1[[#This Row],[Log return]]^2</f>
        <v>2.9035991936707614E-4</v>
      </c>
      <c r="E124">
        <f t="shared" si="3"/>
        <v>6.1562710587577944E-2</v>
      </c>
      <c r="F124">
        <f>-0.5*LN(2*PI()*Table1[[#This Row],[EMWA]]) - 0.5*(Table1[[#This Row],[R^2]]/Table1[[#This Row],[EMWA]])</f>
        <v>0.47255269138186151</v>
      </c>
    </row>
    <row r="125" spans="1:6" x14ac:dyDescent="0.25">
      <c r="A125">
        <f>Data!A124</f>
        <v>2057.6410999999998</v>
      </c>
      <c r="B125">
        <f t="shared" si="2"/>
        <v>3.3133696260715673</v>
      </c>
      <c r="C125">
        <f>(Table1[[#This Row],[Logprice]]-B124)*100</f>
        <v>-0.91571436890718338</v>
      </c>
      <c r="D125">
        <f>Table1[[#This Row],[Log return]]^2</f>
        <v>0.83853280542308117</v>
      </c>
      <c r="E125">
        <f t="shared" si="3"/>
        <v>5.3989643230662569E-2</v>
      </c>
      <c r="F125">
        <f>-0.5*LN(2*PI()*Table1[[#This Row],[EMWA]]) - 0.5*(Table1[[#This Row],[R^2]]/Table1[[#This Row],[EMWA]])</f>
        <v>-7.2251390504743425</v>
      </c>
    </row>
    <row r="126" spans="1:6" x14ac:dyDescent="0.25">
      <c r="A126">
        <f>Data!A125</f>
        <v>2063.1118000000001</v>
      </c>
      <c r="B126">
        <f t="shared" si="2"/>
        <v>3.3145227630228264</v>
      </c>
      <c r="C126">
        <f>(Table1[[#This Row],[Logprice]]-B125)*100</f>
        <v>0.11531369512591816</v>
      </c>
      <c r="D126">
        <f>Table1[[#This Row],[Log return]]^2</f>
        <v>1.3297248283593202E-2</v>
      </c>
      <c r="E126">
        <f t="shared" si="3"/>
        <v>0.15095667888208028</v>
      </c>
      <c r="F126">
        <f>-0.5*LN(2*PI()*Table1[[#This Row],[EMWA]]) - 0.5*(Table1[[#This Row],[R^2]]/Table1[[#This Row],[EMWA]])</f>
        <v>-1.760060336820728E-2</v>
      </c>
    </row>
    <row r="127" spans="1:6" x14ac:dyDescent="0.25">
      <c r="A127">
        <f>Data!A126</f>
        <v>2077.4243000000001</v>
      </c>
      <c r="B127">
        <f t="shared" si="2"/>
        <v>3.3175252073339996</v>
      </c>
      <c r="C127">
        <f>(Table1[[#This Row],[Logprice]]-B126)*100</f>
        <v>0.30024443111731358</v>
      </c>
      <c r="D127">
        <f>Table1[[#This Row],[Log return]]^2</f>
        <v>9.0146718416959259E-2</v>
      </c>
      <c r="E127">
        <f t="shared" si="3"/>
        <v>0.1339424117800703</v>
      </c>
      <c r="F127">
        <f>-0.5*LN(2*PI()*Table1[[#This Row],[EMWA]]) - 0.5*(Table1[[#This Row],[R^2]]/Table1[[#This Row],[EMWA]])</f>
        <v>-0.25027883915566251</v>
      </c>
    </row>
    <row r="128" spans="1:6" x14ac:dyDescent="0.25">
      <c r="A128">
        <f>Data!A127</f>
        <v>2076.7755999999999</v>
      </c>
      <c r="B128">
        <f t="shared" si="2"/>
        <v>3.3173895726320199</v>
      </c>
      <c r="C128">
        <f>(Table1[[#This Row],[Logprice]]-B127)*100</f>
        <v>-1.3563470197963667E-2</v>
      </c>
      <c r="D128">
        <f>Table1[[#This Row],[Log return]]^2</f>
        <v>1.8396772381104856E-4</v>
      </c>
      <c r="E128">
        <f t="shared" si="3"/>
        <v>0.12852940359343112</v>
      </c>
      <c r="F128">
        <f>-0.5*LN(2*PI()*Table1[[#This Row],[EMWA]]) - 0.5*(Table1[[#This Row],[R^2]]/Table1[[#This Row],[EMWA]])</f>
        <v>0.1061445923775898</v>
      </c>
    </row>
    <row r="129" spans="1:6" x14ac:dyDescent="0.25">
      <c r="A129">
        <f>Data!A128</f>
        <v>2068.7566000000002</v>
      </c>
      <c r="B129">
        <f t="shared" si="2"/>
        <v>3.3157093966613087</v>
      </c>
      <c r="C129">
        <f>(Table1[[#This Row],[Logprice]]-B128)*100</f>
        <v>-0.16801759707112396</v>
      </c>
      <c r="D129">
        <f>Table1[[#This Row],[Log return]]^2</f>
        <v>2.8229912925554563E-2</v>
      </c>
      <c r="E129">
        <f t="shared" si="3"/>
        <v>0.11266631656978328</v>
      </c>
      <c r="F129">
        <f>-0.5*LN(2*PI()*Table1[[#This Row],[EMWA]]) - 0.5*(Table1[[#This Row],[R^2]]/Table1[[#This Row],[EMWA]])</f>
        <v>4.7442788607565012E-2</v>
      </c>
    </row>
    <row r="130" spans="1:6" x14ac:dyDescent="0.25">
      <c r="A130">
        <f>Data!A129</f>
        <v>2081.3407999999999</v>
      </c>
      <c r="B130">
        <f t="shared" si="2"/>
        <v>3.3183431976750328</v>
      </c>
      <c r="C130">
        <f>(Table1[[#This Row],[Logprice]]-B129)*100</f>
        <v>0.26338010137241241</v>
      </c>
      <c r="D130">
        <f>Table1[[#This Row],[Log return]]^2</f>
        <v>6.9369077798942233E-2</v>
      </c>
      <c r="E130">
        <f t="shared" si="3"/>
        <v>0.10223024605510669</v>
      </c>
      <c r="F130">
        <f>-0.5*LN(2*PI()*Table1[[#This Row],[EMWA]]) - 0.5*(Table1[[#This Row],[R^2]]/Table1[[#This Row],[EMWA]])</f>
        <v>-0.1179533260346235</v>
      </c>
    </row>
    <row r="131" spans="1:6" x14ac:dyDescent="0.25">
      <c r="A131">
        <f>Data!A130</f>
        <v>2046.684</v>
      </c>
      <c r="B131">
        <f t="shared" ref="B131:B194" si="4">LOG(A131)</f>
        <v>3.3110507944699465</v>
      </c>
      <c r="C131">
        <f>(Table1[[#This Row],[Logprice]]-B130)*100</f>
        <v>-0.72924032050862841</v>
      </c>
      <c r="D131">
        <f>Table1[[#This Row],[Log return]]^2</f>
        <v>0.53179144505552711</v>
      </c>
      <c r="E131">
        <f t="shared" si="3"/>
        <v>9.8168710339291962E-2</v>
      </c>
      <c r="F131">
        <f>-0.5*LN(2*PI()*Table1[[#This Row],[EMWA]]) - 0.5*(Table1[[#This Row],[R^2]]/Table1[[#This Row],[EMWA]])</f>
        <v>-2.4669634422259064</v>
      </c>
    </row>
    <row r="132" spans="1:6" x14ac:dyDescent="0.25">
      <c r="A132">
        <f>Data!A131</f>
        <v>2051.3112999999998</v>
      </c>
      <c r="B132">
        <f t="shared" si="4"/>
        <v>3.31203157241774</v>
      </c>
      <c r="C132">
        <f>(Table1[[#This Row],[Logprice]]-B131)*100</f>
        <v>9.8077794779349858E-2</v>
      </c>
      <c r="D132">
        <f>Table1[[#This Row],[Log return]]^2</f>
        <v>9.6192538287802661E-3</v>
      </c>
      <c r="E132">
        <f t="shared" si="3"/>
        <v>0.15176309902657983</v>
      </c>
      <c r="F132">
        <f>-0.5*LN(2*PI()*Table1[[#This Row],[EMWA]]) - 0.5*(Table1[[#This Row],[R^2]]/Table1[[#This Row],[EMWA]])</f>
        <v>-7.912942389621945E-3</v>
      </c>
    </row>
    <row r="133" spans="1:6" x14ac:dyDescent="0.25">
      <c r="A133">
        <f>Data!A132</f>
        <v>2076.6183999999998</v>
      </c>
      <c r="B133">
        <f t="shared" si="4"/>
        <v>3.3173566977867304</v>
      </c>
      <c r="C133">
        <f>(Table1[[#This Row],[Logprice]]-B132)*100</f>
        <v>0.53251253689903244</v>
      </c>
      <c r="D133">
        <f>Table1[[#This Row],[Log return]]^2</f>
        <v>0.28356960195464337</v>
      </c>
      <c r="E133">
        <f t="shared" si="3"/>
        <v>0.134194572565388</v>
      </c>
      <c r="F133">
        <f>-0.5*LN(2*PI()*Table1[[#This Row],[EMWA]]) - 0.5*(Table1[[#This Row],[R^2]]/Table1[[#This Row],[EMWA]])</f>
        <v>-0.9712676507131669</v>
      </c>
    </row>
    <row r="134" spans="1:6" x14ac:dyDescent="0.25">
      <c r="A134">
        <f>Data!A133</f>
        <v>2099.5990999999999</v>
      </c>
      <c r="B134">
        <f t="shared" si="4"/>
        <v>3.3221363779343971</v>
      </c>
      <c r="C134">
        <f>(Table1[[#This Row],[Logprice]]-B133)*100</f>
        <v>0.47796801476667206</v>
      </c>
      <c r="D134">
        <f>Table1[[#This Row],[Log return]]^2</f>
        <v>0.22845342313999364</v>
      </c>
      <c r="E134">
        <f t="shared" ref="E134:E197" si="5">E133*$I$3+D133*(1-$I$3)</f>
        <v>0.1526568503573994</v>
      </c>
      <c r="F134">
        <f>-0.5*LN(2*PI()*Table1[[#This Row],[EMWA]]) - 0.5*(Table1[[#This Row],[R^2]]/Table1[[#This Row],[EMWA]])</f>
        <v>-0.72741520425082762</v>
      </c>
    </row>
    <row r="135" spans="1:6" x14ac:dyDescent="0.25">
      <c r="A135">
        <f>Data!A134</f>
        <v>2108.9551000000001</v>
      </c>
      <c r="B135">
        <f t="shared" si="4"/>
        <v>3.3240673336371569</v>
      </c>
      <c r="C135">
        <f>(Table1[[#This Row],[Logprice]]-B134)*100</f>
        <v>0.19309557027598068</v>
      </c>
      <c r="D135">
        <f>Table1[[#This Row],[Log return]]^2</f>
        <v>3.7285899260206194E-2</v>
      </c>
      <c r="E135">
        <f t="shared" si="5"/>
        <v>0.16202506530012611</v>
      </c>
      <c r="F135">
        <f>-0.5*LN(2*PI()*Table1[[#This Row],[EMWA]]) - 0.5*(Table1[[#This Row],[R^2]]/Table1[[#This Row],[EMWA]])</f>
        <v>-0.12399855048915019</v>
      </c>
    </row>
    <row r="136" spans="1:6" x14ac:dyDescent="0.25">
      <c r="A136">
        <f>Data!A135</f>
        <v>2107.4031</v>
      </c>
      <c r="B136">
        <f t="shared" si="4"/>
        <v>3.3237476145647329</v>
      </c>
      <c r="C136">
        <f>(Table1[[#This Row],[Logprice]]-B135)*100</f>
        <v>-3.1971907242400732E-2</v>
      </c>
      <c r="D136">
        <f>Table1[[#This Row],[Log return]]^2</f>
        <v>1.0222028527166764E-3</v>
      </c>
      <c r="E136">
        <f t="shared" si="5"/>
        <v>0.14660770173950352</v>
      </c>
      <c r="F136">
        <f>-0.5*LN(2*PI()*Table1[[#This Row],[EMWA]]) - 0.5*(Table1[[#This Row],[R^2]]/Table1[[#This Row],[EMWA]])</f>
        <v>3.7572760364497165E-2</v>
      </c>
    </row>
    <row r="137" spans="1:6" x14ac:dyDescent="0.25">
      <c r="A137">
        <f>Data!A136</f>
        <v>2124.2865999999999</v>
      </c>
      <c r="B137">
        <f t="shared" si="4"/>
        <v>3.3272131095853856</v>
      </c>
      <c r="C137">
        <f>(Table1[[#This Row],[Logprice]]-B136)*100</f>
        <v>0.34654950206527424</v>
      </c>
      <c r="D137">
        <f>Table1[[#This Row],[Log return]]^2</f>
        <v>0.12009655738168952</v>
      </c>
      <c r="E137">
        <f t="shared" si="5"/>
        <v>0.12861379784588683</v>
      </c>
      <c r="F137">
        <f>-0.5*LN(2*PI()*Table1[[#This Row],[EMWA]]) - 0.5*(Table1[[#This Row],[R^2]]/Table1[[#This Row],[EMWA]])</f>
        <v>-0.3603562528872748</v>
      </c>
    </row>
    <row r="138" spans="1:6" x14ac:dyDescent="0.25">
      <c r="A138">
        <f>Data!A137</f>
        <v>2126.6437999999998</v>
      </c>
      <c r="B138">
        <f t="shared" si="4"/>
        <v>3.3276947542896456</v>
      </c>
      <c r="C138">
        <f>(Table1[[#This Row],[Logprice]]-B137)*100</f>
        <v>4.8164470425993144E-2</v>
      </c>
      <c r="D138">
        <f>Table1[[#This Row],[Log return]]^2</f>
        <v>2.3198162114163681E-3</v>
      </c>
      <c r="E138">
        <f t="shared" si="5"/>
        <v>0.12756109405654328</v>
      </c>
      <c r="F138">
        <f>-0.5*LN(2*PI()*Table1[[#This Row],[EMWA]]) - 0.5*(Table1[[#This Row],[R^2]]/Table1[[#This Row],[EMWA]])</f>
        <v>0.10154843542383965</v>
      </c>
    </row>
    <row r="139" spans="1:6" x14ac:dyDescent="0.25">
      <c r="A139">
        <f>Data!A138</f>
        <v>2128.2837</v>
      </c>
      <c r="B139">
        <f t="shared" si="4"/>
        <v>3.3280295188919271</v>
      </c>
      <c r="C139">
        <f>(Table1[[#This Row],[Logprice]]-B138)*100</f>
        <v>3.3476460228154536E-2</v>
      </c>
      <c r="D139">
        <f>Table1[[#This Row],[Log return]]^2</f>
        <v>1.1206733894072124E-3</v>
      </c>
      <c r="E139">
        <f t="shared" si="5"/>
        <v>0.11208167107629557</v>
      </c>
      <c r="F139">
        <f>-0.5*LN(2*PI()*Table1[[#This Row],[EMWA]]) - 0.5*(Table1[[#This Row],[R^2]]/Table1[[#This Row],[EMWA]])</f>
        <v>0.17032583985169883</v>
      </c>
    </row>
    <row r="140" spans="1:6" x14ac:dyDescent="0.25">
      <c r="A140">
        <f>Data!A139</f>
        <v>2119.21</v>
      </c>
      <c r="B140">
        <f t="shared" si="4"/>
        <v>3.3261739946165494</v>
      </c>
      <c r="C140">
        <f>(Table1[[#This Row],[Logprice]]-B139)*100</f>
        <v>-0.18555242753777179</v>
      </c>
      <c r="D140">
        <f>Table1[[#This Row],[Log return]]^2</f>
        <v>3.4429703365160054E-2</v>
      </c>
      <c r="E140">
        <f t="shared" si="5"/>
        <v>9.8367245233167172E-2</v>
      </c>
      <c r="F140">
        <f>-0.5*LN(2*PI()*Table1[[#This Row],[EMWA]]) - 0.5*(Table1[[#This Row],[R^2]]/Table1[[#This Row],[EMWA]])</f>
        <v>6.5579234223349603E-2</v>
      </c>
    </row>
    <row r="141" spans="1:6" x14ac:dyDescent="0.25">
      <c r="A141">
        <f>Data!A140</f>
        <v>2114.1511</v>
      </c>
      <c r="B141">
        <f t="shared" si="4"/>
        <v>3.3251360234402516</v>
      </c>
      <c r="C141">
        <f>(Table1[[#This Row],[Logprice]]-B140)*100</f>
        <v>-0.10379711762977806</v>
      </c>
      <c r="D141">
        <f>Table1[[#This Row],[Log return]]^2</f>
        <v>1.0773841628249983E-2</v>
      </c>
      <c r="E141">
        <f t="shared" si="5"/>
        <v>9.0464768734036749E-2</v>
      </c>
      <c r="F141">
        <f>-0.5*LN(2*PI()*Table1[[#This Row],[EMWA]]) - 0.5*(Table1[[#This Row],[R^2]]/Table1[[#This Row],[EMWA]])</f>
        <v>0.22291169835297647</v>
      </c>
    </row>
    <row r="142" spans="1:6" x14ac:dyDescent="0.25">
      <c r="A142">
        <f>Data!A141</f>
        <v>2102.1478999999999</v>
      </c>
      <c r="B142">
        <f t="shared" si="4"/>
        <v>3.3226632682546602</v>
      </c>
      <c r="C142">
        <f>(Table1[[#This Row],[Logprice]]-B141)*100</f>
        <v>-0.24727551855914243</v>
      </c>
      <c r="D142">
        <f>Table1[[#This Row],[Log return]]^2</f>
        <v>6.1145182078692788E-2</v>
      </c>
      <c r="E142">
        <f t="shared" si="5"/>
        <v>8.0615224002594535E-2</v>
      </c>
      <c r="F142">
        <f>-0.5*LN(2*PI()*Table1[[#This Row],[EMWA]]) - 0.5*(Table1[[#This Row],[R^2]]/Table1[[#This Row],[EMWA]])</f>
        <v>-3.9145562852298699E-2</v>
      </c>
    </row>
    <row r="143" spans="1:6" x14ac:dyDescent="0.25">
      <c r="A143">
        <f>Data!A142</f>
        <v>2079.6491999999998</v>
      </c>
      <c r="B143">
        <f t="shared" si="4"/>
        <v>3.3179900833507685</v>
      </c>
      <c r="C143">
        <f>(Table1[[#This Row],[Logprice]]-B142)*100</f>
        <v>-0.46731849038916806</v>
      </c>
      <c r="D143">
        <f>Table1[[#This Row],[Log return]]^2</f>
        <v>0.21838657145961096</v>
      </c>
      <c r="E143">
        <f t="shared" si="5"/>
        <v>7.8208788843445787E-2</v>
      </c>
      <c r="F143">
        <f>-0.5*LN(2*PI()*Table1[[#This Row],[EMWA]]) - 0.5*(Table1[[#This Row],[R^2]]/Table1[[#This Row],[EMWA]])</f>
        <v>-1.0409285707692981</v>
      </c>
    </row>
    <row r="144" spans="1:6" x14ac:dyDescent="0.25">
      <c r="A144">
        <f>Data!A143</f>
        <v>2067.6417999999999</v>
      </c>
      <c r="B144">
        <f t="shared" si="4"/>
        <v>3.3154753033978803</v>
      </c>
      <c r="C144">
        <f>(Table1[[#This Row],[Logprice]]-B143)*100</f>
        <v>-0.25147799528881798</v>
      </c>
      <c r="D144">
        <f>Table1[[#This Row],[Log return]]^2</f>
        <v>6.3241182114482763E-2</v>
      </c>
      <c r="E144">
        <f t="shared" si="5"/>
        <v>9.5534316232523481E-2</v>
      </c>
      <c r="F144">
        <f>-0.5*LN(2*PI()*Table1[[#This Row],[EMWA]]) - 0.5*(Table1[[#This Row],[R^2]]/Table1[[#This Row],[EMWA]])</f>
        <v>-7.5790382628415198E-2</v>
      </c>
    </row>
    <row r="145" spans="1:6" x14ac:dyDescent="0.25">
      <c r="A145">
        <f>Data!A144</f>
        <v>2093.2534000000001</v>
      </c>
      <c r="B145">
        <f t="shared" si="4"/>
        <v>3.3208218052905969</v>
      </c>
      <c r="C145">
        <f>(Table1[[#This Row],[Logprice]]-B144)*100</f>
        <v>0.53465018927165708</v>
      </c>
      <c r="D145">
        <f>Table1[[#This Row],[Log return]]^2</f>
        <v>0.28585082488821872</v>
      </c>
      <c r="E145">
        <f t="shared" si="5"/>
        <v>9.1542987726683983E-2</v>
      </c>
      <c r="F145">
        <f>-0.5*LN(2*PI()*Table1[[#This Row],[EMWA]]) - 0.5*(Table1[[#This Row],[R^2]]/Table1[[#This Row],[EMWA]])</f>
        <v>-1.2847580829098777</v>
      </c>
    </row>
    <row r="146" spans="1:6" x14ac:dyDescent="0.25">
      <c r="A146">
        <f>Data!A145</f>
        <v>2108.5686000000001</v>
      </c>
      <c r="B146">
        <f t="shared" si="4"/>
        <v>3.3239877348822167</v>
      </c>
      <c r="C146">
        <f>(Table1[[#This Row],[Logprice]]-B145)*100</f>
        <v>0.31659295916197649</v>
      </c>
      <c r="D146">
        <f>Table1[[#This Row],[Log return]]^2</f>
        <v>0.10023110179093692</v>
      </c>
      <c r="E146">
        <f t="shared" si="5"/>
        <v>0.11555881742398152</v>
      </c>
      <c r="F146">
        <f>-0.5*LN(2*PI()*Table1[[#This Row],[EMWA]]) - 0.5*(Table1[[#This Row],[R^2]]/Table1[[#This Row],[EMWA]])</f>
        <v>-0.27363074033947915</v>
      </c>
    </row>
    <row r="147" spans="1:6" x14ac:dyDescent="0.25">
      <c r="A147">
        <f>Data!A146</f>
        <v>2108.6298999999999</v>
      </c>
      <c r="B147">
        <f t="shared" si="4"/>
        <v>3.3240003604447752</v>
      </c>
      <c r="C147">
        <f>(Table1[[#This Row],[Logprice]]-B146)*100</f>
        <v>1.2625562558543635E-3</v>
      </c>
      <c r="D147">
        <f>Table1[[#This Row],[Log return]]^2</f>
        <v>1.594048299196989E-6</v>
      </c>
      <c r="E147">
        <f t="shared" si="5"/>
        <v>0.11366436059882637</v>
      </c>
      <c r="F147">
        <f>-0.5*LN(2*PI()*Table1[[#This Row],[EMWA]]) - 0.5*(Table1[[#This Row],[R^2]]/Table1[[#This Row],[EMWA]])</f>
        <v>0.16830714399010044</v>
      </c>
    </row>
    <row r="148" spans="1:6" x14ac:dyDescent="0.25">
      <c r="A148">
        <f>Data!A147</f>
        <v>2103.8353999999999</v>
      </c>
      <c r="B148">
        <f t="shared" si="4"/>
        <v>3.3230117584531524</v>
      </c>
      <c r="C148">
        <f>(Table1[[#This Row],[Logprice]]-B147)*100</f>
        <v>-9.8860199162276174E-2</v>
      </c>
      <c r="D148">
        <f>Table1[[#This Row],[Log return]]^2</f>
        <v>9.7733389784049104E-3</v>
      </c>
      <c r="E148">
        <f t="shared" si="5"/>
        <v>9.9616004730751675E-2</v>
      </c>
      <c r="F148">
        <f>-0.5*LN(2*PI()*Table1[[#This Row],[EMWA]]) - 0.5*(Table1[[#This Row],[R^2]]/Table1[[#This Row],[EMWA]])</f>
        <v>0.18522262139468137</v>
      </c>
    </row>
    <row r="149" spans="1:6" x14ac:dyDescent="0.25">
      <c r="A149">
        <f>Data!A148</f>
        <v>2098.0398</v>
      </c>
      <c r="B149">
        <f t="shared" si="4"/>
        <v>3.3218137225402993</v>
      </c>
      <c r="C149">
        <f>(Table1[[#This Row],[Logprice]]-B148)*100</f>
        <v>-0.11980359128531681</v>
      </c>
      <c r="D149">
        <f>Table1[[#This Row],[Log return]]^2</f>
        <v>1.4352900484859238E-2</v>
      </c>
      <c r="E149">
        <f t="shared" si="5"/>
        <v>8.8511737441389279E-2</v>
      </c>
      <c r="F149">
        <f>-0.5*LN(2*PI()*Table1[[#This Row],[EMWA]]) - 0.5*(Table1[[#This Row],[R^2]]/Table1[[#This Row],[EMWA]])</f>
        <v>0.21229244143159784</v>
      </c>
    </row>
    <row r="150" spans="1:6" x14ac:dyDescent="0.25">
      <c r="A150">
        <f>Data!A149</f>
        <v>2093.3240000000001</v>
      </c>
      <c r="B150">
        <f t="shared" si="4"/>
        <v>3.3208364526683933</v>
      </c>
      <c r="C150">
        <f>(Table1[[#This Row],[Logprice]]-B149)*100</f>
        <v>-9.7726987190593917E-2</v>
      </c>
      <c r="D150">
        <f>Table1[[#This Row],[Log return]]^2</f>
        <v>9.5505640253505074E-3</v>
      </c>
      <c r="E150">
        <f t="shared" si="5"/>
        <v>7.9345941429687053E-2</v>
      </c>
      <c r="F150">
        <f>-0.5*LN(2*PI()*Table1[[#This Row],[EMWA]]) - 0.5*(Table1[[#This Row],[R^2]]/Table1[[#This Row],[EMWA]])</f>
        <v>0.28784739152325539</v>
      </c>
    </row>
    <row r="151" spans="1:6" x14ac:dyDescent="0.25">
      <c r="A151">
        <f>Data!A150</f>
        <v>2099.8422999999998</v>
      </c>
      <c r="B151">
        <f t="shared" si="4"/>
        <v>3.3221866800617788</v>
      </c>
      <c r="C151">
        <f>(Table1[[#This Row],[Logprice]]-B150)*100</f>
        <v>0.1350227393385417</v>
      </c>
      <c r="D151">
        <f>Table1[[#This Row],[Log return]]^2</f>
        <v>1.8231140138483776E-2</v>
      </c>
      <c r="E151">
        <f t="shared" si="5"/>
        <v>7.0719455118650201E-2</v>
      </c>
      <c r="F151">
        <f>-0.5*LN(2*PI()*Table1[[#This Row],[EMWA]]) - 0.5*(Table1[[#This Row],[R^2]]/Table1[[#This Row],[EMWA]])</f>
        <v>0.27668112080055701</v>
      </c>
    </row>
    <row r="152" spans="1:6" x14ac:dyDescent="0.25">
      <c r="A152">
        <f>Data!A151</f>
        <v>2083.5585999999998</v>
      </c>
      <c r="B152">
        <f t="shared" si="4"/>
        <v>3.3188057194795224</v>
      </c>
      <c r="C152">
        <f>(Table1[[#This Row],[Logprice]]-B151)*100</f>
        <v>-0.33809605822563427</v>
      </c>
      <c r="D152">
        <f>Table1[[#This Row],[Log return]]^2</f>
        <v>0.11430894458771147</v>
      </c>
      <c r="E152">
        <f t="shared" si="5"/>
        <v>6.4232066590858353E-2</v>
      </c>
      <c r="F152">
        <f>-0.5*LN(2*PI()*Table1[[#This Row],[EMWA]]) - 0.5*(Table1[[#This Row],[R^2]]/Table1[[#This Row],[EMWA]])</f>
        <v>-0.43612431128584916</v>
      </c>
    </row>
    <row r="153" spans="1:6" x14ac:dyDescent="0.25">
      <c r="A153">
        <f>Data!A152</f>
        <v>2077.5684000000001</v>
      </c>
      <c r="B153">
        <f t="shared" si="4"/>
        <v>3.3175553310138159</v>
      </c>
      <c r="C153">
        <f>(Table1[[#This Row],[Logprice]]-B152)*100</f>
        <v>-0.12503884657064646</v>
      </c>
      <c r="D153">
        <f>Table1[[#This Row],[Log return]]^2</f>
        <v>1.5634713151717664E-2</v>
      </c>
      <c r="E153">
        <f t="shared" si="5"/>
        <v>7.0421409189247608E-2</v>
      </c>
      <c r="F153">
        <f>-0.5*LN(2*PI()*Table1[[#This Row],[EMWA]]) - 0.5*(Table1[[#This Row],[R^2]]/Table1[[#This Row],[EMWA]])</f>
        <v>0.29668220557436309</v>
      </c>
    </row>
    <row r="154" spans="1:6" x14ac:dyDescent="0.25">
      <c r="A154">
        <f>Data!A153</f>
        <v>2104.1826000000001</v>
      </c>
      <c r="B154">
        <f t="shared" si="4"/>
        <v>3.3230834249928196</v>
      </c>
      <c r="C154">
        <f>(Table1[[#This Row],[Logprice]]-B153)*100</f>
        <v>0.55280939790036676</v>
      </c>
      <c r="D154">
        <f>Table1[[#This Row],[Log return]]^2</f>
        <v>0.30559823040696604</v>
      </c>
      <c r="E154">
        <f t="shared" si="5"/>
        <v>6.3649948084356103E-2</v>
      </c>
      <c r="F154">
        <f>-0.5*LN(2*PI()*Table1[[#This Row],[EMWA]]) - 0.5*(Table1[[#This Row],[R^2]]/Table1[[#This Row],[EMWA]])</f>
        <v>-1.94237664223576</v>
      </c>
    </row>
    <row r="155" spans="1:6" x14ac:dyDescent="0.25">
      <c r="A155">
        <f>Data!A154</f>
        <v>2084.0735</v>
      </c>
      <c r="B155">
        <f t="shared" si="4"/>
        <v>3.3189130313652666</v>
      </c>
      <c r="C155">
        <f>(Table1[[#This Row],[Logprice]]-B154)*100</f>
        <v>-0.4170393627553004</v>
      </c>
      <c r="D155">
        <f>Table1[[#This Row],[Log return]]^2</f>
        <v>0.17392183008734705</v>
      </c>
      <c r="E155">
        <f t="shared" si="5"/>
        <v>9.3553985042901036E-2</v>
      </c>
      <c r="F155">
        <f>-0.5*LN(2*PI()*Table1[[#This Row],[EMWA]]) - 0.5*(Table1[[#This Row],[R^2]]/Table1[[#This Row],[EMWA]])</f>
        <v>-0.66385679093862615</v>
      </c>
    </row>
    <row r="156" spans="1:6" x14ac:dyDescent="0.25">
      <c r="A156">
        <f>Data!A155</f>
        <v>2086.0464000000002</v>
      </c>
      <c r="B156">
        <f t="shared" si="4"/>
        <v>3.3193239642246666</v>
      </c>
      <c r="C156">
        <f>(Table1[[#This Row],[Logprice]]-B155)*100</f>
        <v>4.109328593999706E-2</v>
      </c>
      <c r="D156">
        <f>Table1[[#This Row],[Log return]]^2</f>
        <v>1.6886581493463599E-3</v>
      </c>
      <c r="E156">
        <f t="shared" si="5"/>
        <v>0.1034871946752107</v>
      </c>
      <c r="F156">
        <f>-0.5*LN(2*PI()*Table1[[#This Row],[EMWA]]) - 0.5*(Table1[[#This Row],[R^2]]/Table1[[#This Row],[EMWA]])</f>
        <v>0.20705638696775822</v>
      </c>
    </row>
    <row r="157" spans="1:6" x14ac:dyDescent="0.25">
      <c r="A157">
        <f>Data!A156</f>
        <v>2083.3872000000001</v>
      </c>
      <c r="B157">
        <f t="shared" si="4"/>
        <v>3.3187699915973692</v>
      </c>
      <c r="C157">
        <f>(Table1[[#This Row],[Logprice]]-B156)*100</f>
        <v>-5.5397262729739438E-2</v>
      </c>
      <c r="D157">
        <f>Table1[[#This Row],[Log return]]^2</f>
        <v>3.0688567179477781E-3</v>
      </c>
      <c r="E157">
        <f t="shared" si="5"/>
        <v>9.0905219844175683E-2</v>
      </c>
      <c r="F157">
        <f>-0.5*LN(2*PI()*Table1[[#This Row],[EMWA]]) - 0.5*(Table1[[#This Row],[R^2]]/Table1[[#This Row],[EMWA]])</f>
        <v>0.26315096380105513</v>
      </c>
    </row>
    <row r="158" spans="1:6" x14ac:dyDescent="0.25">
      <c r="A158">
        <f>Data!A157</f>
        <v>2091.5437000000002</v>
      </c>
      <c r="B158">
        <f t="shared" si="4"/>
        <v>3.3204669430120788</v>
      </c>
      <c r="C158">
        <f>(Table1[[#This Row],[Logprice]]-B157)*100</f>
        <v>0.16969514147096021</v>
      </c>
      <c r="D158">
        <f>Table1[[#This Row],[Log return]]^2</f>
        <v>2.8796441038849201E-2</v>
      </c>
      <c r="E158">
        <f t="shared" si="5"/>
        <v>8.0048925168239346E-2</v>
      </c>
      <c r="F158">
        <f>-0.5*LN(2*PI()*Table1[[#This Row],[EMWA]]) - 0.5*(Table1[[#This Row],[R^2]]/Table1[[#This Row],[EMWA]])</f>
        <v>0.16375234437249317</v>
      </c>
    </row>
    <row r="159" spans="1:6" x14ac:dyDescent="0.25">
      <c r="A159">
        <f>Data!A158</f>
        <v>2102.4362999999998</v>
      </c>
      <c r="B159">
        <f t="shared" si="4"/>
        <v>3.3227228463355449</v>
      </c>
      <c r="C159">
        <f>(Table1[[#This Row],[Logprice]]-B158)*100</f>
        <v>0.22559033234661463</v>
      </c>
      <c r="D159">
        <f>Table1[[#This Row],[Log return]]^2</f>
        <v>5.0890998048256045E-2</v>
      </c>
      <c r="E159">
        <f t="shared" si="5"/>
        <v>7.371428139681177E-2</v>
      </c>
      <c r="F159">
        <f>-0.5*LN(2*PI()*Table1[[#This Row],[EMWA]]) - 0.5*(Table1[[#This Row],[R^2]]/Table1[[#This Row],[EMWA]])</f>
        <v>3.9649928906205445E-2</v>
      </c>
    </row>
    <row r="160" spans="1:6" x14ac:dyDescent="0.25">
      <c r="A160">
        <f>Data!A159</f>
        <v>2096.9194000000002</v>
      </c>
      <c r="B160">
        <f t="shared" si="4"/>
        <v>3.3215817376623082</v>
      </c>
      <c r="C160">
        <f>(Table1[[#This Row],[Logprice]]-B159)*100</f>
        <v>-0.11411086732366904</v>
      </c>
      <c r="D160">
        <f>Table1[[#This Row],[Log return]]^2</f>
        <v>1.3021290041359998E-2</v>
      </c>
      <c r="E160">
        <f t="shared" si="5"/>
        <v>7.0893396279468765E-2</v>
      </c>
      <c r="F160">
        <f>-0.5*LN(2*PI()*Table1[[#This Row],[EMWA]]) - 0.5*(Table1[[#This Row],[R^2]]/Table1[[#This Row],[EMWA]])</f>
        <v>0.312513346875888</v>
      </c>
    </row>
    <row r="161" spans="1:6" x14ac:dyDescent="0.25">
      <c r="A161">
        <f>Data!A160</f>
        <v>2079.6106</v>
      </c>
      <c r="B161">
        <f t="shared" si="4"/>
        <v>3.3179820224130978</v>
      </c>
      <c r="C161">
        <f>(Table1[[#This Row],[Logprice]]-B160)*100</f>
        <v>-0.35997152492104334</v>
      </c>
      <c r="D161">
        <f>Table1[[#This Row],[Log return]]^2</f>
        <v>0.12957949875398134</v>
      </c>
      <c r="E161">
        <f t="shared" si="5"/>
        <v>6.374058830249095E-2</v>
      </c>
      <c r="F161">
        <f>-0.5*LN(2*PI()*Table1[[#This Row],[EMWA]]) - 0.5*(Table1[[#This Row],[R^2]]/Table1[[#This Row],[EMWA]])</f>
        <v>-0.55893152171011162</v>
      </c>
    </row>
    <row r="162" spans="1:6" x14ac:dyDescent="0.25">
      <c r="A162">
        <f>Data!A161</f>
        <v>2035.7340999999999</v>
      </c>
      <c r="B162">
        <f t="shared" si="4"/>
        <v>3.3087210514426575</v>
      </c>
      <c r="C162">
        <f>(Table1[[#This Row],[Logprice]]-B161)*100</f>
        <v>-0.92609709704403187</v>
      </c>
      <c r="D162">
        <f>Table1[[#This Row],[Log return]]^2</f>
        <v>0.85765583315338301</v>
      </c>
      <c r="E162">
        <f t="shared" si="5"/>
        <v>7.1878067901649523E-2</v>
      </c>
      <c r="F162">
        <f>-0.5*LN(2*PI()*Table1[[#This Row],[EMWA]]) - 0.5*(Table1[[#This Row],[R^2]]/Table1[[#This Row],[EMWA]])</f>
        <v>-5.5685932789242392</v>
      </c>
    </row>
    <row r="163" spans="1:6" x14ac:dyDescent="0.25">
      <c r="A163">
        <f>Data!A162</f>
        <v>1970.8892000000001</v>
      </c>
      <c r="B163">
        <f t="shared" si="4"/>
        <v>3.2946622096771212</v>
      </c>
      <c r="C163">
        <f>(Table1[[#This Row],[Logprice]]-B162)*100</f>
        <v>-1.405884176553629</v>
      </c>
      <c r="D163">
        <f>Table1[[#This Row],[Log return]]^2</f>
        <v>1.9765103178838754</v>
      </c>
      <c r="E163">
        <f t="shared" si="5"/>
        <v>0.16899769655831806</v>
      </c>
      <c r="F163">
        <f>-0.5*LN(2*PI()*Table1[[#This Row],[EMWA]]) - 0.5*(Table1[[#This Row],[R^2]]/Table1[[#This Row],[EMWA]])</f>
        <v>-5.8777468023530259</v>
      </c>
    </row>
    <row r="164" spans="1:6" x14ac:dyDescent="0.25">
      <c r="A164">
        <f>Data!A163</f>
        <v>1893.2139</v>
      </c>
      <c r="B164">
        <f t="shared" si="4"/>
        <v>3.2771996844031492</v>
      </c>
      <c r="C164">
        <f>(Table1[[#This Row],[Logprice]]-B163)*100</f>
        <v>-1.7462525273971963</v>
      </c>
      <c r="D164">
        <f>Table1[[#This Row],[Log return]]^2</f>
        <v>3.0493978894410958</v>
      </c>
      <c r="E164">
        <f t="shared" si="5"/>
        <v>0.39240049864593085</v>
      </c>
      <c r="F164">
        <f>-0.5*LN(2*PI()*Table1[[#This Row],[EMWA]]) - 0.5*(Table1[[#This Row],[R^2]]/Table1[[#This Row],[EMWA]])</f>
        <v>-4.3367707089366938</v>
      </c>
    </row>
    <row r="165" spans="1:6" x14ac:dyDescent="0.25">
      <c r="A165">
        <f>Data!A164</f>
        <v>1867.6107999999999</v>
      </c>
      <c r="B165">
        <f t="shared" si="4"/>
        <v>3.2712863766995706</v>
      </c>
      <c r="C165">
        <f>(Table1[[#This Row],[Logprice]]-B164)*100</f>
        <v>-0.59133077035786741</v>
      </c>
      <c r="D165">
        <f>Table1[[#This Row],[Log return]]^2</f>
        <v>0.34967207997202893</v>
      </c>
      <c r="E165">
        <f t="shared" si="5"/>
        <v>0.72079691217017361</v>
      </c>
      <c r="F165">
        <f>-0.5*LN(2*PI()*Table1[[#This Row],[EMWA]]) - 0.5*(Table1[[#This Row],[R^2]]/Table1[[#This Row],[EMWA]])</f>
        <v>-0.99779896807297486</v>
      </c>
    </row>
    <row r="166" spans="1:6" x14ac:dyDescent="0.25">
      <c r="A166">
        <f>Data!A165</f>
        <v>1940.5107</v>
      </c>
      <c r="B166">
        <f t="shared" si="4"/>
        <v>3.2879160417877804</v>
      </c>
      <c r="C166">
        <f>(Table1[[#This Row],[Logprice]]-B165)*100</f>
        <v>1.6629665088209844</v>
      </c>
      <c r="D166">
        <f>Table1[[#This Row],[Log return]]^2</f>
        <v>2.765457609460253</v>
      </c>
      <c r="E166">
        <f t="shared" si="5"/>
        <v>0.67492706514439871</v>
      </c>
      <c r="F166">
        <f>-0.5*LN(2*PI()*Table1[[#This Row],[EMWA]]) - 0.5*(Table1[[#This Row],[R^2]]/Table1[[#This Row],[EMWA]])</f>
        <v>-2.7710716948379908</v>
      </c>
    </row>
    <row r="167" spans="1:6" x14ac:dyDescent="0.25">
      <c r="A167">
        <f>Data!A166</f>
        <v>1987.6624999999999</v>
      </c>
      <c r="B167">
        <f t="shared" si="4"/>
        <v>3.2983426442308539</v>
      </c>
      <c r="C167">
        <f>(Table1[[#This Row],[Logprice]]-B166)*100</f>
        <v>1.0426602443073474</v>
      </c>
      <c r="D167">
        <f>Table1[[#This Row],[Log return]]^2</f>
        <v>1.0871403850590573</v>
      </c>
      <c r="E167">
        <f t="shared" si="5"/>
        <v>0.93330998094799789</v>
      </c>
      <c r="F167">
        <f>-0.5*LN(2*PI()*Table1[[#This Row],[EMWA]]) - 0.5*(Table1[[#This Row],[R^2]]/Table1[[#This Row],[EMWA]])</f>
        <v>-1.4668407941201795</v>
      </c>
    </row>
    <row r="168" spans="1:6" x14ac:dyDescent="0.25">
      <c r="A168">
        <f>Data!A167</f>
        <v>1988.8715</v>
      </c>
      <c r="B168">
        <f t="shared" si="4"/>
        <v>3.2986067244800354</v>
      </c>
      <c r="C168">
        <f>(Table1[[#This Row],[Logprice]]-B167)*100</f>
        <v>2.6408024918156414E-2</v>
      </c>
      <c r="D168">
        <f>Table1[[#This Row],[Log return]]^2</f>
        <v>6.9738378007797009E-4</v>
      </c>
      <c r="E168">
        <f t="shared" si="5"/>
        <v>0.95232292886283887</v>
      </c>
      <c r="F168">
        <f>-0.5*LN(2*PI()*Table1[[#This Row],[EMWA]]) - 0.5*(Table1[[#This Row],[R^2]]/Table1[[#This Row],[EMWA]])</f>
        <v>-0.89487913663699892</v>
      </c>
    </row>
    <row r="169" spans="1:6" x14ac:dyDescent="0.25">
      <c r="A169">
        <f>Data!A168</f>
        <v>1972.1847</v>
      </c>
      <c r="B169">
        <f t="shared" si="4"/>
        <v>3.2949475852677486</v>
      </c>
      <c r="C169">
        <f>(Table1[[#This Row],[Logprice]]-B168)*100</f>
        <v>-0.36591392122868882</v>
      </c>
      <c r="D169">
        <f>Table1[[#This Row],[Log return]]^2</f>
        <v>0.13389299774895508</v>
      </c>
      <c r="E169">
        <f t="shared" si="5"/>
        <v>0.834705042934202</v>
      </c>
      <c r="F169">
        <f>-0.5*LN(2*PI()*Table1[[#This Row],[EMWA]]) - 0.5*(Table1[[#This Row],[R^2]]/Table1[[#This Row],[EMWA]])</f>
        <v>-0.90880388303602067</v>
      </c>
    </row>
    <row r="170" spans="1:6" x14ac:dyDescent="0.25">
      <c r="A170">
        <f>Data!A169</f>
        <v>1913.8526999999999</v>
      </c>
      <c r="B170">
        <f t="shared" si="4"/>
        <v>3.28190850917807</v>
      </c>
      <c r="C170">
        <f>(Table1[[#This Row],[Logprice]]-B169)*100</f>
        <v>-1.3039076089678581</v>
      </c>
      <c r="D170">
        <f>Table1[[#This Row],[Log return]]^2</f>
        <v>1.7001750527242767</v>
      </c>
      <c r="E170">
        <f t="shared" si="5"/>
        <v>0.74808690661584121</v>
      </c>
      <c r="F170">
        <f>-0.5*LN(2*PI()*Table1[[#This Row],[EMWA]]) - 0.5*(Table1[[#This Row],[R^2]]/Table1[[#This Row],[EMWA]])</f>
        <v>-1.910169095177686</v>
      </c>
    </row>
    <row r="171" spans="1:6" x14ac:dyDescent="0.25">
      <c r="A171">
        <f>Data!A170</f>
        <v>1948.8625</v>
      </c>
      <c r="B171">
        <f t="shared" si="4"/>
        <v>3.2897811989956129</v>
      </c>
      <c r="C171">
        <f>(Table1[[#This Row],[Logprice]]-B170)*100</f>
        <v>0.7872689817542966</v>
      </c>
      <c r="D171">
        <f>Table1[[#This Row],[Log return]]^2</f>
        <v>0.61979244963244695</v>
      </c>
      <c r="E171">
        <f t="shared" si="5"/>
        <v>0.86576196855761611</v>
      </c>
      <c r="F171">
        <f>-0.5*LN(2*PI()*Table1[[#This Row],[EMWA]]) - 0.5*(Table1[[#This Row],[R^2]]/Table1[[#This Row],[EMWA]])</f>
        <v>-1.2048121184229601</v>
      </c>
    </row>
    <row r="172" spans="1:6" x14ac:dyDescent="0.25">
      <c r="A172">
        <f>Data!A171</f>
        <v>1951.1278</v>
      </c>
      <c r="B172">
        <f t="shared" si="4"/>
        <v>3.290285716866078</v>
      </c>
      <c r="C172">
        <f>(Table1[[#This Row],[Logprice]]-B171)*100</f>
        <v>5.0451787046501551E-2</v>
      </c>
      <c r="D172">
        <f>Table1[[#This Row],[Log return]]^2</f>
        <v>2.5453828161855416E-3</v>
      </c>
      <c r="E172">
        <f t="shared" si="5"/>
        <v>0.83536091956481484</v>
      </c>
      <c r="F172">
        <f>-0.5*LN(2*PI()*Table1[[#This Row],[EMWA]]) - 0.5*(Table1[[#This Row],[R^2]]/Table1[[#This Row],[EMWA]])</f>
        <v>-0.83051635174582317</v>
      </c>
    </row>
    <row r="173" spans="1:6" x14ac:dyDescent="0.25">
      <c r="A173">
        <f>Data!A172</f>
        <v>1921.2244000000001</v>
      </c>
      <c r="B173">
        <f t="shared" si="4"/>
        <v>3.2835780936436199</v>
      </c>
      <c r="C173">
        <f>(Table1[[#This Row],[Logprice]]-B172)*100</f>
        <v>-0.67076232224581034</v>
      </c>
      <c r="D173">
        <f>Table1[[#This Row],[Log return]]^2</f>
        <v>0.44992209294459229</v>
      </c>
      <c r="E173">
        <f t="shared" si="5"/>
        <v>0.73242757219194898</v>
      </c>
      <c r="F173">
        <f>-0.5*LN(2*PI()*Table1[[#This Row],[EMWA]]) - 0.5*(Table1[[#This Row],[R^2]]/Table1[[#This Row],[EMWA]])</f>
        <v>-1.0703875492449955</v>
      </c>
    </row>
    <row r="174" spans="1:6" x14ac:dyDescent="0.25">
      <c r="A174">
        <f>Data!A173</f>
        <v>1969.4146000000001</v>
      </c>
      <c r="B174">
        <f t="shared" si="4"/>
        <v>3.2943371531812686</v>
      </c>
      <c r="C174">
        <f>(Table1[[#This Row],[Logprice]]-B173)*100</f>
        <v>1.0759059537648774</v>
      </c>
      <c r="D174">
        <f>Table1[[#This Row],[Log return]]^2</f>
        <v>1.1575736213467105</v>
      </c>
      <c r="E174">
        <f t="shared" si="5"/>
        <v>0.69751079489017875</v>
      </c>
      <c r="F174">
        <f>-0.5*LN(2*PI()*Table1[[#This Row],[EMWA]]) - 0.5*(Table1[[#This Row],[R^2]]/Table1[[#This Row],[EMWA]])</f>
        <v>-1.5686089256081801</v>
      </c>
    </row>
    <row r="175" spans="1:6" x14ac:dyDescent="0.25">
      <c r="A175">
        <f>Data!A174</f>
        <v>1942.0378000000001</v>
      </c>
      <c r="B175">
        <f t="shared" si="4"/>
        <v>3.2882576788014664</v>
      </c>
      <c r="C175">
        <f>(Table1[[#This Row],[Logprice]]-B174)*100</f>
        <v>-0.60794743798022743</v>
      </c>
      <c r="D175">
        <f>Table1[[#This Row],[Log return]]^2</f>
        <v>0.36960008734672251</v>
      </c>
      <c r="E175">
        <f t="shared" si="5"/>
        <v>0.75437309469053204</v>
      </c>
      <c r="F175">
        <f>-0.5*LN(2*PI()*Table1[[#This Row],[EMWA]]) - 0.5*(Table1[[#This Row],[R^2]]/Table1[[#This Row],[EMWA]])</f>
        <v>-1.0229761058970448</v>
      </c>
    </row>
    <row r="176" spans="1:6" x14ac:dyDescent="0.25">
      <c r="A176">
        <f>Data!A175</f>
        <v>1952.2867000000001</v>
      </c>
      <c r="B176">
        <f t="shared" si="4"/>
        <v>3.2905435956488032</v>
      </c>
      <c r="C176">
        <f>(Table1[[#This Row],[Logprice]]-B175)*100</f>
        <v>0.22859168473368108</v>
      </c>
      <c r="D176">
        <f>Table1[[#This Row],[Log return]]^2</f>
        <v>5.2254158329382641E-2</v>
      </c>
      <c r="E176">
        <f t="shared" si="5"/>
        <v>0.70681637669359465</v>
      </c>
      <c r="F176">
        <f>-0.5*LN(2*PI()*Table1[[#This Row],[EMWA]]) - 0.5*(Table1[[#This Row],[R^2]]/Table1[[#This Row],[EMWA]])</f>
        <v>-0.78241079967653193</v>
      </c>
    </row>
    <row r="177" spans="1:6" x14ac:dyDescent="0.25">
      <c r="A177">
        <f>Data!A176</f>
        <v>1961.0456999999999</v>
      </c>
      <c r="B177">
        <f t="shared" si="4"/>
        <v>3.2924877145380349</v>
      </c>
      <c r="C177">
        <f>(Table1[[#This Row],[Logprice]]-B176)*100</f>
        <v>0.19441188892317385</v>
      </c>
      <c r="D177">
        <f>Table1[[#This Row],[Log return]]^2</f>
        <v>3.7795982554676484E-2</v>
      </c>
      <c r="E177">
        <f t="shared" si="5"/>
        <v>0.62591457163952602</v>
      </c>
      <c r="F177">
        <f>-0.5*LN(2*PI()*Table1[[#This Row],[EMWA]]) - 0.5*(Table1[[#This Row],[R^2]]/Table1[[#This Row],[EMWA]])</f>
        <v>-0.71486044585633857</v>
      </c>
    </row>
    <row r="178" spans="1:6" x14ac:dyDescent="0.25">
      <c r="A178">
        <f>Data!A177</f>
        <v>1953.0261</v>
      </c>
      <c r="B178">
        <f t="shared" si="4"/>
        <v>3.2907080471845451</v>
      </c>
      <c r="C178">
        <f>(Table1[[#This Row],[Logprice]]-B177)*100</f>
        <v>-0.17796673534897778</v>
      </c>
      <c r="D178">
        <f>Table1[[#This Row],[Log return]]^2</f>
        <v>3.16721588907731E-2</v>
      </c>
      <c r="E178">
        <f t="shared" si="5"/>
        <v>0.5532249875053834</v>
      </c>
      <c r="F178">
        <f>-0.5*LN(2*PI()*Table1[[#This Row],[EMWA]]) - 0.5*(Table1[[#This Row],[R^2]]/Table1[[#This Row],[EMWA]])</f>
        <v>-0.65156830324003279</v>
      </c>
    </row>
    <row r="179" spans="1:6" x14ac:dyDescent="0.25">
      <c r="A179">
        <f>Data!A178</f>
        <v>1978.0867000000001</v>
      </c>
      <c r="B179">
        <f t="shared" si="4"/>
        <v>3.2962453229064548</v>
      </c>
      <c r="C179">
        <f>(Table1[[#This Row],[Logprice]]-B178)*100</f>
        <v>0.55372757219096513</v>
      </c>
      <c r="D179">
        <f>Table1[[#This Row],[Log return]]^2</f>
        <v>0.30661422420450052</v>
      </c>
      <c r="E179">
        <f t="shared" si="5"/>
        <v>0.48876271931730514</v>
      </c>
      <c r="F179">
        <f>-0.5*LN(2*PI()*Table1[[#This Row],[EMWA]]) - 0.5*(Table1[[#This Row],[R^2]]/Table1[[#This Row],[EMWA]])</f>
        <v>-0.87466313906222992</v>
      </c>
    </row>
    <row r="180" spans="1:6" x14ac:dyDescent="0.25">
      <c r="A180">
        <f>Data!A179</f>
        <v>1995.3107</v>
      </c>
      <c r="B180">
        <f t="shared" si="4"/>
        <v>3.3000105314960755</v>
      </c>
      <c r="C180">
        <f>(Table1[[#This Row],[Logprice]]-B179)*100</f>
        <v>0.37652085896207055</v>
      </c>
      <c r="D180">
        <f>Table1[[#This Row],[Log return]]^2</f>
        <v>0.14176795723353541</v>
      </c>
      <c r="E180">
        <f t="shared" si="5"/>
        <v>0.46624974556313015</v>
      </c>
      <c r="F180">
        <f>-0.5*LN(2*PI()*Table1[[#This Row],[EMWA]]) - 0.5*(Table1[[#This Row],[R^2]]/Table1[[#This Row],[EMWA]])</f>
        <v>-0.68945167024967136</v>
      </c>
    </row>
    <row r="181" spans="1:6" x14ac:dyDescent="0.25">
      <c r="A181">
        <f>Data!A180</f>
        <v>1990.2043000000001</v>
      </c>
      <c r="B181">
        <f t="shared" si="4"/>
        <v>3.2988976602330702</v>
      </c>
      <c r="C181">
        <f>(Table1[[#This Row],[Logprice]]-B180)*100</f>
        <v>-0.11128712630052995</v>
      </c>
      <c r="D181">
        <f>Table1[[#This Row],[Log return]]^2</f>
        <v>1.2384824480230105E-2</v>
      </c>
      <c r="E181">
        <f t="shared" si="5"/>
        <v>0.42614483017611071</v>
      </c>
      <c r="F181">
        <f>-0.5*LN(2*PI()*Table1[[#This Row],[EMWA]]) - 0.5*(Table1[[#This Row],[R^2]]/Table1[[#This Row],[EMWA]])</f>
        <v>-0.50698176510972703</v>
      </c>
    </row>
    <row r="182" spans="1:6" x14ac:dyDescent="0.25">
      <c r="A182">
        <f>Data!A181</f>
        <v>1958.0328</v>
      </c>
      <c r="B182">
        <f t="shared" si="4"/>
        <v>3.2918199626150733</v>
      </c>
      <c r="C182">
        <f>(Table1[[#This Row],[Logprice]]-B181)*100</f>
        <v>-0.70776976179969253</v>
      </c>
      <c r="D182">
        <f>Table1[[#This Row],[Log return]]^2</f>
        <v>0.50093803571799356</v>
      </c>
      <c r="E182">
        <f t="shared" si="5"/>
        <v>0.37500541152217171</v>
      </c>
      <c r="F182">
        <f>-0.5*LN(2*PI()*Table1[[#This Row],[EMWA]]) - 0.5*(Table1[[#This Row],[R^2]]/Table1[[#This Row],[EMWA]])</f>
        <v>-1.0964388645734822</v>
      </c>
    </row>
    <row r="183" spans="1:6" x14ac:dyDescent="0.25">
      <c r="A183">
        <f>Data!A182</f>
        <v>1966.9703</v>
      </c>
      <c r="B183">
        <f t="shared" si="4"/>
        <v>3.2937978023984971</v>
      </c>
      <c r="C183">
        <f>(Table1[[#This Row],[Logprice]]-B182)*100</f>
        <v>0.19778397834238071</v>
      </c>
      <c r="D183">
        <f>Table1[[#This Row],[Log return]]^2</f>
        <v>3.9118502088939321E-2</v>
      </c>
      <c r="E183">
        <f t="shared" si="5"/>
        <v>0.39057028270905214</v>
      </c>
      <c r="F183">
        <f>-0.5*LN(2*PI()*Table1[[#This Row],[EMWA]]) - 0.5*(Table1[[#This Row],[R^2]]/Table1[[#This Row],[EMWA]])</f>
        <v>-0.49894355843146282</v>
      </c>
    </row>
    <row r="184" spans="1:6" x14ac:dyDescent="0.25">
      <c r="A184">
        <f>Data!A183</f>
        <v>1942.7440999999999</v>
      </c>
      <c r="B184">
        <f t="shared" si="4"/>
        <v>3.2884155987073163</v>
      </c>
      <c r="C184">
        <f>(Table1[[#This Row],[Logprice]]-B183)*100</f>
        <v>-0.53822036911808091</v>
      </c>
      <c r="D184">
        <f>Table1[[#This Row],[Log return]]^2</f>
        <v>0.28968116573360325</v>
      </c>
      <c r="E184">
        <f t="shared" si="5"/>
        <v>0.34713196218898068</v>
      </c>
      <c r="F184">
        <f>-0.5*LN(2*PI()*Table1[[#This Row],[EMWA]]) - 0.5*(Table1[[#This Row],[R^2]]/Table1[[#This Row],[EMWA]])</f>
        <v>-0.80716273694872243</v>
      </c>
    </row>
    <row r="185" spans="1:6" x14ac:dyDescent="0.25">
      <c r="A185">
        <f>Data!A184</f>
        <v>1938.7592999999999</v>
      </c>
      <c r="B185">
        <f t="shared" si="4"/>
        <v>3.2875238940861329</v>
      </c>
      <c r="C185">
        <f>(Table1[[#This Row],[Logprice]]-B184)*100</f>
        <v>-8.9170462118337568E-2</v>
      </c>
      <c r="D185">
        <f>Table1[[#This Row],[Log return]]^2</f>
        <v>7.9513713143978745E-3</v>
      </c>
      <c r="E185">
        <f t="shared" si="5"/>
        <v>0.34003122675904829</v>
      </c>
      <c r="F185">
        <f>-0.5*LN(2*PI()*Table1[[#This Row],[EMWA]]) - 0.5*(Table1[[#This Row],[R^2]]/Table1[[#This Row],[EMWA]])</f>
        <v>-0.39127174137983395</v>
      </c>
    </row>
    <row r="186" spans="1:6" x14ac:dyDescent="0.25">
      <c r="A186">
        <f>Data!A185</f>
        <v>1932.2411999999999</v>
      </c>
      <c r="B186">
        <f t="shared" si="4"/>
        <v>3.2860613380684613</v>
      </c>
      <c r="C186">
        <f>(Table1[[#This Row],[Logprice]]-B185)*100</f>
        <v>-0.14625560176715346</v>
      </c>
      <c r="D186">
        <f>Table1[[#This Row],[Log return]]^2</f>
        <v>2.1390701048272183E-2</v>
      </c>
      <c r="E186">
        <f t="shared" si="5"/>
        <v>0.29898721448057347</v>
      </c>
      <c r="F186">
        <f>-0.5*LN(2*PI()*Table1[[#This Row],[EMWA]]) - 0.5*(Table1[[#This Row],[R^2]]/Table1[[#This Row],[EMWA]])</f>
        <v>-0.35103323221657146</v>
      </c>
    </row>
    <row r="187" spans="1:6" x14ac:dyDescent="0.25">
      <c r="A187">
        <f>Data!A186</f>
        <v>1931.3398</v>
      </c>
      <c r="B187">
        <f t="shared" si="4"/>
        <v>3.2858586902900973</v>
      </c>
      <c r="C187">
        <f>(Table1[[#This Row],[Logprice]]-B186)*100</f>
        <v>-2.0264777836409564E-2</v>
      </c>
      <c r="D187">
        <f>Table1[[#This Row],[Log return]]^2</f>
        <v>4.1066122075903631E-4</v>
      </c>
      <c r="E187">
        <f t="shared" si="5"/>
        <v>0.26467716971582494</v>
      </c>
      <c r="F187">
        <f>-0.5*LN(2*PI()*Table1[[#This Row],[EMWA]]) - 0.5*(Table1[[#This Row],[R^2]]/Table1[[#This Row],[EMWA]])</f>
        <v>-0.2550920992073889</v>
      </c>
    </row>
    <row r="188" spans="1:6" x14ac:dyDescent="0.25">
      <c r="A188">
        <f>Data!A187</f>
        <v>1881.769</v>
      </c>
      <c r="B188">
        <f t="shared" si="4"/>
        <v>3.2745663097486903</v>
      </c>
      <c r="C188">
        <f>(Table1[[#This Row],[Logprice]]-B187)*100</f>
        <v>-1.129238054140691</v>
      </c>
      <c r="D188">
        <f>Table1[[#This Row],[Log return]]^2</f>
        <v>1.2751785829194542</v>
      </c>
      <c r="E188">
        <f t="shared" si="5"/>
        <v>0.23201467109802185</v>
      </c>
      <c r="F188">
        <f>-0.5*LN(2*PI()*Table1[[#This Row],[EMWA]]) - 0.5*(Table1[[#This Row],[R^2]]/Table1[[#This Row],[EMWA]])</f>
        <v>-2.9365171216974941</v>
      </c>
    </row>
    <row r="189" spans="1:6" x14ac:dyDescent="0.25">
      <c r="A189">
        <f>Data!A188</f>
        <v>1884.0852</v>
      </c>
      <c r="B189">
        <f t="shared" si="4"/>
        <v>3.2751005380817082</v>
      </c>
      <c r="C189">
        <f>(Table1[[#This Row],[Logprice]]-B188)*100</f>
        <v>5.3422833301786099E-2</v>
      </c>
      <c r="D189">
        <f>Table1[[#This Row],[Log return]]^2</f>
        <v>2.8539991179904259E-3</v>
      </c>
      <c r="E189">
        <f t="shared" si="5"/>
        <v>0.36094640755620322</v>
      </c>
      <c r="F189">
        <f>-0.5*LN(2*PI()*Table1[[#This Row],[EMWA]]) - 0.5*(Table1[[#This Row],[R^2]]/Table1[[#This Row],[EMWA]])</f>
        <v>-0.41337913389194647</v>
      </c>
    </row>
    <row r="190" spans="1:6" x14ac:dyDescent="0.25">
      <c r="A190">
        <f>Data!A189</f>
        <v>1920.0265999999999</v>
      </c>
      <c r="B190">
        <f t="shared" si="4"/>
        <v>3.2833072454500059</v>
      </c>
      <c r="C190">
        <f>(Table1[[#This Row],[Logprice]]-B189)*100</f>
        <v>0.82067073682976499</v>
      </c>
      <c r="D190">
        <f>Table1[[#This Row],[Log return]]^2</f>
        <v>0.67350045828870941</v>
      </c>
      <c r="E190">
        <f t="shared" si="5"/>
        <v>0.31668732659181653</v>
      </c>
      <c r="F190">
        <f>-0.5*LN(2*PI()*Table1[[#This Row],[EMWA]]) - 0.5*(Table1[[#This Row],[R^2]]/Table1[[#This Row],[EMWA]])</f>
        <v>-1.407370762694597</v>
      </c>
    </row>
    <row r="191" spans="1:6" x14ac:dyDescent="0.25">
      <c r="A191">
        <f>Data!A190</f>
        <v>1923.8200999999999</v>
      </c>
      <c r="B191">
        <f t="shared" si="4"/>
        <v>3.2841644579147871</v>
      </c>
      <c r="C191">
        <f>(Table1[[#This Row],[Logprice]]-B190)*100</f>
        <v>8.572124647812096E-2</v>
      </c>
      <c r="D191">
        <f>Table1[[#This Row],[Log return]]^2</f>
        <v>7.3481320977627652E-3</v>
      </c>
      <c r="E191">
        <f t="shared" si="5"/>
        <v>0.3607882930261665</v>
      </c>
      <c r="F191">
        <f>-0.5*LN(2*PI()*Table1[[#This Row],[EMWA]]) - 0.5*(Table1[[#This Row],[R^2]]/Table1[[#This Row],[EMWA]])</f>
        <v>-0.41939000422764738</v>
      </c>
    </row>
    <row r="192" spans="1:6" x14ac:dyDescent="0.25">
      <c r="A192">
        <f>Data!A191</f>
        <v>1951.3597</v>
      </c>
      <c r="B192">
        <f t="shared" si="4"/>
        <v>3.2903373315812936</v>
      </c>
      <c r="C192">
        <f>(Table1[[#This Row],[Logprice]]-B191)*100</f>
        <v>0.61728736665065398</v>
      </c>
      <c r="D192">
        <f>Table1[[#This Row],[Log return]]^2</f>
        <v>0.38104369302649893</v>
      </c>
      <c r="E192">
        <f t="shared" si="5"/>
        <v>0.31710421503406017</v>
      </c>
      <c r="F192">
        <f>-0.5*LN(2*PI()*Table1[[#This Row],[EMWA]]) - 0.5*(Table1[[#This Row],[R^2]]/Table1[[#This Row],[EMWA]])</f>
        <v>-0.94549389807427298</v>
      </c>
    </row>
    <row r="193" spans="1:6" x14ac:dyDescent="0.25">
      <c r="A193">
        <f>Data!A192</f>
        <v>1987.0541000000001</v>
      </c>
      <c r="B193">
        <f t="shared" si="4"/>
        <v>3.298209691473994</v>
      </c>
      <c r="C193">
        <f>(Table1[[#This Row],[Logprice]]-B192)*100</f>
        <v>0.7872359892700409</v>
      </c>
      <c r="D193">
        <f>Table1[[#This Row],[Log return]]^2</f>
        <v>0.61974050280198001</v>
      </c>
      <c r="E193">
        <f t="shared" si="5"/>
        <v>0.32500693083200272</v>
      </c>
      <c r="F193">
        <f>-0.5*LN(2*PI()*Table1[[#This Row],[EMWA]]) - 0.5*(Table1[[#This Row],[R^2]]/Table1[[#This Row],[EMWA]])</f>
        <v>-1.3104107425415013</v>
      </c>
    </row>
    <row r="194" spans="1:6" x14ac:dyDescent="0.25">
      <c r="A194">
        <f>Data!A193</f>
        <v>1979.915</v>
      </c>
      <c r="B194">
        <f t="shared" si="4"/>
        <v>3.2966465459063024</v>
      </c>
      <c r="C194">
        <f>(Table1[[#This Row],[Logprice]]-B193)*100</f>
        <v>-0.15631455676916595</v>
      </c>
      <c r="D194">
        <f>Table1[[#This Row],[Log return]]^2</f>
        <v>2.4434240657940802E-2</v>
      </c>
      <c r="E194">
        <f t="shared" si="5"/>
        <v>0.36143506144118009</v>
      </c>
      <c r="F194">
        <f>-0.5*LN(2*PI()*Table1[[#This Row],[EMWA]]) - 0.5*(Table1[[#This Row],[R^2]]/Table1[[#This Row],[EMWA]])</f>
        <v>-0.44390379049284401</v>
      </c>
    </row>
    <row r="195" spans="1:6" x14ac:dyDescent="0.25">
      <c r="A195">
        <f>Data!A194</f>
        <v>1995.8264999999999</v>
      </c>
      <c r="B195">
        <f t="shared" ref="B195:B254" si="6">LOG(A195)</f>
        <v>3.300122784763146</v>
      </c>
      <c r="C195">
        <f>(Table1[[#This Row],[Logprice]]-B194)*100</f>
        <v>0.3476238856843672</v>
      </c>
      <c r="D195">
        <f>Table1[[#This Row],[Log return]]^2</f>
        <v>0.120842365898298</v>
      </c>
      <c r="E195">
        <f t="shared" si="5"/>
        <v>0.31978283352279985</v>
      </c>
      <c r="F195">
        <f>-0.5*LN(2*PI()*Table1[[#This Row],[EMWA]]) - 0.5*(Table1[[#This Row],[R^2]]/Table1[[#This Row],[EMWA]])</f>
        <v>-0.53782637674749112</v>
      </c>
    </row>
    <row r="196" spans="1:6" x14ac:dyDescent="0.25">
      <c r="A196">
        <f>Data!A195</f>
        <v>2013.4309000000001</v>
      </c>
      <c r="B196">
        <f t="shared" si="6"/>
        <v>3.3039367294171758</v>
      </c>
      <c r="C196">
        <f>(Table1[[#This Row],[Logprice]]-B195)*100</f>
        <v>0.38139446540297328</v>
      </c>
      <c r="D196">
        <f>Table1[[#This Row],[Log return]]^2</f>
        <v>0.14546173824001979</v>
      </c>
      <c r="E196">
        <f t="shared" si="5"/>
        <v>0.29519442545772068</v>
      </c>
      <c r="F196">
        <f>-0.5*LN(2*PI()*Table1[[#This Row],[EMWA]]) - 0.5*(Table1[[#This Row],[R^2]]/Table1[[#This Row],[EMWA]])</f>
        <v>-0.55526093362230489</v>
      </c>
    </row>
    <row r="197" spans="1:6" x14ac:dyDescent="0.25">
      <c r="A197">
        <f>Data!A196</f>
        <v>2014.8925999999999</v>
      </c>
      <c r="B197">
        <f t="shared" si="6"/>
        <v>3.3042519018565581</v>
      </c>
      <c r="C197">
        <f>(Table1[[#This Row],[Logprice]]-B196)*100</f>
        <v>3.1517243938239403E-2</v>
      </c>
      <c r="D197">
        <f>Table1[[#This Row],[Log return]]^2</f>
        <v>9.9333666546248833E-4</v>
      </c>
      <c r="E197">
        <f t="shared" si="5"/>
        <v>0.27668794229744759</v>
      </c>
      <c r="F197">
        <f>-0.5*LN(2*PI()*Table1[[#This Row],[EMWA]]) - 0.5*(Table1[[#This Row],[R^2]]/Table1[[#This Row],[EMWA]])</f>
        <v>-0.27830109693749477</v>
      </c>
    </row>
    <row r="198" spans="1:6" x14ac:dyDescent="0.25">
      <c r="A198">
        <f>Data!A197</f>
        <v>2017.4562000000001</v>
      </c>
      <c r="B198">
        <f t="shared" si="6"/>
        <v>3.3048041147424128</v>
      </c>
      <c r="C198">
        <f>(Table1[[#This Row],[Logprice]]-B197)*100</f>
        <v>5.5221288585460826E-2</v>
      </c>
      <c r="D198">
        <f>Table1[[#This Row],[Log return]]^2</f>
        <v>3.049390713038746E-3</v>
      </c>
      <c r="E198">
        <f t="shared" ref="E198:E254" si="7">E197*$I$3+D197*(1-$I$3)</f>
        <v>0.24261296727821008</v>
      </c>
      <c r="F198">
        <f>-0.5*LN(2*PI()*Table1[[#This Row],[EMWA]]) - 0.5*(Table1[[#This Row],[R^2]]/Table1[[#This Row],[EMWA]])</f>
        <v>-0.21707909283339044</v>
      </c>
    </row>
    <row r="199" spans="1:6" x14ac:dyDescent="0.25">
      <c r="A199">
        <f>Data!A198</f>
        <v>2003.6903</v>
      </c>
      <c r="B199">
        <f t="shared" si="6"/>
        <v>3.301830595740582</v>
      </c>
      <c r="C199">
        <f>(Table1[[#This Row],[Logprice]]-B198)*100</f>
        <v>-0.29735190018307378</v>
      </c>
      <c r="D199">
        <f>Table1[[#This Row],[Log return]]^2</f>
        <v>8.8418152542484668E-2</v>
      </c>
      <c r="E199">
        <f t="shared" si="7"/>
        <v>0.21300367235470308</v>
      </c>
      <c r="F199">
        <f>-0.5*LN(2*PI()*Table1[[#This Row],[EMWA]]) - 0.5*(Table1[[#This Row],[R^2]]/Table1[[#This Row],[EMWA]])</f>
        <v>-0.35326636733225009</v>
      </c>
    </row>
    <row r="200" spans="1:6" x14ac:dyDescent="0.25">
      <c r="A200">
        <f>Data!A199</f>
        <v>1994.2424000000001</v>
      </c>
      <c r="B200">
        <f t="shared" si="6"/>
        <v>3.2997779456427345</v>
      </c>
      <c r="C200">
        <f>(Table1[[#This Row],[Logprice]]-B199)*100</f>
        <v>-0.20526500978474971</v>
      </c>
      <c r="D200">
        <f>Table1[[#This Row],[Log return]]^2</f>
        <v>4.2133724241933394E-2</v>
      </c>
      <c r="E200">
        <f t="shared" si="7"/>
        <v>0.19760529897837778</v>
      </c>
      <c r="F200">
        <f>-0.5*LN(2*PI()*Table1[[#This Row],[EMWA]]) - 0.5*(Table1[[#This Row],[R^2]]/Table1[[#This Row],[EMWA]])</f>
        <v>-0.21480751028862277</v>
      </c>
    </row>
    <row r="201" spans="1:6" x14ac:dyDescent="0.25">
      <c r="A201">
        <f>Data!A200</f>
        <v>2023.8617999999999</v>
      </c>
      <c r="B201">
        <f t="shared" si="6"/>
        <v>3.3061808532534447</v>
      </c>
      <c r="C201">
        <f>(Table1[[#This Row],[Logprice]]-B200)*100</f>
        <v>0.64029076107101623</v>
      </c>
      <c r="D201">
        <f>Table1[[#This Row],[Log return]]^2</f>
        <v>0.40997225871290122</v>
      </c>
      <c r="E201">
        <f t="shared" si="7"/>
        <v>0.17838950760225797</v>
      </c>
      <c r="F201">
        <f>-0.5*LN(2*PI()*Table1[[#This Row],[EMWA]]) - 0.5*(Table1[[#This Row],[R^2]]/Table1[[#This Row],[EMWA]])</f>
        <v>-1.2061385673728664</v>
      </c>
    </row>
    <row r="202" spans="1:6" x14ac:dyDescent="0.25">
      <c r="A202">
        <f>Data!A201</f>
        <v>2033.1104</v>
      </c>
      <c r="B202">
        <f t="shared" si="6"/>
        <v>3.3081609619184209</v>
      </c>
      <c r="C202">
        <f>(Table1[[#This Row],[Logprice]]-B201)*100</f>
        <v>0.19801086649762212</v>
      </c>
      <c r="D202">
        <f>Table1[[#This Row],[Log return]]^2</f>
        <v>3.920830325113913E-2</v>
      </c>
      <c r="E202">
        <f t="shared" si="7"/>
        <v>0.20701239792284376</v>
      </c>
      <c r="F202">
        <f>-0.5*LN(2*PI()*Table1[[#This Row],[EMWA]]) - 0.5*(Table1[[#This Row],[R^2]]/Table1[[#This Row],[EMWA]])</f>
        <v>-0.22615061070099068</v>
      </c>
    </row>
    <row r="203" spans="1:6" x14ac:dyDescent="0.25">
      <c r="A203">
        <f>Data!A202</f>
        <v>2033.6643999999999</v>
      </c>
      <c r="B203">
        <f t="shared" si="6"/>
        <v>3.3082792862202544</v>
      </c>
      <c r="C203">
        <f>(Table1[[#This Row],[Logprice]]-B202)*100</f>
        <v>1.1832430183345011E-2</v>
      </c>
      <c r="D203">
        <f>Table1[[#This Row],[Log return]]^2</f>
        <v>1.4000640404373405E-4</v>
      </c>
      <c r="E203">
        <f t="shared" si="7"/>
        <v>0.1862723463684918</v>
      </c>
      <c r="F203">
        <f>-0.5*LN(2*PI()*Table1[[#This Row],[EMWA]]) - 0.5*(Table1[[#This Row],[R^2]]/Table1[[#This Row],[EMWA]])</f>
        <v>-7.9041620024123307E-2</v>
      </c>
    </row>
    <row r="204" spans="1:6" x14ac:dyDescent="0.25">
      <c r="A204">
        <f>Data!A203</f>
        <v>2030.7672</v>
      </c>
      <c r="B204">
        <f t="shared" si="6"/>
        <v>3.307660140268295</v>
      </c>
      <c r="C204">
        <f>(Table1[[#This Row],[Logprice]]-B203)*100</f>
        <v>-6.1914595195933231E-2</v>
      </c>
      <c r="D204">
        <f>Table1[[#This Row],[Log return]]^2</f>
        <v>3.8334170982762782E-3</v>
      </c>
      <c r="E204">
        <f t="shared" si="7"/>
        <v>0.16326698208136059</v>
      </c>
      <c r="F204">
        <f>-0.5*LN(2*PI()*Table1[[#This Row],[EMWA]]) - 0.5*(Table1[[#This Row],[R^2]]/Table1[[#This Row],[EMWA]])</f>
        <v>-2.4494006939437148E-2</v>
      </c>
    </row>
    <row r="205" spans="1:6" x14ac:dyDescent="0.25">
      <c r="A205">
        <f>Data!A204</f>
        <v>2018.941</v>
      </c>
      <c r="B205">
        <f t="shared" si="6"/>
        <v>3.3051236276366418</v>
      </c>
      <c r="C205">
        <f>(Table1[[#This Row],[Logprice]]-B204)*100</f>
        <v>-0.25365126316532205</v>
      </c>
      <c r="D205">
        <f>Table1[[#This Row],[Log return]]^2</f>
        <v>6.4338963305363456E-2</v>
      </c>
      <c r="E205">
        <f t="shared" si="7"/>
        <v>0.14356150133184428</v>
      </c>
      <c r="F205">
        <f>-0.5*LN(2*PI()*Table1[[#This Row],[EMWA]]) - 0.5*(Table1[[#This Row],[R^2]]/Table1[[#This Row],[EMWA]])</f>
        <v>-0.17252419123011017</v>
      </c>
    </row>
    <row r="206" spans="1:6" x14ac:dyDescent="0.25">
      <c r="A206">
        <f>Data!A205</f>
        <v>2052.5088000000001</v>
      </c>
      <c r="B206">
        <f t="shared" si="6"/>
        <v>3.3122850278052409</v>
      </c>
      <c r="C206">
        <f>(Table1[[#This Row],[Logprice]]-B205)*100</f>
        <v>0.71614001685991191</v>
      </c>
      <c r="D206">
        <f>Table1[[#This Row],[Log return]]^2</f>
        <v>0.51285652374811497</v>
      </c>
      <c r="E206">
        <f t="shared" si="7"/>
        <v>0.13376984799853095</v>
      </c>
      <c r="F206">
        <f>-0.5*LN(2*PI()*Table1[[#This Row],[EMWA]]) - 0.5*(Table1[[#This Row],[R^2]]/Table1[[#This Row],[EMWA]])</f>
        <v>-1.8300574626054151</v>
      </c>
    </row>
    <row r="207" spans="1:6" x14ac:dyDescent="0.25">
      <c r="A207">
        <f>Data!A206</f>
        <v>2075.1514000000002</v>
      </c>
      <c r="B207">
        <f t="shared" si="6"/>
        <v>3.3170497876919236</v>
      </c>
      <c r="C207">
        <f>(Table1[[#This Row],[Logprice]]-B206)*100</f>
        <v>0.4764759886682679</v>
      </c>
      <c r="D207">
        <f>Table1[[#This Row],[Log return]]^2</f>
        <v>0.22702936777740337</v>
      </c>
      <c r="E207">
        <f t="shared" si="7"/>
        <v>0.18062375352447291</v>
      </c>
      <c r="F207">
        <f>-0.5*LN(2*PI()*Table1[[#This Row],[EMWA]]) - 0.5*(Table1[[#This Row],[R^2]]/Table1[[#This Row],[EMWA]])</f>
        <v>-0.69172830692808795</v>
      </c>
    </row>
    <row r="208" spans="1:6" x14ac:dyDescent="0.25">
      <c r="A208">
        <f>Data!A207</f>
        <v>2071.1813999999999</v>
      </c>
      <c r="B208">
        <f t="shared" si="6"/>
        <v>3.316218137314014</v>
      </c>
      <c r="C208">
        <f>(Table1[[#This Row],[Logprice]]-B207)*100</f>
        <v>-8.3165037790955409E-2</v>
      </c>
      <c r="D208">
        <f>Table1[[#This Row],[Log return]]^2</f>
        <v>6.9164235107710414E-3</v>
      </c>
      <c r="E208">
        <f t="shared" si="7"/>
        <v>0.18635933961907991</v>
      </c>
      <c r="F208">
        <f>-0.5*LN(2*PI()*Table1[[#This Row],[EMWA]]) - 0.5*(Table1[[#This Row],[R^2]]/Table1[[#This Row],[EMWA]])</f>
        <v>-9.7455951433565696E-2</v>
      </c>
    </row>
    <row r="209" spans="1:6" x14ac:dyDescent="0.25">
      <c r="A209">
        <f>Data!A208</f>
        <v>2065.8923</v>
      </c>
      <c r="B209">
        <f t="shared" si="6"/>
        <v>3.3151076769440624</v>
      </c>
      <c r="C209">
        <f>(Table1[[#This Row],[Logprice]]-B208)*100</f>
        <v>-0.11104603699516602</v>
      </c>
      <c r="D209">
        <f>Table1[[#This Row],[Log return]]^2</f>
        <v>1.2331222332331779E-2</v>
      </c>
      <c r="E209">
        <f t="shared" si="7"/>
        <v>0.16418076681112373</v>
      </c>
      <c r="F209">
        <f>-0.5*LN(2*PI()*Table1[[#This Row],[EMWA]]) - 0.5*(Table1[[#This Row],[R^2]]/Table1[[#This Row],[EMWA]])</f>
        <v>-5.309871931011953E-2</v>
      </c>
    </row>
    <row r="210" spans="1:6" x14ac:dyDescent="0.25">
      <c r="A210">
        <f>Data!A209</f>
        <v>2090.3539999999998</v>
      </c>
      <c r="B210">
        <f t="shared" si="6"/>
        <v>3.3202198398086411</v>
      </c>
      <c r="C210">
        <f>(Table1[[#This Row],[Logprice]]-B209)*100</f>
        <v>0.51121628645787176</v>
      </c>
      <c r="D210">
        <f>Table1[[#This Row],[Log return]]^2</f>
        <v>0.26134209153977678</v>
      </c>
      <c r="E210">
        <f t="shared" si="7"/>
        <v>0.14541264683671853</v>
      </c>
      <c r="F210">
        <f>-0.5*LN(2*PI()*Table1[[#This Row],[EMWA]]) - 0.5*(Table1[[#This Row],[R^2]]/Table1[[#This Row],[EMWA]])</f>
        <v>-0.8534709546943976</v>
      </c>
    </row>
    <row r="211" spans="1:6" x14ac:dyDescent="0.25">
      <c r="A211">
        <f>Data!A210</f>
        <v>2089.4074999999998</v>
      </c>
      <c r="B211">
        <f t="shared" si="6"/>
        <v>3.3200231492873526</v>
      </c>
      <c r="C211">
        <f>(Table1[[#This Row],[Logprice]]-B210)*100</f>
        <v>-1.9669052128845621E-2</v>
      </c>
      <c r="D211">
        <f>Table1[[#This Row],[Log return]]^2</f>
        <v>3.8687161164724647E-4</v>
      </c>
      <c r="E211">
        <f t="shared" si="7"/>
        <v>0.15974115690384655</v>
      </c>
      <c r="F211">
        <f>-0.5*LN(2*PI()*Table1[[#This Row],[EMWA]]) - 0.5*(Table1[[#This Row],[R^2]]/Table1[[#This Row],[EMWA]])</f>
        <v>-3.0491944504592939E-3</v>
      </c>
    </row>
    <row r="212" spans="1:6" x14ac:dyDescent="0.25">
      <c r="A212">
        <f>Data!A211</f>
        <v>2079.3598999999999</v>
      </c>
      <c r="B212">
        <f t="shared" si="6"/>
        <v>3.3179296644429006</v>
      </c>
      <c r="C212">
        <f>(Table1[[#This Row],[Logprice]]-B211)*100</f>
        <v>-0.20934848444520426</v>
      </c>
      <c r="D212">
        <f>Table1[[#This Row],[Log return]]^2</f>
        <v>4.3826787939503932E-2</v>
      </c>
      <c r="E212">
        <f t="shared" si="7"/>
        <v>0.14004547487157479</v>
      </c>
      <c r="F212">
        <f>-0.5*LN(2*PI()*Table1[[#This Row],[EMWA]]) - 0.5*(Table1[[#This Row],[R^2]]/Table1[[#This Row],[EMWA]])</f>
        <v>-9.2517905768322264E-2</v>
      </c>
    </row>
    <row r="213" spans="1:6" x14ac:dyDescent="0.25">
      <c r="A213">
        <f>Data!A212</f>
        <v>2104.0491000000002</v>
      </c>
      <c r="B213">
        <f t="shared" si="6"/>
        <v>3.3230558702774493</v>
      </c>
      <c r="C213">
        <f>(Table1[[#This Row],[Logprice]]-B212)*100</f>
        <v>0.51262058345487027</v>
      </c>
      <c r="D213">
        <f>Table1[[#This Row],[Log return]]^2</f>
        <v>0.26277986258161162</v>
      </c>
      <c r="E213">
        <f t="shared" si="7"/>
        <v>0.12815315167548477</v>
      </c>
      <c r="F213">
        <f>-0.5*LN(2*PI()*Table1[[#This Row],[EMWA]]) - 0.5*(Table1[[#This Row],[R^2]]/Table1[[#This Row],[EMWA]])</f>
        <v>-0.91693103745331395</v>
      </c>
    </row>
    <row r="214" spans="1:6" x14ac:dyDescent="0.25">
      <c r="A214">
        <f>Data!A213</f>
        <v>2109.7876000000001</v>
      </c>
      <c r="B214">
        <f t="shared" si="6"/>
        <v>3.3242387354914946</v>
      </c>
      <c r="C214">
        <f>(Table1[[#This Row],[Logprice]]-B213)*100</f>
        <v>0.11828652140453144</v>
      </c>
      <c r="D214">
        <f>Table1[[#This Row],[Log return]]^2</f>
        <v>1.3991701145984674E-2</v>
      </c>
      <c r="E214">
        <f t="shared" si="7"/>
        <v>0.14479258428437644</v>
      </c>
      <c r="F214">
        <f>-0.5*LN(2*PI()*Table1[[#This Row],[EMWA]]) - 0.5*(Table1[[#This Row],[R^2]]/Table1[[#This Row],[EMWA]])</f>
        <v>-1.0283859035975854E-3</v>
      </c>
    </row>
    <row r="215" spans="1:6" x14ac:dyDescent="0.25">
      <c r="A215">
        <f>Data!A214</f>
        <v>2102.3137000000002</v>
      </c>
      <c r="B215">
        <f t="shared" si="6"/>
        <v>3.3226975204524383</v>
      </c>
      <c r="C215">
        <f>(Table1[[#This Row],[Logprice]]-B214)*100</f>
        <v>-0.15412150390563539</v>
      </c>
      <c r="D215">
        <f>Table1[[#This Row],[Log return]]^2</f>
        <v>2.3753437966134786E-2</v>
      </c>
      <c r="E215">
        <f t="shared" si="7"/>
        <v>0.12862601180023997</v>
      </c>
      <c r="F215">
        <f>-0.5*LN(2*PI()*Table1[[#This Row],[EMWA]]) - 0.5*(Table1[[#This Row],[R^2]]/Table1[[#This Row],[EMWA]])</f>
        <v>1.4149294777119237E-2</v>
      </c>
    </row>
    <row r="216" spans="1:6" x14ac:dyDescent="0.25">
      <c r="A216">
        <f>Data!A215</f>
        <v>2099.9292</v>
      </c>
      <c r="B216">
        <f t="shared" si="6"/>
        <v>3.3222046525588458</v>
      </c>
      <c r="C216">
        <f>(Table1[[#This Row],[Logprice]]-B215)*100</f>
        <v>-4.9286789359248573E-2</v>
      </c>
      <c r="D216">
        <f>Table1[[#This Row],[Log return]]^2</f>
        <v>2.4291876053429383E-3</v>
      </c>
      <c r="E216">
        <f t="shared" si="7"/>
        <v>0.11566409575038279</v>
      </c>
      <c r="F216">
        <f>-0.5*LN(2*PI()*Table1[[#This Row],[EMWA]]) - 0.5*(Table1[[#This Row],[R^2]]/Table1[[#This Row],[EMWA]])</f>
        <v>0.14909292986129122</v>
      </c>
    </row>
    <row r="217" spans="1:6" x14ac:dyDescent="0.25">
      <c r="A217">
        <f>Data!A216</f>
        <v>2099.2035999999998</v>
      </c>
      <c r="B217">
        <f t="shared" si="6"/>
        <v>3.3220545624834825</v>
      </c>
      <c r="C217">
        <f>(Table1[[#This Row],[Logprice]]-B216)*100</f>
        <v>-1.500900753632628E-2</v>
      </c>
      <c r="D217">
        <f>Table1[[#This Row],[Log return]]^2</f>
        <v>2.2527030722549907E-4</v>
      </c>
      <c r="E217">
        <f t="shared" si="7"/>
        <v>0.10166862181826521</v>
      </c>
      <c r="F217">
        <f>-0.5*LN(2*PI()*Table1[[#This Row],[EMWA]]) - 0.5*(Table1[[#This Row],[R^2]]/Table1[[#This Row],[EMWA]])</f>
        <v>0.22297188145804961</v>
      </c>
    </row>
    <row r="218" spans="1:6" x14ac:dyDescent="0.25">
      <c r="A218">
        <f>Data!A217</f>
        <v>2078.5801000000001</v>
      </c>
      <c r="B218">
        <f t="shared" si="6"/>
        <v>3.3177667651028626</v>
      </c>
      <c r="C218">
        <f>(Table1[[#This Row],[Logprice]]-B217)*100</f>
        <v>-0.42877973806199066</v>
      </c>
      <c r="D218">
        <f>Table1[[#This Row],[Log return]]^2</f>
        <v>0.18385206377250932</v>
      </c>
      <c r="E218">
        <f t="shared" si="7"/>
        <v>8.9130546723605569E-2</v>
      </c>
      <c r="F218">
        <f>-0.5*LN(2*PI()*Table1[[#This Row],[EMWA]]) - 0.5*(Table1[[#This Row],[R^2]]/Table1[[#This Row],[EMWA]])</f>
        <v>-0.74147589025946947</v>
      </c>
    </row>
    <row r="219" spans="1:6" x14ac:dyDescent="0.25">
      <c r="A219">
        <f>Data!A218</f>
        <v>2081.7172999999998</v>
      </c>
      <c r="B219">
        <f t="shared" si="6"/>
        <v>3.3184217514059462</v>
      </c>
      <c r="C219">
        <f>(Table1[[#This Row],[Logprice]]-B218)*100</f>
        <v>6.549863030835823E-2</v>
      </c>
      <c r="D219">
        <f>Table1[[#This Row],[Log return]]^2</f>
        <v>4.2900705722709832E-3</v>
      </c>
      <c r="E219">
        <f t="shared" si="7"/>
        <v>0.10083782449143439</v>
      </c>
      <c r="F219">
        <f>-0.5*LN(2*PI()*Table1[[#This Row],[EMWA]]) - 0.5*(Table1[[#This Row],[R^2]]/Table1[[#This Row],[EMWA]])</f>
        <v>0.20691021242701765</v>
      </c>
    </row>
    <row r="220" spans="1:6" x14ac:dyDescent="0.25">
      <c r="A220">
        <f>Data!A219</f>
        <v>2075.0032000000001</v>
      </c>
      <c r="B220">
        <f t="shared" si="6"/>
        <v>3.3170187708029406</v>
      </c>
      <c r="C220">
        <f>(Table1[[#This Row],[Logprice]]-B219)*100</f>
        <v>-0.1402980603005588</v>
      </c>
      <c r="D220">
        <f>Table1[[#This Row],[Log return]]^2</f>
        <v>1.9683545724099232E-2</v>
      </c>
      <c r="E220">
        <f t="shared" si="7"/>
        <v>8.8904829663996585E-2</v>
      </c>
      <c r="F220">
        <f>-0.5*LN(2*PI()*Table1[[#This Row],[EMWA]]) - 0.5*(Table1[[#This Row],[R^2]]/Table1[[#This Row],[EMWA]])</f>
        <v>0.18045577986106459</v>
      </c>
    </row>
    <row r="221" spans="1:6" x14ac:dyDescent="0.25">
      <c r="A221">
        <f>Data!A220</f>
        <v>2045.9656</v>
      </c>
      <c r="B221">
        <f t="shared" si="6"/>
        <v>3.3108983273938479</v>
      </c>
      <c r="C221">
        <f>(Table1[[#This Row],[Logprice]]-B220)*100</f>
        <v>-0.61204434090926796</v>
      </c>
      <c r="D221">
        <f>Table1[[#This Row],[Log return]]^2</f>
        <v>0.3745982752390602</v>
      </c>
      <c r="E221">
        <f t="shared" si="7"/>
        <v>8.0349299476365321E-2</v>
      </c>
      <c r="F221">
        <f>-0.5*LN(2*PI()*Table1[[#This Row],[EMWA]]) - 0.5*(Table1[[#This Row],[R^2]]/Table1[[#This Row],[EMWA]])</f>
        <v>-1.9893138199507034</v>
      </c>
    </row>
    <row r="222" spans="1:6" x14ac:dyDescent="0.25">
      <c r="A222">
        <f>Data!A221</f>
        <v>2023.0393999999999</v>
      </c>
      <c r="B222">
        <f t="shared" si="6"/>
        <v>3.306004341018931</v>
      </c>
      <c r="C222">
        <f>(Table1[[#This Row],[Logprice]]-B221)*100</f>
        <v>-0.48939863749168921</v>
      </c>
      <c r="D222">
        <f>Table1[[#This Row],[Log return]]^2</f>
        <v>0.23951102637872182</v>
      </c>
      <c r="E222">
        <f t="shared" si="7"/>
        <v>0.11671753553802441</v>
      </c>
      <c r="F222">
        <f>-0.5*LN(2*PI()*Table1[[#This Row],[EMWA]]) - 0.5*(Table1[[#This Row],[R^2]]/Table1[[#This Row],[EMWA]])</f>
        <v>-0.87096774809544508</v>
      </c>
    </row>
    <row r="223" spans="1:6" x14ac:dyDescent="0.25">
      <c r="A223">
        <f>Data!A222</f>
        <v>2053.1851000000001</v>
      </c>
      <c r="B223">
        <f t="shared" si="6"/>
        <v>3.3124281039175485</v>
      </c>
      <c r="C223">
        <f>(Table1[[#This Row],[Logprice]]-B222)*100</f>
        <v>0.64237628986174578</v>
      </c>
      <c r="D223">
        <f>Table1[[#This Row],[Log return]]^2</f>
        <v>0.41264729777654163</v>
      </c>
      <c r="E223">
        <f t="shared" si="7"/>
        <v>0.13189441984205411</v>
      </c>
      <c r="F223">
        <f>-0.5*LN(2*PI()*Table1[[#This Row],[EMWA]]) - 0.5*(Table1[[#This Row],[R^2]]/Table1[[#This Row],[EMWA]])</f>
        <v>-1.4703709284460291</v>
      </c>
    </row>
    <row r="224" spans="1:6" x14ac:dyDescent="0.25">
      <c r="A224">
        <f>Data!A223</f>
        <v>2050.4358000000002</v>
      </c>
      <c r="B224">
        <f t="shared" si="6"/>
        <v>3.3118461758950337</v>
      </c>
      <c r="C224">
        <f>(Table1[[#This Row],[Logprice]]-B223)*100</f>
        <v>-5.8192802251477715E-2</v>
      </c>
      <c r="D224">
        <f>Table1[[#This Row],[Log return]]^2</f>
        <v>3.3864022338795899E-3</v>
      </c>
      <c r="E224">
        <f t="shared" si="7"/>
        <v>0.16659458120453963</v>
      </c>
      <c r="F224">
        <f>-0.5*LN(2*PI()*Table1[[#This Row],[EMWA]]) - 0.5*(Table1[[#This Row],[R^2]]/Table1[[#This Row],[EMWA]])</f>
        <v>-3.3006098013526261E-2</v>
      </c>
    </row>
    <row r="225" spans="1:6" x14ac:dyDescent="0.25">
      <c r="A225">
        <f>Data!A224</f>
        <v>2083.5810999999999</v>
      </c>
      <c r="B225">
        <f t="shared" si="6"/>
        <v>3.3188104093274977</v>
      </c>
      <c r="C225">
        <f>(Table1[[#This Row],[Logprice]]-B224)*100</f>
        <v>0.69642334324639954</v>
      </c>
      <c r="D225">
        <f>Table1[[#This Row],[Log return]]^2</f>
        <v>0.48500547301849245</v>
      </c>
      <c r="E225">
        <f t="shared" si="7"/>
        <v>0.14642257019035212</v>
      </c>
      <c r="F225">
        <f>-0.5*LN(2*PI()*Table1[[#This Row],[EMWA]]) - 0.5*(Table1[[#This Row],[R^2]]/Table1[[#This Row],[EMWA]])</f>
        <v>-1.6144933990101233</v>
      </c>
    </row>
    <row r="226" spans="1:6" x14ac:dyDescent="0.25">
      <c r="A226">
        <f>Data!A225</f>
        <v>2081.2377999999999</v>
      </c>
      <c r="B226">
        <f t="shared" si="6"/>
        <v>3.3183217050686733</v>
      </c>
      <c r="C226">
        <f>(Table1[[#This Row],[Logprice]]-B225)*100</f>
        <v>-4.8870425882441282E-2</v>
      </c>
      <c r="D226">
        <f>Table1[[#This Row],[Log return]]^2</f>
        <v>2.3883185259311866E-3</v>
      </c>
      <c r="E226">
        <f t="shared" si="7"/>
        <v>0.18827033840969262</v>
      </c>
      <c r="F226">
        <f>-0.5*LN(2*PI()*Table1[[#This Row],[EMWA]]) - 0.5*(Table1[[#This Row],[R^2]]/Table1[[#This Row],[EMWA]])</f>
        <v>-9.0343134045626827E-2</v>
      </c>
    </row>
    <row r="227" spans="1:6" x14ac:dyDescent="0.25">
      <c r="A227">
        <f>Data!A226</f>
        <v>2089.1662999999999</v>
      </c>
      <c r="B227">
        <f t="shared" si="6"/>
        <v>3.3199730116881789</v>
      </c>
      <c r="C227">
        <f>(Table1[[#This Row],[Logprice]]-B226)*100</f>
        <v>0.16513066195056325</v>
      </c>
      <c r="D227">
        <f>Table1[[#This Row],[Log return]]^2</f>
        <v>2.7268135516231199E-2</v>
      </c>
      <c r="E227">
        <f t="shared" si="7"/>
        <v>0.16529591288712905</v>
      </c>
      <c r="F227">
        <f>-0.5*LN(2*PI()*Table1[[#This Row],[EMWA]]) - 0.5*(Table1[[#This Row],[R^2]]/Table1[[#This Row],[EMWA]])</f>
        <v>-0.10141232137138098</v>
      </c>
    </row>
    <row r="228" spans="1:6" x14ac:dyDescent="0.25">
      <c r="A228">
        <f>Data!A227</f>
        <v>2086.5900999999999</v>
      </c>
      <c r="B228">
        <f t="shared" si="6"/>
        <v>3.3194371425047047</v>
      </c>
      <c r="C228">
        <f>(Table1[[#This Row],[Logprice]]-B227)*100</f>
        <v>-5.3586918347425794E-2</v>
      </c>
      <c r="D228">
        <f>Table1[[#This Row],[Log return]]^2</f>
        <v>2.8715578179736791E-3</v>
      </c>
      <c r="E228">
        <f t="shared" si="7"/>
        <v>0.14823611929743338</v>
      </c>
      <c r="F228">
        <f>-0.5*LN(2*PI()*Table1[[#This Row],[EMWA]]) - 0.5*(Table1[[#This Row],[R^2]]/Table1[[#This Row],[EMWA]])</f>
        <v>2.5850148542283676E-2</v>
      </c>
    </row>
    <row r="229" spans="1:6" x14ac:dyDescent="0.25">
      <c r="A229">
        <f>Data!A228</f>
        <v>2089.1399000000001</v>
      </c>
      <c r="B229">
        <f t="shared" si="6"/>
        <v>3.3199675236393027</v>
      </c>
      <c r="C229">
        <f>(Table1[[#This Row],[Logprice]]-B228)*100</f>
        <v>5.3038113459802361E-2</v>
      </c>
      <c r="D229">
        <f>Table1[[#This Row],[Log return]]^2</f>
        <v>2.8130414793748684E-3</v>
      </c>
      <c r="E229">
        <f t="shared" si="7"/>
        <v>0.13026952256355684</v>
      </c>
      <c r="F229">
        <f>-0.5*LN(2*PI()*Table1[[#This Row],[EMWA]]) - 0.5*(Table1[[#This Row],[R^2]]/Table1[[#This Row],[EMWA]])</f>
        <v>8.9339323514546806E-2</v>
      </c>
    </row>
    <row r="230" spans="1:6" x14ac:dyDescent="0.25">
      <c r="A230">
        <f>Data!A229</f>
        <v>2088.8726000000001</v>
      </c>
      <c r="B230">
        <f t="shared" si="6"/>
        <v>3.3199119532382229</v>
      </c>
      <c r="C230">
        <f>(Table1[[#This Row],[Logprice]]-B229)*100</f>
        <v>-5.5570401079840792E-3</v>
      </c>
      <c r="D230">
        <f>Table1[[#This Row],[Log return]]^2</f>
        <v>3.088069476174371E-5</v>
      </c>
      <c r="E230">
        <f t="shared" si="7"/>
        <v>0.11451630751958593</v>
      </c>
      <c r="F230">
        <f>-0.5*LN(2*PI()*Table1[[#This Row],[EMWA]]) - 0.5*(Table1[[#This Row],[R^2]]/Table1[[#This Row],[EMWA]])</f>
        <v>0.16444565699164704</v>
      </c>
    </row>
    <row r="231" spans="1:6" x14ac:dyDescent="0.25">
      <c r="A231">
        <f>Data!A230</f>
        <v>2090.1066999999998</v>
      </c>
      <c r="B231">
        <f t="shared" si="6"/>
        <v>3.3201684574212882</v>
      </c>
      <c r="C231">
        <f>(Table1[[#This Row],[Logprice]]-B230)*100</f>
        <v>2.565041830653314E-2</v>
      </c>
      <c r="D231">
        <f>Table1[[#This Row],[Log return]]^2</f>
        <v>6.5794395930013046E-4</v>
      </c>
      <c r="E231">
        <f t="shared" si="7"/>
        <v>0.10036627346222737</v>
      </c>
      <c r="F231">
        <f>-0.5*LN(2*PI()*Table1[[#This Row],[EMWA]]) - 0.5*(Table1[[#This Row],[R^2]]/Table1[[#This Row],[EMWA]])</f>
        <v>0.22724827732173622</v>
      </c>
    </row>
    <row r="232" spans="1:6" x14ac:dyDescent="0.25">
      <c r="A232">
        <f>Data!A231</f>
        <v>2080.4067</v>
      </c>
      <c r="B232">
        <f t="shared" si="6"/>
        <v>3.31814824376091</v>
      </c>
      <c r="C232">
        <f>(Table1[[#This Row],[Logprice]]-B231)*100</f>
        <v>-0.20202136603781895</v>
      </c>
      <c r="D232">
        <f>Table1[[#This Row],[Log return]]^2</f>
        <v>4.0812632335786428E-2</v>
      </c>
      <c r="E232">
        <f t="shared" si="7"/>
        <v>8.8042641560784132E-2</v>
      </c>
      <c r="F232">
        <f>-0.5*LN(2*PI()*Table1[[#This Row],[EMWA]]) - 0.5*(Table1[[#This Row],[R^2]]/Table1[[#This Row],[EMWA]])</f>
        <v>6.4250830595473291E-2</v>
      </c>
    </row>
    <row r="233" spans="1:6" x14ac:dyDescent="0.25">
      <c r="A233">
        <f>Data!A232</f>
        <v>2102.6327999999999</v>
      </c>
      <c r="B233">
        <f t="shared" si="6"/>
        <v>3.3227634349031652</v>
      </c>
      <c r="C233">
        <f>(Table1[[#This Row],[Logprice]]-B232)*100</f>
        <v>0.46151911422551706</v>
      </c>
      <c r="D233">
        <f>Table1[[#This Row],[Log return]]^2</f>
        <v>0.21299989279550585</v>
      </c>
      <c r="E233">
        <f t="shared" si="7"/>
        <v>8.2205162873774801E-2</v>
      </c>
      <c r="F233">
        <f>-0.5*LN(2*PI()*Table1[[#This Row],[EMWA]]) - 0.5*(Table1[[#This Row],[R^2]]/Table1[[#This Row],[EMWA]])</f>
        <v>-0.96520836289879997</v>
      </c>
    </row>
    <row r="234" spans="1:6" x14ac:dyDescent="0.25">
      <c r="A234">
        <f>Data!A233</f>
        <v>2079.5061000000001</v>
      </c>
      <c r="B234">
        <f t="shared" si="6"/>
        <v>3.3179601986574103</v>
      </c>
      <c r="C234">
        <f>(Table1[[#This Row],[Logprice]]-B233)*100</f>
        <v>-0.48032362457548494</v>
      </c>
      <c r="D234">
        <f>Table1[[#This Row],[Log return]]^2</f>
        <v>0.2307107843253314</v>
      </c>
      <c r="E234">
        <f t="shared" si="7"/>
        <v>9.8370974839933317E-2</v>
      </c>
      <c r="F234">
        <f>-0.5*LN(2*PI()*Table1[[#This Row],[EMWA]]) - 0.5*(Table1[[#This Row],[R^2]]/Table1[[#This Row],[EMWA]])</f>
        <v>-0.93209058428964631</v>
      </c>
    </row>
    <row r="235" spans="1:6" x14ac:dyDescent="0.25">
      <c r="A235">
        <f>Data!A234</f>
        <v>2049.6154999999999</v>
      </c>
      <c r="B235">
        <f t="shared" si="6"/>
        <v>3.3116723967190227</v>
      </c>
      <c r="C235">
        <f>(Table1[[#This Row],[Logprice]]-B234)*100</f>
        <v>-0.62878019383876271</v>
      </c>
      <c r="D235">
        <f>Table1[[#This Row],[Log return]]^2</f>
        <v>0.39536453216391199</v>
      </c>
      <c r="E235">
        <f t="shared" si="7"/>
        <v>0.11472775371824451</v>
      </c>
      <c r="F235">
        <f>-0.5*LN(2*PI()*Table1[[#This Row],[EMWA]]) - 0.5*(Table1[[#This Row],[R^2]]/Table1[[#This Row],[EMWA]])</f>
        <v>-1.5593971923608372</v>
      </c>
    </row>
    <row r="236" spans="1:6" x14ac:dyDescent="0.25">
      <c r="A236">
        <f>Data!A235</f>
        <v>2091.6875</v>
      </c>
      <c r="B236">
        <f t="shared" si="6"/>
        <v>3.3204968010541216</v>
      </c>
      <c r="C236">
        <f>(Table1[[#This Row],[Logprice]]-B235)*100</f>
        <v>0.8824404335098901</v>
      </c>
      <c r="D236">
        <f>Table1[[#This Row],[Log return]]^2</f>
        <v>0.77870111869312275</v>
      </c>
      <c r="E236">
        <f t="shared" si="7"/>
        <v>0.14941356555375174</v>
      </c>
      <c r="F236">
        <f>-0.5*LN(2*PI()*Table1[[#This Row],[EMWA]]) - 0.5*(Table1[[#This Row],[R^2]]/Table1[[#This Row],[EMWA]])</f>
        <v>-2.5742780903477542</v>
      </c>
    </row>
    <row r="237" spans="1:6" x14ac:dyDescent="0.25">
      <c r="A237">
        <f>Data!A236</f>
        <v>2077.0715</v>
      </c>
      <c r="B237">
        <f t="shared" si="6"/>
        <v>3.3174514467137173</v>
      </c>
      <c r="C237">
        <f>(Table1[[#This Row],[Logprice]]-B236)*100</f>
        <v>-0.3045354340404316</v>
      </c>
      <c r="D237">
        <f>Table1[[#This Row],[Log return]]^2</f>
        <v>9.2741830586194063E-2</v>
      </c>
      <c r="E237">
        <f t="shared" si="7"/>
        <v>0.22719150249954961</v>
      </c>
      <c r="F237">
        <f>-0.5*LN(2*PI()*Table1[[#This Row],[EMWA]]) - 0.5*(Table1[[#This Row],[R^2]]/Table1[[#This Row],[EMWA]])</f>
        <v>-0.38206250846416673</v>
      </c>
    </row>
    <row r="238" spans="1:6" x14ac:dyDescent="0.25">
      <c r="A238">
        <f>Data!A237</f>
        <v>2063.5934999999999</v>
      </c>
      <c r="B238">
        <f t="shared" si="6"/>
        <v>3.314624151243053</v>
      </c>
      <c r="C238">
        <f>(Table1[[#This Row],[Logprice]]-B237)*100</f>
        <v>-0.28272954706642928</v>
      </c>
      <c r="D238">
        <f>Table1[[#This Row],[Log return]]^2</f>
        <v>7.9935996784388244E-2</v>
      </c>
      <c r="E238">
        <f t="shared" si="7"/>
        <v>0.21057395134619927</v>
      </c>
      <c r="F238">
        <f>-0.5*LN(2*PI()*Table1[[#This Row],[EMWA]]) - 0.5*(Table1[[#This Row],[R^2]]/Table1[[#This Row],[EMWA]])</f>
        <v>-0.32978439121629066</v>
      </c>
    </row>
    <row r="239" spans="1:6" x14ac:dyDescent="0.25">
      <c r="A239">
        <f>Data!A238</f>
        <v>2047.6232</v>
      </c>
      <c r="B239">
        <f t="shared" si="6"/>
        <v>3.3112500415535839</v>
      </c>
      <c r="C239">
        <f>(Table1[[#This Row],[Logprice]]-B238)*100</f>
        <v>-0.33741096894690514</v>
      </c>
      <c r="D239">
        <f>Table1[[#This Row],[Log return]]^2</f>
        <v>0.11384616196568939</v>
      </c>
      <c r="E239">
        <f t="shared" si="7"/>
        <v>0.19442751631511229</v>
      </c>
      <c r="F239">
        <f>-0.5*LN(2*PI()*Table1[[#This Row],[EMWA]]) - 0.5*(Table1[[#This Row],[R^2]]/Table1[[#This Row],[EMWA]])</f>
        <v>-0.39286336924948956</v>
      </c>
    </row>
    <row r="240" spans="1:6" x14ac:dyDescent="0.25">
      <c r="A240">
        <f>Data!A239</f>
        <v>2052.2323999999999</v>
      </c>
      <c r="B240">
        <f t="shared" si="6"/>
        <v>3.3122265398328548</v>
      </c>
      <c r="C240">
        <f>(Table1[[#This Row],[Logprice]]-B239)*100</f>
        <v>9.76498279270821E-2</v>
      </c>
      <c r="D240">
        <f>Table1[[#This Row],[Log return]]^2</f>
        <v>9.5354888941887438E-3</v>
      </c>
      <c r="E240">
        <f t="shared" si="7"/>
        <v>0.18446791761285045</v>
      </c>
      <c r="F240">
        <f>-0.5*LN(2*PI()*Table1[[#This Row],[EMWA]]) - 0.5*(Table1[[#This Row],[R^2]]/Table1[[#This Row],[EMWA]])</f>
        <v>-9.9644601376531E-2</v>
      </c>
    </row>
    <row r="241" spans="1:6" x14ac:dyDescent="0.25">
      <c r="A241">
        <f>Data!A240</f>
        <v>2012.3737000000001</v>
      </c>
      <c r="B241">
        <f t="shared" si="6"/>
        <v>3.303708632834037</v>
      </c>
      <c r="C241">
        <f>(Table1[[#This Row],[Logprice]]-B240)*100</f>
        <v>-0.85179069988177147</v>
      </c>
      <c r="D241">
        <f>Table1[[#This Row],[Log return]]^2</f>
        <v>0.72554739640507804</v>
      </c>
      <c r="E241">
        <f t="shared" si="7"/>
        <v>0.16284682667790548</v>
      </c>
      <c r="F241">
        <f>-0.5*LN(2*PI()*Table1[[#This Row],[EMWA]]) - 0.5*(Table1[[#This Row],[R^2]]/Table1[[#This Row],[EMWA]])</f>
        <v>-2.2391648258762422</v>
      </c>
    </row>
    <row r="242" spans="1:6" x14ac:dyDescent="0.25">
      <c r="A242">
        <f>Data!A241</f>
        <v>2021.9395999999999</v>
      </c>
      <c r="B242">
        <f t="shared" si="6"/>
        <v>3.3057681780707591</v>
      </c>
      <c r="C242">
        <f>(Table1[[#This Row],[Logprice]]-B241)*100</f>
        <v>0.20595452367220268</v>
      </c>
      <c r="D242">
        <f>Table1[[#This Row],[Log return]]^2</f>
        <v>4.2417265821043895E-2</v>
      </c>
      <c r="E242">
        <f t="shared" si="7"/>
        <v>0.23239482458961946</v>
      </c>
      <c r="F242">
        <f>-0.5*LN(2*PI()*Table1[[#This Row],[EMWA]]) - 0.5*(Table1[[#This Row],[R^2]]/Table1[[#This Row],[EMWA]])</f>
        <v>-0.2805409814638074</v>
      </c>
    </row>
    <row r="243" spans="1:6" x14ac:dyDescent="0.25">
      <c r="A243">
        <f>Data!A242</f>
        <v>2043.4091000000001</v>
      </c>
      <c r="B243">
        <f t="shared" si="6"/>
        <v>3.3103553231112497</v>
      </c>
      <c r="C243">
        <f>(Table1[[#This Row],[Logprice]]-B242)*100</f>
        <v>0.45871450404906255</v>
      </c>
      <c r="D243">
        <f>Table1[[#This Row],[Log return]]^2</f>
        <v>0.21041899622497742</v>
      </c>
      <c r="E243">
        <f t="shared" si="7"/>
        <v>0.20891420350740594</v>
      </c>
      <c r="F243">
        <f>-0.5*LN(2*PI()*Table1[[#This Row],[EMWA]]) - 0.5*(Table1[[#This Row],[R^2]]/Table1[[#This Row],[EMWA]])</f>
        <v>-0.63962418379998942</v>
      </c>
    </row>
    <row r="244" spans="1:6" x14ac:dyDescent="0.25">
      <c r="A244">
        <f>Data!A243</f>
        <v>2073.0662000000002</v>
      </c>
      <c r="B244">
        <f t="shared" si="6"/>
        <v>3.316613170803774</v>
      </c>
      <c r="C244">
        <f>(Table1[[#This Row],[Logprice]]-B243)*100</f>
        <v>0.62578476925243542</v>
      </c>
      <c r="D244">
        <f>Table1[[#This Row],[Log return]]^2</f>
        <v>0.39160657742832383</v>
      </c>
      <c r="E244">
        <f t="shared" si="7"/>
        <v>0.20910019109371666</v>
      </c>
      <c r="F244">
        <f>-0.5*LN(2*PI()*Table1[[#This Row],[EMWA]]) - 0.5*(Table1[[#This Row],[R^2]]/Table1[[#This Row],[EMWA]])</f>
        <v>-1.072876595874521</v>
      </c>
    </row>
    <row r="245" spans="1:6" x14ac:dyDescent="0.25">
      <c r="A245">
        <f>Data!A244</f>
        <v>2041.8878999999999</v>
      </c>
      <c r="B245">
        <f t="shared" si="6"/>
        <v>3.3100318955629442</v>
      </c>
      <c r="C245">
        <f>(Table1[[#This Row],[Logprice]]-B244)*100</f>
        <v>-0.65812752408298536</v>
      </c>
      <c r="D245">
        <f>Table1[[#This Row],[Log return]]^2</f>
        <v>0.43313183795560045</v>
      </c>
      <c r="E245">
        <f t="shared" si="7"/>
        <v>0.23165739906282878</v>
      </c>
      <c r="F245">
        <f>-0.5*LN(2*PI()*Table1[[#This Row],[EMWA]]) - 0.5*(Table1[[#This Row],[R^2]]/Table1[[#This Row],[EMWA]])</f>
        <v>-1.1225449841445014</v>
      </c>
    </row>
    <row r="246" spans="1:6" x14ac:dyDescent="0.25">
      <c r="A246">
        <f>Data!A245</f>
        <v>2005.5497</v>
      </c>
      <c r="B246">
        <f t="shared" si="6"/>
        <v>3.3022334288049775</v>
      </c>
      <c r="C246">
        <f>(Table1[[#This Row],[Logprice]]-B245)*100</f>
        <v>-0.77984667579666933</v>
      </c>
      <c r="D246">
        <f>Table1[[#This Row],[Log return]]^2</f>
        <v>0.60816083775111551</v>
      </c>
      <c r="E246">
        <f t="shared" si="7"/>
        <v>0.25655899790459297</v>
      </c>
      <c r="F246">
        <f>-0.5*LN(2*PI()*Table1[[#This Row],[EMWA]]) - 0.5*(Table1[[#This Row],[R^2]]/Table1[[#This Row],[EMWA]])</f>
        <v>-1.4239663121002404</v>
      </c>
    </row>
    <row r="247" spans="1:6" x14ac:dyDescent="0.25">
      <c r="A247">
        <f>Data!A246</f>
        <v>2021.15</v>
      </c>
      <c r="B247">
        <f t="shared" si="6"/>
        <v>3.3055985459521584</v>
      </c>
      <c r="C247">
        <f>(Table1[[#This Row],[Logprice]]-B246)*100</f>
        <v>0.33651171471809072</v>
      </c>
      <c r="D247">
        <f>Table1[[#This Row],[Log return]]^2</f>
        <v>0.11324013414250968</v>
      </c>
      <c r="E247">
        <f t="shared" si="7"/>
        <v>0.30001586526702867</v>
      </c>
      <c r="F247">
        <f>-0.5*LN(2*PI()*Table1[[#This Row],[EMWA]]) - 0.5*(Table1[[#This Row],[R^2]]/Table1[[#This Row],[EMWA]])</f>
        <v>-0.50570214885866049</v>
      </c>
    </row>
    <row r="248" spans="1:6" x14ac:dyDescent="0.25">
      <c r="A248">
        <f>Data!A247</f>
        <v>2038.9675</v>
      </c>
      <c r="B248">
        <f t="shared" si="6"/>
        <v>3.3094103034224998</v>
      </c>
      <c r="C248">
        <f>(Table1[[#This Row],[Logprice]]-B247)*100</f>
        <v>0.38117574703413482</v>
      </c>
      <c r="D248">
        <f>Table1[[#This Row],[Log return]]^2</f>
        <v>0.14529495012703073</v>
      </c>
      <c r="E248">
        <f t="shared" si="7"/>
        <v>0.27693097988206256</v>
      </c>
      <c r="F248">
        <f>-0.5*LN(2*PI()*Table1[[#This Row],[EMWA]]) - 0.5*(Table1[[#This Row],[R^2]]/Table1[[#This Row],[EMWA]])</f>
        <v>-0.53927566411622574</v>
      </c>
    </row>
    <row r="249" spans="1:6" x14ac:dyDescent="0.25">
      <c r="A249">
        <f>Data!A248</f>
        <v>2064.2919999999999</v>
      </c>
      <c r="B249">
        <f t="shared" si="6"/>
        <v>3.31477112949548</v>
      </c>
      <c r="C249">
        <f>(Table1[[#This Row],[Logprice]]-B248)*100</f>
        <v>0.53608260729802737</v>
      </c>
      <c r="D249">
        <f>Table1[[#This Row],[Log return]]^2</f>
        <v>0.28738456184745104</v>
      </c>
      <c r="E249">
        <f t="shared" si="7"/>
        <v>0.26066118593650445</v>
      </c>
      <c r="F249">
        <f>-0.5*LN(2*PI()*Table1[[#This Row],[EMWA]]) - 0.5*(Table1[[#This Row],[R^2]]/Table1[[#This Row],[EMWA]])</f>
        <v>-0.79793235689487507</v>
      </c>
    </row>
    <row r="250" spans="1:6" x14ac:dyDescent="0.25">
      <c r="A250">
        <f>Data!A249</f>
        <v>2060.9883</v>
      </c>
      <c r="B250">
        <f t="shared" si="6"/>
        <v>3.3140755263450252</v>
      </c>
      <c r="C250">
        <f>(Table1[[#This Row],[Logprice]]-B249)*100</f>
        <v>-6.9560315045480436E-2</v>
      </c>
      <c r="D250">
        <f>Table1[[#This Row],[Log return]]^2</f>
        <v>4.8386374292264918E-3</v>
      </c>
      <c r="E250">
        <f t="shared" si="7"/>
        <v>0.26396411007064846</v>
      </c>
      <c r="F250">
        <f>-0.5*LN(2*PI()*Table1[[#This Row],[EMWA]]) - 0.5*(Table1[[#This Row],[R^2]]/Table1[[#This Row],[EMWA]])</f>
        <v>-0.26213279935178807</v>
      </c>
    </row>
    <row r="251" spans="1:6" x14ac:dyDescent="0.25">
      <c r="A251">
        <f>Data!A250</f>
        <v>2056.5007000000001</v>
      </c>
      <c r="B251">
        <f t="shared" si="6"/>
        <v>3.3131288616721259</v>
      </c>
      <c r="C251">
        <f>(Table1[[#This Row],[Logprice]]-B250)*100</f>
        <v>-9.466646728992778E-2</v>
      </c>
      <c r="D251">
        <f>Table1[[#This Row],[Log return]]^2</f>
        <v>8.9617400291549659E-3</v>
      </c>
      <c r="E251">
        <f t="shared" si="7"/>
        <v>0.23193702710736769</v>
      </c>
      <c r="F251">
        <f>-0.5*LN(2*PI()*Table1[[#This Row],[EMWA]]) - 0.5*(Table1[[#This Row],[R^2]]/Table1[[#This Row],[EMWA]])</f>
        <v>-0.20761318251606103</v>
      </c>
    </row>
    <row r="252" spans="1:6" x14ac:dyDescent="0.25">
      <c r="A252">
        <f>Data!A251</f>
        <v>2078.3618000000001</v>
      </c>
      <c r="B252">
        <f t="shared" si="6"/>
        <v>3.3177211515303049</v>
      </c>
      <c r="C252">
        <f>(Table1[[#This Row],[Logprice]]-B251)*100</f>
        <v>0.4592289858178944</v>
      </c>
      <c r="D252">
        <f>Table1[[#This Row],[Log return]]^2</f>
        <v>0.21089126141533185</v>
      </c>
      <c r="E252">
        <f t="shared" si="7"/>
        <v>0.20437799192174805</v>
      </c>
      <c r="F252">
        <f>-0.5*LN(2*PI()*Table1[[#This Row],[EMWA]]) - 0.5*(Table1[[#This Row],[R^2]]/Table1[[#This Row],[EMWA]])</f>
        <v>-0.64098085516847592</v>
      </c>
    </row>
    <row r="253" spans="1:6" x14ac:dyDescent="0.25">
      <c r="A253">
        <f>Data!A252</f>
        <v>2063.3552</v>
      </c>
      <c r="B253">
        <f t="shared" si="6"/>
        <v>3.3145739968153265</v>
      </c>
      <c r="C253">
        <f>(Table1[[#This Row],[Logprice]]-B252)*100</f>
        <v>-0.31471547149783952</v>
      </c>
      <c r="D253">
        <f>Table1[[#This Row],[Log return]]^2</f>
        <v>9.904582800010743E-2</v>
      </c>
      <c r="E253">
        <f t="shared" si="7"/>
        <v>0.2051830112828584</v>
      </c>
      <c r="F253">
        <f>-0.5*LN(2*PI()*Table1[[#This Row],[EMWA]]) - 0.5*(Table1[[#This Row],[R^2]]/Table1[[#This Row],[EMWA]])</f>
        <v>-0.36837177239814478</v>
      </c>
    </row>
    <row r="254" spans="1:6" x14ac:dyDescent="0.25">
      <c r="A254">
        <f>Data!A253</f>
        <v>2043.9368999999999</v>
      </c>
      <c r="B254">
        <f t="shared" si="6"/>
        <v>3.3104674842196178</v>
      </c>
      <c r="C254">
        <f>(Table1[[#This Row],[Logprice]]-B253)*100</f>
        <v>-0.41065125957087112</v>
      </c>
      <c r="D254">
        <f>Table1[[#This Row],[Log return]]^2</f>
        <v>0.16863445698714297</v>
      </c>
      <c r="E254">
        <f t="shared" si="7"/>
        <v>0.19206479353361572</v>
      </c>
      <c r="F254">
        <f>-0.5*LN(2*PI()*Table1[[#This Row],[EMWA]]) - 0.5*(Table1[[#This Row],[R^2]]/Table1[[#This Row],[EMWA]])</f>
        <v>-0.53298136706819144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Eriksson</dc:creator>
  <cp:lastModifiedBy>William Eriksson</cp:lastModifiedBy>
  <dcterms:created xsi:type="dcterms:W3CDTF">2015-06-05T18:17:20Z</dcterms:created>
  <dcterms:modified xsi:type="dcterms:W3CDTF">2025-02-03T14:03:10Z</dcterms:modified>
</cp:coreProperties>
</file>