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ooney1\Desktop\"/>
    </mc:Choice>
  </mc:AlternateContent>
  <bookViews>
    <workbookView minimized="1" xWindow="19215" yWindow="-15" windowWidth="28290" windowHeight="12375" activeTab="1"/>
  </bookViews>
  <sheets>
    <sheet name="LiCor-Reading" sheetId="2" r:id="rId1"/>
    <sheet name="Li-Cor Master" sheetId="1" r:id="rId2"/>
  </sheets>
  <definedNames>
    <definedName name="_xlnm.Print_Titles" localSheetId="1">'Li-Cor Master'!$A:$C,'Li-Cor Master'!$3:$4</definedName>
  </definedNames>
  <calcPr calcId="152511"/>
</workbook>
</file>

<file path=xl/calcChain.xml><?xml version="1.0" encoding="utf-8"?>
<calcChain xmlns="http://schemas.openxmlformats.org/spreadsheetml/2006/main">
  <c r="AH9" i="1" l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8" i="1"/>
  <c r="S120" i="1" l="1"/>
  <c r="P21" i="1"/>
  <c r="R12" i="1"/>
  <c r="N90" i="1" l="1"/>
  <c r="N5" i="1"/>
  <c r="O120" i="1"/>
  <c r="N116" i="1"/>
  <c r="O116" i="1"/>
  <c r="P116" i="1"/>
  <c r="Q116" i="1"/>
  <c r="R116" i="1"/>
  <c r="S116" i="1"/>
  <c r="S7" i="1"/>
  <c r="N7" i="1"/>
  <c r="S88" i="1"/>
  <c r="N88" i="1"/>
  <c r="N89" i="1"/>
  <c r="O89" i="1"/>
  <c r="P89" i="1"/>
  <c r="Q89" i="1"/>
  <c r="R89" i="1"/>
  <c r="S89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118" i="1"/>
  <c r="R5" i="1"/>
  <c r="S5" i="1"/>
  <c r="O5" i="1"/>
  <c r="R120" i="1"/>
  <c r="Q120" i="1"/>
  <c r="P120" i="1"/>
  <c r="N120" i="1"/>
  <c r="S119" i="1"/>
  <c r="R119" i="1"/>
  <c r="Q119" i="1"/>
  <c r="P119" i="1"/>
  <c r="O119" i="1"/>
  <c r="N119" i="1"/>
  <c r="S118" i="1"/>
  <c r="R118" i="1"/>
  <c r="Q118" i="1"/>
  <c r="P118" i="1"/>
  <c r="O118" i="1"/>
  <c r="S117" i="1"/>
  <c r="R117" i="1"/>
  <c r="Q117" i="1"/>
  <c r="P117" i="1"/>
  <c r="O117" i="1"/>
  <c r="N117" i="1"/>
  <c r="S115" i="1"/>
  <c r="R115" i="1"/>
  <c r="Q115" i="1"/>
  <c r="P115" i="1"/>
  <c r="O115" i="1"/>
  <c r="N115" i="1"/>
  <c r="S114" i="1"/>
  <c r="R114" i="1"/>
  <c r="Q114" i="1"/>
  <c r="P114" i="1"/>
  <c r="O114" i="1"/>
  <c r="N114" i="1"/>
  <c r="S113" i="1"/>
  <c r="R113" i="1"/>
  <c r="Q113" i="1"/>
  <c r="P113" i="1"/>
  <c r="O113" i="1"/>
  <c r="N113" i="1"/>
  <c r="S112" i="1"/>
  <c r="R112" i="1"/>
  <c r="Q112" i="1"/>
  <c r="P112" i="1"/>
  <c r="O112" i="1"/>
  <c r="N112" i="1"/>
  <c r="S111" i="1"/>
  <c r="R111" i="1"/>
  <c r="Q111" i="1"/>
  <c r="P111" i="1"/>
  <c r="O111" i="1"/>
  <c r="N111" i="1"/>
  <c r="S110" i="1"/>
  <c r="R110" i="1"/>
  <c r="Q110" i="1"/>
  <c r="P110" i="1"/>
  <c r="O110" i="1"/>
  <c r="N110" i="1"/>
  <c r="S109" i="1"/>
  <c r="R109" i="1"/>
  <c r="Q109" i="1"/>
  <c r="P109" i="1"/>
  <c r="O109" i="1"/>
  <c r="N109" i="1"/>
  <c r="S108" i="1"/>
  <c r="R108" i="1"/>
  <c r="Q108" i="1"/>
  <c r="P108" i="1"/>
  <c r="O108" i="1"/>
  <c r="N108" i="1"/>
  <c r="S107" i="1"/>
  <c r="R107" i="1"/>
  <c r="Q107" i="1"/>
  <c r="P107" i="1"/>
  <c r="O107" i="1"/>
  <c r="N107" i="1"/>
  <c r="S106" i="1"/>
  <c r="R106" i="1"/>
  <c r="Q106" i="1"/>
  <c r="P106" i="1"/>
  <c r="O106" i="1"/>
  <c r="N106" i="1"/>
  <c r="S105" i="1"/>
  <c r="R105" i="1"/>
  <c r="Q105" i="1"/>
  <c r="P105" i="1"/>
  <c r="O105" i="1"/>
  <c r="N105" i="1"/>
  <c r="S104" i="1"/>
  <c r="R104" i="1"/>
  <c r="Q104" i="1"/>
  <c r="P104" i="1"/>
  <c r="O104" i="1"/>
  <c r="N104" i="1"/>
  <c r="S103" i="1"/>
  <c r="R103" i="1"/>
  <c r="Q103" i="1"/>
  <c r="P103" i="1"/>
  <c r="O103" i="1"/>
  <c r="N103" i="1"/>
  <c r="S102" i="1"/>
  <c r="R102" i="1"/>
  <c r="Q102" i="1"/>
  <c r="P102" i="1"/>
  <c r="O102" i="1"/>
  <c r="N102" i="1"/>
  <c r="S101" i="1"/>
  <c r="R101" i="1"/>
  <c r="Q101" i="1"/>
  <c r="P101" i="1"/>
  <c r="O101" i="1"/>
  <c r="N101" i="1"/>
  <c r="S100" i="1"/>
  <c r="R100" i="1"/>
  <c r="Q100" i="1"/>
  <c r="P100" i="1"/>
  <c r="O100" i="1"/>
  <c r="N100" i="1"/>
  <c r="S99" i="1"/>
  <c r="R99" i="1"/>
  <c r="Q99" i="1"/>
  <c r="P99" i="1"/>
  <c r="O99" i="1"/>
  <c r="N99" i="1"/>
  <c r="S98" i="1"/>
  <c r="R98" i="1"/>
  <c r="Q98" i="1"/>
  <c r="P98" i="1"/>
  <c r="O98" i="1"/>
  <c r="N98" i="1"/>
  <c r="S97" i="1"/>
  <c r="R97" i="1"/>
  <c r="Q97" i="1"/>
  <c r="P97" i="1"/>
  <c r="O97" i="1"/>
  <c r="N97" i="1"/>
  <c r="R88" i="1"/>
  <c r="Q88" i="1"/>
  <c r="P88" i="1"/>
  <c r="O88" i="1"/>
  <c r="S87" i="1"/>
  <c r="R87" i="1"/>
  <c r="Q87" i="1"/>
  <c r="P87" i="1"/>
  <c r="O87" i="1"/>
  <c r="N87" i="1"/>
  <c r="S86" i="1"/>
  <c r="R86" i="1"/>
  <c r="Q86" i="1"/>
  <c r="P86" i="1"/>
  <c r="O86" i="1"/>
  <c r="N86" i="1"/>
  <c r="S85" i="1"/>
  <c r="R85" i="1"/>
  <c r="Q85" i="1"/>
  <c r="P85" i="1"/>
  <c r="O85" i="1"/>
  <c r="N85" i="1"/>
  <c r="S84" i="1"/>
  <c r="R84" i="1"/>
  <c r="Q84" i="1"/>
  <c r="P84" i="1"/>
  <c r="O84" i="1"/>
  <c r="N84" i="1"/>
  <c r="S83" i="1"/>
  <c r="R83" i="1"/>
  <c r="Q83" i="1"/>
  <c r="P83" i="1"/>
  <c r="O83" i="1"/>
  <c r="N83" i="1"/>
  <c r="S82" i="1"/>
  <c r="R82" i="1"/>
  <c r="Q82" i="1"/>
  <c r="P82" i="1"/>
  <c r="O82" i="1"/>
  <c r="N82" i="1"/>
  <c r="S81" i="1"/>
  <c r="R81" i="1"/>
  <c r="Q81" i="1"/>
  <c r="P81" i="1"/>
  <c r="O81" i="1"/>
  <c r="N81" i="1"/>
  <c r="S80" i="1"/>
  <c r="R80" i="1"/>
  <c r="Q80" i="1"/>
  <c r="P80" i="1"/>
  <c r="O80" i="1"/>
  <c r="N80" i="1"/>
  <c r="S79" i="1"/>
  <c r="R79" i="1"/>
  <c r="Q79" i="1"/>
  <c r="P79" i="1"/>
  <c r="O79" i="1"/>
  <c r="N79" i="1"/>
  <c r="S78" i="1"/>
  <c r="R78" i="1"/>
  <c r="Q78" i="1"/>
  <c r="P78" i="1"/>
  <c r="O78" i="1"/>
  <c r="N78" i="1"/>
  <c r="S77" i="1"/>
  <c r="R77" i="1"/>
  <c r="Q77" i="1"/>
  <c r="P77" i="1"/>
  <c r="O77" i="1"/>
  <c r="N77" i="1"/>
  <c r="S76" i="1"/>
  <c r="R76" i="1"/>
  <c r="Q76" i="1"/>
  <c r="P76" i="1"/>
  <c r="O76" i="1"/>
  <c r="N76" i="1"/>
  <c r="S75" i="1"/>
  <c r="R75" i="1"/>
  <c r="Q75" i="1"/>
  <c r="P75" i="1"/>
  <c r="O75" i="1"/>
  <c r="N75" i="1"/>
  <c r="S74" i="1"/>
  <c r="R74" i="1"/>
  <c r="Q74" i="1"/>
  <c r="P74" i="1"/>
  <c r="O74" i="1"/>
  <c r="N74" i="1"/>
  <c r="S73" i="1"/>
  <c r="R73" i="1"/>
  <c r="Q73" i="1"/>
  <c r="P73" i="1"/>
  <c r="O73" i="1"/>
  <c r="N73" i="1"/>
  <c r="S72" i="1"/>
  <c r="R72" i="1"/>
  <c r="Q72" i="1"/>
  <c r="P72" i="1"/>
  <c r="O72" i="1"/>
  <c r="N72" i="1"/>
  <c r="S71" i="1"/>
  <c r="R71" i="1"/>
  <c r="Q71" i="1"/>
  <c r="P71" i="1"/>
  <c r="O71" i="1"/>
  <c r="N71" i="1"/>
  <c r="S70" i="1"/>
  <c r="R70" i="1"/>
  <c r="Q70" i="1"/>
  <c r="P70" i="1"/>
  <c r="O70" i="1"/>
  <c r="N70" i="1"/>
  <c r="S69" i="1"/>
  <c r="R69" i="1"/>
  <c r="Q69" i="1"/>
  <c r="P69" i="1"/>
  <c r="O69" i="1"/>
  <c r="N69" i="1"/>
  <c r="S68" i="1"/>
  <c r="R68" i="1"/>
  <c r="Q68" i="1"/>
  <c r="P68" i="1"/>
  <c r="O68" i="1"/>
  <c r="N68" i="1"/>
  <c r="S67" i="1"/>
  <c r="R67" i="1"/>
  <c r="Q67" i="1"/>
  <c r="P67" i="1"/>
  <c r="O67" i="1"/>
  <c r="N67" i="1"/>
  <c r="S66" i="1"/>
  <c r="R66" i="1"/>
  <c r="Q66" i="1"/>
  <c r="P66" i="1"/>
  <c r="O66" i="1"/>
  <c r="N66" i="1"/>
  <c r="S65" i="1"/>
  <c r="R65" i="1"/>
  <c r="Q65" i="1"/>
  <c r="P65" i="1"/>
  <c r="O65" i="1"/>
  <c r="N65" i="1"/>
  <c r="S64" i="1"/>
  <c r="R64" i="1"/>
  <c r="Q64" i="1"/>
  <c r="P64" i="1"/>
  <c r="O64" i="1"/>
  <c r="N64" i="1"/>
  <c r="S63" i="1"/>
  <c r="R63" i="1"/>
  <c r="Q63" i="1"/>
  <c r="P63" i="1"/>
  <c r="O63" i="1"/>
  <c r="N63" i="1"/>
  <c r="S62" i="1"/>
  <c r="R62" i="1"/>
  <c r="Q62" i="1"/>
  <c r="P62" i="1"/>
  <c r="O62" i="1"/>
  <c r="N62" i="1"/>
  <c r="S61" i="1"/>
  <c r="R61" i="1"/>
  <c r="Q61" i="1"/>
  <c r="P61" i="1"/>
  <c r="O61" i="1"/>
  <c r="N61" i="1"/>
  <c r="S60" i="1"/>
  <c r="R60" i="1"/>
  <c r="Q60" i="1"/>
  <c r="P60" i="1"/>
  <c r="O60" i="1"/>
  <c r="N60" i="1"/>
  <c r="S59" i="1"/>
  <c r="R59" i="1"/>
  <c r="Q59" i="1"/>
  <c r="P59" i="1"/>
  <c r="O59" i="1"/>
  <c r="N59" i="1"/>
  <c r="S58" i="1"/>
  <c r="R58" i="1"/>
  <c r="Q58" i="1"/>
  <c r="P58" i="1"/>
  <c r="O58" i="1"/>
  <c r="N58" i="1"/>
  <c r="S57" i="1"/>
  <c r="R57" i="1"/>
  <c r="Q57" i="1"/>
  <c r="P57" i="1"/>
  <c r="O57" i="1"/>
  <c r="N57" i="1"/>
  <c r="S56" i="1"/>
  <c r="R56" i="1"/>
  <c r="Q56" i="1"/>
  <c r="P56" i="1"/>
  <c r="O56" i="1"/>
  <c r="N56" i="1"/>
  <c r="S55" i="1"/>
  <c r="R55" i="1"/>
  <c r="Q55" i="1"/>
  <c r="P55" i="1"/>
  <c r="O55" i="1"/>
  <c r="N55" i="1"/>
  <c r="S54" i="1"/>
  <c r="R54" i="1"/>
  <c r="Q54" i="1"/>
  <c r="P54" i="1"/>
  <c r="O54" i="1"/>
  <c r="N54" i="1"/>
  <c r="S53" i="1"/>
  <c r="R53" i="1"/>
  <c r="Q53" i="1"/>
  <c r="P53" i="1"/>
  <c r="O53" i="1"/>
  <c r="N53" i="1"/>
  <c r="S52" i="1"/>
  <c r="R52" i="1"/>
  <c r="Q52" i="1"/>
  <c r="P52" i="1"/>
  <c r="O52" i="1"/>
  <c r="N52" i="1"/>
  <c r="S51" i="1"/>
  <c r="R51" i="1"/>
  <c r="Q51" i="1"/>
  <c r="P51" i="1"/>
  <c r="O51" i="1"/>
  <c r="N51" i="1"/>
  <c r="S50" i="1"/>
  <c r="R50" i="1"/>
  <c r="Q50" i="1"/>
  <c r="P50" i="1"/>
  <c r="O50" i="1"/>
  <c r="N50" i="1"/>
  <c r="S49" i="1"/>
  <c r="R49" i="1"/>
  <c r="Q49" i="1"/>
  <c r="P49" i="1"/>
  <c r="O49" i="1"/>
  <c r="N49" i="1"/>
  <c r="S48" i="1"/>
  <c r="R48" i="1"/>
  <c r="Q48" i="1"/>
  <c r="P48" i="1"/>
  <c r="O48" i="1"/>
  <c r="N48" i="1"/>
  <c r="S47" i="1"/>
  <c r="R47" i="1"/>
  <c r="Q47" i="1"/>
  <c r="P47" i="1"/>
  <c r="O47" i="1"/>
  <c r="N47" i="1"/>
  <c r="S46" i="1"/>
  <c r="R46" i="1"/>
  <c r="Q46" i="1"/>
  <c r="P46" i="1"/>
  <c r="O46" i="1"/>
  <c r="N46" i="1"/>
  <c r="S45" i="1"/>
  <c r="R45" i="1"/>
  <c r="Q45" i="1"/>
  <c r="P45" i="1"/>
  <c r="O45" i="1"/>
  <c r="N45" i="1"/>
  <c r="S44" i="1"/>
  <c r="R44" i="1"/>
  <c r="Q44" i="1"/>
  <c r="P44" i="1"/>
  <c r="O44" i="1"/>
  <c r="N44" i="1"/>
  <c r="S43" i="1"/>
  <c r="R43" i="1"/>
  <c r="Q43" i="1"/>
  <c r="P43" i="1"/>
  <c r="O43" i="1"/>
  <c r="N43" i="1"/>
  <c r="S42" i="1"/>
  <c r="R42" i="1"/>
  <c r="Q42" i="1"/>
  <c r="P42" i="1"/>
  <c r="O42" i="1"/>
  <c r="N42" i="1"/>
  <c r="S41" i="1"/>
  <c r="R41" i="1"/>
  <c r="Q41" i="1"/>
  <c r="P41" i="1"/>
  <c r="O41" i="1"/>
  <c r="N41" i="1"/>
  <c r="S40" i="1"/>
  <c r="R40" i="1"/>
  <c r="Q40" i="1"/>
  <c r="P40" i="1"/>
  <c r="O40" i="1"/>
  <c r="N40" i="1"/>
  <c r="S39" i="1"/>
  <c r="R39" i="1"/>
  <c r="Q39" i="1"/>
  <c r="P39" i="1"/>
  <c r="O39" i="1"/>
  <c r="N39" i="1"/>
  <c r="S38" i="1"/>
  <c r="R38" i="1"/>
  <c r="Q38" i="1"/>
  <c r="P38" i="1"/>
  <c r="O38" i="1"/>
  <c r="N38" i="1"/>
  <c r="S37" i="1"/>
  <c r="R37" i="1"/>
  <c r="Q37" i="1"/>
  <c r="P37" i="1"/>
  <c r="O37" i="1"/>
  <c r="N37" i="1"/>
  <c r="S36" i="1"/>
  <c r="R36" i="1"/>
  <c r="Q36" i="1"/>
  <c r="P36" i="1"/>
  <c r="O36" i="1"/>
  <c r="N36" i="1"/>
  <c r="S35" i="1"/>
  <c r="R35" i="1"/>
  <c r="Q35" i="1"/>
  <c r="P35" i="1"/>
  <c r="O35" i="1"/>
  <c r="N35" i="1"/>
  <c r="S34" i="1"/>
  <c r="R34" i="1"/>
  <c r="Q34" i="1"/>
  <c r="P34" i="1"/>
  <c r="O34" i="1"/>
  <c r="N34" i="1"/>
  <c r="S33" i="1"/>
  <c r="R33" i="1"/>
  <c r="Q33" i="1"/>
  <c r="P33" i="1"/>
  <c r="O33" i="1"/>
  <c r="N33" i="1"/>
  <c r="S32" i="1"/>
  <c r="R32" i="1"/>
  <c r="Q32" i="1"/>
  <c r="P32" i="1"/>
  <c r="O32" i="1"/>
  <c r="N32" i="1"/>
  <c r="S31" i="1"/>
  <c r="R31" i="1"/>
  <c r="Q31" i="1"/>
  <c r="P31" i="1"/>
  <c r="O31" i="1"/>
  <c r="N31" i="1"/>
  <c r="S30" i="1"/>
  <c r="R30" i="1"/>
  <c r="Q30" i="1"/>
  <c r="P30" i="1"/>
  <c r="O30" i="1"/>
  <c r="N30" i="1"/>
  <c r="S29" i="1"/>
  <c r="R29" i="1"/>
  <c r="Q29" i="1"/>
  <c r="P29" i="1"/>
  <c r="O29" i="1"/>
  <c r="N29" i="1"/>
  <c r="S28" i="1"/>
  <c r="R28" i="1"/>
  <c r="Q28" i="1"/>
  <c r="P28" i="1"/>
  <c r="O28" i="1"/>
  <c r="N28" i="1"/>
  <c r="S27" i="1"/>
  <c r="R27" i="1"/>
  <c r="Q27" i="1"/>
  <c r="P27" i="1"/>
  <c r="O27" i="1"/>
  <c r="N27" i="1"/>
  <c r="S26" i="1"/>
  <c r="R26" i="1"/>
  <c r="Q26" i="1"/>
  <c r="P26" i="1"/>
  <c r="O26" i="1"/>
  <c r="N26" i="1"/>
  <c r="S25" i="1"/>
  <c r="R25" i="1"/>
  <c r="Q25" i="1"/>
  <c r="P25" i="1"/>
  <c r="O25" i="1"/>
  <c r="N25" i="1"/>
  <c r="S24" i="1"/>
  <c r="R24" i="1"/>
  <c r="Q24" i="1"/>
  <c r="P24" i="1"/>
  <c r="O24" i="1"/>
  <c r="N24" i="1"/>
  <c r="S23" i="1"/>
  <c r="R23" i="1"/>
  <c r="Q23" i="1"/>
  <c r="P23" i="1"/>
  <c r="O23" i="1"/>
  <c r="N23" i="1"/>
  <c r="S22" i="1"/>
  <c r="R22" i="1"/>
  <c r="Q22" i="1"/>
  <c r="P22" i="1"/>
  <c r="O22" i="1"/>
  <c r="N22" i="1"/>
  <c r="S21" i="1"/>
  <c r="R21" i="1"/>
  <c r="Q21" i="1"/>
  <c r="O21" i="1"/>
  <c r="N21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R7" i="1"/>
  <c r="Q7" i="1"/>
  <c r="P7" i="1"/>
  <c r="O7" i="1"/>
  <c r="S6" i="1"/>
  <c r="R6" i="1"/>
  <c r="Q6" i="1"/>
  <c r="P6" i="1"/>
  <c r="O6" i="1"/>
  <c r="N6" i="1"/>
  <c r="Q5" i="1"/>
  <c r="P5" i="1"/>
  <c r="U5" i="1" l="1"/>
  <c r="V6" i="1"/>
  <c r="X6" i="1"/>
  <c r="W5" i="1"/>
  <c r="U6" i="1"/>
  <c r="U94" i="1" s="1"/>
  <c r="W6" i="1"/>
  <c r="X5" i="1"/>
  <c r="Y6" i="1"/>
  <c r="Y5" i="1"/>
  <c r="Z6" i="1"/>
  <c r="Z5" i="1"/>
  <c r="V5" i="1"/>
  <c r="V94" i="1" s="1"/>
  <c r="X110" i="1" l="1"/>
  <c r="X92" i="1"/>
  <c r="W9" i="1"/>
  <c r="W17" i="1"/>
  <c r="X102" i="1"/>
  <c r="X83" i="1"/>
  <c r="X27" i="1"/>
  <c r="X100" i="1"/>
  <c r="Z17" i="1"/>
  <c r="Y112" i="1"/>
  <c r="W95" i="1"/>
  <c r="Z53" i="1"/>
  <c r="X104" i="1"/>
  <c r="W13" i="1"/>
  <c r="W31" i="1"/>
  <c r="W76" i="1"/>
  <c r="U93" i="1"/>
  <c r="W52" i="1"/>
  <c r="W94" i="1"/>
  <c r="X105" i="1"/>
  <c r="Z115" i="1"/>
  <c r="Z102" i="1"/>
  <c r="W64" i="1"/>
  <c r="Z38" i="1"/>
  <c r="W29" i="1"/>
  <c r="W47" i="1"/>
  <c r="X81" i="1"/>
  <c r="W63" i="1"/>
  <c r="W105" i="1"/>
  <c r="Z10" i="1"/>
  <c r="X14" i="1"/>
  <c r="W81" i="1"/>
  <c r="W82" i="1"/>
  <c r="W108" i="1"/>
  <c r="W112" i="1"/>
  <c r="W55" i="1"/>
  <c r="W22" i="1"/>
  <c r="W114" i="1"/>
  <c r="W80" i="1"/>
  <c r="Z49" i="1"/>
  <c r="Z31" i="1"/>
  <c r="W53" i="1"/>
  <c r="X13" i="1"/>
  <c r="W50" i="1"/>
  <c r="W75" i="1"/>
  <c r="Y62" i="1"/>
  <c r="X25" i="1"/>
  <c r="W23" i="1"/>
  <c r="U92" i="1"/>
  <c r="U116" i="1"/>
  <c r="U91" i="1"/>
  <c r="Z89" i="1"/>
  <c r="W97" i="1"/>
  <c r="W77" i="1"/>
  <c r="X113" i="1"/>
  <c r="W48" i="1"/>
  <c r="W28" i="1"/>
  <c r="U90" i="1"/>
  <c r="Z86" i="1"/>
  <c r="Z82" i="1"/>
  <c r="Z111" i="1"/>
  <c r="X70" i="1"/>
  <c r="W41" i="1"/>
  <c r="Z42" i="1"/>
  <c r="W20" i="1"/>
  <c r="W69" i="1"/>
  <c r="W32" i="1"/>
  <c r="W43" i="1"/>
  <c r="W73" i="1"/>
  <c r="W106" i="1"/>
  <c r="W113" i="1"/>
  <c r="W116" i="1"/>
  <c r="U96" i="1"/>
  <c r="U89" i="1"/>
  <c r="W33" i="1"/>
  <c r="W34" i="1"/>
  <c r="U95" i="1"/>
  <c r="W111" i="1"/>
  <c r="W36" i="1"/>
  <c r="W96" i="1"/>
  <c r="Z78" i="1"/>
  <c r="W78" i="1"/>
  <c r="W46" i="1"/>
  <c r="U51" i="1"/>
  <c r="Z35" i="1"/>
  <c r="W26" i="1"/>
  <c r="X61" i="1"/>
  <c r="W70" i="1"/>
  <c r="W109" i="1"/>
  <c r="Z50" i="1"/>
  <c r="W45" i="1"/>
  <c r="W56" i="1"/>
  <c r="W92" i="1"/>
  <c r="Z94" i="1"/>
  <c r="X90" i="1"/>
  <c r="W115" i="1"/>
  <c r="W101" i="1"/>
  <c r="W100" i="1"/>
  <c r="W110" i="1"/>
  <c r="W68" i="1"/>
  <c r="X75" i="1"/>
  <c r="X58" i="1"/>
  <c r="W71" i="1"/>
  <c r="W72" i="1"/>
  <c r="X22" i="1"/>
  <c r="W12" i="1"/>
  <c r="W61" i="1"/>
  <c r="X41" i="1"/>
  <c r="W30" i="1"/>
  <c r="W19" i="1"/>
  <c r="W11" i="1"/>
  <c r="X69" i="1"/>
  <c r="X108" i="1"/>
  <c r="W39" i="1"/>
  <c r="W51" i="1"/>
  <c r="W65" i="1"/>
  <c r="W62" i="1"/>
  <c r="W79" i="1"/>
  <c r="W83" i="1"/>
  <c r="W99" i="1"/>
  <c r="Z95" i="1"/>
  <c r="W37" i="1"/>
  <c r="W16" i="1"/>
  <c r="W40" i="1"/>
  <c r="W15" i="1"/>
  <c r="X39" i="1"/>
  <c r="W91" i="1"/>
  <c r="X40" i="1"/>
  <c r="W89" i="1"/>
  <c r="W54" i="1"/>
  <c r="W90" i="1"/>
  <c r="X37" i="1"/>
  <c r="W60" i="1"/>
  <c r="W8" i="1"/>
  <c r="W98" i="1"/>
  <c r="W117" i="1"/>
  <c r="AD5" i="1" s="1"/>
  <c r="W103" i="1"/>
  <c r="W107" i="1"/>
  <c r="W85" i="1"/>
  <c r="W102" i="1"/>
  <c r="W67" i="1"/>
  <c r="W84" i="1"/>
  <c r="X51" i="1"/>
  <c r="W49" i="1"/>
  <c r="W21" i="1"/>
  <c r="W57" i="1"/>
  <c r="W27" i="1"/>
  <c r="W18" i="1"/>
  <c r="W10" i="1"/>
  <c r="X116" i="1"/>
  <c r="W42" i="1"/>
  <c r="W58" i="1"/>
  <c r="W66" i="1"/>
  <c r="W74" i="1"/>
  <c r="W88" i="1"/>
  <c r="W86" i="1"/>
  <c r="W104" i="1"/>
  <c r="W87" i="1"/>
  <c r="W59" i="1"/>
  <c r="W35" i="1"/>
  <c r="W14" i="1"/>
  <c r="W38" i="1"/>
  <c r="W24" i="1"/>
  <c r="W93" i="1"/>
  <c r="W25" i="1"/>
  <c r="X93" i="1"/>
  <c r="W44" i="1"/>
  <c r="V89" i="1"/>
  <c r="V69" i="1"/>
  <c r="Y78" i="1"/>
  <c r="Y39" i="1"/>
  <c r="Y69" i="1"/>
  <c r="Y115" i="1"/>
  <c r="Y38" i="1"/>
  <c r="Y23" i="1"/>
  <c r="Y18" i="1"/>
  <c r="V98" i="1"/>
  <c r="V79" i="1"/>
  <c r="V95" i="1"/>
  <c r="Y92" i="1"/>
  <c r="X18" i="1"/>
  <c r="X26" i="1"/>
  <c r="X16" i="1"/>
  <c r="X47" i="1"/>
  <c r="X24" i="1"/>
  <c r="X8" i="1"/>
  <c r="X48" i="1"/>
  <c r="X49" i="1"/>
  <c r="X71" i="1"/>
  <c r="X94" i="1"/>
  <c r="X109" i="1"/>
  <c r="X98" i="1"/>
  <c r="X99" i="1"/>
  <c r="X86" i="1"/>
  <c r="X68" i="1"/>
  <c r="X53" i="1"/>
  <c r="X50" i="1"/>
  <c r="X11" i="1"/>
  <c r="X20" i="1"/>
  <c r="X46" i="1"/>
  <c r="X57" i="1"/>
  <c r="X43" i="1"/>
  <c r="X52" i="1"/>
  <c r="X60" i="1"/>
  <c r="X66" i="1"/>
  <c r="X76" i="1"/>
  <c r="X85" i="1"/>
  <c r="X117" i="1"/>
  <c r="X9" i="1"/>
  <c r="X96" i="1"/>
  <c r="X31" i="1"/>
  <c r="X15" i="1"/>
  <c r="X34" i="1"/>
  <c r="X54" i="1"/>
  <c r="X89" i="1"/>
  <c r="X91" i="1"/>
  <c r="X107" i="1"/>
  <c r="X114" i="1"/>
  <c r="X97" i="1"/>
  <c r="X82" i="1"/>
  <c r="X79" i="1"/>
  <c r="X73" i="1"/>
  <c r="X45" i="1"/>
  <c r="X42" i="1"/>
  <c r="X21" i="1"/>
  <c r="X28" i="1"/>
  <c r="X36" i="1"/>
  <c r="X74" i="1"/>
  <c r="X44" i="1"/>
  <c r="X62" i="1"/>
  <c r="X67" i="1"/>
  <c r="X80" i="1"/>
  <c r="X55" i="1"/>
  <c r="X87" i="1"/>
  <c r="X103" i="1"/>
  <c r="X64" i="1"/>
  <c r="X10" i="1"/>
  <c r="X33" i="1"/>
  <c r="X17" i="1"/>
  <c r="X38" i="1"/>
  <c r="X35" i="1"/>
  <c r="X95" i="1"/>
  <c r="X23" i="1"/>
  <c r="X115" i="1"/>
  <c r="X111" i="1"/>
  <c r="X112" i="1"/>
  <c r="X78" i="1"/>
  <c r="X77" i="1"/>
  <c r="X72" i="1"/>
  <c r="X101" i="1"/>
  <c r="X30" i="1"/>
  <c r="X12" i="1"/>
  <c r="X19" i="1"/>
  <c r="X29" i="1"/>
  <c r="X65" i="1"/>
  <c r="X32" i="1"/>
  <c r="X56" i="1"/>
  <c r="X63" i="1"/>
  <c r="X59" i="1"/>
  <c r="X88" i="1"/>
  <c r="X84" i="1"/>
  <c r="X106" i="1"/>
  <c r="V92" i="1"/>
  <c r="V46" i="1"/>
  <c r="V97" i="1"/>
  <c r="V96" i="1"/>
  <c r="V91" i="1"/>
  <c r="V107" i="1"/>
  <c r="V108" i="1"/>
  <c r="V90" i="1"/>
  <c r="V93" i="1"/>
  <c r="V22" i="1"/>
  <c r="V75" i="1"/>
  <c r="Y96" i="1"/>
  <c r="Y89" i="1"/>
  <c r="Y93" i="1"/>
  <c r="Y95" i="1"/>
  <c r="Z104" i="1"/>
  <c r="Z73" i="1"/>
  <c r="Y88" i="1"/>
  <c r="Y54" i="1"/>
  <c r="Y84" i="1"/>
  <c r="Y31" i="1"/>
  <c r="Z22" i="1"/>
  <c r="Z13" i="1"/>
  <c r="Z93" i="1"/>
  <c r="Z96" i="1"/>
  <c r="Y90" i="1"/>
  <c r="Y94" i="1"/>
  <c r="Z90" i="1"/>
  <c r="Y91" i="1"/>
  <c r="Y104" i="1"/>
  <c r="Z91" i="1"/>
  <c r="Z92" i="1"/>
  <c r="U109" i="1"/>
  <c r="U66" i="1"/>
  <c r="U58" i="1"/>
  <c r="U26" i="1"/>
  <c r="U79" i="1"/>
  <c r="U63" i="1"/>
  <c r="U106" i="1"/>
  <c r="U57" i="1"/>
  <c r="U84" i="1"/>
  <c r="U76" i="1"/>
  <c r="V25" i="1"/>
  <c r="U42" i="1"/>
  <c r="V21" i="1"/>
  <c r="Y87" i="1"/>
  <c r="V102" i="1"/>
  <c r="V78" i="1"/>
  <c r="Z87" i="1"/>
  <c r="V73" i="1"/>
  <c r="Y65" i="1"/>
  <c r="V38" i="1"/>
  <c r="Y116" i="1"/>
  <c r="Z83" i="1"/>
  <c r="U104" i="1"/>
  <c r="Z77" i="1"/>
  <c r="Z68" i="1"/>
  <c r="Y43" i="1"/>
  <c r="U39" i="1"/>
  <c r="V53" i="1"/>
  <c r="U23" i="1"/>
  <c r="Z18" i="1"/>
  <c r="Z58" i="1"/>
  <c r="Z60" i="1"/>
  <c r="Z34" i="1"/>
  <c r="Y22" i="1"/>
  <c r="Z9" i="1"/>
  <c r="Y76" i="1"/>
  <c r="U31" i="1"/>
  <c r="U18" i="1"/>
  <c r="Y117" i="1"/>
  <c r="Y111" i="1"/>
  <c r="Y110" i="1"/>
  <c r="Y114" i="1"/>
  <c r="Y107" i="1"/>
  <c r="Y106" i="1"/>
  <c r="Y101" i="1"/>
  <c r="Y103" i="1"/>
  <c r="Y81" i="1"/>
  <c r="Y97" i="1"/>
  <c r="Y85" i="1"/>
  <c r="Y72" i="1"/>
  <c r="Y71" i="1"/>
  <c r="Y102" i="1"/>
  <c r="Y77" i="1"/>
  <c r="Y56" i="1"/>
  <c r="Y64" i="1"/>
  <c r="Y60" i="1"/>
  <c r="Y59" i="1"/>
  <c r="Y57" i="1"/>
  <c r="Y53" i="1"/>
  <c r="Y52" i="1"/>
  <c r="Y45" i="1"/>
  <c r="Y44" i="1"/>
  <c r="Y33" i="1"/>
  <c r="Y49" i="1"/>
  <c r="Y25" i="1"/>
  <c r="Y24" i="1"/>
  <c r="Y9" i="1"/>
  <c r="Y8" i="1"/>
  <c r="Y48" i="1"/>
  <c r="Y36" i="1"/>
  <c r="Y32" i="1"/>
  <c r="Y30" i="1"/>
  <c r="Y21" i="1"/>
  <c r="Y12" i="1"/>
  <c r="Y67" i="1"/>
  <c r="Y17" i="1"/>
  <c r="Y16" i="1"/>
  <c r="Y82" i="1"/>
  <c r="Y68" i="1"/>
  <c r="Y55" i="1"/>
  <c r="Y37" i="1"/>
  <c r="Y34" i="1"/>
  <c r="Y41" i="1"/>
  <c r="Y29" i="1"/>
  <c r="Y28" i="1"/>
  <c r="Y20" i="1"/>
  <c r="Y13" i="1"/>
  <c r="V116" i="1"/>
  <c r="Y109" i="1"/>
  <c r="Z108" i="1"/>
  <c r="U108" i="1"/>
  <c r="Z98" i="1"/>
  <c r="V74" i="1"/>
  <c r="Z109" i="1"/>
  <c r="U75" i="1"/>
  <c r="Z97" i="1"/>
  <c r="V85" i="1"/>
  <c r="U70" i="1"/>
  <c r="V65" i="1"/>
  <c r="Y58" i="1"/>
  <c r="Y98" i="1"/>
  <c r="U86" i="1"/>
  <c r="V72" i="1"/>
  <c r="Z107" i="1"/>
  <c r="Y79" i="1"/>
  <c r="Y66" i="1"/>
  <c r="U46" i="1"/>
  <c r="V41" i="1"/>
  <c r="U35" i="1"/>
  <c r="Z103" i="1"/>
  <c r="U113" i="1"/>
  <c r="Z79" i="1"/>
  <c r="Z75" i="1"/>
  <c r="Z69" i="1"/>
  <c r="Y63" i="1"/>
  <c r="U59" i="1"/>
  <c r="Y51" i="1"/>
  <c r="Z46" i="1"/>
  <c r="V103" i="1"/>
  <c r="V57" i="1"/>
  <c r="U40" i="1"/>
  <c r="U34" i="1"/>
  <c r="V30" i="1"/>
  <c r="V26" i="1"/>
  <c r="U15" i="1"/>
  <c r="Y80" i="1"/>
  <c r="Y42" i="1"/>
  <c r="Z21" i="1"/>
  <c r="U27" i="1"/>
  <c r="U74" i="1"/>
  <c r="V64" i="1"/>
  <c r="U50" i="1"/>
  <c r="V37" i="1"/>
  <c r="Z25" i="1"/>
  <c r="U14" i="1"/>
  <c r="Y15" i="1"/>
  <c r="U47" i="1"/>
  <c r="Y10" i="1"/>
  <c r="Y11" i="1"/>
  <c r="V117" i="1"/>
  <c r="V113" i="1"/>
  <c r="V106" i="1"/>
  <c r="V110" i="1"/>
  <c r="V84" i="1"/>
  <c r="V88" i="1"/>
  <c r="V101" i="1"/>
  <c r="V100" i="1"/>
  <c r="V83" i="1"/>
  <c r="V76" i="1"/>
  <c r="V66" i="1"/>
  <c r="V55" i="1"/>
  <c r="V109" i="1"/>
  <c r="V81" i="1"/>
  <c r="V80" i="1"/>
  <c r="V67" i="1"/>
  <c r="V59" i="1"/>
  <c r="V56" i="1"/>
  <c r="V52" i="1"/>
  <c r="V44" i="1"/>
  <c r="V32" i="1"/>
  <c r="V105" i="1"/>
  <c r="V70" i="1"/>
  <c r="V47" i="1"/>
  <c r="V36" i="1"/>
  <c r="V58" i="1"/>
  <c r="V27" i="1"/>
  <c r="V19" i="1"/>
  <c r="V51" i="1"/>
  <c r="V33" i="1"/>
  <c r="V40" i="1"/>
  <c r="V23" i="1"/>
  <c r="V15" i="1"/>
  <c r="V71" i="1"/>
  <c r="V43" i="1"/>
  <c r="V28" i="1"/>
  <c r="V20" i="1"/>
  <c r="V12" i="1"/>
  <c r="V11" i="1"/>
  <c r="V63" i="1"/>
  <c r="V24" i="1"/>
  <c r="V16" i="1"/>
  <c r="V8" i="1"/>
  <c r="V48" i="1"/>
  <c r="V39" i="1"/>
  <c r="V35" i="1"/>
  <c r="U114" i="1"/>
  <c r="U117" i="1"/>
  <c r="U115" i="1"/>
  <c r="U103" i="1"/>
  <c r="U97" i="1"/>
  <c r="U101" i="1"/>
  <c r="U107" i="1"/>
  <c r="U100" i="1"/>
  <c r="U98" i="1"/>
  <c r="U85" i="1"/>
  <c r="U77" i="1"/>
  <c r="U110" i="1"/>
  <c r="U102" i="1"/>
  <c r="U81" i="1"/>
  <c r="U80" i="1"/>
  <c r="U78" i="1"/>
  <c r="U68" i="1"/>
  <c r="U67" i="1"/>
  <c r="U64" i="1"/>
  <c r="U82" i="1"/>
  <c r="U72" i="1"/>
  <c r="U71" i="1"/>
  <c r="U49" i="1"/>
  <c r="U48" i="1"/>
  <c r="U41" i="1"/>
  <c r="U52" i="1"/>
  <c r="U29" i="1"/>
  <c r="U28" i="1"/>
  <c r="U21" i="1"/>
  <c r="U20" i="1"/>
  <c r="U13" i="1"/>
  <c r="U60" i="1"/>
  <c r="U33" i="1"/>
  <c r="U25" i="1"/>
  <c r="U24" i="1"/>
  <c r="U17" i="1"/>
  <c r="U53" i="1"/>
  <c r="U32" i="1"/>
  <c r="U30" i="1"/>
  <c r="U12" i="1"/>
  <c r="U45" i="1"/>
  <c r="U111" i="1"/>
  <c r="U56" i="1"/>
  <c r="U55" i="1"/>
  <c r="U44" i="1"/>
  <c r="U37" i="1"/>
  <c r="U16" i="1"/>
  <c r="U9" i="1"/>
  <c r="U8" i="1"/>
  <c r="Z45" i="1"/>
  <c r="U19" i="1"/>
  <c r="V115" i="1"/>
  <c r="Z112" i="1"/>
  <c r="U112" i="1"/>
  <c r="Y105" i="1"/>
  <c r="Z114" i="1"/>
  <c r="V104" i="1"/>
  <c r="V86" i="1"/>
  <c r="Y83" i="1"/>
  <c r="Z99" i="1"/>
  <c r="V82" i="1"/>
  <c r="Z61" i="1"/>
  <c r="V111" i="1"/>
  <c r="U88" i="1"/>
  <c r="U69" i="1"/>
  <c r="U62" i="1"/>
  <c r="Y99" i="1"/>
  <c r="U54" i="1"/>
  <c r="V49" i="1"/>
  <c r="Y61" i="1"/>
  <c r="Z54" i="1"/>
  <c r="V42" i="1"/>
  <c r="U38" i="1"/>
  <c r="V31" i="1"/>
  <c r="V29" i="1"/>
  <c r="U73" i="1"/>
  <c r="Y19" i="1"/>
  <c r="V17" i="1"/>
  <c r="Z117" i="1"/>
  <c r="Z106" i="1"/>
  <c r="Z105" i="1"/>
  <c r="Z88" i="1"/>
  <c r="Z113" i="1"/>
  <c r="Z76" i="1"/>
  <c r="Z70" i="1"/>
  <c r="Z59" i="1"/>
  <c r="Z71" i="1"/>
  <c r="Z63" i="1"/>
  <c r="Z80" i="1"/>
  <c r="Z55" i="1"/>
  <c r="Z48" i="1"/>
  <c r="Z36" i="1"/>
  <c r="Z84" i="1"/>
  <c r="Z56" i="1"/>
  <c r="Z51" i="1"/>
  <c r="Z43" i="1"/>
  <c r="Z40" i="1"/>
  <c r="Z37" i="1"/>
  <c r="Z33" i="1"/>
  <c r="Z23" i="1"/>
  <c r="Z39" i="1"/>
  <c r="Z32" i="1"/>
  <c r="Z20" i="1"/>
  <c r="Z12" i="1"/>
  <c r="Z27" i="1"/>
  <c r="Z11" i="1"/>
  <c r="Z100" i="1"/>
  <c r="Z52" i="1"/>
  <c r="Z24" i="1"/>
  <c r="Z16" i="1"/>
  <c r="Z8" i="1"/>
  <c r="Z15" i="1"/>
  <c r="Z110" i="1"/>
  <c r="Z66" i="1"/>
  <c r="Z44" i="1"/>
  <c r="Z28" i="1"/>
  <c r="Z67" i="1"/>
  <c r="Z47" i="1"/>
  <c r="Z19" i="1"/>
  <c r="V45" i="1"/>
  <c r="Z14" i="1"/>
  <c r="Z116" i="1"/>
  <c r="V112" i="1"/>
  <c r="U105" i="1"/>
  <c r="V114" i="1"/>
  <c r="Y108" i="1"/>
  <c r="U87" i="1"/>
  <c r="Z101" i="1"/>
  <c r="Z74" i="1"/>
  <c r="U83" i="1"/>
  <c r="Y75" i="1"/>
  <c r="V99" i="1"/>
  <c r="V87" i="1"/>
  <c r="Z81" i="1"/>
  <c r="Y70" i="1"/>
  <c r="Z65" i="1"/>
  <c r="V61" i="1"/>
  <c r="Y100" i="1"/>
  <c r="Y86" i="1"/>
  <c r="Z72" i="1"/>
  <c r="U99" i="1"/>
  <c r="U65" i="1"/>
  <c r="Y46" i="1"/>
  <c r="Z41" i="1"/>
  <c r="Y35" i="1"/>
  <c r="Y113" i="1"/>
  <c r="Z85" i="1"/>
  <c r="V77" i="1"/>
  <c r="V68" i="1"/>
  <c r="U61" i="1"/>
  <c r="V54" i="1"/>
  <c r="U43" i="1"/>
  <c r="Z57" i="1"/>
  <c r="Y40" i="1"/>
  <c r="U36" i="1"/>
  <c r="Z30" i="1"/>
  <c r="Z26" i="1"/>
  <c r="V18" i="1"/>
  <c r="V10" i="1"/>
  <c r="Y47" i="1"/>
  <c r="Y26" i="1"/>
  <c r="U10" i="1"/>
  <c r="V50" i="1"/>
  <c r="U11" i="1"/>
  <c r="Y74" i="1"/>
  <c r="Z64" i="1"/>
  <c r="V60" i="1"/>
  <c r="Y50" i="1"/>
  <c r="V34" i="1"/>
  <c r="U22" i="1"/>
  <c r="Y14" i="1"/>
  <c r="V9" i="1"/>
  <c r="Z62" i="1"/>
  <c r="Z29" i="1"/>
  <c r="V13" i="1"/>
  <c r="Y73" i="1"/>
  <c r="Y27" i="1"/>
  <c r="V14" i="1"/>
  <c r="V62" i="1"/>
  <c r="AD55" i="1" l="1"/>
  <c r="AD63" i="1"/>
  <c r="AD98" i="1"/>
  <c r="AD44" i="1"/>
  <c r="AD59" i="1"/>
  <c r="AD86" i="1"/>
  <c r="AE5" i="1"/>
  <c r="AE38" i="1" s="1"/>
  <c r="AD100" i="1"/>
  <c r="AD20" i="1"/>
  <c r="AD74" i="1"/>
  <c r="AD17" i="1"/>
  <c r="AB5" i="1"/>
  <c r="AB91" i="1" s="1"/>
  <c r="AD64" i="1"/>
  <c r="AD109" i="1"/>
  <c r="AD39" i="1"/>
  <c r="AD47" i="1"/>
  <c r="AD91" i="1"/>
  <c r="AD16" i="1"/>
  <c r="AE104" i="1"/>
  <c r="AD58" i="1"/>
  <c r="AD10" i="1"/>
  <c r="AD21" i="1"/>
  <c r="AD68" i="1"/>
  <c r="AD29" i="1"/>
  <c r="AD40" i="1"/>
  <c r="AD24" i="1"/>
  <c r="AD80" i="1"/>
  <c r="AD43" i="1"/>
  <c r="AD107" i="1"/>
  <c r="AD11" i="1"/>
  <c r="AD46" i="1"/>
  <c r="AD33" i="1"/>
  <c r="AD22" i="1"/>
  <c r="AD60" i="1"/>
  <c r="AD12" i="1"/>
  <c r="AD105" i="1"/>
  <c r="AD90" i="1"/>
  <c r="AD62" i="1"/>
  <c r="AD101" i="1"/>
  <c r="AD28" i="1"/>
  <c r="AD50" i="1"/>
  <c r="AD45" i="1"/>
  <c r="AD92" i="1"/>
  <c r="AD53" i="1"/>
  <c r="AD34" i="1"/>
  <c r="AD87" i="1"/>
  <c r="AD27" i="1"/>
  <c r="AD78" i="1"/>
  <c r="AD79" i="1"/>
  <c r="AD32" i="1"/>
  <c r="AD37" i="1"/>
  <c r="AD14" i="1"/>
  <c r="AD9" i="1"/>
  <c r="AD49" i="1"/>
  <c r="AD106" i="1"/>
  <c r="AD30" i="1"/>
  <c r="AD93" i="1"/>
  <c r="AD35" i="1"/>
  <c r="AD104" i="1"/>
  <c r="AD66" i="1"/>
  <c r="AD57" i="1"/>
  <c r="AD84" i="1"/>
  <c r="AD85" i="1"/>
  <c r="AD54" i="1"/>
  <c r="AD99" i="1"/>
  <c r="AD65" i="1"/>
  <c r="AD72" i="1"/>
  <c r="AD115" i="1"/>
  <c r="AE90" i="1"/>
  <c r="AE41" i="1"/>
  <c r="AD31" i="1"/>
  <c r="AE66" i="1"/>
  <c r="AD102" i="1"/>
  <c r="AD103" i="1"/>
  <c r="AD75" i="1"/>
  <c r="AE97" i="1"/>
  <c r="AD18" i="1"/>
  <c r="AD61" i="1"/>
  <c r="AD25" i="1"/>
  <c r="AD8" i="1"/>
  <c r="AD15" i="1"/>
  <c r="AD56" i="1"/>
  <c r="AD95" i="1"/>
  <c r="AD96" i="1"/>
  <c r="AD112" i="1"/>
  <c r="AD108" i="1"/>
  <c r="AD36" i="1"/>
  <c r="AD69" i="1"/>
  <c r="AD97" i="1"/>
  <c r="AD41" i="1"/>
  <c r="AE59" i="1"/>
  <c r="AD67" i="1"/>
  <c r="AD88" i="1"/>
  <c r="AD42" i="1"/>
  <c r="AD71" i="1"/>
  <c r="AD76" i="1"/>
  <c r="AD83" i="1"/>
  <c r="AD51" i="1"/>
  <c r="AD48" i="1"/>
  <c r="AD110" i="1"/>
  <c r="AD114" i="1"/>
  <c r="AD70" i="1"/>
  <c r="AD26" i="1"/>
  <c r="AD38" i="1"/>
  <c r="AD23" i="1"/>
  <c r="AD111" i="1"/>
  <c r="AD89" i="1"/>
  <c r="AD94" i="1"/>
  <c r="AD52" i="1"/>
  <c r="AD82" i="1"/>
  <c r="AE110" i="1"/>
  <c r="AD113" i="1"/>
  <c r="AD73" i="1"/>
  <c r="AD19" i="1"/>
  <c r="AD13" i="1"/>
  <c r="AD81" i="1"/>
  <c r="AD77" i="1"/>
  <c r="AG5" i="1"/>
  <c r="AG74" i="1" s="1"/>
  <c r="AE60" i="1"/>
  <c r="AE102" i="1"/>
  <c r="AE85" i="1"/>
  <c r="AE39" i="1"/>
  <c r="AF5" i="1"/>
  <c r="AF112" i="1" s="1"/>
  <c r="AG20" i="1"/>
  <c r="AC5" i="1"/>
  <c r="AC62" i="1" s="1"/>
  <c r="AG101" i="1"/>
  <c r="AB60" i="1"/>
  <c r="AG32" i="1"/>
  <c r="AG9" i="1"/>
  <c r="AB31" i="1"/>
  <c r="AB42" i="1" l="1"/>
  <c r="AB103" i="1"/>
  <c r="AB94" i="1"/>
  <c r="AB107" i="1"/>
  <c r="AI107" i="1" s="1"/>
  <c r="AP107" i="1" s="1"/>
  <c r="AB10" i="1"/>
  <c r="AB85" i="1"/>
  <c r="AI42" i="1"/>
  <c r="AP42" i="1" s="1"/>
  <c r="AI103" i="1"/>
  <c r="AP103" i="1" s="1"/>
  <c r="AI85" i="1"/>
  <c r="AP85" i="1" s="1"/>
  <c r="AN20" i="1"/>
  <c r="AU20" i="1" s="1"/>
  <c r="AK113" i="1"/>
  <c r="AR113" i="1" s="1"/>
  <c r="AK110" i="1"/>
  <c r="AR110" i="1" s="1"/>
  <c r="AK69" i="1"/>
  <c r="AR69" i="1" s="1"/>
  <c r="AL97" i="1"/>
  <c r="AS97" i="1" s="1"/>
  <c r="AK66" i="1"/>
  <c r="AR66" i="1" s="1"/>
  <c r="AK78" i="1"/>
  <c r="AR78" i="1" s="1"/>
  <c r="AK28" i="1"/>
  <c r="AR28" i="1" s="1"/>
  <c r="AK43" i="1"/>
  <c r="AR43" i="1" s="1"/>
  <c r="AK47" i="1"/>
  <c r="AR47" i="1" s="1"/>
  <c r="AK44" i="1"/>
  <c r="AR44" i="1" s="1"/>
  <c r="AB40" i="1"/>
  <c r="AB70" i="1"/>
  <c r="AB67" i="1"/>
  <c r="AB104" i="1"/>
  <c r="AB64" i="1"/>
  <c r="AB105" i="1"/>
  <c r="AB53" i="1"/>
  <c r="AB47" i="1"/>
  <c r="AB89" i="1"/>
  <c r="AM112" i="1"/>
  <c r="AT112" i="1" s="1"/>
  <c r="AS60" i="1"/>
  <c r="AL60" i="1"/>
  <c r="AK13" i="1"/>
  <c r="AR13" i="1" s="1"/>
  <c r="AS110" i="1"/>
  <c r="AL110" i="1"/>
  <c r="AK89" i="1"/>
  <c r="AR89" i="1" s="1"/>
  <c r="AR26" i="1"/>
  <c r="AK26" i="1"/>
  <c r="AK48" i="1"/>
  <c r="AR48" i="1" s="1"/>
  <c r="AR71" i="1"/>
  <c r="AK71" i="1"/>
  <c r="AL59" i="1"/>
  <c r="AS59" i="1" s="1"/>
  <c r="AR36" i="1"/>
  <c r="AK36" i="1"/>
  <c r="AK95" i="1"/>
  <c r="AR95" i="1" s="1"/>
  <c r="AR25" i="1"/>
  <c r="AK25" i="1"/>
  <c r="AK75" i="1"/>
  <c r="AR75" i="1" s="1"/>
  <c r="AR31" i="1"/>
  <c r="AK31" i="1"/>
  <c r="AK72" i="1"/>
  <c r="AR72" i="1" s="1"/>
  <c r="AR85" i="1"/>
  <c r="AK85" i="1"/>
  <c r="AK104" i="1"/>
  <c r="AR104" i="1" s="1"/>
  <c r="AR106" i="1"/>
  <c r="AK106" i="1"/>
  <c r="AK37" i="1"/>
  <c r="AR37" i="1" s="1"/>
  <c r="AR27" i="1"/>
  <c r="AK27" i="1"/>
  <c r="AK92" i="1"/>
  <c r="AR92" i="1" s="1"/>
  <c r="AR101" i="1"/>
  <c r="AK101" i="1"/>
  <c r="AK12" i="1"/>
  <c r="AR12" i="1" s="1"/>
  <c r="AR46" i="1"/>
  <c r="AK46" i="1"/>
  <c r="AK80" i="1"/>
  <c r="AR80" i="1" s="1"/>
  <c r="AR68" i="1"/>
  <c r="AK68" i="1"/>
  <c r="AL104" i="1"/>
  <c r="AS104" i="1" s="1"/>
  <c r="AR39" i="1"/>
  <c r="AK39" i="1"/>
  <c r="AK17" i="1"/>
  <c r="AR17" i="1" s="1"/>
  <c r="AS38" i="1"/>
  <c r="AL38" i="1"/>
  <c r="AK98" i="1"/>
  <c r="AR98" i="1" s="1"/>
  <c r="AN32" i="1"/>
  <c r="AU32" i="1" s="1"/>
  <c r="AP94" i="1"/>
  <c r="AI94" i="1"/>
  <c r="AK81" i="1"/>
  <c r="AR81" i="1" s="1"/>
  <c r="AR38" i="1"/>
  <c r="AK38" i="1"/>
  <c r="AK67" i="1"/>
  <c r="AR67" i="1" s="1"/>
  <c r="AR8" i="1"/>
  <c r="AK8" i="1"/>
  <c r="AK115" i="1"/>
  <c r="AR115" i="1" s="1"/>
  <c r="AR30" i="1"/>
  <c r="AK30" i="1"/>
  <c r="AK105" i="1"/>
  <c r="AR105" i="1" s="1"/>
  <c r="AR29" i="1"/>
  <c r="AK29" i="1"/>
  <c r="AI91" i="1"/>
  <c r="AP91" i="1" s="1"/>
  <c r="AB27" i="1"/>
  <c r="AB25" i="1"/>
  <c r="AB24" i="1"/>
  <c r="AB65" i="1"/>
  <c r="AB45" i="1"/>
  <c r="AN101" i="1"/>
  <c r="AU101" i="1" s="1"/>
  <c r="AL39" i="1"/>
  <c r="AS39" i="1" s="1"/>
  <c r="AN74" i="1"/>
  <c r="AU74" i="1" s="1"/>
  <c r="AK19" i="1"/>
  <c r="AR19" i="1" s="1"/>
  <c r="AK82" i="1"/>
  <c r="AR82" i="1" s="1"/>
  <c r="AK111" i="1"/>
  <c r="AR111" i="1" s="1"/>
  <c r="AK70" i="1"/>
  <c r="AR70" i="1" s="1"/>
  <c r="AK51" i="1"/>
  <c r="AR51" i="1" s="1"/>
  <c r="AK42" i="1"/>
  <c r="AR42" i="1" s="1"/>
  <c r="AK41" i="1"/>
  <c r="AR41" i="1" s="1"/>
  <c r="AK108" i="1"/>
  <c r="AR108" i="1" s="1"/>
  <c r="AK56" i="1"/>
  <c r="AR56" i="1" s="1"/>
  <c r="AK61" i="1"/>
  <c r="AR61" i="1" s="1"/>
  <c r="AK103" i="1"/>
  <c r="AR103" i="1" s="1"/>
  <c r="AL41" i="1"/>
  <c r="AS41" i="1" s="1"/>
  <c r="AK65" i="1"/>
  <c r="AR65" i="1" s="1"/>
  <c r="AK84" i="1"/>
  <c r="AR84" i="1" s="1"/>
  <c r="AK35" i="1"/>
  <c r="AR35" i="1" s="1"/>
  <c r="AK49" i="1"/>
  <c r="AR49" i="1" s="1"/>
  <c r="AK32" i="1"/>
  <c r="AR32" i="1" s="1"/>
  <c r="AK87" i="1"/>
  <c r="AR87" i="1" s="1"/>
  <c r="AK45" i="1"/>
  <c r="AR45" i="1" s="1"/>
  <c r="AK62" i="1"/>
  <c r="AR62" i="1" s="1"/>
  <c r="AK60" i="1"/>
  <c r="AR60" i="1" s="1"/>
  <c r="AK11" i="1"/>
  <c r="AR11" i="1" s="1"/>
  <c r="AK24" i="1"/>
  <c r="AR24" i="1" s="1"/>
  <c r="AK21" i="1"/>
  <c r="AR21" i="1" s="1"/>
  <c r="AK16" i="1"/>
  <c r="AR16" i="1" s="1"/>
  <c r="AK109" i="1"/>
  <c r="AR109" i="1" s="1"/>
  <c r="AK74" i="1"/>
  <c r="AR74" i="1" s="1"/>
  <c r="AK86" i="1"/>
  <c r="AR86" i="1" s="1"/>
  <c r="AK63" i="1"/>
  <c r="AR63" i="1" s="1"/>
  <c r="AI31" i="1"/>
  <c r="AP31" i="1" s="1"/>
  <c r="AI10" i="1"/>
  <c r="AP10" i="1" s="1"/>
  <c r="AI60" i="1"/>
  <c r="AP60" i="1" s="1"/>
  <c r="AL102" i="1"/>
  <c r="AS102" i="1" s="1"/>
  <c r="AK94" i="1"/>
  <c r="AR94" i="1" s="1"/>
  <c r="AK76" i="1"/>
  <c r="AR76" i="1" s="1"/>
  <c r="AK96" i="1"/>
  <c r="AR96" i="1" s="1"/>
  <c r="AL66" i="1"/>
  <c r="AS66" i="1" s="1"/>
  <c r="AK54" i="1"/>
  <c r="AR54" i="1" s="1"/>
  <c r="AK14" i="1"/>
  <c r="AR14" i="1" s="1"/>
  <c r="AK53" i="1"/>
  <c r="AR53" i="1" s="1"/>
  <c r="AK33" i="1"/>
  <c r="AR33" i="1" s="1"/>
  <c r="AK58" i="1"/>
  <c r="AR58" i="1" s="1"/>
  <c r="AK100" i="1"/>
  <c r="AR100" i="1" s="1"/>
  <c r="AB34" i="1"/>
  <c r="AU9" i="1"/>
  <c r="AN9" i="1"/>
  <c r="AB98" i="1"/>
  <c r="AB106" i="1"/>
  <c r="AB79" i="1"/>
  <c r="AB114" i="1"/>
  <c r="AB69" i="1"/>
  <c r="AB75" i="1"/>
  <c r="AB19" i="1"/>
  <c r="AB9" i="1"/>
  <c r="AB97" i="1"/>
  <c r="AB51" i="1"/>
  <c r="AQ62" i="1"/>
  <c r="AJ62" i="1"/>
  <c r="AS85" i="1"/>
  <c r="AL85" i="1"/>
  <c r="AR77" i="1"/>
  <c r="AK77" i="1"/>
  <c r="AR73" i="1"/>
  <c r="AK73" i="1"/>
  <c r="AR52" i="1"/>
  <c r="AK52" i="1"/>
  <c r="AR23" i="1"/>
  <c r="AK23" i="1"/>
  <c r="AR114" i="1"/>
  <c r="AK114" i="1"/>
  <c r="AR83" i="1"/>
  <c r="AK83" i="1"/>
  <c r="AR88" i="1"/>
  <c r="AK88" i="1"/>
  <c r="AR97" i="1"/>
  <c r="AK97" i="1"/>
  <c r="AR112" i="1"/>
  <c r="AK112" i="1"/>
  <c r="AR15" i="1"/>
  <c r="AK15" i="1"/>
  <c r="AR18" i="1"/>
  <c r="AK18" i="1"/>
  <c r="AR102" i="1"/>
  <c r="AK102" i="1"/>
  <c r="AS90" i="1"/>
  <c r="AL90" i="1"/>
  <c r="AR99" i="1"/>
  <c r="AK99" i="1"/>
  <c r="AR57" i="1"/>
  <c r="AK57" i="1"/>
  <c r="AR93" i="1"/>
  <c r="AK93" i="1"/>
  <c r="AR9" i="1"/>
  <c r="AK9" i="1"/>
  <c r="AR79" i="1"/>
  <c r="AK79" i="1"/>
  <c r="AR34" i="1"/>
  <c r="AK34" i="1"/>
  <c r="AR50" i="1"/>
  <c r="AK50" i="1"/>
  <c r="AR90" i="1"/>
  <c r="AK90" i="1"/>
  <c r="AR22" i="1"/>
  <c r="AK22" i="1"/>
  <c r="AR107" i="1"/>
  <c r="AK107" i="1"/>
  <c r="AR40" i="1"/>
  <c r="AK40" i="1"/>
  <c r="AR10" i="1"/>
  <c r="AK10" i="1"/>
  <c r="AR91" i="1"/>
  <c r="AK91" i="1"/>
  <c r="AR64" i="1"/>
  <c r="AK64" i="1"/>
  <c r="AR20" i="1"/>
  <c r="AK20" i="1"/>
  <c r="AR59" i="1"/>
  <c r="AK59" i="1"/>
  <c r="AR55" i="1"/>
  <c r="AK55" i="1"/>
  <c r="AB23" i="1"/>
  <c r="AB15" i="1"/>
  <c r="AB57" i="1"/>
  <c r="AB86" i="1"/>
  <c r="AB115" i="1"/>
  <c r="AB71" i="1"/>
  <c r="AB32" i="1"/>
  <c r="AB38" i="1"/>
  <c r="AB58" i="1"/>
  <c r="AB39" i="1"/>
  <c r="AB46" i="1"/>
  <c r="AB100" i="1"/>
  <c r="AB49" i="1"/>
  <c r="AB30" i="1"/>
  <c r="AB62" i="1"/>
  <c r="AB36" i="1"/>
  <c r="AB82" i="1"/>
  <c r="AB43" i="1"/>
  <c r="AB68" i="1"/>
  <c r="AB44" i="1"/>
  <c r="AB22" i="1"/>
  <c r="AB102" i="1"/>
  <c r="AB17" i="1"/>
  <c r="AB81" i="1"/>
  <c r="AB112" i="1"/>
  <c r="AB90" i="1"/>
  <c r="AB95" i="1"/>
  <c r="AB8" i="1"/>
  <c r="AB52" i="1"/>
  <c r="AB111" i="1"/>
  <c r="AB87" i="1"/>
  <c r="AB63" i="1"/>
  <c r="AB113" i="1"/>
  <c r="AB110" i="1"/>
  <c r="AB29" i="1"/>
  <c r="AB56" i="1"/>
  <c r="AB28" i="1"/>
  <c r="AB73" i="1"/>
  <c r="AB41" i="1"/>
  <c r="AB59" i="1"/>
  <c r="AB11" i="1"/>
  <c r="AB72" i="1"/>
  <c r="AB26" i="1"/>
  <c r="AB78" i="1"/>
  <c r="AB55" i="1"/>
  <c r="AB88" i="1"/>
  <c r="AB92" i="1"/>
  <c r="AB93" i="1"/>
  <c r="AB109" i="1"/>
  <c r="AB35" i="1"/>
  <c r="AB66" i="1"/>
  <c r="AB18" i="1"/>
  <c r="AB74" i="1"/>
  <c r="AB77" i="1"/>
  <c r="AB20" i="1"/>
  <c r="AB37" i="1"/>
  <c r="AB61" i="1"/>
  <c r="AB84" i="1"/>
  <c r="AB108" i="1"/>
  <c r="AB14" i="1"/>
  <c r="AB80" i="1"/>
  <c r="AB13" i="1"/>
  <c r="AB16" i="1"/>
  <c r="AG93" i="1"/>
  <c r="AB50" i="1"/>
  <c r="AB12" i="1"/>
  <c r="AB101" i="1"/>
  <c r="AB21" i="1"/>
  <c r="AB83" i="1"/>
  <c r="AB76" i="1"/>
  <c r="AB48" i="1"/>
  <c r="AB99" i="1"/>
  <c r="AB33" i="1"/>
  <c r="AB54" i="1"/>
  <c r="AB96" i="1"/>
  <c r="AG18" i="1"/>
  <c r="AG88" i="1"/>
  <c r="AG11" i="1"/>
  <c r="AG94" i="1"/>
  <c r="AE89" i="1"/>
  <c r="AF95" i="1"/>
  <c r="AG63" i="1"/>
  <c r="AG15" i="1"/>
  <c r="AG21" i="1"/>
  <c r="AG33" i="1"/>
  <c r="AE100" i="1"/>
  <c r="AE67" i="1"/>
  <c r="AE105" i="1"/>
  <c r="AE37" i="1"/>
  <c r="AE19" i="1"/>
  <c r="AE96" i="1"/>
  <c r="AE55" i="1"/>
  <c r="AE80" i="1"/>
  <c r="AE48" i="1"/>
  <c r="AE54" i="1"/>
  <c r="AE99" i="1"/>
  <c r="AE49" i="1"/>
  <c r="AE88" i="1"/>
  <c r="AE75" i="1"/>
  <c r="AE73" i="1"/>
  <c r="AE108" i="1"/>
  <c r="AE9" i="1"/>
  <c r="AE82" i="1"/>
  <c r="AE86" i="1"/>
  <c r="AE58" i="1"/>
  <c r="AE94" i="1"/>
  <c r="AE40" i="1"/>
  <c r="AE93" i="1"/>
  <c r="AE53" i="1"/>
  <c r="AE81" i="1"/>
  <c r="AE64" i="1"/>
  <c r="AE78" i="1"/>
  <c r="AE61" i="1"/>
  <c r="AE106" i="1"/>
  <c r="AE34" i="1"/>
  <c r="AE109" i="1"/>
  <c r="AE115" i="1"/>
  <c r="AE16" i="1"/>
  <c r="AE68" i="1"/>
  <c r="AE87" i="1"/>
  <c r="AE21" i="1"/>
  <c r="AE18" i="1"/>
  <c r="AE32" i="1"/>
  <c r="AG19" i="1"/>
  <c r="AF50" i="1"/>
  <c r="AF58" i="1"/>
  <c r="AE52" i="1"/>
  <c r="AE35" i="1"/>
  <c r="AE45" i="1"/>
  <c r="AE43" i="1"/>
  <c r="AF111" i="1"/>
  <c r="AE51" i="1"/>
  <c r="AE69" i="1"/>
  <c r="AE23" i="1"/>
  <c r="AE14" i="1"/>
  <c r="AE33" i="1"/>
  <c r="AE42" i="1"/>
  <c r="AE72" i="1"/>
  <c r="AE50" i="1"/>
  <c r="AE113" i="1"/>
  <c r="AE13" i="1"/>
  <c r="AE27" i="1"/>
  <c r="AE84" i="1"/>
  <c r="AE95" i="1"/>
  <c r="AE25" i="1"/>
  <c r="AE8" i="1"/>
  <c r="AE46" i="1"/>
  <c r="AE10" i="1"/>
  <c r="AE29" i="1"/>
  <c r="AE26" i="1"/>
  <c r="AE57" i="1"/>
  <c r="AE76" i="1"/>
  <c r="AE79" i="1"/>
  <c r="AE30" i="1"/>
  <c r="AE56" i="1"/>
  <c r="AE103" i="1"/>
  <c r="AE70" i="1"/>
  <c r="AE74" i="1"/>
  <c r="AE101" i="1"/>
  <c r="AE63" i="1"/>
  <c r="AE15" i="1"/>
  <c r="AE36" i="1"/>
  <c r="AE47" i="1"/>
  <c r="AE11" i="1"/>
  <c r="AE107" i="1"/>
  <c r="AE65" i="1"/>
  <c r="AE92" i="1"/>
  <c r="AE112" i="1"/>
  <c r="AE24" i="1"/>
  <c r="AE31" i="1"/>
  <c r="AE28" i="1"/>
  <c r="AE77" i="1"/>
  <c r="AE22" i="1"/>
  <c r="AE71" i="1"/>
  <c r="AE114" i="1"/>
  <c r="AE62" i="1"/>
  <c r="AE12" i="1"/>
  <c r="AE98" i="1"/>
  <c r="AE20" i="1"/>
  <c r="AE83" i="1"/>
  <c r="AE17" i="1"/>
  <c r="AE111" i="1"/>
  <c r="AE91" i="1"/>
  <c r="AE44" i="1"/>
  <c r="AF43" i="1"/>
  <c r="AF30" i="1"/>
  <c r="AF37" i="1"/>
  <c r="AF53" i="1"/>
  <c r="AF36" i="1"/>
  <c r="AF88" i="1"/>
  <c r="AF38" i="1"/>
  <c r="AF102" i="1"/>
  <c r="AF29" i="1"/>
  <c r="AF66" i="1"/>
  <c r="AF77" i="1"/>
  <c r="AF28" i="1"/>
  <c r="AF33" i="1"/>
  <c r="AF107" i="1"/>
  <c r="AF12" i="1"/>
  <c r="AF18" i="1"/>
  <c r="AF92" i="1"/>
  <c r="AG68" i="1"/>
  <c r="AF54" i="1"/>
  <c r="AF60" i="1"/>
  <c r="AG39" i="1"/>
  <c r="AG111" i="1"/>
  <c r="AG22" i="1"/>
  <c r="AG81" i="1"/>
  <c r="AF65" i="1"/>
  <c r="AF25" i="1"/>
  <c r="AF11" i="1"/>
  <c r="AF106" i="1"/>
  <c r="AF23" i="1"/>
  <c r="AF56" i="1"/>
  <c r="AF20" i="1"/>
  <c r="AF99" i="1"/>
  <c r="AF26" i="1"/>
  <c r="AG10" i="1"/>
  <c r="AF89" i="1"/>
  <c r="AF73" i="1"/>
  <c r="AF41" i="1"/>
  <c r="AF90" i="1"/>
  <c r="AF8" i="1"/>
  <c r="AF80" i="1"/>
  <c r="AG24" i="1"/>
  <c r="AG113" i="1"/>
  <c r="AG86" i="1"/>
  <c r="AF69" i="1"/>
  <c r="AF48" i="1"/>
  <c r="AF61" i="1"/>
  <c r="AF97" i="1"/>
  <c r="AG104" i="1"/>
  <c r="AF57" i="1"/>
  <c r="AF109" i="1"/>
  <c r="AG54" i="1"/>
  <c r="AF74" i="1"/>
  <c r="AG72" i="1"/>
  <c r="AF31" i="1"/>
  <c r="AF62" i="1"/>
  <c r="AF96" i="1"/>
  <c r="AF93" i="1"/>
  <c r="AF39" i="1"/>
  <c r="AF104" i="1"/>
  <c r="AF22" i="1"/>
  <c r="AF101" i="1"/>
  <c r="AF52" i="1"/>
  <c r="AF17" i="1"/>
  <c r="AG108" i="1"/>
  <c r="AG46" i="1"/>
  <c r="AG25" i="1"/>
  <c r="AG45" i="1"/>
  <c r="AG70" i="1"/>
  <c r="AG110" i="1"/>
  <c r="AG112" i="1"/>
  <c r="AG59" i="1"/>
  <c r="AG66" i="1"/>
  <c r="AG78" i="1"/>
  <c r="AG92" i="1"/>
  <c r="AG29" i="1"/>
  <c r="AG99" i="1"/>
  <c r="AG23" i="1"/>
  <c r="AG26" i="1"/>
  <c r="AF114" i="1"/>
  <c r="AF59" i="1"/>
  <c r="AF21" i="1"/>
  <c r="AF63" i="1"/>
  <c r="AF78" i="1"/>
  <c r="AF71" i="1"/>
  <c r="AF9" i="1"/>
  <c r="AF76" i="1"/>
  <c r="AF81" i="1"/>
  <c r="AF44" i="1"/>
  <c r="AF82" i="1"/>
  <c r="AG98" i="1"/>
  <c r="AF15" i="1"/>
  <c r="AG76" i="1"/>
  <c r="AG100" i="1"/>
  <c r="AF27" i="1"/>
  <c r="AG50" i="1"/>
  <c r="AG41" i="1"/>
  <c r="AF67" i="1"/>
  <c r="AF19" i="1"/>
  <c r="AF79" i="1"/>
  <c r="AF105" i="1"/>
  <c r="AF115" i="1"/>
  <c r="AF94" i="1"/>
  <c r="AF91" i="1"/>
  <c r="AG34" i="1"/>
  <c r="AF87" i="1"/>
  <c r="AF85" i="1"/>
  <c r="AF49" i="1"/>
  <c r="AF55" i="1"/>
  <c r="AF10" i="1"/>
  <c r="AG84" i="1"/>
  <c r="AG61" i="1"/>
  <c r="AG55" i="1"/>
  <c r="AG42" i="1"/>
  <c r="AG53" i="1"/>
  <c r="AG95" i="1"/>
  <c r="AG12" i="1"/>
  <c r="AG62" i="1"/>
  <c r="AF84" i="1"/>
  <c r="AF103" i="1"/>
  <c r="AF45" i="1"/>
  <c r="AF16" i="1"/>
  <c r="AF42" i="1"/>
  <c r="AF47" i="1"/>
  <c r="AF110" i="1"/>
  <c r="AF64" i="1"/>
  <c r="AF32" i="1"/>
  <c r="AF72" i="1"/>
  <c r="AF24" i="1"/>
  <c r="AF34" i="1"/>
  <c r="AG97" i="1"/>
  <c r="AF83" i="1"/>
  <c r="AG71" i="1"/>
  <c r="AF35" i="1"/>
  <c r="AG44" i="1"/>
  <c r="AG115" i="1"/>
  <c r="AG30" i="1"/>
  <c r="AF68" i="1"/>
  <c r="AF100" i="1"/>
  <c r="AG87" i="1"/>
  <c r="AG83" i="1"/>
  <c r="AG109" i="1"/>
  <c r="AG103" i="1"/>
  <c r="AG40" i="1"/>
  <c r="AG67" i="1"/>
  <c r="AG73" i="1"/>
  <c r="AG37" i="1"/>
  <c r="AG47" i="1"/>
  <c r="AG38" i="1"/>
  <c r="AG96" i="1"/>
  <c r="AG91" i="1"/>
  <c r="AG43" i="1"/>
  <c r="AG28" i="1"/>
  <c r="AG49" i="1"/>
  <c r="AG82" i="1"/>
  <c r="AG77" i="1"/>
  <c r="AG79" i="1"/>
  <c r="AG48" i="1"/>
  <c r="AG8" i="1"/>
  <c r="AG17" i="1"/>
  <c r="AF98" i="1"/>
  <c r="AF40" i="1"/>
  <c r="AF75" i="1"/>
  <c r="AC75" i="1"/>
  <c r="AG75" i="1"/>
  <c r="AG69" i="1"/>
  <c r="AG80" i="1"/>
  <c r="AG27" i="1"/>
  <c r="AG14" i="1"/>
  <c r="AG64" i="1"/>
  <c r="AG58" i="1"/>
  <c r="AG114" i="1"/>
  <c r="AG56" i="1"/>
  <c r="AG16" i="1"/>
  <c r="AG13" i="1"/>
  <c r="AG35" i="1"/>
  <c r="AG89" i="1"/>
  <c r="AG90" i="1"/>
  <c r="AG102" i="1"/>
  <c r="AG106" i="1"/>
  <c r="AG36" i="1"/>
  <c r="AG52" i="1"/>
  <c r="AG57" i="1"/>
  <c r="AG60" i="1"/>
  <c r="AG107" i="1"/>
  <c r="AG105" i="1"/>
  <c r="AG51" i="1"/>
  <c r="AG31" i="1"/>
  <c r="AG85" i="1"/>
  <c r="AG65" i="1"/>
  <c r="AF108" i="1"/>
  <c r="AF70" i="1"/>
  <c r="AF14" i="1"/>
  <c r="AC59" i="1"/>
  <c r="AC114" i="1"/>
  <c r="AF13" i="1"/>
  <c r="AF51" i="1"/>
  <c r="AF113" i="1"/>
  <c r="AF86" i="1"/>
  <c r="AF46" i="1"/>
  <c r="AC93" i="1"/>
  <c r="AC57" i="1"/>
  <c r="AC64" i="1"/>
  <c r="AC37" i="1"/>
  <c r="AC111" i="1"/>
  <c r="AC16" i="1"/>
  <c r="AC17" i="1"/>
  <c r="AC96" i="1"/>
  <c r="AC97" i="1"/>
  <c r="AC32" i="1"/>
  <c r="AC34" i="1"/>
  <c r="AC58" i="1"/>
  <c r="AC98" i="1"/>
  <c r="AC55" i="1"/>
  <c r="AC49" i="1"/>
  <c r="AC73" i="1"/>
  <c r="AC90" i="1"/>
  <c r="AC41" i="1"/>
  <c r="AC15" i="1"/>
  <c r="AC100" i="1"/>
  <c r="AC33" i="1"/>
  <c r="AC65" i="1"/>
  <c r="AC63" i="1"/>
  <c r="AC91" i="1"/>
  <c r="AC110" i="1"/>
  <c r="AC104" i="1"/>
  <c r="AC76" i="1"/>
  <c r="AC45" i="1"/>
  <c r="AC72" i="1"/>
  <c r="AC47" i="1"/>
  <c r="AC11" i="1"/>
  <c r="AC107" i="1"/>
  <c r="AC69" i="1"/>
  <c r="AC78" i="1"/>
  <c r="AC88" i="1"/>
  <c r="AC20" i="1"/>
  <c r="AC87" i="1"/>
  <c r="AC25" i="1"/>
  <c r="AC81" i="1"/>
  <c r="AC35" i="1"/>
  <c r="AC21" i="1"/>
  <c r="AC19" i="1"/>
  <c r="AC70" i="1"/>
  <c r="AC79" i="1"/>
  <c r="AC46" i="1"/>
  <c r="AC13" i="1"/>
  <c r="AC54" i="1"/>
  <c r="AC82" i="1"/>
  <c r="AC43" i="1"/>
  <c r="AC52" i="1"/>
  <c r="AC9" i="1"/>
  <c r="AC31" i="1"/>
  <c r="AC28" i="1"/>
  <c r="AC44" i="1"/>
  <c r="AC84" i="1"/>
  <c r="AC30" i="1"/>
  <c r="AC14" i="1"/>
  <c r="AC42" i="1"/>
  <c r="AC12" i="1"/>
  <c r="AC105" i="1"/>
  <c r="AC101" i="1"/>
  <c r="AC85" i="1"/>
  <c r="AC68" i="1"/>
  <c r="AC112" i="1"/>
  <c r="AC39" i="1"/>
  <c r="AC51" i="1"/>
  <c r="AC109" i="1"/>
  <c r="AC53" i="1"/>
  <c r="AC108" i="1"/>
  <c r="AC22" i="1"/>
  <c r="AC92" i="1"/>
  <c r="AC95" i="1"/>
  <c r="AC60" i="1"/>
  <c r="AC115" i="1"/>
  <c r="AC40" i="1"/>
  <c r="AC80" i="1"/>
  <c r="AC77" i="1"/>
  <c r="AC23" i="1"/>
  <c r="AC67" i="1"/>
  <c r="AC103" i="1"/>
  <c r="AC102" i="1"/>
  <c r="AC18" i="1"/>
  <c r="AC86" i="1"/>
  <c r="AC71" i="1"/>
  <c r="AC56" i="1"/>
  <c r="AC113" i="1"/>
  <c r="AC74" i="1"/>
  <c r="AC106" i="1"/>
  <c r="AC61" i="1"/>
  <c r="AC29" i="1"/>
  <c r="AC24" i="1"/>
  <c r="AC36" i="1"/>
  <c r="AC83" i="1"/>
  <c r="AC26" i="1"/>
  <c r="AC38" i="1"/>
  <c r="AC89" i="1"/>
  <c r="AC94" i="1"/>
  <c r="AC50" i="1"/>
  <c r="AC8" i="1"/>
  <c r="AC27" i="1"/>
  <c r="AC66" i="1"/>
  <c r="AC99" i="1"/>
  <c r="AC48" i="1"/>
  <c r="AC10" i="1"/>
  <c r="AJ27" i="1" l="1"/>
  <c r="AQ27" i="1" s="1"/>
  <c r="AJ106" i="1"/>
  <c r="AQ106" i="1" s="1"/>
  <c r="AJ95" i="1"/>
  <c r="AQ95" i="1" s="1"/>
  <c r="AJ105" i="1"/>
  <c r="AQ105" i="1" s="1"/>
  <c r="AJ79" i="1"/>
  <c r="AQ79" i="1" s="1"/>
  <c r="AJ107" i="1"/>
  <c r="AQ107" i="1" s="1"/>
  <c r="AJ73" i="1"/>
  <c r="AQ73" i="1" s="1"/>
  <c r="AJ37" i="1"/>
  <c r="AQ37" i="1" s="1"/>
  <c r="AM70" i="1"/>
  <c r="AT70" i="1" s="1"/>
  <c r="AN106" i="1"/>
  <c r="AU106" i="1" s="1"/>
  <c r="AN27" i="1"/>
  <c r="AU27" i="1" s="1"/>
  <c r="AN43" i="1"/>
  <c r="AU43" i="1" s="1"/>
  <c r="AV43" i="1" s="1"/>
  <c r="AX43" i="1" s="1"/>
  <c r="AN87" i="1"/>
  <c r="AU87" i="1" s="1"/>
  <c r="AM72" i="1"/>
  <c r="AT72" i="1" s="1"/>
  <c r="AN95" i="1"/>
  <c r="AU95" i="1" s="1"/>
  <c r="AM79" i="1"/>
  <c r="AT79" i="1" s="1"/>
  <c r="AV79" i="1" s="1"/>
  <c r="AX79" i="1" s="1"/>
  <c r="AM81" i="1"/>
  <c r="AT81" i="1" s="1"/>
  <c r="AN59" i="1"/>
  <c r="AU59" i="1" s="1"/>
  <c r="AM104" i="1"/>
  <c r="AT104" i="1" s="1"/>
  <c r="AM97" i="1"/>
  <c r="AT97" i="1" s="1"/>
  <c r="AM8" i="1"/>
  <c r="AT8" i="1" s="1"/>
  <c r="AM11" i="1"/>
  <c r="AT11" i="1" s="1"/>
  <c r="AM77" i="1"/>
  <c r="AT77" i="1" s="1"/>
  <c r="AL20" i="1"/>
  <c r="AS20" i="1" s="1"/>
  <c r="AV20" i="1" s="1"/>
  <c r="AX20" i="1" s="1"/>
  <c r="AL92" i="1"/>
  <c r="AS92" i="1" s="1"/>
  <c r="AL56" i="1"/>
  <c r="AS56" i="1" s="1"/>
  <c r="AL84" i="1"/>
  <c r="AS84" i="1" s="1"/>
  <c r="AL14" i="1"/>
  <c r="AS14" i="1" s="1"/>
  <c r="AL32" i="1"/>
  <c r="AS32" i="1" s="1"/>
  <c r="AL40" i="1"/>
  <c r="AS40" i="1" s="1"/>
  <c r="AL54" i="1"/>
  <c r="AS54" i="1" s="1"/>
  <c r="AN94" i="1"/>
  <c r="AU94" i="1" s="1"/>
  <c r="AI16" i="1"/>
  <c r="AP16" i="1" s="1"/>
  <c r="AI66" i="1"/>
  <c r="AP66" i="1" s="1"/>
  <c r="AI41" i="1"/>
  <c r="AP41" i="1" s="1"/>
  <c r="AI17" i="1"/>
  <c r="AP17" i="1" s="1"/>
  <c r="AI32" i="1"/>
  <c r="AP32" i="1" s="1"/>
  <c r="AI97" i="1"/>
  <c r="AP97" i="1" s="1"/>
  <c r="AI98" i="1"/>
  <c r="AP98" i="1" s="1"/>
  <c r="AI104" i="1"/>
  <c r="AP104" i="1" s="1"/>
  <c r="AJ48" i="1"/>
  <c r="AQ48" i="1" s="1"/>
  <c r="AJ8" i="1"/>
  <c r="AQ8" i="1" s="1"/>
  <c r="AJ38" i="1"/>
  <c r="AQ38" i="1" s="1"/>
  <c r="AJ24" i="1"/>
  <c r="AQ24" i="1" s="1"/>
  <c r="AV24" i="1" s="1"/>
  <c r="AX24" i="1" s="1"/>
  <c r="AJ74" i="1"/>
  <c r="AQ74" i="1" s="1"/>
  <c r="AJ86" i="1"/>
  <c r="AQ86" i="1" s="1"/>
  <c r="AJ67" i="1"/>
  <c r="AQ67" i="1" s="1"/>
  <c r="AJ40" i="1"/>
  <c r="AQ40" i="1" s="1"/>
  <c r="AJ92" i="1"/>
  <c r="AQ92" i="1" s="1"/>
  <c r="AJ109" i="1"/>
  <c r="AQ109" i="1" s="1"/>
  <c r="AJ68" i="1"/>
  <c r="AQ68" i="1" s="1"/>
  <c r="AJ12" i="1"/>
  <c r="AQ12" i="1" s="1"/>
  <c r="AW12" i="1" s="1"/>
  <c r="AJ84" i="1"/>
  <c r="AQ84" i="1" s="1"/>
  <c r="AJ9" i="1"/>
  <c r="AQ9" i="1" s="1"/>
  <c r="AJ54" i="1"/>
  <c r="AQ54" i="1" s="1"/>
  <c r="AJ70" i="1"/>
  <c r="AQ70" i="1" s="1"/>
  <c r="AW70" i="1" s="1"/>
  <c r="AJ81" i="1"/>
  <c r="AQ81" i="1" s="1"/>
  <c r="AJ88" i="1"/>
  <c r="AQ88" i="1" s="1"/>
  <c r="AJ11" i="1"/>
  <c r="AQ11" i="1" s="1"/>
  <c r="AJ76" i="1"/>
  <c r="AQ76" i="1" s="1"/>
  <c r="AJ63" i="1"/>
  <c r="AQ63" i="1" s="1"/>
  <c r="AJ15" i="1"/>
  <c r="AQ15" i="1" s="1"/>
  <c r="AJ49" i="1"/>
  <c r="AQ49" i="1" s="1"/>
  <c r="AJ34" i="1"/>
  <c r="AQ34" i="1" s="1"/>
  <c r="AJ17" i="1"/>
  <c r="AQ17" i="1" s="1"/>
  <c r="AJ64" i="1"/>
  <c r="AQ64" i="1" s="1"/>
  <c r="AM86" i="1"/>
  <c r="AT86" i="1" s="1"/>
  <c r="AJ114" i="1"/>
  <c r="AQ114" i="1" s="1"/>
  <c r="AM108" i="1"/>
  <c r="AT108" i="1" s="1"/>
  <c r="AN51" i="1"/>
  <c r="AU51" i="1" s="1"/>
  <c r="AN57" i="1"/>
  <c r="AU57" i="1" s="1"/>
  <c r="AN102" i="1"/>
  <c r="AU102" i="1" s="1"/>
  <c r="AV102" i="1" s="1"/>
  <c r="AX102" i="1" s="1"/>
  <c r="AN13" i="1"/>
  <c r="AU13" i="1" s="1"/>
  <c r="AN58" i="1"/>
  <c r="AU58" i="1" s="1"/>
  <c r="AN80" i="1"/>
  <c r="AU80" i="1" s="1"/>
  <c r="AM75" i="1"/>
  <c r="AT75" i="1" s="1"/>
  <c r="AN8" i="1"/>
  <c r="AU8" i="1" s="1"/>
  <c r="AN82" i="1"/>
  <c r="AU82" i="1" s="1"/>
  <c r="AN91" i="1"/>
  <c r="AU91" i="1" s="1"/>
  <c r="AN37" i="1"/>
  <c r="AU37" i="1" s="1"/>
  <c r="AN103" i="1"/>
  <c r="AU103" i="1" s="1"/>
  <c r="AM100" i="1"/>
  <c r="AT100" i="1" s="1"/>
  <c r="AN44" i="1"/>
  <c r="AU44" i="1" s="1"/>
  <c r="AN97" i="1"/>
  <c r="AU97" i="1" s="1"/>
  <c r="AM32" i="1"/>
  <c r="AT32" i="1" s="1"/>
  <c r="AM42" i="1"/>
  <c r="AT42" i="1" s="1"/>
  <c r="AM84" i="1"/>
  <c r="AT84" i="1" s="1"/>
  <c r="AN53" i="1"/>
  <c r="AU53" i="1" s="1"/>
  <c r="AN84" i="1"/>
  <c r="AU84" i="1" s="1"/>
  <c r="AM85" i="1"/>
  <c r="AT85" i="1" s="1"/>
  <c r="AM94" i="1"/>
  <c r="AT94" i="1" s="1"/>
  <c r="AM19" i="1"/>
  <c r="AT19" i="1" s="1"/>
  <c r="AM27" i="1"/>
  <c r="AT27" i="1" s="1"/>
  <c r="AN98" i="1"/>
  <c r="AU98" i="1" s="1"/>
  <c r="AM76" i="1"/>
  <c r="AT76" i="1" s="1"/>
  <c r="AM63" i="1"/>
  <c r="AT63" i="1" s="1"/>
  <c r="AN26" i="1"/>
  <c r="AU26" i="1" s="1"/>
  <c r="AN92" i="1"/>
  <c r="AU92" i="1" s="1"/>
  <c r="AN112" i="1"/>
  <c r="AU112" i="1" s="1"/>
  <c r="AN25" i="1"/>
  <c r="AU25" i="1" s="1"/>
  <c r="AM52" i="1"/>
  <c r="AT52" i="1" s="1"/>
  <c r="AM39" i="1"/>
  <c r="AT39" i="1" s="1"/>
  <c r="AM31" i="1"/>
  <c r="AT31" i="1" s="1"/>
  <c r="AM109" i="1"/>
  <c r="AT109" i="1" s="1"/>
  <c r="AM61" i="1"/>
  <c r="AT61" i="1" s="1"/>
  <c r="AN113" i="1"/>
  <c r="AU113" i="1" s="1"/>
  <c r="AM90" i="1"/>
  <c r="AT90" i="1" s="1"/>
  <c r="AN10" i="1"/>
  <c r="AU10" i="1" s="1"/>
  <c r="AM56" i="1"/>
  <c r="AT56" i="1" s="1"/>
  <c r="AM25" i="1"/>
  <c r="AT25" i="1" s="1"/>
  <c r="AN111" i="1"/>
  <c r="AU111" i="1" s="1"/>
  <c r="AN68" i="1"/>
  <c r="AU68" i="1" s="1"/>
  <c r="AM107" i="1"/>
  <c r="AT107" i="1" s="1"/>
  <c r="AM66" i="1"/>
  <c r="AT66" i="1" s="1"/>
  <c r="AM88" i="1"/>
  <c r="AT88" i="1" s="1"/>
  <c r="AM30" i="1"/>
  <c r="AT30" i="1" s="1"/>
  <c r="AL111" i="1"/>
  <c r="AS111" i="1" s="1"/>
  <c r="AL98" i="1"/>
  <c r="AS98" i="1" s="1"/>
  <c r="AL71" i="1"/>
  <c r="AS71" i="1" s="1"/>
  <c r="AL31" i="1"/>
  <c r="AS31" i="1" s="1"/>
  <c r="AV31" i="1" s="1"/>
  <c r="AX31" i="1" s="1"/>
  <c r="AL65" i="1"/>
  <c r="AS65" i="1" s="1"/>
  <c r="AL36" i="1"/>
  <c r="AS36" i="1" s="1"/>
  <c r="AL74" i="1"/>
  <c r="AS74" i="1" s="1"/>
  <c r="AL30" i="1"/>
  <c r="AS30" i="1" s="1"/>
  <c r="AL26" i="1"/>
  <c r="AS26" i="1" s="1"/>
  <c r="AL8" i="1"/>
  <c r="AS8" i="1" s="1"/>
  <c r="AL27" i="1"/>
  <c r="AS27" i="1" s="1"/>
  <c r="AL72" i="1"/>
  <c r="AS72" i="1" s="1"/>
  <c r="AL23" i="1"/>
  <c r="AS23" i="1" s="1"/>
  <c r="AL43" i="1"/>
  <c r="AS43" i="1" s="1"/>
  <c r="AM58" i="1"/>
  <c r="AT58" i="1" s="1"/>
  <c r="AL18" i="1"/>
  <c r="AS18" i="1" s="1"/>
  <c r="AV18" i="1" s="1"/>
  <c r="AX18" i="1" s="1"/>
  <c r="AL16" i="1"/>
  <c r="AS16" i="1" s="1"/>
  <c r="AL106" i="1"/>
  <c r="AS106" i="1" s="1"/>
  <c r="AL81" i="1"/>
  <c r="AS81" i="1" s="1"/>
  <c r="AL94" i="1"/>
  <c r="AS94" i="1" s="1"/>
  <c r="AV94" i="1" s="1"/>
  <c r="AX94" i="1" s="1"/>
  <c r="AL9" i="1"/>
  <c r="AS9" i="1" s="1"/>
  <c r="AL88" i="1"/>
  <c r="AS88" i="1" s="1"/>
  <c r="AL48" i="1"/>
  <c r="AS48" i="1" s="1"/>
  <c r="AL19" i="1"/>
  <c r="AS19" i="1" s="1"/>
  <c r="AV19" i="1" s="1"/>
  <c r="AX19" i="1" s="1"/>
  <c r="AL100" i="1"/>
  <c r="AS100" i="1" s="1"/>
  <c r="AN63" i="1"/>
  <c r="AU63" i="1" s="1"/>
  <c r="AN11" i="1"/>
  <c r="AU11" i="1" s="1"/>
  <c r="AI54" i="1"/>
  <c r="AP54" i="1" s="1"/>
  <c r="AV54" i="1" s="1"/>
  <c r="AX54" i="1" s="1"/>
  <c r="AI76" i="1"/>
  <c r="AP76" i="1" s="1"/>
  <c r="AI12" i="1"/>
  <c r="AP12" i="1" s="1"/>
  <c r="AI13" i="1"/>
  <c r="AP13" i="1" s="1"/>
  <c r="AI84" i="1"/>
  <c r="AP84" i="1" s="1"/>
  <c r="AV84" i="1" s="1"/>
  <c r="AX84" i="1" s="1"/>
  <c r="AI77" i="1"/>
  <c r="AP77" i="1" s="1"/>
  <c r="AI35" i="1"/>
  <c r="AP35" i="1" s="1"/>
  <c r="AI88" i="1"/>
  <c r="AP88" i="1" s="1"/>
  <c r="AI72" i="1"/>
  <c r="AP72" i="1" s="1"/>
  <c r="AV72" i="1" s="1"/>
  <c r="AX72" i="1" s="1"/>
  <c r="AI73" i="1"/>
  <c r="AP73" i="1" s="1"/>
  <c r="AI110" i="1"/>
  <c r="AP110" i="1" s="1"/>
  <c r="AI111" i="1"/>
  <c r="AP111" i="1" s="1"/>
  <c r="AI90" i="1"/>
  <c r="AP90" i="1" s="1"/>
  <c r="AV90" i="1" s="1"/>
  <c r="AX90" i="1" s="1"/>
  <c r="AI102" i="1"/>
  <c r="AP102" i="1" s="1"/>
  <c r="AI43" i="1"/>
  <c r="AP43" i="1" s="1"/>
  <c r="AI30" i="1"/>
  <c r="AP30" i="1" s="1"/>
  <c r="AI39" i="1"/>
  <c r="AP39" i="1" s="1"/>
  <c r="AI71" i="1"/>
  <c r="AP71" i="1" s="1"/>
  <c r="AI15" i="1"/>
  <c r="AP15" i="1" s="1"/>
  <c r="AI9" i="1"/>
  <c r="AP9" i="1" s="1"/>
  <c r="AI114" i="1"/>
  <c r="AP114" i="1" s="1"/>
  <c r="AV114" i="1" s="1"/>
  <c r="AX114" i="1" s="1"/>
  <c r="AI65" i="1"/>
  <c r="AP65" i="1" s="1"/>
  <c r="AI53" i="1"/>
  <c r="AP53" i="1" s="1"/>
  <c r="AI67" i="1"/>
  <c r="AP67" i="1" s="1"/>
  <c r="AJ10" i="1"/>
  <c r="AQ10" i="1" s="1"/>
  <c r="AW10" i="1" s="1"/>
  <c r="AJ36" i="1"/>
  <c r="AQ36" i="1" s="1"/>
  <c r="AJ103" i="1"/>
  <c r="AQ103" i="1" s="1"/>
  <c r="AJ53" i="1"/>
  <c r="AQ53" i="1" s="1"/>
  <c r="AJ30" i="1"/>
  <c r="AQ30" i="1" s="1"/>
  <c r="AV30" i="1" s="1"/>
  <c r="AX30" i="1" s="1"/>
  <c r="AJ82" i="1"/>
  <c r="AQ82" i="1" s="1"/>
  <c r="AJ20" i="1"/>
  <c r="AQ20" i="1" s="1"/>
  <c r="AJ91" i="1"/>
  <c r="AQ91" i="1" s="1"/>
  <c r="AJ96" i="1"/>
  <c r="AQ96" i="1" s="1"/>
  <c r="AV96" i="1" s="1"/>
  <c r="AX96" i="1" s="1"/>
  <c r="AM13" i="1"/>
  <c r="AT13" i="1" s="1"/>
  <c r="AN60" i="1"/>
  <c r="AU60" i="1" s="1"/>
  <c r="AN114" i="1"/>
  <c r="AU114" i="1" s="1"/>
  <c r="AN17" i="1"/>
  <c r="AU17" i="1" s="1"/>
  <c r="AN40" i="1"/>
  <c r="AU40" i="1" s="1"/>
  <c r="AN115" i="1"/>
  <c r="AU115" i="1" s="1"/>
  <c r="AM47" i="1"/>
  <c r="AT47" i="1" s="1"/>
  <c r="AN61" i="1"/>
  <c r="AU61" i="1" s="1"/>
  <c r="AM91" i="1"/>
  <c r="AT91" i="1" s="1"/>
  <c r="AM15" i="1"/>
  <c r="AT15" i="1" s="1"/>
  <c r="AM114" i="1"/>
  <c r="AT114" i="1" s="1"/>
  <c r="AN45" i="1"/>
  <c r="AU45" i="1" s="1"/>
  <c r="AN54" i="1"/>
  <c r="AU54" i="1" s="1"/>
  <c r="AM89" i="1"/>
  <c r="AT89" i="1" s="1"/>
  <c r="AN22" i="1"/>
  <c r="AU22" i="1" s="1"/>
  <c r="AM12" i="1"/>
  <c r="AT12" i="1" s="1"/>
  <c r="AM37" i="1"/>
  <c r="AT37" i="1" s="1"/>
  <c r="AL114" i="1"/>
  <c r="AS114" i="1" s="1"/>
  <c r="AL101" i="1"/>
  <c r="AS101" i="1" s="1"/>
  <c r="AL46" i="1"/>
  <c r="AS46" i="1" s="1"/>
  <c r="AM111" i="1"/>
  <c r="AT111" i="1" s="1"/>
  <c r="AL34" i="1"/>
  <c r="AS34" i="1" s="1"/>
  <c r="AL82" i="1"/>
  <c r="AS82" i="1" s="1"/>
  <c r="AL67" i="1"/>
  <c r="AS67" i="1" s="1"/>
  <c r="AV67" i="1" s="1"/>
  <c r="AX67" i="1" s="1"/>
  <c r="AI96" i="1"/>
  <c r="AP96" i="1" s="1"/>
  <c r="AI101" i="1"/>
  <c r="AP101" i="1" s="1"/>
  <c r="AI20" i="1"/>
  <c r="AP20" i="1" s="1"/>
  <c r="AI26" i="1"/>
  <c r="AP26" i="1" s="1"/>
  <c r="AV26" i="1" s="1"/>
  <c r="AX26" i="1" s="1"/>
  <c r="AI87" i="1"/>
  <c r="AP87" i="1" s="1"/>
  <c r="AI62" i="1"/>
  <c r="AP62" i="1" s="1"/>
  <c r="AW62" i="1" s="1"/>
  <c r="AI57" i="1"/>
  <c r="AP57" i="1" s="1"/>
  <c r="AI69" i="1"/>
  <c r="AP69" i="1" s="1"/>
  <c r="AV69" i="1" s="1"/>
  <c r="AX69" i="1" s="1"/>
  <c r="AI27" i="1"/>
  <c r="AP27" i="1" s="1"/>
  <c r="AJ26" i="1"/>
  <c r="AQ26" i="1" s="1"/>
  <c r="AJ18" i="1"/>
  <c r="AQ18" i="1" s="1"/>
  <c r="AJ115" i="1"/>
  <c r="AQ115" i="1" s="1"/>
  <c r="AW115" i="1" s="1"/>
  <c r="AJ51" i="1"/>
  <c r="AQ51" i="1" s="1"/>
  <c r="AJ44" i="1"/>
  <c r="AQ44" i="1" s="1"/>
  <c r="AJ19" i="1"/>
  <c r="AQ19" i="1" s="1"/>
  <c r="AJ47" i="1"/>
  <c r="AQ47" i="1" s="1"/>
  <c r="AJ65" i="1"/>
  <c r="AQ65" i="1" s="1"/>
  <c r="AW65" i="1" s="1"/>
  <c r="AJ55" i="1"/>
  <c r="AQ55" i="1" s="1"/>
  <c r="AJ57" i="1"/>
  <c r="AQ57" i="1" s="1"/>
  <c r="AJ59" i="1"/>
  <c r="AQ59" i="1" s="1"/>
  <c r="AN105" i="1"/>
  <c r="AU105" i="1" s="1"/>
  <c r="AN90" i="1"/>
  <c r="AU90" i="1" s="1"/>
  <c r="AN64" i="1"/>
  <c r="AU64" i="1" s="1"/>
  <c r="AM40" i="1"/>
  <c r="AT40" i="1" s="1"/>
  <c r="AN49" i="1"/>
  <c r="AU49" i="1" s="1"/>
  <c r="AN73" i="1"/>
  <c r="AU73" i="1" s="1"/>
  <c r="AN109" i="1"/>
  <c r="AU109" i="1" s="1"/>
  <c r="AM68" i="1"/>
  <c r="AT68" i="1" s="1"/>
  <c r="AM35" i="1"/>
  <c r="AT35" i="1" s="1"/>
  <c r="AM64" i="1"/>
  <c r="AT64" i="1" s="1"/>
  <c r="AM16" i="1"/>
  <c r="AT16" i="1" s="1"/>
  <c r="AN62" i="1"/>
  <c r="AU62" i="1" s="1"/>
  <c r="AN42" i="1"/>
  <c r="AU42" i="1" s="1"/>
  <c r="AM10" i="1"/>
  <c r="AT10" i="1" s="1"/>
  <c r="AM87" i="1"/>
  <c r="AT87" i="1" s="1"/>
  <c r="AM115" i="1"/>
  <c r="AT115" i="1" s="1"/>
  <c r="AM67" i="1"/>
  <c r="AT67" i="1" s="1"/>
  <c r="AN100" i="1"/>
  <c r="AU100" i="1" s="1"/>
  <c r="AM82" i="1"/>
  <c r="AT82" i="1" s="1"/>
  <c r="AM9" i="1"/>
  <c r="AT9" i="1" s="1"/>
  <c r="AV9" i="1" s="1"/>
  <c r="AX9" i="1" s="1"/>
  <c r="AM21" i="1"/>
  <c r="AT21" i="1" s="1"/>
  <c r="AN23" i="1"/>
  <c r="AU23" i="1" s="1"/>
  <c r="AN78" i="1"/>
  <c r="AU78" i="1" s="1"/>
  <c r="AN110" i="1"/>
  <c r="AU110" i="1" s="1"/>
  <c r="AN46" i="1"/>
  <c r="AU46" i="1" s="1"/>
  <c r="AM101" i="1"/>
  <c r="AT101" i="1" s="1"/>
  <c r="AM93" i="1"/>
  <c r="AT93" i="1" s="1"/>
  <c r="AN72" i="1"/>
  <c r="AU72" i="1" s="1"/>
  <c r="AM57" i="1"/>
  <c r="AT57" i="1" s="1"/>
  <c r="AM48" i="1"/>
  <c r="AT48" i="1" s="1"/>
  <c r="AN24" i="1"/>
  <c r="AU24" i="1" s="1"/>
  <c r="AM41" i="1"/>
  <c r="AT41" i="1" s="1"/>
  <c r="AM26" i="1"/>
  <c r="AT26" i="1" s="1"/>
  <c r="AM23" i="1"/>
  <c r="AT23" i="1" s="1"/>
  <c r="AM65" i="1"/>
  <c r="AT65" i="1" s="1"/>
  <c r="AN39" i="1"/>
  <c r="AU39" i="1" s="1"/>
  <c r="AM92" i="1"/>
  <c r="AT92" i="1" s="1"/>
  <c r="AM33" i="1"/>
  <c r="AT33" i="1" s="1"/>
  <c r="AM29" i="1"/>
  <c r="AT29" i="1" s="1"/>
  <c r="AM36" i="1"/>
  <c r="AT36" i="1" s="1"/>
  <c r="AM43" i="1"/>
  <c r="AT43" i="1" s="1"/>
  <c r="AL17" i="1"/>
  <c r="AS17" i="1" s="1"/>
  <c r="AL12" i="1"/>
  <c r="AS12" i="1" s="1"/>
  <c r="AL22" i="1"/>
  <c r="AS22" i="1" s="1"/>
  <c r="AL24" i="1"/>
  <c r="AS24" i="1" s="1"/>
  <c r="AL107" i="1"/>
  <c r="AS107" i="1" s="1"/>
  <c r="AL15" i="1"/>
  <c r="AS15" i="1" s="1"/>
  <c r="AL70" i="1"/>
  <c r="AS70" i="1" s="1"/>
  <c r="AL79" i="1"/>
  <c r="AS79" i="1" s="1"/>
  <c r="AL29" i="1"/>
  <c r="AS29" i="1" s="1"/>
  <c r="AL25" i="1"/>
  <c r="AS25" i="1" s="1"/>
  <c r="AL13" i="1"/>
  <c r="AS13" i="1" s="1"/>
  <c r="AV13" i="1" s="1"/>
  <c r="AX13" i="1" s="1"/>
  <c r="AL42" i="1"/>
  <c r="AS42" i="1" s="1"/>
  <c r="AL69" i="1"/>
  <c r="AS69" i="1" s="1"/>
  <c r="AL45" i="1"/>
  <c r="AS45" i="1" s="1"/>
  <c r="AM50" i="1"/>
  <c r="AT50" i="1" s="1"/>
  <c r="AL21" i="1"/>
  <c r="AS21" i="1" s="1"/>
  <c r="AL115" i="1"/>
  <c r="AS115" i="1" s="1"/>
  <c r="AL61" i="1"/>
  <c r="AS61" i="1" s="1"/>
  <c r="AL53" i="1"/>
  <c r="AS53" i="1" s="1"/>
  <c r="AL58" i="1"/>
  <c r="AS58" i="1" s="1"/>
  <c r="AL108" i="1"/>
  <c r="AS108" i="1" s="1"/>
  <c r="AL49" i="1"/>
  <c r="AS49" i="1" s="1"/>
  <c r="AL80" i="1"/>
  <c r="AS80" i="1" s="1"/>
  <c r="AL37" i="1"/>
  <c r="AS37" i="1" s="1"/>
  <c r="AN33" i="1"/>
  <c r="AU33" i="1" s="1"/>
  <c r="AM95" i="1"/>
  <c r="AT95" i="1" s="1"/>
  <c r="AN88" i="1"/>
  <c r="AU88" i="1" s="1"/>
  <c r="AV88" i="1" s="1"/>
  <c r="AX88" i="1" s="1"/>
  <c r="AI33" i="1"/>
  <c r="AP33" i="1" s="1"/>
  <c r="AI83" i="1"/>
  <c r="AP83" i="1" s="1"/>
  <c r="AI50" i="1"/>
  <c r="AP50" i="1" s="1"/>
  <c r="AI80" i="1"/>
  <c r="AP80" i="1" s="1"/>
  <c r="AW80" i="1" s="1"/>
  <c r="AI61" i="1"/>
  <c r="AP61" i="1" s="1"/>
  <c r="AI74" i="1"/>
  <c r="AP74" i="1" s="1"/>
  <c r="AI109" i="1"/>
  <c r="AP109" i="1" s="1"/>
  <c r="AI55" i="1"/>
  <c r="AP55" i="1" s="1"/>
  <c r="AI11" i="1"/>
  <c r="AP11" i="1" s="1"/>
  <c r="AI28" i="1"/>
  <c r="AP28" i="1" s="1"/>
  <c r="AI113" i="1"/>
  <c r="AP113" i="1" s="1"/>
  <c r="AI52" i="1"/>
  <c r="AP52" i="1" s="1"/>
  <c r="AV52" i="1" s="1"/>
  <c r="AX52" i="1" s="1"/>
  <c r="AI112" i="1"/>
  <c r="AP112" i="1" s="1"/>
  <c r="AI22" i="1"/>
  <c r="AP22" i="1" s="1"/>
  <c r="AI82" i="1"/>
  <c r="AP82" i="1" s="1"/>
  <c r="AV82" i="1" s="1"/>
  <c r="AX82" i="1" s="1"/>
  <c r="AI49" i="1"/>
  <c r="AP49" i="1" s="1"/>
  <c r="AP58" i="1"/>
  <c r="AI58" i="1"/>
  <c r="AI115" i="1"/>
  <c r="AP115" i="1" s="1"/>
  <c r="AI23" i="1"/>
  <c r="AP23" i="1" s="1"/>
  <c r="AI19" i="1"/>
  <c r="AP19" i="1" s="1"/>
  <c r="AI79" i="1"/>
  <c r="AP79" i="1" s="1"/>
  <c r="AI24" i="1"/>
  <c r="AP24" i="1" s="1"/>
  <c r="AI105" i="1"/>
  <c r="AP105" i="1" s="1"/>
  <c r="AI70" i="1"/>
  <c r="AP70" i="1" s="1"/>
  <c r="AQ89" i="1"/>
  <c r="AJ89" i="1"/>
  <c r="AJ71" i="1"/>
  <c r="AQ71" i="1" s="1"/>
  <c r="AJ80" i="1"/>
  <c r="AQ80" i="1" s="1"/>
  <c r="AJ112" i="1"/>
  <c r="AQ112" i="1" s="1"/>
  <c r="AJ31" i="1"/>
  <c r="AQ31" i="1" s="1"/>
  <c r="AJ35" i="1"/>
  <c r="AQ35" i="1" s="1"/>
  <c r="AJ45" i="1"/>
  <c r="AQ45" i="1" s="1"/>
  <c r="AJ100" i="1"/>
  <c r="AQ100" i="1" s="1"/>
  <c r="AQ58" i="1"/>
  <c r="AW58" i="1" s="1"/>
  <c r="AJ58" i="1"/>
  <c r="AM46" i="1"/>
  <c r="AT46" i="1" s="1"/>
  <c r="AN31" i="1"/>
  <c r="AU31" i="1" s="1"/>
  <c r="AN35" i="1"/>
  <c r="AU35" i="1" s="1"/>
  <c r="AJ75" i="1"/>
  <c r="AQ75" i="1" s="1"/>
  <c r="AN77" i="1"/>
  <c r="AU77" i="1" s="1"/>
  <c r="AN47" i="1"/>
  <c r="AU47" i="1" s="1"/>
  <c r="AM83" i="1"/>
  <c r="AT83" i="1" s="1"/>
  <c r="AT103" i="1"/>
  <c r="AM103" i="1"/>
  <c r="AM49" i="1"/>
  <c r="AT49" i="1" s="1"/>
  <c r="AN50" i="1"/>
  <c r="AU50" i="1" s="1"/>
  <c r="AM78" i="1"/>
  <c r="AT78" i="1" s="1"/>
  <c r="AN29" i="1"/>
  <c r="AU29" i="1" s="1"/>
  <c r="AM17" i="1"/>
  <c r="AT17" i="1" s="1"/>
  <c r="AM62" i="1"/>
  <c r="AT62" i="1" s="1"/>
  <c r="AN86" i="1"/>
  <c r="AU86" i="1" s="1"/>
  <c r="AT20" i="1"/>
  <c r="AM20" i="1"/>
  <c r="AM54" i="1"/>
  <c r="AT54" i="1" s="1"/>
  <c r="AM38" i="1"/>
  <c r="AT38" i="1" s="1"/>
  <c r="AL91" i="1"/>
  <c r="AS91" i="1" s="1"/>
  <c r="AL28" i="1"/>
  <c r="AS28" i="1" s="1"/>
  <c r="AL47" i="1"/>
  <c r="AS47" i="1" s="1"/>
  <c r="AL57" i="1"/>
  <c r="AS57" i="1" s="1"/>
  <c r="AV57" i="1" s="1"/>
  <c r="AX57" i="1" s="1"/>
  <c r="AL50" i="1"/>
  <c r="AS50" i="1" s="1"/>
  <c r="AL52" i="1"/>
  <c r="AS52" i="1" s="1"/>
  <c r="AL68" i="1"/>
  <c r="AS68" i="1" s="1"/>
  <c r="AL64" i="1"/>
  <c r="AS64" i="1" s="1"/>
  <c r="AL75" i="1"/>
  <c r="AS75" i="1" s="1"/>
  <c r="AL96" i="1"/>
  <c r="AS96" i="1" s="1"/>
  <c r="AN15" i="1"/>
  <c r="AU15" i="1" s="1"/>
  <c r="AV15" i="1" s="1"/>
  <c r="AX15" i="1" s="1"/>
  <c r="AI48" i="1"/>
  <c r="AP48" i="1" s="1"/>
  <c r="AW48" i="1" s="1"/>
  <c r="AI108" i="1"/>
  <c r="AP108" i="1" s="1"/>
  <c r="AI92" i="1"/>
  <c r="AP92" i="1" s="1"/>
  <c r="AI29" i="1"/>
  <c r="AP29" i="1" s="1"/>
  <c r="AI95" i="1"/>
  <c r="AP95" i="1" s="1"/>
  <c r="AI68" i="1"/>
  <c r="AP68" i="1" s="1"/>
  <c r="AW68" i="1" s="1"/>
  <c r="AI46" i="1"/>
  <c r="AP46" i="1" s="1"/>
  <c r="AI45" i="1"/>
  <c r="AP45" i="1" s="1"/>
  <c r="AI47" i="1"/>
  <c r="AP47" i="1" s="1"/>
  <c r="AJ99" i="1"/>
  <c r="AQ99" i="1" s="1"/>
  <c r="AJ50" i="1"/>
  <c r="AQ50" i="1" s="1"/>
  <c r="AW50" i="1" s="1"/>
  <c r="AJ29" i="1"/>
  <c r="AQ29" i="1" s="1"/>
  <c r="AJ113" i="1"/>
  <c r="AQ113" i="1" s="1"/>
  <c r="AJ23" i="1"/>
  <c r="AQ23" i="1" s="1"/>
  <c r="AJ22" i="1"/>
  <c r="AQ22" i="1" s="1"/>
  <c r="AJ85" i="1"/>
  <c r="AQ85" i="1" s="1"/>
  <c r="AJ42" i="1"/>
  <c r="AQ42" i="1" s="1"/>
  <c r="AV42" i="1" s="1"/>
  <c r="AX42" i="1" s="1"/>
  <c r="AJ52" i="1"/>
  <c r="AQ52" i="1" s="1"/>
  <c r="AJ13" i="1"/>
  <c r="AQ13" i="1" s="1"/>
  <c r="AJ25" i="1"/>
  <c r="AQ25" i="1" s="1"/>
  <c r="AJ78" i="1"/>
  <c r="AQ78" i="1" s="1"/>
  <c r="AJ104" i="1"/>
  <c r="AQ104" i="1" s="1"/>
  <c r="AJ41" i="1"/>
  <c r="AQ41" i="1" s="1"/>
  <c r="AJ32" i="1"/>
  <c r="AQ32" i="1" s="1"/>
  <c r="AV32" i="1" s="1"/>
  <c r="AX32" i="1" s="1"/>
  <c r="AJ16" i="1"/>
  <c r="AQ16" i="1" s="1"/>
  <c r="AW16" i="1" s="1"/>
  <c r="AM113" i="1"/>
  <c r="AT113" i="1" s="1"/>
  <c r="AN65" i="1"/>
  <c r="AU65" i="1" s="1"/>
  <c r="AN52" i="1"/>
  <c r="AU52" i="1" s="1"/>
  <c r="AN16" i="1"/>
  <c r="AU16" i="1" s="1"/>
  <c r="AN69" i="1"/>
  <c r="AU69" i="1" s="1"/>
  <c r="AN48" i="1"/>
  <c r="AU48" i="1" s="1"/>
  <c r="AN96" i="1"/>
  <c r="AU96" i="1" s="1"/>
  <c r="AM34" i="1"/>
  <c r="AT34" i="1" s="1"/>
  <c r="AJ66" i="1"/>
  <c r="AQ66" i="1" s="1"/>
  <c r="AW66" i="1" s="1"/>
  <c r="AJ94" i="1"/>
  <c r="AQ94" i="1" s="1"/>
  <c r="AJ83" i="1"/>
  <c r="AQ83" i="1" s="1"/>
  <c r="AW83" i="1" s="1"/>
  <c r="AJ61" i="1"/>
  <c r="AQ61" i="1" s="1"/>
  <c r="AW61" i="1" s="1"/>
  <c r="AJ56" i="1"/>
  <c r="AQ56" i="1" s="1"/>
  <c r="AJ102" i="1"/>
  <c r="AQ102" i="1" s="1"/>
  <c r="AW102" i="1" s="1"/>
  <c r="AJ77" i="1"/>
  <c r="AQ77" i="1" s="1"/>
  <c r="AW77" i="1" s="1"/>
  <c r="AJ60" i="1"/>
  <c r="AQ60" i="1" s="1"/>
  <c r="AW60" i="1" s="1"/>
  <c r="AJ108" i="1"/>
  <c r="AQ108" i="1" s="1"/>
  <c r="AJ39" i="1"/>
  <c r="AQ39" i="1" s="1"/>
  <c r="AJ101" i="1"/>
  <c r="AQ101" i="1" s="1"/>
  <c r="AV101" i="1" s="1"/>
  <c r="AX101" i="1" s="1"/>
  <c r="AJ14" i="1"/>
  <c r="AQ14" i="1" s="1"/>
  <c r="AV14" i="1" s="1"/>
  <c r="AX14" i="1" s="1"/>
  <c r="AJ28" i="1"/>
  <c r="AQ28" i="1" s="1"/>
  <c r="AW28" i="1" s="1"/>
  <c r="AJ43" i="1"/>
  <c r="AQ43" i="1" s="1"/>
  <c r="AW43" i="1" s="1"/>
  <c r="AJ46" i="1"/>
  <c r="AQ46" i="1" s="1"/>
  <c r="AJ21" i="1"/>
  <c r="AQ21" i="1" s="1"/>
  <c r="AJ87" i="1"/>
  <c r="AQ87" i="1" s="1"/>
  <c r="AW87" i="1" s="1"/>
  <c r="AJ69" i="1"/>
  <c r="AQ69" i="1" s="1"/>
  <c r="AJ72" i="1"/>
  <c r="AQ72" i="1" s="1"/>
  <c r="AJ110" i="1"/>
  <c r="AQ110" i="1" s="1"/>
  <c r="AW110" i="1" s="1"/>
  <c r="AJ33" i="1"/>
  <c r="AQ33" i="1" s="1"/>
  <c r="AW33" i="1" s="1"/>
  <c r="AJ90" i="1"/>
  <c r="AQ90" i="1" s="1"/>
  <c r="AJ98" i="1"/>
  <c r="AQ98" i="1" s="1"/>
  <c r="AW98" i="1" s="1"/>
  <c r="AJ97" i="1"/>
  <c r="AQ97" i="1" s="1"/>
  <c r="AW97" i="1" s="1"/>
  <c r="AJ111" i="1"/>
  <c r="AQ111" i="1" s="1"/>
  <c r="AW111" i="1" s="1"/>
  <c r="AJ93" i="1"/>
  <c r="AQ93" i="1" s="1"/>
  <c r="AM51" i="1"/>
  <c r="AT51" i="1" s="1"/>
  <c r="AM14" i="1"/>
  <c r="AT14" i="1" s="1"/>
  <c r="AN85" i="1"/>
  <c r="AU85" i="1" s="1"/>
  <c r="AN107" i="1"/>
  <c r="AU107" i="1" s="1"/>
  <c r="AN36" i="1"/>
  <c r="AU36" i="1" s="1"/>
  <c r="AN89" i="1"/>
  <c r="AU89" i="1" s="1"/>
  <c r="AN56" i="1"/>
  <c r="AU56" i="1" s="1"/>
  <c r="AN14" i="1"/>
  <c r="AU14" i="1" s="1"/>
  <c r="AN75" i="1"/>
  <c r="AU75" i="1" s="1"/>
  <c r="AM98" i="1"/>
  <c r="AT98" i="1" s="1"/>
  <c r="AN79" i="1"/>
  <c r="AU79" i="1" s="1"/>
  <c r="AN28" i="1"/>
  <c r="AU28" i="1" s="1"/>
  <c r="AN38" i="1"/>
  <c r="AU38" i="1" s="1"/>
  <c r="AN67" i="1"/>
  <c r="AU67" i="1" s="1"/>
  <c r="AN83" i="1"/>
  <c r="AU83" i="1" s="1"/>
  <c r="AN30" i="1"/>
  <c r="AU30" i="1" s="1"/>
  <c r="AN71" i="1"/>
  <c r="AU71" i="1" s="1"/>
  <c r="AM24" i="1"/>
  <c r="AT24" i="1" s="1"/>
  <c r="AM110" i="1"/>
  <c r="AT110" i="1" s="1"/>
  <c r="AM45" i="1"/>
  <c r="AT45" i="1" s="1"/>
  <c r="AN12" i="1"/>
  <c r="AU12" i="1" s="1"/>
  <c r="AN55" i="1"/>
  <c r="AU55" i="1" s="1"/>
  <c r="AM55" i="1"/>
  <c r="AT55" i="1" s="1"/>
  <c r="AN34" i="1"/>
  <c r="AU34" i="1" s="1"/>
  <c r="AM105" i="1"/>
  <c r="AT105" i="1" s="1"/>
  <c r="AN41" i="1"/>
  <c r="AU41" i="1" s="1"/>
  <c r="AN76" i="1"/>
  <c r="AU76" i="1" s="1"/>
  <c r="AM44" i="1"/>
  <c r="AT44" i="1" s="1"/>
  <c r="AM71" i="1"/>
  <c r="AT71" i="1" s="1"/>
  <c r="AV71" i="1" s="1"/>
  <c r="AX71" i="1" s="1"/>
  <c r="AM59" i="1"/>
  <c r="AT59" i="1" s="1"/>
  <c r="AN99" i="1"/>
  <c r="AU99" i="1" s="1"/>
  <c r="AN66" i="1"/>
  <c r="AU66" i="1" s="1"/>
  <c r="AN70" i="1"/>
  <c r="AU70" i="1" s="1"/>
  <c r="AN108" i="1"/>
  <c r="AU108" i="1" s="1"/>
  <c r="AM22" i="1"/>
  <c r="AT22" i="1" s="1"/>
  <c r="AM96" i="1"/>
  <c r="AT96" i="1" s="1"/>
  <c r="AM74" i="1"/>
  <c r="AT74" i="1" s="1"/>
  <c r="AV74" i="1" s="1"/>
  <c r="AX74" i="1" s="1"/>
  <c r="AN104" i="1"/>
  <c r="AU104" i="1" s="1"/>
  <c r="AM69" i="1"/>
  <c r="AT69" i="1" s="1"/>
  <c r="AM80" i="1"/>
  <c r="AT80" i="1" s="1"/>
  <c r="AM73" i="1"/>
  <c r="AT73" i="1" s="1"/>
  <c r="AM99" i="1"/>
  <c r="AT99" i="1" s="1"/>
  <c r="AM106" i="1"/>
  <c r="AT106" i="1" s="1"/>
  <c r="AN81" i="1"/>
  <c r="AU81" i="1" s="1"/>
  <c r="AM60" i="1"/>
  <c r="AT60" i="1" s="1"/>
  <c r="AM18" i="1"/>
  <c r="AT18" i="1" s="1"/>
  <c r="AM28" i="1"/>
  <c r="AT28" i="1" s="1"/>
  <c r="AM102" i="1"/>
  <c r="AT102" i="1" s="1"/>
  <c r="AM53" i="1"/>
  <c r="AT53" i="1" s="1"/>
  <c r="AS44" i="1"/>
  <c r="AL44" i="1"/>
  <c r="AL83" i="1"/>
  <c r="AS83" i="1" s="1"/>
  <c r="AL62" i="1"/>
  <c r="AS62" i="1" s="1"/>
  <c r="AL77" i="1"/>
  <c r="AS77" i="1" s="1"/>
  <c r="AL112" i="1"/>
  <c r="AS112" i="1" s="1"/>
  <c r="AV112" i="1" s="1"/>
  <c r="AX112" i="1" s="1"/>
  <c r="AL11" i="1"/>
  <c r="AS11" i="1" s="1"/>
  <c r="AV11" i="1" s="1"/>
  <c r="AX11" i="1" s="1"/>
  <c r="AL63" i="1"/>
  <c r="AS63" i="1" s="1"/>
  <c r="AL103" i="1"/>
  <c r="AS103" i="1" s="1"/>
  <c r="AS76" i="1"/>
  <c r="AL76" i="1"/>
  <c r="AL10" i="1"/>
  <c r="AS10" i="1" s="1"/>
  <c r="AL95" i="1"/>
  <c r="AS95" i="1" s="1"/>
  <c r="AV95" i="1" s="1"/>
  <c r="AX95" i="1" s="1"/>
  <c r="AL113" i="1"/>
  <c r="AS113" i="1" s="1"/>
  <c r="AL33" i="1"/>
  <c r="AS33" i="1" s="1"/>
  <c r="AL51" i="1"/>
  <c r="AS51" i="1" s="1"/>
  <c r="AL35" i="1"/>
  <c r="AS35" i="1" s="1"/>
  <c r="AN19" i="1"/>
  <c r="AU19" i="1" s="1"/>
  <c r="AS87" i="1"/>
  <c r="AL87" i="1"/>
  <c r="AL109" i="1"/>
  <c r="AS109" i="1" s="1"/>
  <c r="AL78" i="1"/>
  <c r="AS78" i="1" s="1"/>
  <c r="AL93" i="1"/>
  <c r="AS93" i="1" s="1"/>
  <c r="AL86" i="1"/>
  <c r="AS86" i="1" s="1"/>
  <c r="AL73" i="1"/>
  <c r="AS73" i="1" s="1"/>
  <c r="AV73" i="1" s="1"/>
  <c r="AX73" i="1" s="1"/>
  <c r="AL99" i="1"/>
  <c r="AS99" i="1" s="1"/>
  <c r="AL55" i="1"/>
  <c r="AS55" i="1" s="1"/>
  <c r="AS105" i="1"/>
  <c r="AL105" i="1"/>
  <c r="AN21" i="1"/>
  <c r="AU21" i="1" s="1"/>
  <c r="AL89" i="1"/>
  <c r="AS89" i="1" s="1"/>
  <c r="AN18" i="1"/>
  <c r="AU18" i="1" s="1"/>
  <c r="AI99" i="1"/>
  <c r="AP99" i="1" s="1"/>
  <c r="AW99" i="1" s="1"/>
  <c r="AI21" i="1"/>
  <c r="AP21" i="1" s="1"/>
  <c r="AW21" i="1" s="1"/>
  <c r="AN93" i="1"/>
  <c r="AU93" i="1" s="1"/>
  <c r="AI14" i="1"/>
  <c r="AP14" i="1" s="1"/>
  <c r="AP37" i="1"/>
  <c r="AV37" i="1" s="1"/>
  <c r="AX37" i="1" s="1"/>
  <c r="AI37" i="1"/>
  <c r="AI18" i="1"/>
  <c r="AP18" i="1" s="1"/>
  <c r="AW18" i="1" s="1"/>
  <c r="AI93" i="1"/>
  <c r="AP93" i="1" s="1"/>
  <c r="AI78" i="1"/>
  <c r="AP78" i="1" s="1"/>
  <c r="AI59" i="1"/>
  <c r="AP59" i="1" s="1"/>
  <c r="AV59" i="1" s="1"/>
  <c r="AX59" i="1" s="1"/>
  <c r="AI56" i="1"/>
  <c r="AP56" i="1" s="1"/>
  <c r="AI63" i="1"/>
  <c r="AP63" i="1" s="1"/>
  <c r="AW63" i="1" s="1"/>
  <c r="AI8" i="1"/>
  <c r="AP8" i="1" s="1"/>
  <c r="AW8" i="1" s="1"/>
  <c r="AP81" i="1"/>
  <c r="AW81" i="1" s="1"/>
  <c r="AI81" i="1"/>
  <c r="AI44" i="1"/>
  <c r="AP44" i="1" s="1"/>
  <c r="AI36" i="1"/>
  <c r="AP36" i="1" s="1"/>
  <c r="AW36" i="1" s="1"/>
  <c r="AI100" i="1"/>
  <c r="AP100" i="1" s="1"/>
  <c r="AW100" i="1" s="1"/>
  <c r="AI38" i="1"/>
  <c r="AP38" i="1" s="1"/>
  <c r="AP86" i="1"/>
  <c r="AI86" i="1"/>
  <c r="AI51" i="1"/>
  <c r="AP51" i="1" s="1"/>
  <c r="AV51" i="1" s="1"/>
  <c r="AX51" i="1" s="1"/>
  <c r="AP75" i="1"/>
  <c r="AW75" i="1" s="1"/>
  <c r="AI75" i="1"/>
  <c r="AI106" i="1"/>
  <c r="AP106" i="1" s="1"/>
  <c r="AW106" i="1" s="1"/>
  <c r="AP34" i="1"/>
  <c r="AV34" i="1" s="1"/>
  <c r="AX34" i="1" s="1"/>
  <c r="AI34" i="1"/>
  <c r="AI25" i="1"/>
  <c r="AP25" i="1" s="1"/>
  <c r="AW25" i="1" s="1"/>
  <c r="AP89" i="1"/>
  <c r="AI89" i="1"/>
  <c r="AI64" i="1"/>
  <c r="AP64" i="1" s="1"/>
  <c r="AV64" i="1" s="1"/>
  <c r="AX64" i="1" s="1"/>
  <c r="AP40" i="1"/>
  <c r="AW40" i="1" s="1"/>
  <c r="AI40" i="1"/>
  <c r="AW13" i="1"/>
  <c r="AW41" i="1"/>
  <c r="AW57" i="1"/>
  <c r="AW44" i="1"/>
  <c r="AV91" i="1"/>
  <c r="AX91" i="1" s="1"/>
  <c r="AV111" i="1"/>
  <c r="AX111" i="1" s="1"/>
  <c r="AV53" i="1"/>
  <c r="AX53" i="1" s="1"/>
  <c r="AV92" i="1"/>
  <c r="AX92" i="1" s="1"/>
  <c r="AV104" i="1"/>
  <c r="AX104" i="1" s="1"/>
  <c r="AW30" i="1"/>
  <c r="AV81" i="1"/>
  <c r="AX81" i="1" s="1"/>
  <c r="AV66" i="1"/>
  <c r="AX66" i="1" s="1"/>
  <c r="AV16" i="1"/>
  <c r="AX16" i="1" s="1"/>
  <c r="AV107" i="1"/>
  <c r="AX107" i="1" s="1"/>
  <c r="AV28" i="1"/>
  <c r="AX28" i="1" s="1"/>
  <c r="AW94" i="1"/>
  <c r="AW15" i="1"/>
  <c r="AW73" i="1"/>
  <c r="AV65" i="1"/>
  <c r="AX65" i="1" s="1"/>
  <c r="AW91" i="1"/>
  <c r="AW107" i="1"/>
  <c r="AW103" i="1"/>
  <c r="AW71" i="1"/>
  <c r="AV49" i="1"/>
  <c r="AX49" i="1" s="1"/>
  <c r="AV56" i="1"/>
  <c r="AX56" i="1" s="1"/>
  <c r="AV27" i="1"/>
  <c r="AX27" i="1" s="1"/>
  <c r="AW53" i="1"/>
  <c r="AW42" i="1"/>
  <c r="AW20" i="1"/>
  <c r="AW92" i="1"/>
  <c r="AW35" i="1"/>
  <c r="AV68" i="1"/>
  <c r="AX68" i="1" s="1"/>
  <c r="AW112" i="1"/>
  <c r="AW67" i="1"/>
  <c r="AW14" i="1"/>
  <c r="AW31" i="1"/>
  <c r="AW79" i="1"/>
  <c r="AV93" i="1" l="1"/>
  <c r="AX93" i="1" s="1"/>
  <c r="AV38" i="1"/>
  <c r="AX38" i="1" s="1"/>
  <c r="AW38" i="1"/>
  <c r="AV89" i="1"/>
  <c r="AX89" i="1" s="1"/>
  <c r="AV86" i="1"/>
  <c r="AX86" i="1" s="1"/>
  <c r="AV55" i="1"/>
  <c r="AX55" i="1" s="1"/>
  <c r="AV61" i="1"/>
  <c r="AX61" i="1" s="1"/>
  <c r="AV39" i="1"/>
  <c r="AX39" i="1" s="1"/>
  <c r="AV63" i="1"/>
  <c r="AX63" i="1" s="1"/>
  <c r="AV17" i="1"/>
  <c r="AX17" i="1" s="1"/>
  <c r="AV48" i="1"/>
  <c r="AX48" i="1" s="1"/>
  <c r="AW26" i="1"/>
  <c r="AV103" i="1"/>
  <c r="AX103" i="1" s="1"/>
  <c r="AV60" i="1"/>
  <c r="AX60" i="1" s="1"/>
  <c r="AW72" i="1"/>
  <c r="AV46" i="1"/>
  <c r="AX46" i="1" s="1"/>
  <c r="AV25" i="1"/>
  <c r="AX25" i="1" s="1"/>
  <c r="AV85" i="1"/>
  <c r="AX85" i="1" s="1"/>
  <c r="AV29" i="1"/>
  <c r="AX29" i="1" s="1"/>
  <c r="AV44" i="1"/>
  <c r="AX44" i="1" s="1"/>
  <c r="AV109" i="1"/>
  <c r="AX109" i="1" s="1"/>
  <c r="AV41" i="1"/>
  <c r="AX41" i="1" s="1"/>
  <c r="AW47" i="1"/>
  <c r="AV76" i="1"/>
  <c r="AX76" i="1" s="1"/>
  <c r="AV97" i="1"/>
  <c r="AX97" i="1" s="1"/>
  <c r="AW37" i="1"/>
  <c r="AW54" i="1"/>
  <c r="AW78" i="1"/>
  <c r="AV110" i="1"/>
  <c r="AX110" i="1" s="1"/>
  <c r="AW52" i="1"/>
  <c r="AV99" i="1"/>
  <c r="AX99" i="1" s="1"/>
  <c r="AV108" i="1"/>
  <c r="AX108" i="1" s="1"/>
  <c r="AW45" i="1"/>
  <c r="AV35" i="1"/>
  <c r="AX35" i="1" s="1"/>
  <c r="AV80" i="1"/>
  <c r="AX80" i="1" s="1"/>
  <c r="AV22" i="1"/>
  <c r="AX22" i="1" s="1"/>
  <c r="AV113" i="1"/>
  <c r="AX113" i="1" s="1"/>
  <c r="AV47" i="1"/>
  <c r="AX47" i="1" s="1"/>
  <c r="AV105" i="1"/>
  <c r="AX105" i="1" s="1"/>
  <c r="AV58" i="1"/>
  <c r="AX58" i="1" s="1"/>
  <c r="AV23" i="1"/>
  <c r="AX23" i="1" s="1"/>
  <c r="AV62" i="1"/>
  <c r="AX62" i="1" s="1"/>
  <c r="AV45" i="1"/>
  <c r="AX45" i="1" s="1"/>
  <c r="AV50" i="1"/>
  <c r="AX50" i="1" s="1"/>
  <c r="AW23" i="1"/>
  <c r="AW34" i="1"/>
  <c r="AW104" i="1"/>
  <c r="AW105" i="1"/>
  <c r="AW46" i="1"/>
  <c r="AV70" i="1"/>
  <c r="AX70" i="1" s="1"/>
  <c r="AV8" i="1"/>
  <c r="AX8" i="1" s="1"/>
  <c r="AV106" i="1"/>
  <c r="AX106" i="1" s="1"/>
  <c r="AV75" i="1"/>
  <c r="AX75" i="1" s="1"/>
  <c r="AW55" i="1"/>
  <c r="AW32" i="1"/>
  <c r="AV10" i="1"/>
  <c r="AX10" i="1" s="1"/>
  <c r="AV40" i="1"/>
  <c r="AX40" i="1" s="1"/>
  <c r="AV21" i="1"/>
  <c r="AX21" i="1" s="1"/>
  <c r="AW86" i="1"/>
  <c r="AW19" i="1"/>
  <c r="AW49" i="1"/>
  <c r="AW11" i="1"/>
  <c r="AW95" i="1"/>
  <c r="AW56" i="1"/>
  <c r="AW24" i="1"/>
  <c r="AW29" i="1"/>
  <c r="AV77" i="1"/>
  <c r="AX77" i="1" s="1"/>
  <c r="AW89" i="1"/>
  <c r="AW84" i="1"/>
  <c r="AV98" i="1"/>
  <c r="AX98" i="1" s="1"/>
  <c r="AW17" i="1"/>
  <c r="AV12" i="1"/>
  <c r="AX12" i="1" s="1"/>
  <c r="AV83" i="1"/>
  <c r="AX83" i="1" s="1"/>
  <c r="AV87" i="1"/>
  <c r="AX87" i="1" s="1"/>
  <c r="AW59" i="1"/>
  <c r="AW93" i="1"/>
  <c r="AW90" i="1"/>
  <c r="AW69" i="1"/>
  <c r="AW22" i="1"/>
  <c r="AW113" i="1"/>
  <c r="AW64" i="1"/>
  <c r="AW88" i="1"/>
  <c r="AW9" i="1"/>
  <c r="AW109" i="1"/>
  <c r="AW114" i="1"/>
  <c r="AW108" i="1"/>
  <c r="AV36" i="1"/>
  <c r="AX36" i="1" s="1"/>
  <c r="AV115" i="1"/>
  <c r="AX115" i="1" s="1"/>
  <c r="AW101" i="1"/>
  <c r="AW76" i="1"/>
  <c r="AW39" i="1"/>
  <c r="AW85" i="1"/>
  <c r="AV33" i="1"/>
  <c r="AX33" i="1" s="1"/>
  <c r="AV78" i="1"/>
  <c r="AX78" i="1" s="1"/>
  <c r="AV100" i="1"/>
  <c r="AX100" i="1" s="1"/>
  <c r="AW51" i="1"/>
  <c r="AW96" i="1"/>
  <c r="AW82" i="1"/>
  <c r="AW74" i="1"/>
  <c r="AW27" i="1"/>
</calcChain>
</file>

<file path=xl/sharedStrings.xml><?xml version="1.0" encoding="utf-8"?>
<sst xmlns="http://schemas.openxmlformats.org/spreadsheetml/2006/main" count="378" uniqueCount="90">
  <si>
    <t>SANREM-CRSP CAPS Project</t>
  </si>
  <si>
    <t>Samples Login Form</t>
  </si>
  <si>
    <t>Incubations</t>
  </si>
  <si>
    <t>Day 1</t>
  </si>
  <si>
    <t>Day 2</t>
  </si>
  <si>
    <t>Day 3</t>
  </si>
  <si>
    <t>Day 7</t>
  </si>
  <si>
    <t>Day 14</t>
  </si>
  <si>
    <t>Day 21</t>
  </si>
  <si>
    <t>21day total</t>
  </si>
  <si>
    <t>3 day</t>
  </si>
  <si>
    <t>ave</t>
  </si>
  <si>
    <t>No.</t>
  </si>
  <si>
    <t>Sample ID</t>
  </si>
  <si>
    <t>Treatment</t>
  </si>
  <si>
    <t>Reading 1</t>
  </si>
  <si>
    <t>Reading 2</t>
  </si>
  <si>
    <t>PaCo2</t>
  </si>
  <si>
    <t>C in CO2 (g)</t>
  </si>
  <si>
    <t>Std 1</t>
  </si>
  <si>
    <t>Intercept</t>
  </si>
  <si>
    <t>Aver. Blank</t>
  </si>
  <si>
    <t>Vol</t>
  </si>
  <si>
    <t>hrs in a day</t>
  </si>
  <si>
    <t>Std 2</t>
  </si>
  <si>
    <t>slope</t>
  </si>
  <si>
    <t>R</t>
  </si>
  <si>
    <t>Std 3</t>
  </si>
  <si>
    <t>T</t>
  </si>
  <si>
    <t>Incubation time</t>
  </si>
  <si>
    <t>CO2</t>
  </si>
  <si>
    <t>Macro</t>
  </si>
  <si>
    <t>Incubated soil mass</t>
  </si>
  <si>
    <t>(g)</t>
  </si>
  <si>
    <t>Start std</t>
  </si>
  <si>
    <t>End std</t>
  </si>
  <si>
    <t xml:space="preserve">Blank </t>
  </si>
  <si>
    <t>Minus blank</t>
  </si>
  <si>
    <t>Average</t>
  </si>
  <si>
    <t>Sample sample sample</t>
  </si>
  <si>
    <t>Sample</t>
  </si>
  <si>
    <t>Site: All</t>
  </si>
  <si>
    <t>Depth</t>
  </si>
  <si>
    <t>Blank 1</t>
  </si>
  <si>
    <t>Blank 2</t>
  </si>
  <si>
    <t>1</t>
  </si>
  <si>
    <t>2</t>
  </si>
  <si>
    <t>Sample 2</t>
  </si>
  <si>
    <t>Sample 3</t>
  </si>
  <si>
    <t>Sample 1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</si>
  <si>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</si>
  <si>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</si>
  <si>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</si>
  <si>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</si>
  <si>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</si>
  <si>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</si>
  <si>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</si>
  <si>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</si>
  <si>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</si>
  <si>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</si>
  <si>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</si>
  <si>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</si>
  <si>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</si>
  <si>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</si>
  <si>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</si>
  <si>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</si>
  <si>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</si>
  <si>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</si>
  <si>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</si>
  <si>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</si>
  <si>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</si>
  <si>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</si>
  <si>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</si>
  <si>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</si>
  <si>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</si>
  <si>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</si>
  <si>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</si>
  <si>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</si>
  <si>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</si>
  <si>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</si>
  <si>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</si>
  <si>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</si>
  <si>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</si>
  <si>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</si>
  <si>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</si>
  <si>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</si>
  <si>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</si>
  <si>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PMC per day</t>
  </si>
  <si>
    <t>UTOS</t>
  </si>
  <si>
    <t>Reading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</si>
</sst>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0" fontId="1" fillId="0" borderId="1" xfId="0" applyFont="1" applyBorder="1" applyAlignment="1">
      <alignment wrapText="1"/>
    </xf>
    <xf numFmtId="1" fontId="0" fillId="2" borderId="1" xfId="0" applyNumberFormat="1" applyFill="1" applyBorder="1"/>
    <xf numFmtId="0" fontId="1" fillId="2" borderId="1" xfId="0" applyFont="1" applyFill="1" applyBorder="1"/>
    <xf numFmtId="0" fontId="1" fillId="2" borderId="0" xfId="0" applyFont="1" applyFill="1"/>
    <xf numFmtId="1" fontId="1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5" borderId="1" xfId="0" applyFont="1" applyFill="1" applyBorder="1"/>
    <xf numFmtId="1" fontId="1" fillId="6" borderId="0" xfId="0" applyNumberFormat="1" applyFont="1" applyFill="1"/>
    <xf numFmtId="0" fontId="0" fillId="9" borderId="0" xfId="0" applyFill="1"/>
    <xf numFmtId="0" fontId="0" fillId="7" borderId="0" xfId="0" applyFill="1"/>
    <xf numFmtId="0" fontId="1" fillId="5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1" fontId="0" fillId="6" borderId="7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2" borderId="9" xfId="0" applyFill="1" applyBorder="1"/>
    <xf numFmtId="1" fontId="0" fillId="6" borderId="0" xfId="0" applyNumberFormat="1" applyFill="1" applyBorder="1"/>
    <xf numFmtId="0" fontId="0" fillId="6" borderId="0" xfId="0" applyFill="1" applyBorder="1"/>
    <xf numFmtId="0" fontId="0" fillId="6" borderId="10" xfId="0" applyFill="1" applyBorder="1"/>
    <xf numFmtId="0" fontId="0" fillId="2" borderId="11" xfId="0" applyFill="1" applyBorder="1"/>
    <xf numFmtId="0" fontId="1" fillId="2" borderId="12" xfId="0" applyFont="1" applyFill="1" applyBorder="1"/>
    <xf numFmtId="0" fontId="1" fillId="2" borderId="13" xfId="0" applyFont="1" applyFill="1" applyBorder="1"/>
    <xf numFmtId="1" fontId="0" fillId="6" borderId="13" xfId="0" applyNumberFormat="1" applyFill="1" applyBorder="1"/>
    <xf numFmtId="0" fontId="0" fillId="6" borderId="13" xfId="0" applyFill="1" applyBorder="1"/>
    <xf numFmtId="0" fontId="0" fillId="6" borderId="14" xfId="0" applyFill="1" applyBorder="1"/>
    <xf numFmtId="0" fontId="0" fillId="0" borderId="16" xfId="0" applyBorder="1"/>
    <xf numFmtId="0" fontId="0" fillId="0" borderId="0" xfId="0" applyBorder="1"/>
    <xf numFmtId="0" fontId="0" fillId="0" borderId="10" xfId="0" applyBorder="1"/>
    <xf numFmtId="2" fontId="0" fillId="8" borderId="16" xfId="0" applyNumberFormat="1" applyFill="1" applyBorder="1"/>
    <xf numFmtId="2" fontId="0" fillId="8" borderId="0" xfId="0" applyNumberFormat="1" applyFill="1" applyBorder="1"/>
    <xf numFmtId="2" fontId="0" fillId="8" borderId="10" xfId="0" applyNumberFormat="1" applyFill="1" applyBorder="1"/>
    <xf numFmtId="2" fontId="1" fillId="10" borderId="16" xfId="0" applyNumberFormat="1" applyFont="1" applyFill="1" applyBorder="1"/>
    <xf numFmtId="2" fontId="1" fillId="10" borderId="0" xfId="0" applyNumberFormat="1" applyFont="1" applyFill="1" applyBorder="1"/>
    <xf numFmtId="2" fontId="1" fillId="10" borderId="10" xfId="0" applyNumberFormat="1" applyFont="1" applyFill="1" applyBorder="1"/>
    <xf numFmtId="164" fontId="0" fillId="7" borderId="0" xfId="0" applyNumberFormat="1" applyFill="1"/>
    <xf numFmtId="2" fontId="1" fillId="9" borderId="0" xfId="0" applyNumberFormat="1" applyFont="1" applyFill="1"/>
    <xf numFmtId="0" fontId="1" fillId="2" borderId="0" xfId="0" applyFont="1" applyFill="1" applyAlignment="1">
      <alignment wrapText="1"/>
    </xf>
    <xf numFmtId="0" fontId="1" fillId="4" borderId="0" xfId="0" applyFont="1" applyFill="1"/>
    <xf numFmtId="2" fontId="0" fillId="3" borderId="16" xfId="0" applyNumberFormat="1" applyFill="1" applyBorder="1"/>
    <xf numFmtId="2" fontId="0" fillId="3" borderId="0" xfId="0" applyNumberFormat="1" applyFill="1" applyBorder="1"/>
    <xf numFmtId="2" fontId="0" fillId="3" borderId="10" xfId="0" applyNumberFormat="1" applyFill="1" applyBorder="1"/>
    <xf numFmtId="2" fontId="0" fillId="9" borderId="15" xfId="0" applyNumberFormat="1" applyFill="1" applyBorder="1"/>
    <xf numFmtId="2" fontId="0" fillId="9" borderId="7" xfId="0" applyNumberFormat="1" applyFill="1" applyBorder="1"/>
    <xf numFmtId="2" fontId="0" fillId="9" borderId="8" xfId="0" applyNumberFormat="1" applyFill="1" applyBorder="1"/>
    <xf numFmtId="2" fontId="0" fillId="9" borderId="17" xfId="0" applyNumberFormat="1" applyFill="1" applyBorder="1"/>
    <xf numFmtId="2" fontId="0" fillId="9" borderId="13" xfId="0" applyNumberFormat="1" applyFill="1" applyBorder="1"/>
    <xf numFmtId="2" fontId="0" fillId="9" borderId="14" xfId="0" applyNumberFormat="1" applyFill="1" applyBorder="1"/>
    <xf numFmtId="1" fontId="0" fillId="9" borderId="15" xfId="0" applyNumberFormat="1" applyFill="1" applyBorder="1"/>
    <xf numFmtId="1" fontId="0" fillId="9" borderId="7" xfId="0" applyNumberFormat="1" applyFill="1" applyBorder="1"/>
    <xf numFmtId="1" fontId="0" fillId="9" borderId="8" xfId="0" applyNumberFormat="1" applyFill="1" applyBorder="1"/>
    <xf numFmtId="1" fontId="0" fillId="9" borderId="17" xfId="0" applyNumberFormat="1" applyFill="1" applyBorder="1"/>
    <xf numFmtId="1" fontId="0" fillId="9" borderId="13" xfId="0" applyNumberFormat="1" applyFill="1" applyBorder="1"/>
    <xf numFmtId="1" fontId="0" fillId="9" borderId="14" xfId="0" applyNumberFormat="1" applyFill="1" applyBorder="1"/>
    <xf numFmtId="1" fontId="0" fillId="0" borderId="16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1" fillId="5" borderId="1" xfId="0" applyNumberFormat="1" applyFont="1" applyFill="1" applyBorder="1"/>
    <xf numFmtId="1" fontId="1" fillId="5" borderId="4" xfId="0" applyNumberFormat="1" applyFont="1" applyFill="1" applyBorder="1"/>
    <xf numFmtId="1" fontId="1" fillId="2" borderId="6" xfId="0" applyNumberFormat="1" applyFont="1" applyFill="1" applyBorder="1"/>
    <xf numFmtId="1" fontId="1" fillId="2" borderId="12" xfId="0" applyNumberFormat="1" applyFont="1" applyFill="1" applyBorder="1"/>
    <xf numFmtId="2" fontId="0" fillId="0" borderId="18" xfId="0" applyNumberFormat="1" applyBorder="1"/>
    <xf numFmtId="1" fontId="0" fillId="0" borderId="2" xfId="0" quotePrefix="1" applyNumberFormat="1" applyBorder="1"/>
    <xf numFmtId="1" fontId="0" fillId="0" borderId="2" xfId="0" applyNumberFormat="1" applyBorder="1"/>
    <xf numFmtId="2" fontId="1" fillId="0" borderId="16" xfId="0" applyNumberFormat="1" applyFont="1" applyFill="1" applyBorder="1"/>
    <xf numFmtId="2" fontId="1" fillId="0" borderId="0" xfId="0" applyNumberFormat="1" applyFont="1" applyFill="1" applyBorder="1"/>
    <xf numFmtId="2" fontId="1" fillId="0" borderId="10" xfId="0" applyNumberFormat="1" applyFont="1" applyFill="1" applyBorder="1"/>
    <xf numFmtId="0" fontId="0" fillId="0" borderId="4" xfId="0" applyBorder="1"/>
    <xf numFmtId="2" fontId="1" fillId="0" borderId="1" xfId="0" applyNumberFormat="1" applyFont="1" applyBorder="1" applyAlignment="1">
      <alignment horizontal="center"/>
    </xf>
    <xf numFmtId="0" fontId="4" fillId="0" borderId="0" xfId="0" applyFont="1" applyBorder="1"/>
    <xf numFmtId="165" fontId="3" fillId="0" borderId="1" xfId="0" applyNumberFormat="1" applyFont="1" applyBorder="1" applyAlignment="1">
      <alignment horizontal="center"/>
    </xf>
    <xf numFmtId="0" fontId="1" fillId="0" borderId="0" xfId="0" applyFont="1" applyFill="1" applyBorder="1"/>
    <xf numFmtId="16" fontId="0" fillId="0" borderId="1" xfId="0" quotePrefix="1" applyNumberFormat="1" applyBorder="1"/>
    <xf numFmtId="165" fontId="0" fillId="0" borderId="1" xfId="0" applyNumberFormat="1" applyBorder="1"/>
    <xf numFmtId="16" fontId="0" fillId="0" borderId="1" xfId="0" applyNumberFormat="1" applyBorder="1"/>
    <xf numFmtId="165" fontId="0" fillId="0" borderId="1" xfId="0" quotePrefix="1" applyNumberFormat="1" applyBorder="1"/>
    <xf numFmtId="165" fontId="0" fillId="0" borderId="1" xfId="0" quotePrefix="1" applyNumberFormat="1" applyFill="1" applyBorder="1"/>
    <xf numFmtId="165" fontId="0" fillId="0" borderId="1" xfId="0" applyNumberFormat="1" applyFill="1" applyBorder="1"/>
    <xf numFmtId="0" fontId="1" fillId="0" borderId="1" xfId="0" applyFont="1" applyFill="1" applyBorder="1"/>
    <xf numFmtId="165" fontId="3" fillId="0" borderId="0" xfId="0" applyNumberFormat="1" applyFont="1" applyBorder="1" applyAlignment="1">
      <alignment horizontal="center"/>
    </xf>
    <xf numFmtId="0" fontId="1" fillId="0" borderId="0" xfId="0" applyFont="1" applyBorder="1"/>
    <xf numFmtId="2" fontId="3" fillId="0" borderId="1" xfId="0" applyNumberFormat="1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1" xfId="0" applyFill="1" applyBorder="1"/>
    <xf numFmtId="2" fontId="0" fillId="0" borderId="18" xfId="0" quotePrefix="1" applyNumberFormat="1" applyFill="1" applyBorder="1"/>
    <xf numFmtId="1" fontId="0" fillId="0" borderId="2" xfId="0" quotePrefix="1" applyNumberFormat="1" applyFill="1" applyBorder="1"/>
    <xf numFmtId="1" fontId="0" fillId="0" borderId="1" xfId="0" applyNumberFormat="1" applyFill="1" applyBorder="1"/>
    <xf numFmtId="1" fontId="0" fillId="0" borderId="15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0" fontId="0" fillId="0" borderId="0" xfId="0" applyFill="1"/>
    <xf numFmtId="2" fontId="0" fillId="0" borderId="15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0" fontId="1" fillId="0" borderId="0" xfId="0" applyFont="1" applyFill="1"/>
    <xf numFmtId="0" fontId="0" fillId="0" borderId="15" xfId="0" applyFill="1" applyBorder="1"/>
    <xf numFmtId="0" fontId="0" fillId="0" borderId="7" xfId="0" applyFill="1" applyBorder="1"/>
    <xf numFmtId="0" fontId="0" fillId="0" borderId="8" xfId="0" applyFill="1" applyBorder="1"/>
    <xf numFmtId="2" fontId="1" fillId="0" borderId="15" xfId="0" applyNumberFormat="1" applyFont="1" applyFill="1" applyBorder="1"/>
    <xf numFmtId="2" fontId="1" fillId="0" borderId="7" xfId="0" applyNumberFormat="1" applyFont="1" applyFill="1" applyBorder="1"/>
    <xf numFmtId="2" fontId="1" fillId="0" borderId="8" xfId="0" applyNumberFormat="1" applyFont="1" applyFill="1" applyBorder="1"/>
    <xf numFmtId="0" fontId="0" fillId="5" borderId="0" xfId="0" applyFont="1" applyFill="1"/>
    <xf numFmtId="0" fontId="0" fillId="0" borderId="0" xfId="0" applyFont="1"/>
    <xf numFmtId="2" fontId="6" fillId="0" borderId="0" xfId="0" applyNumberFormat="1" applyFont="1" applyFill="1" applyBorder="1"/>
    <xf numFmtId="2" fontId="6" fillId="0" borderId="0" xfId="0" applyNumberFormat="1" applyFont="1" applyBorder="1"/>
    <xf numFmtId="2" fontId="6" fillId="0" borderId="19" xfId="0" applyNumberFormat="1" applyFont="1" applyBorder="1"/>
    <xf numFmtId="2" fontId="0" fillId="11" borderId="0" xfId="0" applyNumberFormat="1" applyFill="1" applyBorder="1"/>
    <xf numFmtId="2" fontId="1" fillId="11" borderId="16" xfId="0" applyNumberFormat="1" applyFont="1" applyFill="1" applyBorder="1"/>
    <xf numFmtId="2" fontId="1" fillId="11" borderId="0" xfId="0" applyNumberFormat="1" applyFont="1" applyFill="1" applyBorder="1"/>
    <xf numFmtId="2" fontId="1" fillId="11" borderId="10" xfId="0" applyNumberFormat="1" applyFont="1" applyFill="1" applyBorder="1"/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5" sqref="C25"/>
    </sheetView>
  </sheetViews>
  <sheetFormatPr defaultRowHeight="15" x14ac:dyDescent="0.25"/>
  <cols>
    <col min="1" max="1" width="5.28515625" customWidth="1"/>
    <col min="2" max="2" width="11.140625" customWidth="1"/>
    <col min="3" max="3" width="7" customWidth="1"/>
    <col min="4" max="5" width="11.42578125" customWidth="1"/>
    <col min="6" max="6" width="8.7109375" style="41" customWidth="1"/>
    <col min="7" max="7" width="6.85546875" style="41" customWidth="1"/>
    <col min="8" max="8" width="9.140625" style="41"/>
  </cols>
  <sheetData>
    <row r="1" spans="1:15" x14ac:dyDescent="0.25">
      <c r="A1" s="1" t="s">
        <v>0</v>
      </c>
    </row>
    <row r="2" spans="1:15" x14ac:dyDescent="0.25">
      <c r="A2" s="1" t="s">
        <v>1</v>
      </c>
      <c r="D2" s="83"/>
      <c r="E2" s="41"/>
    </row>
    <row r="3" spans="1:15" x14ac:dyDescent="0.25">
      <c r="A3" s="3" t="s">
        <v>41</v>
      </c>
      <c r="B3" s="10"/>
      <c r="C3" s="10"/>
      <c r="D3" s="127" t="s">
        <v>3</v>
      </c>
      <c r="E3" s="128"/>
      <c r="F3" s="125" t="s">
        <v>4</v>
      </c>
      <c r="G3" s="125"/>
      <c r="H3" s="125" t="s">
        <v>5</v>
      </c>
      <c r="I3" s="126"/>
      <c r="J3" s="125" t="s">
        <v>6</v>
      </c>
      <c r="K3" s="126"/>
      <c r="L3" s="125" t="s">
        <v>7</v>
      </c>
      <c r="M3" s="126"/>
      <c r="N3" s="125" t="s">
        <v>8</v>
      </c>
      <c r="O3" s="126"/>
    </row>
    <row r="4" spans="1:15" x14ac:dyDescent="0.25">
      <c r="A4" s="3" t="s">
        <v>12</v>
      </c>
      <c r="B4" s="3" t="s">
        <v>13</v>
      </c>
      <c r="C4" s="3" t="s">
        <v>42</v>
      </c>
      <c r="D4" s="8" t="s">
        <v>15</v>
      </c>
      <c r="E4" s="8" t="s">
        <v>16</v>
      </c>
      <c r="F4" s="8" t="s">
        <v>15</v>
      </c>
      <c r="G4" s="8" t="s">
        <v>16</v>
      </c>
      <c r="H4" s="8" t="s">
        <v>15</v>
      </c>
      <c r="I4" s="8" t="s">
        <v>16</v>
      </c>
      <c r="J4" s="8" t="s">
        <v>15</v>
      </c>
      <c r="K4" s="8" t="s">
        <v>16</v>
      </c>
      <c r="L4" s="8" t="s">
        <v>15</v>
      </c>
      <c r="M4" s="8" t="s">
        <v>16</v>
      </c>
      <c r="N4" s="8" t="s">
        <v>15</v>
      </c>
      <c r="O4" s="8" t="s">
        <v>16</v>
      </c>
    </row>
    <row r="5" spans="1:15" x14ac:dyDescent="0.25">
      <c r="A5" s="3"/>
      <c r="B5" s="3" t="s">
        <v>19</v>
      </c>
      <c r="C5" s="3">
        <v>360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96"/>
      <c r="O5" s="84"/>
    </row>
    <row r="6" spans="1:15" x14ac:dyDescent="0.25">
      <c r="A6" s="3"/>
      <c r="B6" s="3" t="s">
        <v>24</v>
      </c>
      <c r="C6" s="3">
        <v>5000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x14ac:dyDescent="0.25">
      <c r="A7" s="3"/>
      <c r="B7" s="92" t="s">
        <v>27</v>
      </c>
      <c r="C7" s="3">
        <v>10000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</row>
    <row r="8" spans="1:15" x14ac:dyDescent="0.25">
      <c r="A8" s="10">
        <v>1</v>
      </c>
      <c r="B8" s="3" t="s">
        <v>49</v>
      </c>
      <c r="C8" s="86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</row>
    <row r="9" spans="1:15" x14ac:dyDescent="0.25">
      <c r="A9" s="10">
        <v>2</v>
      </c>
      <c r="B9" s="3" t="s">
        <v>47</v>
      </c>
      <c r="C9" s="88"/>
      <c r="D9" s="89"/>
      <c r="E9" s="87"/>
      <c r="F9" s="89"/>
      <c r="G9" s="87"/>
      <c r="H9" s="87"/>
      <c r="I9" s="87"/>
      <c r="J9" s="89"/>
      <c r="K9" s="87"/>
      <c r="L9" s="87"/>
      <c r="M9" s="87"/>
      <c r="N9" s="87"/>
      <c r="O9" s="87"/>
    </row>
    <row r="10" spans="1:15" x14ac:dyDescent="0.25">
      <c r="A10" s="10">
        <v>3</v>
      </c>
      <c r="B10" s="3" t="s">
        <v>48</v>
      </c>
      <c r="C10" s="86"/>
      <c r="D10" s="89"/>
      <c r="E10" s="87"/>
      <c r="F10" s="87"/>
      <c r="G10" s="87"/>
      <c r="H10" s="89"/>
      <c r="I10" s="87"/>
      <c r="J10" s="89"/>
      <c r="K10" s="87"/>
      <c r="L10" s="89"/>
      <c r="M10" s="87"/>
      <c r="N10" s="89"/>
      <c r="O10" s="87"/>
    </row>
    <row r="11" spans="1:15" x14ac:dyDescent="0.25">
      <c r="A11" s="10">
        <v>4</v>
      </c>
      <c r="B11" s="3" t="s">
        <v>50</v>
      </c>
      <c r="C11" s="88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</row>
    <row r="12" spans="1:15" x14ac:dyDescent="0.25">
      <c r="A12" s="10">
        <v>5</v>
      </c>
      <c r="B12" s="3" t="s">
        <v>51</v>
      </c>
      <c r="C12" s="86"/>
      <c r="D12" s="90"/>
      <c r="E12" s="91"/>
      <c r="F12" s="90"/>
      <c r="G12" s="91"/>
      <c r="H12" s="90"/>
      <c r="I12" s="91"/>
      <c r="J12" s="90"/>
      <c r="K12" s="91"/>
      <c r="L12" s="90"/>
      <c r="M12" s="91"/>
      <c r="N12" s="90"/>
      <c r="O12" s="91"/>
    </row>
    <row r="13" spans="1:15" x14ac:dyDescent="0.25">
      <c r="A13" s="10">
        <v>6</v>
      </c>
      <c r="B13" s="3" t="s">
        <v>52</v>
      </c>
      <c r="C13" s="88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</row>
    <row r="14" spans="1:15" x14ac:dyDescent="0.25">
      <c r="A14" s="10">
        <v>7</v>
      </c>
      <c r="B14" s="3" t="s">
        <v>53</v>
      </c>
      <c r="C14" s="86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</row>
    <row r="15" spans="1:15" x14ac:dyDescent="0.25">
      <c r="A15" s="10">
        <v>8</v>
      </c>
      <c r="B15" s="3" t="s">
        <v>54</v>
      </c>
      <c r="C15" s="88"/>
      <c r="D15" s="90"/>
      <c r="E15" s="91"/>
      <c r="F15" s="90"/>
      <c r="G15" s="91"/>
      <c r="H15" s="90"/>
      <c r="I15" s="91"/>
      <c r="J15" s="91"/>
      <c r="K15" s="91"/>
      <c r="L15" s="90"/>
      <c r="M15" s="91"/>
      <c r="N15" s="90"/>
      <c r="O15" s="91"/>
    </row>
    <row r="16" spans="1:15" x14ac:dyDescent="0.25">
      <c r="A16" s="10">
        <v>9</v>
      </c>
      <c r="B16" s="3" t="s">
        <v>55</v>
      </c>
      <c r="C16" s="86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</row>
    <row r="17" spans="1:15" x14ac:dyDescent="0.25">
      <c r="A17" s="10">
        <v>10</v>
      </c>
      <c r="B17" s="3" t="s">
        <v>56</v>
      </c>
      <c r="C17" s="88"/>
      <c r="D17" s="89"/>
      <c r="E17" s="87"/>
      <c r="F17" s="89"/>
      <c r="G17" s="87"/>
      <c r="H17" s="89"/>
      <c r="I17" s="87"/>
      <c r="J17" s="89"/>
      <c r="K17" s="87"/>
      <c r="L17" s="89"/>
      <c r="M17" s="87"/>
      <c r="N17" s="89"/>
      <c r="O17" s="87"/>
    </row>
    <row r="18" spans="1:15" x14ac:dyDescent="0.25">
      <c r="A18" s="10">
        <v>11</v>
      </c>
      <c r="B18" s="3" t="s">
        <v>57</v>
      </c>
      <c r="C18" s="86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</row>
    <row r="19" spans="1:15" x14ac:dyDescent="0.25">
      <c r="A19" s="10">
        <v>12</v>
      </c>
      <c r="B19" s="3" t="s">
        <v>58</v>
      </c>
      <c r="C19" s="88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</row>
    <row r="20" spans="1:15" x14ac:dyDescent="0.25">
      <c r="A20" s="10">
        <v>13</v>
      </c>
      <c r="B20" s="3" t="s">
        <v>59</v>
      </c>
      <c r="C20" s="88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</row>
    <row r="21" spans="1:15" x14ac:dyDescent="0.25">
      <c r="A21" s="10">
        <v>14</v>
      </c>
      <c r="B21" s="3" t="s">
        <v>60</v>
      </c>
      <c r="C21" s="86"/>
      <c r="D21" s="87"/>
      <c r="E21" s="87"/>
      <c r="F21" s="89"/>
      <c r="G21" s="87"/>
      <c r="H21" s="89"/>
      <c r="I21" s="87"/>
      <c r="J21" s="89"/>
      <c r="K21" s="87"/>
      <c r="L21" s="87"/>
      <c r="M21" s="87"/>
      <c r="N21" s="89"/>
      <c r="O21" s="87"/>
    </row>
    <row r="22" spans="1:15" x14ac:dyDescent="0.25">
      <c r="A22" s="10">
        <v>15</v>
      </c>
      <c r="B22" s="3" t="s">
        <v>61</v>
      </c>
      <c r="C22" s="88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</row>
    <row r="23" spans="1:15" x14ac:dyDescent="0.25">
      <c r="A23" s="10">
        <v>16</v>
      </c>
      <c r="B23" s="3" t="s">
        <v>62</v>
      </c>
      <c r="C23" s="86"/>
      <c r="D23" s="87"/>
      <c r="E23" s="87"/>
      <c r="F23" s="89"/>
      <c r="G23" s="87"/>
      <c r="H23" s="87"/>
      <c r="I23" s="87"/>
      <c r="J23" s="89"/>
      <c r="K23" s="87"/>
      <c r="L23" s="89"/>
      <c r="M23" s="87"/>
      <c r="N23" s="89"/>
      <c r="O23" s="87"/>
    </row>
    <row r="24" spans="1:15" x14ac:dyDescent="0.25">
      <c r="A24" s="10">
        <v>17</v>
      </c>
      <c r="B24" s="3" t="s">
        <v>63</v>
      </c>
      <c r="C24" s="86"/>
      <c r="D24" s="87"/>
      <c r="E24" s="87"/>
      <c r="F24" s="89"/>
      <c r="G24" s="87"/>
      <c r="H24" s="89"/>
      <c r="I24" s="87"/>
      <c r="J24" s="87"/>
      <c r="K24" s="87"/>
      <c r="L24" s="89"/>
      <c r="M24" s="87"/>
      <c r="N24" s="89"/>
      <c r="O24" s="87"/>
    </row>
    <row r="25" spans="1:15" x14ac:dyDescent="0.25">
      <c r="A25" s="10">
        <v>18</v>
      </c>
      <c r="B25" s="3" t="s">
        <v>64</v>
      </c>
      <c r="C25" s="88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15" x14ac:dyDescent="0.25">
      <c r="A26" s="10">
        <v>19</v>
      </c>
      <c r="B26" s="3" t="s">
        <v>65</v>
      </c>
      <c r="C26" s="86"/>
      <c r="D26" s="89"/>
      <c r="E26" s="87"/>
      <c r="F26" s="89"/>
      <c r="G26" s="87"/>
      <c r="H26" s="89"/>
      <c r="I26" s="87"/>
      <c r="J26" s="89"/>
      <c r="K26" s="87"/>
      <c r="L26" s="89"/>
      <c r="M26" s="87"/>
      <c r="N26" s="89"/>
      <c r="O26" s="87"/>
    </row>
    <row r="27" spans="1:15" x14ac:dyDescent="0.25">
      <c r="A27" s="10">
        <v>20</v>
      </c>
      <c r="B27" s="3" t="s">
        <v>66</v>
      </c>
      <c r="C27" s="88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</row>
    <row r="28" spans="1:15" x14ac:dyDescent="0.25">
      <c r="A28" s="10">
        <v>21</v>
      </c>
      <c r="B28" s="3" t="s">
        <v>67</v>
      </c>
      <c r="C28" s="86"/>
      <c r="D28" s="89"/>
      <c r="E28" s="87"/>
      <c r="F28" s="89"/>
      <c r="G28" s="87"/>
      <c r="H28" s="89"/>
      <c r="I28" s="87"/>
      <c r="J28" s="89"/>
      <c r="K28" s="87"/>
      <c r="L28" s="89"/>
      <c r="M28" s="87"/>
      <c r="N28" s="89"/>
      <c r="O28" s="87"/>
    </row>
    <row r="29" spans="1:15" x14ac:dyDescent="0.25">
      <c r="A29" s="10">
        <v>22</v>
      </c>
      <c r="B29" s="3" t="s">
        <v>68</v>
      </c>
      <c r="C29" s="88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</row>
    <row r="30" spans="1:15" x14ac:dyDescent="0.25">
      <c r="A30" s="10">
        <v>23</v>
      </c>
      <c r="B30" s="3" t="s">
        <v>69</v>
      </c>
      <c r="C30" s="86"/>
      <c r="D30" s="89"/>
      <c r="E30" s="87"/>
      <c r="F30" s="89"/>
      <c r="G30" s="87"/>
      <c r="H30" s="89"/>
      <c r="I30" s="87"/>
      <c r="J30" s="87"/>
      <c r="K30" s="87"/>
      <c r="L30" s="87"/>
      <c r="M30" s="87"/>
      <c r="N30" s="89"/>
      <c r="O30" s="87"/>
    </row>
    <row r="31" spans="1:15" x14ac:dyDescent="0.25">
      <c r="A31" s="10">
        <v>24</v>
      </c>
      <c r="B31" s="3" t="s">
        <v>70</v>
      </c>
      <c r="C31" s="88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</row>
    <row r="32" spans="1:15" x14ac:dyDescent="0.25">
      <c r="A32" s="10">
        <v>25</v>
      </c>
      <c r="B32" s="3" t="s">
        <v>71</v>
      </c>
      <c r="C32" s="86"/>
      <c r="D32" s="89"/>
      <c r="E32" s="87"/>
      <c r="F32" s="89"/>
      <c r="G32" s="87"/>
      <c r="H32" s="89"/>
      <c r="I32" s="87"/>
      <c r="J32" s="89"/>
      <c r="K32" s="87"/>
      <c r="L32" s="87"/>
      <c r="M32" s="87"/>
      <c r="N32" s="89"/>
      <c r="O32" s="87"/>
    </row>
    <row r="33" spans="1:15" x14ac:dyDescent="0.25">
      <c r="A33" s="10">
        <v>26</v>
      </c>
      <c r="B33" s="3" t="s">
        <v>72</v>
      </c>
      <c r="C33" s="88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</row>
    <row r="34" spans="1:15" x14ac:dyDescent="0.25">
      <c r="A34" s="10">
        <v>27</v>
      </c>
      <c r="B34" s="3" t="s">
        <v>73</v>
      </c>
      <c r="C34" s="86"/>
      <c r="D34" s="89"/>
      <c r="E34" s="87"/>
      <c r="F34" s="89"/>
      <c r="G34" s="87"/>
      <c r="H34" s="89"/>
      <c r="I34" s="87"/>
      <c r="J34" s="89"/>
      <c r="K34" s="87"/>
      <c r="L34" s="89"/>
      <c r="M34" s="87"/>
      <c r="N34" s="89"/>
      <c r="O34" s="87"/>
    </row>
    <row r="35" spans="1:15" x14ac:dyDescent="0.25">
      <c r="A35" s="10">
        <v>28</v>
      </c>
      <c r="B35" s="3" t="s">
        <v>74</v>
      </c>
      <c r="C35" s="88"/>
      <c r="D35" s="87"/>
      <c r="E35" s="87"/>
      <c r="F35" s="91"/>
      <c r="G35" s="87"/>
      <c r="H35" s="87"/>
      <c r="I35" s="87"/>
      <c r="J35" s="87"/>
      <c r="K35" s="87"/>
      <c r="L35" s="87"/>
      <c r="M35" s="87"/>
      <c r="N35" s="87"/>
      <c r="O35" s="87"/>
    </row>
    <row r="36" spans="1:15" x14ac:dyDescent="0.25">
      <c r="A36" s="10">
        <v>29</v>
      </c>
      <c r="B36" s="3" t="s">
        <v>75</v>
      </c>
      <c r="C36" s="86"/>
      <c r="D36" s="89"/>
      <c r="E36" s="87"/>
      <c r="F36" s="91"/>
      <c r="G36" s="87"/>
      <c r="H36" s="89"/>
      <c r="I36" s="87"/>
      <c r="J36" s="89"/>
      <c r="K36" s="87"/>
      <c r="L36" s="87"/>
      <c r="M36" s="87"/>
      <c r="N36" s="89"/>
      <c r="O36" s="87"/>
    </row>
    <row r="37" spans="1:15" x14ac:dyDescent="0.25">
      <c r="A37" s="10">
        <v>30</v>
      </c>
      <c r="B37" s="3" t="s">
        <v>76</v>
      </c>
      <c r="C37" s="88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</row>
    <row r="38" spans="1:15" x14ac:dyDescent="0.25">
      <c r="A38" s="10">
        <v>31</v>
      </c>
      <c r="B38" s="3" t="s">
        <v>77</v>
      </c>
      <c r="C38" s="88"/>
      <c r="D38" s="87"/>
      <c r="E38" s="87"/>
      <c r="F38" s="89"/>
      <c r="G38" s="87"/>
      <c r="H38" s="87"/>
      <c r="I38" s="87"/>
      <c r="J38" s="87"/>
      <c r="K38" s="87"/>
      <c r="L38" s="87"/>
      <c r="M38" s="87"/>
      <c r="N38" s="87"/>
      <c r="O38" s="87"/>
    </row>
    <row r="39" spans="1:15" x14ac:dyDescent="0.25">
      <c r="A39" s="10">
        <v>32</v>
      </c>
      <c r="B39" s="3" t="s">
        <v>78</v>
      </c>
      <c r="C39" s="86"/>
      <c r="D39" s="89"/>
      <c r="E39" s="87"/>
      <c r="F39" s="87"/>
      <c r="G39" s="87"/>
      <c r="H39" s="89"/>
      <c r="I39" s="87"/>
      <c r="J39" s="89"/>
      <c r="K39" s="87"/>
      <c r="L39" s="89"/>
      <c r="M39" s="87"/>
      <c r="N39" s="89"/>
      <c r="O39" s="87"/>
    </row>
    <row r="40" spans="1:15" x14ac:dyDescent="0.25">
      <c r="A40" s="10">
        <v>33</v>
      </c>
      <c r="B40" s="3" t="s">
        <v>79</v>
      </c>
      <c r="C40" s="88"/>
      <c r="D40" s="89"/>
      <c r="E40" s="87"/>
      <c r="F40" s="87"/>
      <c r="G40" s="87"/>
      <c r="H40" s="89"/>
      <c r="I40" s="87"/>
      <c r="J40" s="89"/>
      <c r="K40" s="87"/>
      <c r="L40" s="87"/>
      <c r="M40" s="87"/>
      <c r="N40" s="89"/>
      <c r="O40" s="87"/>
    </row>
    <row r="41" spans="1:15" x14ac:dyDescent="0.25">
      <c r="A41" s="10">
        <v>34</v>
      </c>
      <c r="B41" s="3" t="s">
        <v>80</v>
      </c>
      <c r="C41" s="88"/>
      <c r="D41" s="89"/>
      <c r="E41" s="87"/>
      <c r="F41" s="89"/>
      <c r="G41" s="87"/>
      <c r="H41" s="89"/>
      <c r="I41" s="87"/>
      <c r="J41" s="87"/>
      <c r="K41" s="87"/>
      <c r="L41" s="89"/>
      <c r="M41" s="87"/>
      <c r="N41" s="89"/>
      <c r="O41" s="87"/>
    </row>
    <row r="42" spans="1:15" x14ac:dyDescent="0.25">
      <c r="A42" s="10">
        <v>35</v>
      </c>
      <c r="B42" s="3" t="s">
        <v>81</v>
      </c>
      <c r="C42" s="86"/>
      <c r="D42" s="89"/>
      <c r="E42" s="87"/>
      <c r="F42" s="89"/>
      <c r="G42" s="87"/>
      <c r="H42" s="87"/>
      <c r="I42" s="87"/>
      <c r="J42" s="89"/>
      <c r="K42" s="87"/>
      <c r="L42" s="89"/>
      <c r="M42" s="87"/>
      <c r="N42" s="89"/>
      <c r="O42" s="87"/>
    </row>
    <row r="43" spans="1:15" x14ac:dyDescent="0.25">
      <c r="A43" s="10">
        <v>36</v>
      </c>
      <c r="B43" s="3" t="s">
        <v>82</v>
      </c>
      <c r="C43" s="88"/>
      <c r="D43" s="87"/>
      <c r="E43" s="87"/>
      <c r="F43" s="89"/>
      <c r="G43" s="87"/>
      <c r="H43" s="87"/>
      <c r="I43" s="87"/>
      <c r="J43" s="87"/>
      <c r="K43" s="87"/>
      <c r="L43" s="87"/>
      <c r="M43" s="87"/>
      <c r="N43" s="87"/>
      <c r="O43" s="87"/>
    </row>
    <row r="44" spans="1:15" x14ac:dyDescent="0.25">
      <c r="A44" s="10">
        <v>37</v>
      </c>
      <c r="B44" s="3" t="s">
        <v>83</v>
      </c>
      <c r="C44" s="86"/>
      <c r="D44" s="89"/>
      <c r="E44" s="87"/>
      <c r="F44" s="87"/>
      <c r="G44" s="87"/>
      <c r="H44" s="89"/>
      <c r="I44" s="87"/>
      <c r="J44" s="89"/>
      <c r="K44" s="87"/>
      <c r="L44" s="89"/>
      <c r="M44" s="87"/>
      <c r="N44" s="89"/>
      <c r="O44" s="87"/>
    </row>
    <row r="45" spans="1:15" x14ac:dyDescent="0.25">
      <c r="A45" s="10">
        <v>38</v>
      </c>
      <c r="B45" s="3" t="s">
        <v>84</v>
      </c>
      <c r="C45" s="88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</row>
    <row r="46" spans="1:15" x14ac:dyDescent="0.25">
      <c r="A46" s="10">
        <v>39</v>
      </c>
      <c r="B46" s="3" t="s">
        <v>85</v>
      </c>
      <c r="C46" s="86"/>
      <c r="D46" s="89"/>
      <c r="E46" s="87"/>
      <c r="F46" s="89"/>
      <c r="G46" s="87"/>
      <c r="H46" s="89"/>
      <c r="I46" s="87"/>
      <c r="J46" s="87"/>
      <c r="K46" s="87"/>
      <c r="L46" s="89"/>
      <c r="M46" s="87"/>
      <c r="N46" s="89"/>
      <c r="O46" s="87"/>
    </row>
    <row r="47" spans="1:15" x14ac:dyDescent="0.25">
      <c r="A47" s="10">
        <v>40</v>
      </c>
      <c r="B47" s="3" t="s">
        <v>86</v>
      </c>
      <c r="C47" s="88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</row>
    <row r="48" spans="1:15" x14ac:dyDescent="0.25">
      <c r="A48" s="10"/>
      <c r="B48" s="3" t="s">
        <v>43</v>
      </c>
      <c r="C48" s="86" t="s">
        <v>45</v>
      </c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</row>
    <row r="49" spans="1:15" x14ac:dyDescent="0.25">
      <c r="A49" s="10"/>
      <c r="B49" s="3" t="s">
        <v>44</v>
      </c>
      <c r="C49" s="86" t="s">
        <v>46</v>
      </c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</row>
    <row r="50" spans="1:15" x14ac:dyDescent="0.25">
      <c r="A50" s="10"/>
      <c r="B50" s="3" t="s">
        <v>19</v>
      </c>
      <c r="C50" s="3">
        <v>360</v>
      </c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</row>
    <row r="51" spans="1:15" x14ac:dyDescent="0.25">
      <c r="A51" s="10"/>
      <c r="B51" s="3" t="s">
        <v>24</v>
      </c>
      <c r="C51" s="3">
        <v>5000</v>
      </c>
      <c r="D51" s="91"/>
      <c r="E51" s="91"/>
      <c r="F51" s="91"/>
      <c r="G51" s="91"/>
      <c r="H51" s="91"/>
      <c r="I51" s="10"/>
      <c r="J51" s="91"/>
      <c r="K51" s="91"/>
      <c r="L51" s="91"/>
      <c r="M51" s="91"/>
      <c r="N51" s="91"/>
      <c r="O51" s="91"/>
    </row>
    <row r="52" spans="1:15" x14ac:dyDescent="0.25">
      <c r="A52" s="10"/>
      <c r="B52" s="92" t="s">
        <v>27</v>
      </c>
      <c r="C52" s="3">
        <v>10000</v>
      </c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</row>
    <row r="53" spans="1:15" x14ac:dyDescent="0.25">
      <c r="A53" s="41"/>
      <c r="B53" s="94"/>
      <c r="C53" s="94"/>
      <c r="D53" s="41"/>
      <c r="F53"/>
      <c r="G53"/>
      <c r="H53"/>
    </row>
    <row r="54" spans="1:15" x14ac:dyDescent="0.25">
      <c r="A54" s="41"/>
      <c r="B54" s="94"/>
      <c r="C54" s="94"/>
      <c r="D54" s="41"/>
    </row>
    <row r="55" spans="1:15" x14ac:dyDescent="0.25">
      <c r="A55" s="41"/>
      <c r="B55" s="85"/>
      <c r="C55" s="94"/>
      <c r="D55" s="41"/>
    </row>
    <row r="56" spans="1:15" x14ac:dyDescent="0.25">
      <c r="A56" s="41"/>
      <c r="B56" s="41"/>
      <c r="C56" s="41"/>
      <c r="D56" s="41"/>
    </row>
    <row r="57" spans="1:15" x14ac:dyDescent="0.25">
      <c r="A57" s="41"/>
      <c r="B57" s="41"/>
      <c r="C57" s="41"/>
      <c r="D57" s="93"/>
      <c r="E57" s="93"/>
      <c r="F57" s="93"/>
      <c r="G57" s="93"/>
    </row>
    <row r="58" spans="1:15" x14ac:dyDescent="0.25">
      <c r="D58" s="93"/>
      <c r="E58" s="93"/>
      <c r="F58" s="93"/>
      <c r="G58" s="93"/>
    </row>
    <row r="59" spans="1:15" x14ac:dyDescent="0.25">
      <c r="E59" s="41"/>
      <c r="F59"/>
      <c r="G59"/>
    </row>
  </sheetData>
  <mergeCells count="6">
    <mergeCell ref="N3:O3"/>
    <mergeCell ref="D3:E3"/>
    <mergeCell ref="F3:G3"/>
    <mergeCell ref="H3:I3"/>
    <mergeCell ref="J3:K3"/>
    <mergeCell ref="L3:M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3"/>
  <sheetViews>
    <sheetView tabSelected="1" zoomScaleNormal="100" workbookViewId="0">
      <selection activeCell="N1" sqref="N1:O1048576"/>
    </sheetView>
  </sheetViews>
  <sheetFormatPr defaultRowHeight="15" x14ac:dyDescent="0.25"/>
  <cols>
    <col min="1" max="1" width="5.85546875" customWidth="1"/>
    <col min="2" max="3" width="9.85546875" customWidth="1"/>
    <col min="4" max="4" width="9.85546875" style="117" customWidth="1"/>
    <col min="5" max="5" width="11" customWidth="1"/>
    <col min="6" max="6" width="11.140625" style="2" customWidth="1"/>
    <col min="7" max="7" width="10.140625" style="2" customWidth="1"/>
    <col min="8" max="8" width="10.5703125" style="2" customWidth="1"/>
    <col min="9" max="9" width="10" style="2" customWidth="1"/>
    <col min="10" max="10" width="9.28515625" style="2" customWidth="1"/>
    <col min="11" max="12" width="10.5703125" customWidth="1"/>
    <col min="13" max="13" width="9.85546875" customWidth="1"/>
    <col min="14" max="14" width="11.28515625" customWidth="1"/>
    <col min="15" max="15" width="10.85546875" customWidth="1"/>
    <col min="16" max="16" width="10.42578125" customWidth="1"/>
    <col min="17" max="17" width="11" customWidth="1"/>
    <col min="18" max="18" width="10.85546875" customWidth="1"/>
    <col min="19" max="19" width="10.28515625" customWidth="1"/>
    <col min="41" max="41" width="11.85546875" customWidth="1"/>
  </cols>
  <sheetData>
    <row r="1" spans="1:50" ht="21" x14ac:dyDescent="0.35">
      <c r="A1" s="1" t="s">
        <v>0</v>
      </c>
      <c r="B1" s="1"/>
      <c r="C1" s="1"/>
      <c r="D1" s="1"/>
      <c r="E1" s="97" t="s">
        <v>88</v>
      </c>
      <c r="F1"/>
      <c r="G1"/>
      <c r="H1"/>
      <c r="I1"/>
      <c r="J1"/>
      <c r="AP1" t="s">
        <v>87</v>
      </c>
    </row>
    <row r="2" spans="1:50" x14ac:dyDescent="0.25">
      <c r="A2" s="1" t="s">
        <v>1</v>
      </c>
      <c r="B2" s="1"/>
      <c r="C2" s="1"/>
      <c r="D2" s="1"/>
      <c r="F2"/>
      <c r="G2" s="1" t="s">
        <v>2</v>
      </c>
      <c r="H2"/>
      <c r="I2"/>
      <c r="J2"/>
    </row>
    <row r="3" spans="1:50" ht="30" x14ac:dyDescent="0.25">
      <c r="A3" s="3" t="s">
        <v>31</v>
      </c>
      <c r="B3" s="3"/>
      <c r="C3" s="3"/>
      <c r="D3" s="12" t="s">
        <v>32</v>
      </c>
      <c r="E3" s="127" t="s">
        <v>3</v>
      </c>
      <c r="F3" s="127"/>
      <c r="G3" s="129" t="s">
        <v>4</v>
      </c>
      <c r="H3" s="129"/>
      <c r="I3" s="128" t="s">
        <v>6</v>
      </c>
      <c r="J3" s="128"/>
      <c r="K3" s="129" t="s">
        <v>7</v>
      </c>
      <c r="L3" s="129"/>
      <c r="M3" s="129"/>
      <c r="N3" s="4" t="s">
        <v>3</v>
      </c>
      <c r="O3" s="5" t="s">
        <v>4</v>
      </c>
      <c r="P3" s="4" t="s">
        <v>5</v>
      </c>
      <c r="Q3" s="5" t="s">
        <v>6</v>
      </c>
      <c r="R3" s="4" t="s">
        <v>7</v>
      </c>
      <c r="S3" s="5" t="s">
        <v>8</v>
      </c>
      <c r="U3" s="4" t="s">
        <v>3</v>
      </c>
      <c r="V3" s="5" t="s">
        <v>4</v>
      </c>
      <c r="W3" s="4" t="s">
        <v>5</v>
      </c>
      <c r="X3" s="5" t="s">
        <v>6</v>
      </c>
      <c r="Y3" s="4" t="s">
        <v>7</v>
      </c>
      <c r="Z3" s="5" t="s">
        <v>8</v>
      </c>
      <c r="AB3" s="4" t="s">
        <v>3</v>
      </c>
      <c r="AC3" s="5" t="s">
        <v>4</v>
      </c>
      <c r="AD3" s="4" t="s">
        <v>5</v>
      </c>
      <c r="AE3" s="5" t="s">
        <v>6</v>
      </c>
      <c r="AF3" s="4" t="s">
        <v>7</v>
      </c>
      <c r="AG3" s="5" t="s">
        <v>8</v>
      </c>
      <c r="AI3" s="4" t="s">
        <v>3</v>
      </c>
      <c r="AJ3" s="5" t="s">
        <v>4</v>
      </c>
      <c r="AK3" s="4" t="s">
        <v>5</v>
      </c>
      <c r="AL3" s="5" t="s">
        <v>6</v>
      </c>
      <c r="AM3" s="4" t="s">
        <v>7</v>
      </c>
      <c r="AN3" s="5" t="s">
        <v>8</v>
      </c>
      <c r="AP3" s="4" t="s">
        <v>3</v>
      </c>
      <c r="AQ3" s="5" t="s">
        <v>4</v>
      </c>
      <c r="AR3" s="4" t="s">
        <v>5</v>
      </c>
      <c r="AS3" s="5" t="s">
        <v>6</v>
      </c>
      <c r="AT3" s="4" t="s">
        <v>7</v>
      </c>
      <c r="AU3" s="5" t="s">
        <v>8</v>
      </c>
      <c r="AV3" s="6" t="s">
        <v>9</v>
      </c>
      <c r="AW3" s="6" t="s">
        <v>10</v>
      </c>
      <c r="AX3" s="6" t="s">
        <v>11</v>
      </c>
    </row>
    <row r="4" spans="1:50" x14ac:dyDescent="0.25">
      <c r="A4" s="3" t="s">
        <v>12</v>
      </c>
      <c r="B4" s="3" t="s">
        <v>13</v>
      </c>
      <c r="C4" s="7" t="s">
        <v>14</v>
      </c>
      <c r="D4" s="82" t="s">
        <v>33</v>
      </c>
      <c r="E4" s="8" t="s">
        <v>15</v>
      </c>
      <c r="F4" s="8" t="s">
        <v>16</v>
      </c>
      <c r="G4" s="8" t="s">
        <v>15</v>
      </c>
      <c r="H4" s="8" t="s">
        <v>16</v>
      </c>
      <c r="I4" s="8" t="s">
        <v>15</v>
      </c>
      <c r="J4" s="8" t="s">
        <v>16</v>
      </c>
      <c r="K4" s="8" t="s">
        <v>15</v>
      </c>
      <c r="L4" s="95" t="s">
        <v>16</v>
      </c>
      <c r="M4" s="95" t="s">
        <v>89</v>
      </c>
      <c r="N4" s="1" t="s">
        <v>38</v>
      </c>
      <c r="O4" s="1" t="s">
        <v>38</v>
      </c>
      <c r="P4" s="1" t="s">
        <v>38</v>
      </c>
      <c r="Q4" s="1" t="s">
        <v>38</v>
      </c>
      <c r="R4" s="1" t="s">
        <v>38</v>
      </c>
      <c r="S4" s="1" t="s">
        <v>38</v>
      </c>
      <c r="AH4" s="15" t="s">
        <v>17</v>
      </c>
      <c r="AI4" s="52">
        <v>0.82</v>
      </c>
      <c r="AO4" s="15" t="s">
        <v>18</v>
      </c>
      <c r="AP4" s="52">
        <v>12</v>
      </c>
      <c r="AQ4" s="1"/>
      <c r="AR4" s="1"/>
      <c r="AS4" s="1"/>
      <c r="AT4" s="1"/>
      <c r="AU4" s="1"/>
    </row>
    <row r="5" spans="1:50" x14ac:dyDescent="0.25">
      <c r="A5" s="14" t="s">
        <v>19</v>
      </c>
      <c r="B5" s="14">
        <v>360</v>
      </c>
      <c r="C5" s="14" t="s">
        <v>34</v>
      </c>
      <c r="D5" s="14">
        <v>0</v>
      </c>
      <c r="E5" s="16">
        <v>51</v>
      </c>
      <c r="F5" s="17">
        <v>51</v>
      </c>
      <c r="G5" s="17">
        <v>51</v>
      </c>
      <c r="H5" s="17">
        <v>51</v>
      </c>
      <c r="I5" s="16">
        <v>53</v>
      </c>
      <c r="J5" s="16">
        <v>53</v>
      </c>
      <c r="K5" s="13">
        <v>53</v>
      </c>
      <c r="L5" s="13"/>
      <c r="M5" s="13">
        <v>52</v>
      </c>
      <c r="N5" s="20">
        <f>AVERAGE(E5:F5,E118:F118)</f>
        <v>51.25</v>
      </c>
      <c r="O5" s="20">
        <f>AVERAGE(G5:H5,G118:H118)</f>
        <v>51.75</v>
      </c>
      <c r="P5" s="20" t="e">
        <f>AVERAGE(#REF!,#REF!)</f>
        <v>#REF!</v>
      </c>
      <c r="Q5" s="20">
        <f>AVERAGE(I5:J5,I118:J118)</f>
        <v>53</v>
      </c>
      <c r="R5" s="20">
        <f>AVERAGE(K5:M5,K118:M118)</f>
        <v>51.75</v>
      </c>
      <c r="S5" s="20" t="e">
        <f>AVERAGE(#REF!,#REF!)</f>
        <v>#REF!</v>
      </c>
      <c r="T5" s="22" t="s">
        <v>20</v>
      </c>
      <c r="U5" s="49">
        <f>INTERCEPT(B5:B7,N5:N7)</f>
        <v>66.356034346935303</v>
      </c>
      <c r="V5" s="49">
        <f t="shared" ref="V5:Z5" si="0">INTERCEPT($B5:$B7,O5:O7)</f>
        <v>14.518350352496782</v>
      </c>
      <c r="W5" s="49" t="e">
        <f>INTERCEPT($B5:$B7,P5:P7)</f>
        <v>#REF!</v>
      </c>
      <c r="X5" s="49">
        <f t="shared" si="0"/>
        <v>27.596836772133429</v>
      </c>
      <c r="Y5" s="49">
        <f t="shared" si="0"/>
        <v>28.543067217957287</v>
      </c>
      <c r="Z5" s="49" t="e">
        <f t="shared" si="0"/>
        <v>#REF!</v>
      </c>
      <c r="AA5" s="21" t="s">
        <v>21</v>
      </c>
      <c r="AB5" s="50">
        <f>AVERAGE(U116:U117)</f>
        <v>471.42808751040963</v>
      </c>
      <c r="AC5" s="50">
        <f t="shared" ref="AC5:AF5" si="1">AVERAGE(V116:V117)</f>
        <v>435.1816193452035</v>
      </c>
      <c r="AD5" s="50" t="e">
        <f t="shared" si="1"/>
        <v>#REF!</v>
      </c>
      <c r="AE5" s="50">
        <f t="shared" si="1"/>
        <v>808.21824086434481</v>
      </c>
      <c r="AF5" s="50">
        <f t="shared" si="1"/>
        <v>620.87342594000143</v>
      </c>
      <c r="AG5" s="50" t="e">
        <f>AVERAGE(Z116:Z117)</f>
        <v>#REF!</v>
      </c>
      <c r="AH5" s="15" t="s">
        <v>22</v>
      </c>
      <c r="AI5" s="52">
        <v>946</v>
      </c>
      <c r="AO5" s="15" t="s">
        <v>23</v>
      </c>
      <c r="AP5" s="52">
        <v>24</v>
      </c>
      <c r="AQ5" s="1"/>
      <c r="AR5" s="1"/>
      <c r="AS5" s="1"/>
      <c r="AT5" s="1"/>
      <c r="AU5" s="1"/>
    </row>
    <row r="6" spans="1:50" x14ac:dyDescent="0.25">
      <c r="A6" s="14" t="s">
        <v>24</v>
      </c>
      <c r="B6" s="14">
        <v>5006</v>
      </c>
      <c r="C6" s="14" t="s">
        <v>34</v>
      </c>
      <c r="D6" s="14">
        <v>0</v>
      </c>
      <c r="E6" s="16">
        <v>714</v>
      </c>
      <c r="F6" s="17">
        <v>712</v>
      </c>
      <c r="G6" s="17">
        <v>729</v>
      </c>
      <c r="H6" s="17">
        <v>729</v>
      </c>
      <c r="I6" s="16">
        <v>730</v>
      </c>
      <c r="J6" s="16">
        <v>732</v>
      </c>
      <c r="K6" s="13">
        <v>715</v>
      </c>
      <c r="L6" s="13"/>
      <c r="M6" s="13">
        <v>717</v>
      </c>
      <c r="N6" s="20">
        <f>AVERAGE(E6:F6,E119:F119)</f>
        <v>700.25</v>
      </c>
      <c r="O6" s="20">
        <f>AVERAGE(G6:H6,G119:H119)</f>
        <v>724</v>
      </c>
      <c r="P6" s="20" t="e">
        <f>AVERAGE(#REF!,#REF!)</f>
        <v>#REF!</v>
      </c>
      <c r="Q6" s="20">
        <f>AVERAGE(I6:J6,I119:J119)</f>
        <v>725.75</v>
      </c>
      <c r="R6" s="20">
        <f>AVERAGE(K6:M6,K119:M119)</f>
        <v>701.6</v>
      </c>
      <c r="S6" s="20" t="e">
        <f>AVERAGE(#REF!,#REF!)</f>
        <v>#REF!</v>
      </c>
      <c r="T6" s="22" t="s">
        <v>25</v>
      </c>
      <c r="U6" s="49">
        <f>SLOPE($B5:$B7,N5:N7)</f>
        <v>6.8948434581016906</v>
      </c>
      <c r="V6" s="49">
        <f>SLOPE($B5:$B7,O5:O7)</f>
        <v>6.8679717386564363</v>
      </c>
      <c r="W6" s="49" t="e">
        <f t="shared" ref="W6:Z6" si="2">SLOPE($B5:$B7,P5:P7)</f>
        <v>#REF!</v>
      </c>
      <c r="X6" s="49">
        <f t="shared" si="2"/>
        <v>6.7880122094974906</v>
      </c>
      <c r="Y6" s="49">
        <f t="shared" si="2"/>
        <v>7.0098267304383919</v>
      </c>
      <c r="Z6" s="49" t="e">
        <f t="shared" si="2"/>
        <v>#REF!</v>
      </c>
      <c r="AH6" s="15" t="s">
        <v>26</v>
      </c>
      <c r="AI6" s="52">
        <v>82.05</v>
      </c>
      <c r="AO6" s="15"/>
      <c r="AP6" s="52">
        <v>1</v>
      </c>
      <c r="AQ6" s="52">
        <v>2</v>
      </c>
      <c r="AR6" s="52">
        <v>3</v>
      </c>
      <c r="AS6" s="52">
        <v>7</v>
      </c>
      <c r="AT6" s="52">
        <v>14</v>
      </c>
      <c r="AU6" s="52">
        <v>21</v>
      </c>
    </row>
    <row r="7" spans="1:50" ht="19.5" customHeight="1" thickBot="1" x14ac:dyDescent="0.3">
      <c r="A7" s="14" t="s">
        <v>27</v>
      </c>
      <c r="B7" s="14">
        <v>10000</v>
      </c>
      <c r="C7" s="14" t="s">
        <v>34</v>
      </c>
      <c r="D7" s="18">
        <v>0</v>
      </c>
      <c r="E7" s="16">
        <v>1456</v>
      </c>
      <c r="F7" s="17">
        <v>1454</v>
      </c>
      <c r="G7" s="17">
        <v>1469</v>
      </c>
      <c r="H7" s="17">
        <v>1464</v>
      </c>
      <c r="I7" s="16">
        <v>1466</v>
      </c>
      <c r="J7" s="16">
        <v>1497</v>
      </c>
      <c r="K7" s="13">
        <v>1438</v>
      </c>
      <c r="L7" s="13"/>
      <c r="M7" s="13">
        <v>1441</v>
      </c>
      <c r="N7" s="20">
        <f>AVERAGE(E7:F7,E120:F120)</f>
        <v>1448.25</v>
      </c>
      <c r="O7" s="20">
        <f>AVERAGE(G7:H7,G120:H120)</f>
        <v>1455.25</v>
      </c>
      <c r="P7" s="20" t="e">
        <f>AVERAGE(#REF!,#REF!)</f>
        <v>#REF!</v>
      </c>
      <c r="Q7" s="20">
        <f>AVERAGE(I7:J7,I120:J120)</f>
        <v>1472.75</v>
      </c>
      <c r="R7" s="20">
        <f>AVERAGE(K7:M7,K120:M120)</f>
        <v>1426.5</v>
      </c>
      <c r="S7" s="20" t="e">
        <f>AVERAGE(#REF!,#REF!)</f>
        <v>#REF!</v>
      </c>
      <c r="AH7" s="15" t="s">
        <v>28</v>
      </c>
      <c r="AI7" s="52">
        <v>296</v>
      </c>
      <c r="AO7" s="51" t="s">
        <v>29</v>
      </c>
      <c r="AP7" s="52">
        <v>24</v>
      </c>
      <c r="AQ7" s="15">
        <v>24</v>
      </c>
      <c r="AR7" s="15">
        <v>24</v>
      </c>
      <c r="AS7" s="15">
        <v>96</v>
      </c>
      <c r="AT7" s="15">
        <v>168</v>
      </c>
      <c r="AU7" s="15">
        <v>168</v>
      </c>
    </row>
    <row r="8" spans="1:50" s="105" customFormat="1" ht="15.75" thickBot="1" x14ac:dyDescent="0.3">
      <c r="A8" s="92">
        <v>1</v>
      </c>
      <c r="B8" s="98" t="s">
        <v>39</v>
      </c>
      <c r="C8" s="99"/>
      <c r="D8" s="118">
        <v>25.34</v>
      </c>
      <c r="E8" s="100">
        <v>413</v>
      </c>
      <c r="F8" s="101">
        <v>413</v>
      </c>
      <c r="G8" s="101">
        <v>338</v>
      </c>
      <c r="H8" s="101">
        <v>342</v>
      </c>
      <c r="I8" s="101">
        <v>464</v>
      </c>
      <c r="J8" s="101">
        <v>466</v>
      </c>
      <c r="K8" s="101">
        <v>543</v>
      </c>
      <c r="L8" s="101"/>
      <c r="M8" s="101">
        <v>547</v>
      </c>
      <c r="N8" s="102">
        <f>AVERAGE(E8:F8)</f>
        <v>413</v>
      </c>
      <c r="O8" s="103">
        <f>AVERAGE(G8:H8)</f>
        <v>340</v>
      </c>
      <c r="P8" s="103" t="e">
        <f>AVERAGE(#REF!)</f>
        <v>#REF!</v>
      </c>
      <c r="Q8" s="103">
        <f>AVERAGE(I8:J8)</f>
        <v>465</v>
      </c>
      <c r="R8" s="103">
        <f>AVERAGE(K8:M8)</f>
        <v>545</v>
      </c>
      <c r="S8" s="104" t="e">
        <f>AVERAGE(#REF!)</f>
        <v>#REF!</v>
      </c>
      <c r="U8" s="106">
        <f t="shared" ref="U8:Z23" si="3">(N8*U$6)+U$5</f>
        <v>2913.9263825429334</v>
      </c>
      <c r="V8" s="107">
        <f t="shared" si="3"/>
        <v>2349.6287414956851</v>
      </c>
      <c r="W8" s="107" t="e">
        <f t="shared" si="3"/>
        <v>#REF!</v>
      </c>
      <c r="X8" s="107">
        <f t="shared" si="3"/>
        <v>3184.0225141884666</v>
      </c>
      <c r="Y8" s="107">
        <f t="shared" si="3"/>
        <v>3848.8986353068808</v>
      </c>
      <c r="Z8" s="108" t="e">
        <f t="shared" si="3"/>
        <v>#REF!</v>
      </c>
      <c r="AA8" s="109" t="s">
        <v>37</v>
      </c>
      <c r="AB8" s="110">
        <f>U8-AB$5</f>
        <v>2442.4982950325239</v>
      </c>
      <c r="AC8" s="111">
        <f t="shared" ref="AB8:AG23" si="4">V8-AC$5</f>
        <v>1914.4471221504816</v>
      </c>
      <c r="AD8" s="111" t="e">
        <f t="shared" si="4"/>
        <v>#REF!</v>
      </c>
      <c r="AE8" s="111">
        <f t="shared" si="4"/>
        <v>2375.8042733241218</v>
      </c>
      <c r="AF8" s="111">
        <f t="shared" si="4"/>
        <v>3228.0252093668796</v>
      </c>
      <c r="AG8" s="112" t="e">
        <f t="shared" si="4"/>
        <v>#REF!</v>
      </c>
      <c r="AH8" s="109">
        <f>AI$5-((D8/1.23)/2.65)+(D8-(D8/1.23))</f>
        <v>942.96417548703789</v>
      </c>
      <c r="AI8" s="111">
        <f>($AI$4*$AH8*AB8)/($AI$6*$AI$7)</f>
        <v>77.763002146892489</v>
      </c>
      <c r="AJ8" s="111">
        <f t="shared" ref="AJ8:AN8" si="5">($AI$4*$AH8*AC8)/($AI$6*$AI$7)</f>
        <v>60.951180998845977</v>
      </c>
      <c r="AK8" s="111" t="e">
        <f t="shared" si="5"/>
        <v>#REF!</v>
      </c>
      <c r="AL8" s="111">
        <f t="shared" si="5"/>
        <v>75.639632249831294</v>
      </c>
      <c r="AM8" s="111">
        <f t="shared" si="5"/>
        <v>102.77220327921547</v>
      </c>
      <c r="AN8" s="111" t="e">
        <f t="shared" si="5"/>
        <v>#REF!</v>
      </c>
      <c r="AO8" s="105" t="s">
        <v>30</v>
      </c>
      <c r="AP8" s="106">
        <f>(AI8*$AP$4*$AP$5)/(AP$7*$D8)</f>
        <v>36.825415381322415</v>
      </c>
      <c r="AQ8" s="107">
        <f>(AJ8*$AP$4*$AP$5)/(AQ$7*$D8)</f>
        <v>28.864016258332743</v>
      </c>
      <c r="AR8" s="107" t="e">
        <f>(AK8*$AP$4*$AP$5)/(AR$7*$D8)</f>
        <v>#REF!</v>
      </c>
      <c r="AS8" s="107">
        <f>(AL8*$AP$4*$AP$5)/(AS$7*$D8)</f>
        <v>8.9549683010849996</v>
      </c>
      <c r="AT8" s="107">
        <f>(AM8*$AP$4*$AP$5)/(AT$7*$D8)</f>
        <v>6.9526803436158851</v>
      </c>
      <c r="AU8" s="108" t="e">
        <f>(AN8*$AP$4*$AP$5)/(AU$7*$D8)</f>
        <v>#REF!</v>
      </c>
      <c r="AV8" s="113" t="e">
        <f>(AP8+AQ8+AR8+(AS8*4)+(AT8*7)+(AU8*7))</f>
        <v>#REF!</v>
      </c>
      <c r="AW8" s="114" t="e">
        <f>SUM(AP8:AR8)</f>
        <v>#REF!</v>
      </c>
      <c r="AX8" s="115" t="e">
        <f>AV8/21</f>
        <v>#REF!</v>
      </c>
    </row>
    <row r="9" spans="1:50" ht="15.75" thickBot="1" x14ac:dyDescent="0.3">
      <c r="A9" s="3">
        <v>2</v>
      </c>
      <c r="B9" s="10" t="s">
        <v>40</v>
      </c>
      <c r="C9" s="75" t="s">
        <v>14</v>
      </c>
      <c r="D9" s="119">
        <v>25.33</v>
      </c>
      <c r="E9" s="10">
        <v>386</v>
      </c>
      <c r="F9" s="10">
        <v>385</v>
      </c>
      <c r="G9" s="10">
        <v>340</v>
      </c>
      <c r="H9" s="10">
        <v>337</v>
      </c>
      <c r="I9" s="10">
        <v>339</v>
      </c>
      <c r="J9" s="10">
        <v>3337</v>
      </c>
      <c r="K9" s="10">
        <v>509</v>
      </c>
      <c r="L9" s="10"/>
      <c r="M9" s="10">
        <v>513</v>
      </c>
      <c r="N9" s="68">
        <f>AVERAGE(E9:F9)</f>
        <v>385.5</v>
      </c>
      <c r="O9" s="69">
        <f>AVERAGE(G9:H9)</f>
        <v>338.5</v>
      </c>
      <c r="P9" s="69" t="e">
        <f>AVERAGE(#REF!)</f>
        <v>#REF!</v>
      </c>
      <c r="Q9" s="69">
        <f>AVERAGE(I9:J9)</f>
        <v>1838</v>
      </c>
      <c r="R9" s="69">
        <f>AVERAGE(K9:M9)</f>
        <v>511</v>
      </c>
      <c r="S9" s="70" t="e">
        <f>AVERAGE(#REF!)</f>
        <v>#REF!</v>
      </c>
      <c r="U9" s="53">
        <f t="shared" si="3"/>
        <v>2724.318187445137</v>
      </c>
      <c r="V9" s="54">
        <f t="shared" si="3"/>
        <v>2339.3267838877005</v>
      </c>
      <c r="W9" s="54" t="e">
        <f t="shared" si="3"/>
        <v>#REF!</v>
      </c>
      <c r="X9" s="54">
        <f t="shared" si="3"/>
        <v>12503.963277828519</v>
      </c>
      <c r="Y9" s="54">
        <f t="shared" si="3"/>
        <v>3610.5645264719756</v>
      </c>
      <c r="Z9" s="55" t="e">
        <f t="shared" si="3"/>
        <v>#REF!</v>
      </c>
      <c r="AB9" s="40">
        <f t="shared" si="4"/>
        <v>2252.8900999347275</v>
      </c>
      <c r="AC9" s="41">
        <f t="shared" si="4"/>
        <v>1904.145164542497</v>
      </c>
      <c r="AD9" s="41" t="e">
        <f t="shared" si="4"/>
        <v>#REF!</v>
      </c>
      <c r="AE9" s="41">
        <f t="shared" si="4"/>
        <v>11695.745036964174</v>
      </c>
      <c r="AF9" s="41">
        <f t="shared" si="4"/>
        <v>2989.6911005319744</v>
      </c>
      <c r="AG9" s="42" t="e">
        <f t="shared" si="4"/>
        <v>#REF!</v>
      </c>
      <c r="AH9" s="109">
        <f>AI$5-((D9/1.23)/2.65)+(D9-(D9/1.23))</f>
        <v>942.96537352354653</v>
      </c>
      <c r="AI9" s="111">
        <f t="shared" ref="AI9:AI72" si="6">($AI$4*$AH9*AB9)/($AI$6*$AI$7)</f>
        <v>71.726445261039302</v>
      </c>
      <c r="AJ9" s="111">
        <f t="shared" ref="AJ9:AJ72" si="7">($AI$4*$AH9*AC9)/($AI$6*$AI$7)</f>
        <v>60.623269602714807</v>
      </c>
      <c r="AK9" s="111" t="e">
        <f t="shared" ref="AK9:AK72" si="8">($AI$4*$AH9*AD9)/($AI$6*$AI$7)</f>
        <v>#REF!</v>
      </c>
      <c r="AL9" s="111">
        <f t="shared" ref="AL9:AL72" si="9">($AI$4*$AH9*AE9)/($AI$6*$AI$7)</f>
        <v>372.36357699169969</v>
      </c>
      <c r="AM9" s="111">
        <f t="shared" ref="AM9:AM72" si="10">($AI$4*$AH9*AF9)/($AI$6*$AI$7)</f>
        <v>95.184365662548714</v>
      </c>
      <c r="AN9" s="111" t="e">
        <f t="shared" ref="AN9:AN72" si="11">($AI$4*$AH9*AG9)/($AI$6*$AI$7)</f>
        <v>#REF!</v>
      </c>
      <c r="AP9" s="43">
        <f>(AI9*$AP$4*$AP$5)/(AP$7*$D9)</f>
        <v>33.980155670448937</v>
      </c>
      <c r="AQ9" s="44">
        <f>(AJ9*$AP$4*$AP$5)/(AQ$7*$D9)</f>
        <v>28.720064557148749</v>
      </c>
      <c r="AR9" s="44" t="e">
        <f>(AK9*$AP$4*$AP$5)/(AR$7*$D9)</f>
        <v>#REF!</v>
      </c>
      <c r="AS9" s="44">
        <f>(AL9*$AP$4*$AP$5)/(AS$7*$D9)</f>
        <v>44.101489576592947</v>
      </c>
      <c r="AT9" s="44">
        <f>(AM9*$AP$4*$AP$5)/(AT$7*$D9)</f>
        <v>6.4418949182256204</v>
      </c>
      <c r="AU9" s="45" t="e">
        <f>(AN9*$AP$4*$AP$5)/(AU$7*$D9)</f>
        <v>#REF!</v>
      </c>
      <c r="AV9" s="46" t="e">
        <f t="shared" ref="AV9:AV72" si="12">(AP9+AQ9+AR9+(AS9*4)+(AT9*7)+(AU9*7))</f>
        <v>#REF!</v>
      </c>
      <c r="AW9" s="47" t="e">
        <f t="shared" ref="AW9:AW72" si="13">SUM(AP9:AR9)</f>
        <v>#REF!</v>
      </c>
      <c r="AX9" s="48" t="e">
        <f t="shared" ref="AX9:AX72" si="14">AV9/21</f>
        <v>#REF!</v>
      </c>
    </row>
    <row r="10" spans="1:50" ht="15.75" thickBot="1" x14ac:dyDescent="0.3">
      <c r="A10" s="3">
        <v>3</v>
      </c>
      <c r="B10" s="10" t="s">
        <v>40</v>
      </c>
      <c r="C10" s="75" t="s">
        <v>14</v>
      </c>
      <c r="D10" s="119">
        <v>25.2</v>
      </c>
      <c r="E10" s="10">
        <v>294</v>
      </c>
      <c r="F10" s="10">
        <v>294</v>
      </c>
      <c r="G10" s="10">
        <v>250</v>
      </c>
      <c r="H10" s="10">
        <v>248</v>
      </c>
      <c r="I10" s="10">
        <v>541</v>
      </c>
      <c r="J10" s="10">
        <v>538</v>
      </c>
      <c r="K10" s="10">
        <v>338</v>
      </c>
      <c r="L10" s="10"/>
      <c r="M10" s="10">
        <v>339</v>
      </c>
      <c r="N10" s="68">
        <f>AVERAGE(E10:F10)</f>
        <v>294</v>
      </c>
      <c r="O10" s="69">
        <f>AVERAGE(G10:H10)</f>
        <v>249</v>
      </c>
      <c r="P10" s="69" t="e">
        <f>AVERAGE(#REF!)</f>
        <v>#REF!</v>
      </c>
      <c r="Q10" s="69">
        <f>AVERAGE(I10:J10)</f>
        <v>539.5</v>
      </c>
      <c r="R10" s="69">
        <f>AVERAGE(K10:M10)</f>
        <v>338.5</v>
      </c>
      <c r="S10" s="70" t="e">
        <f>AVERAGE(#REF!)</f>
        <v>#REF!</v>
      </c>
      <c r="U10" s="53">
        <f t="shared" si="3"/>
        <v>2093.4400110288325</v>
      </c>
      <c r="V10" s="54">
        <f t="shared" si="3"/>
        <v>1724.6433132779493</v>
      </c>
      <c r="W10" s="54" t="e">
        <f t="shared" si="3"/>
        <v>#REF!</v>
      </c>
      <c r="X10" s="54">
        <f t="shared" si="3"/>
        <v>3689.7294237960296</v>
      </c>
      <c r="Y10" s="54">
        <f t="shared" si="3"/>
        <v>2401.369415471353</v>
      </c>
      <c r="Z10" s="55" t="e">
        <f t="shared" si="3"/>
        <v>#REF!</v>
      </c>
      <c r="AB10" s="40">
        <f t="shared" si="4"/>
        <v>1622.0119235184229</v>
      </c>
      <c r="AC10" s="41">
        <f t="shared" si="4"/>
        <v>1289.4616939327459</v>
      </c>
      <c r="AD10" s="41" t="e">
        <f t="shared" si="4"/>
        <v>#REF!</v>
      </c>
      <c r="AE10" s="41">
        <f t="shared" si="4"/>
        <v>2881.5111829316847</v>
      </c>
      <c r="AF10" s="41">
        <f t="shared" si="4"/>
        <v>1780.4959895313516</v>
      </c>
      <c r="AG10" s="42" t="e">
        <f t="shared" si="4"/>
        <v>#REF!</v>
      </c>
      <c r="AH10" s="109">
        <f>AI$5-((D10/1.23)/2.65)+(D10-(D10/1.23))</f>
        <v>942.98094799815931</v>
      </c>
      <c r="AI10" s="111">
        <f t="shared" si="6"/>
        <v>51.641698365739849</v>
      </c>
      <c r="AJ10" s="111">
        <f t="shared" si="7"/>
        <v>41.053947191587639</v>
      </c>
      <c r="AK10" s="111" t="e">
        <f t="shared" si="8"/>
        <v>#REF!</v>
      </c>
      <c r="AL10" s="111">
        <f t="shared" si="9"/>
        <v>91.741700038602801</v>
      </c>
      <c r="AM10" s="111">
        <f t="shared" si="10"/>
        <v>56.687522144311302</v>
      </c>
      <c r="AN10" s="111" t="e">
        <f t="shared" si="11"/>
        <v>#REF!</v>
      </c>
      <c r="AP10" s="43">
        <f>(AI10*$AP$4*$AP$5)/(AP$7*$D10)</f>
        <v>24.591284936066597</v>
      </c>
      <c r="AQ10" s="44">
        <f>(AJ10*$AP$4*$AP$5)/(AQ$7*$D10)</f>
        <v>19.549498662660785</v>
      </c>
      <c r="AR10" s="44" t="e">
        <f>(AK10*$AP$4*$AP$5)/(AR$7*$D10)</f>
        <v>#REF!</v>
      </c>
      <c r="AS10" s="44">
        <f>(AL10*$AP$4*$AP$5)/(AS$7*$D10)</f>
        <v>10.921630956976525</v>
      </c>
      <c r="AT10" s="44">
        <f>(AM10*$AP$4*$AP$5)/(AT$7*$D10)</f>
        <v>3.8562940234225382</v>
      </c>
      <c r="AU10" s="45" t="e">
        <f>(AN10*$AP$4*$AP$5)/(AU$7*$D10)</f>
        <v>#REF!</v>
      </c>
      <c r="AV10" s="46" t="e">
        <f t="shared" si="12"/>
        <v>#REF!</v>
      </c>
      <c r="AW10" s="47" t="e">
        <f t="shared" si="13"/>
        <v>#REF!</v>
      </c>
      <c r="AX10" s="48" t="e">
        <f t="shared" si="14"/>
        <v>#REF!</v>
      </c>
    </row>
    <row r="11" spans="1:50" ht="15.75" thickBot="1" x14ac:dyDescent="0.3">
      <c r="A11" s="3">
        <v>4</v>
      </c>
      <c r="B11" s="10" t="s">
        <v>40</v>
      </c>
      <c r="C11" s="75" t="s">
        <v>14</v>
      </c>
      <c r="D11" s="119">
        <v>25.03</v>
      </c>
      <c r="E11" s="10">
        <v>143</v>
      </c>
      <c r="F11" s="10">
        <v>142</v>
      </c>
      <c r="G11" s="10">
        <v>191</v>
      </c>
      <c r="H11" s="10">
        <v>194</v>
      </c>
      <c r="I11" s="10">
        <v>255</v>
      </c>
      <c r="J11" s="10">
        <v>257</v>
      </c>
      <c r="K11" s="10">
        <v>220</v>
      </c>
      <c r="L11" s="10"/>
      <c r="M11" s="10">
        <v>219</v>
      </c>
      <c r="N11" s="68">
        <f>AVERAGE(E11:F11)</f>
        <v>142.5</v>
      </c>
      <c r="O11" s="69">
        <f>AVERAGE(G11:H11)</f>
        <v>192.5</v>
      </c>
      <c r="P11" s="69" t="e">
        <f>AVERAGE(#REF!)</f>
        <v>#REF!</v>
      </c>
      <c r="Q11" s="69">
        <f>AVERAGE(I11:J11)</f>
        <v>256</v>
      </c>
      <c r="R11" s="69">
        <f>AVERAGE(K11:M11)</f>
        <v>219.5</v>
      </c>
      <c r="S11" s="70" t="e">
        <f>AVERAGE(#REF!)</f>
        <v>#REF!</v>
      </c>
      <c r="U11" s="53">
        <f t="shared" si="3"/>
        <v>1048.8712271264262</v>
      </c>
      <c r="V11" s="54">
        <f t="shared" si="3"/>
        <v>1336.6029100438607</v>
      </c>
      <c r="W11" s="54" t="e">
        <f t="shared" si="3"/>
        <v>#REF!</v>
      </c>
      <c r="X11" s="54">
        <f t="shared" si="3"/>
        <v>1765.327962403491</v>
      </c>
      <c r="Y11" s="54">
        <f t="shared" si="3"/>
        <v>1567.2000345491842</v>
      </c>
      <c r="Z11" s="55" t="e">
        <f t="shared" si="3"/>
        <v>#REF!</v>
      </c>
      <c r="AB11" s="40">
        <f t="shared" si="4"/>
        <v>577.44313961601665</v>
      </c>
      <c r="AC11" s="41">
        <f t="shared" si="4"/>
        <v>901.42129069865723</v>
      </c>
      <c r="AD11" s="41" t="e">
        <f t="shared" si="4"/>
        <v>#REF!</v>
      </c>
      <c r="AE11" s="41">
        <f t="shared" si="4"/>
        <v>957.10972153914622</v>
      </c>
      <c r="AF11" s="41">
        <f t="shared" si="4"/>
        <v>946.32660860918281</v>
      </c>
      <c r="AG11" s="42" t="e">
        <f t="shared" si="4"/>
        <v>#REF!</v>
      </c>
      <c r="AH11" s="109">
        <f>AI$5-((D11/1.23)/2.65)+(D11-(D11/1.23))</f>
        <v>943.00131461880653</v>
      </c>
      <c r="AI11" s="111">
        <f t="shared" si="6"/>
        <v>18.385061210860307</v>
      </c>
      <c r="AJ11" s="111">
        <f t="shared" si="7"/>
        <v>28.70011689339297</v>
      </c>
      <c r="AK11" s="111" t="e">
        <f t="shared" si="8"/>
        <v>#REF!</v>
      </c>
      <c r="AL11" s="111">
        <f t="shared" si="9"/>
        <v>30.473166289078879</v>
      </c>
      <c r="AM11" s="111">
        <f t="shared" si="10"/>
        <v>30.129845574605024</v>
      </c>
      <c r="AN11" s="111" t="e">
        <f t="shared" si="11"/>
        <v>#REF!</v>
      </c>
      <c r="AP11" s="43">
        <f>(AI11*$AP$4*$AP$5)/(AP$7*$D11)</f>
        <v>8.8142522784787722</v>
      </c>
      <c r="AQ11" s="44">
        <f>(AJ11*$AP$4*$AP$5)/(AQ$7*$D11)</f>
        <v>13.759544655242333</v>
      </c>
      <c r="AR11" s="44" t="e">
        <f>(AK11*$AP$4*$AP$5)/(AR$7*$D11)</f>
        <v>#REF!</v>
      </c>
      <c r="AS11" s="44">
        <f>(AL11*$AP$4*$AP$5)/(AS$7*$D11)</f>
        <v>3.6523970781956305</v>
      </c>
      <c r="AT11" s="44">
        <f>(AM11*$AP$4*$AP$5)/(AT$7*$D11)</f>
        <v>2.0635702693639648</v>
      </c>
      <c r="AU11" s="45" t="e">
        <f>(AN11*$AP$4*$AP$5)/(AU$7*$D11)</f>
        <v>#REF!</v>
      </c>
      <c r="AV11" s="46" t="e">
        <f t="shared" si="12"/>
        <v>#REF!</v>
      </c>
      <c r="AW11" s="47" t="e">
        <f t="shared" si="13"/>
        <v>#REF!</v>
      </c>
      <c r="AX11" s="48" t="e">
        <f t="shared" si="14"/>
        <v>#REF!</v>
      </c>
    </row>
    <row r="12" spans="1:50" ht="15.75" thickBot="1" x14ac:dyDescent="0.3">
      <c r="A12" s="3">
        <v>5</v>
      </c>
      <c r="B12" s="10" t="s">
        <v>40</v>
      </c>
      <c r="C12" s="75" t="s">
        <v>14</v>
      </c>
      <c r="D12" s="119">
        <v>25.08</v>
      </c>
      <c r="E12" s="10">
        <v>429</v>
      </c>
      <c r="F12" s="10">
        <v>430</v>
      </c>
      <c r="G12" s="10">
        <v>292</v>
      </c>
      <c r="H12" s="10">
        <v>293</v>
      </c>
      <c r="I12" s="10">
        <v>646</v>
      </c>
      <c r="J12" s="10">
        <v>651</v>
      </c>
      <c r="K12" s="10">
        <v>597</v>
      </c>
      <c r="L12" s="10">
        <v>628</v>
      </c>
      <c r="M12" s="10">
        <v>618</v>
      </c>
      <c r="N12" s="68">
        <f>AVERAGE(E12:F12)</f>
        <v>429.5</v>
      </c>
      <c r="O12" s="69">
        <f>AVERAGE(G12:H12)</f>
        <v>292.5</v>
      </c>
      <c r="P12" s="69" t="e">
        <f>AVERAGE(#REF!)</f>
        <v>#REF!</v>
      </c>
      <c r="Q12" s="69">
        <f>AVERAGE(I12:J12)</f>
        <v>648.5</v>
      </c>
      <c r="R12" s="69">
        <f>AVERAGE(K12:M12)</f>
        <v>614.33333333333337</v>
      </c>
      <c r="S12" s="70" t="e">
        <f>AVERAGE(#REF!)</f>
        <v>#REF!</v>
      </c>
      <c r="U12" s="53">
        <f t="shared" si="3"/>
        <v>3027.6912996016113</v>
      </c>
      <c r="V12" s="54">
        <f t="shared" si="3"/>
        <v>2023.4000839095045</v>
      </c>
      <c r="W12" s="54" t="e">
        <f t="shared" si="3"/>
        <v>#REF!</v>
      </c>
      <c r="X12" s="54">
        <f t="shared" si="3"/>
        <v>4429.6227546312557</v>
      </c>
      <c r="Y12" s="54">
        <f t="shared" si="3"/>
        <v>4334.9132886172765</v>
      </c>
      <c r="Z12" s="55" t="e">
        <f t="shared" si="3"/>
        <v>#REF!</v>
      </c>
      <c r="AB12" s="40">
        <f t="shared" si="4"/>
        <v>2556.2632120912017</v>
      </c>
      <c r="AC12" s="41">
        <f t="shared" si="4"/>
        <v>1588.218464564301</v>
      </c>
      <c r="AD12" s="41" t="e">
        <f t="shared" si="4"/>
        <v>#REF!</v>
      </c>
      <c r="AE12" s="41">
        <f t="shared" si="4"/>
        <v>3621.4045137669109</v>
      </c>
      <c r="AF12" s="41">
        <f t="shared" si="4"/>
        <v>3714.0398626772749</v>
      </c>
      <c r="AG12" s="42" t="e">
        <f t="shared" si="4"/>
        <v>#REF!</v>
      </c>
      <c r="AH12" s="109">
        <f>AI$5-((D12/1.23)/2.65)+(D12-(D12/1.23))</f>
        <v>942.99532443626322</v>
      </c>
      <c r="AI12" s="111">
        <f t="shared" si="6"/>
        <v>81.387679347009495</v>
      </c>
      <c r="AJ12" s="111">
        <f t="shared" si="7"/>
        <v>50.56655140814479</v>
      </c>
      <c r="AK12" s="111" t="e">
        <f t="shared" si="8"/>
        <v>#REF!</v>
      </c>
      <c r="AL12" s="111">
        <f t="shared" si="9"/>
        <v>115.30021946024804</v>
      </c>
      <c r="AM12" s="111">
        <f t="shared" si="10"/>
        <v>118.24959338921342</v>
      </c>
      <c r="AN12" s="111" t="e">
        <f t="shared" si="11"/>
        <v>#REF!</v>
      </c>
      <c r="AP12" s="43">
        <f>(AI12*$AP$4*$AP$5)/(AP$7*$D12)</f>
        <v>38.941473371774876</v>
      </c>
      <c r="AQ12" s="44">
        <f>(AJ12*$AP$4*$AP$5)/(AQ$7*$D12)</f>
        <v>24.194522204853968</v>
      </c>
      <c r="AR12" s="44" t="e">
        <f>(AK12*$AP$4*$AP$5)/(AR$7*$D12)</f>
        <v>#REF!</v>
      </c>
      <c r="AS12" s="44">
        <f>(AL12*$AP$4*$AP$5)/(AS$7*$D12)</f>
        <v>13.791892279933977</v>
      </c>
      <c r="AT12" s="44">
        <f>(AM12*$AP$4*$AP$5)/(AT$7*$D12)</f>
        <v>8.0826789739722091</v>
      </c>
      <c r="AU12" s="45" t="e">
        <f>(AN12*$AP$4*$AP$5)/(AU$7*$D12)</f>
        <v>#REF!</v>
      </c>
      <c r="AV12" s="46" t="e">
        <f t="shared" si="12"/>
        <v>#REF!</v>
      </c>
      <c r="AW12" s="47" t="e">
        <f t="shared" si="13"/>
        <v>#REF!</v>
      </c>
      <c r="AX12" s="48" t="e">
        <f t="shared" si="14"/>
        <v>#REF!</v>
      </c>
    </row>
    <row r="13" spans="1:50" ht="15.75" thickBot="1" x14ac:dyDescent="0.3">
      <c r="A13" s="3">
        <v>6</v>
      </c>
      <c r="B13" s="10" t="s">
        <v>40</v>
      </c>
      <c r="C13" s="75" t="s">
        <v>14</v>
      </c>
      <c r="D13" s="119">
        <v>25.43</v>
      </c>
      <c r="E13" s="10">
        <v>304</v>
      </c>
      <c r="F13" s="10">
        <v>303</v>
      </c>
      <c r="G13" s="10">
        <v>260</v>
      </c>
      <c r="H13" s="10">
        <v>259</v>
      </c>
      <c r="I13" s="10">
        <v>222</v>
      </c>
      <c r="J13" s="10">
        <v>222</v>
      </c>
      <c r="K13" s="10">
        <v>494</v>
      </c>
      <c r="L13" s="10">
        <v>497</v>
      </c>
      <c r="M13" s="10"/>
      <c r="N13" s="68">
        <f>AVERAGE(E13:F13)</f>
        <v>303.5</v>
      </c>
      <c r="O13" s="69">
        <f>AVERAGE(G13:H13)</f>
        <v>259.5</v>
      </c>
      <c r="P13" s="69" t="e">
        <f>AVERAGE(#REF!)</f>
        <v>#REF!</v>
      </c>
      <c r="Q13" s="69">
        <f>AVERAGE(I13:J13)</f>
        <v>222</v>
      </c>
      <c r="R13" s="69">
        <f>AVERAGE(K13:M13)</f>
        <v>495.5</v>
      </c>
      <c r="S13" s="70" t="e">
        <f>AVERAGE(#REF!)</f>
        <v>#REF!</v>
      </c>
      <c r="U13" s="53">
        <f>(N13*U$6)+U$5</f>
        <v>2158.9410238807982</v>
      </c>
      <c r="V13" s="54">
        <f t="shared" si="3"/>
        <v>1796.757016533842</v>
      </c>
      <c r="W13" s="54" t="e">
        <f t="shared" si="3"/>
        <v>#REF!</v>
      </c>
      <c r="X13" s="54">
        <f t="shared" si="3"/>
        <v>1534.5355472805763</v>
      </c>
      <c r="Y13" s="54">
        <f>(R13*Y$6)+Y$5</f>
        <v>3501.9122121501805</v>
      </c>
      <c r="Z13" s="55" t="e">
        <f t="shared" si="3"/>
        <v>#REF!</v>
      </c>
      <c r="AB13" s="40">
        <f>U13-AB$5</f>
        <v>1687.5129363703886</v>
      </c>
      <c r="AC13" s="41">
        <f t="shared" si="4"/>
        <v>1361.5753971886386</v>
      </c>
      <c r="AD13" s="41" t="e">
        <f t="shared" si="4"/>
        <v>#REF!</v>
      </c>
      <c r="AE13" s="41">
        <f t="shared" si="4"/>
        <v>726.31730641623153</v>
      </c>
      <c r="AF13" s="41">
        <f t="shared" si="4"/>
        <v>2881.0387862101788</v>
      </c>
      <c r="AG13" s="42" t="e">
        <f t="shared" si="4"/>
        <v>#REF!</v>
      </c>
      <c r="AH13" s="109">
        <f>AI$5-((D13/1.23)/2.65)+(D13-(D13/1.23))</f>
        <v>942.9533931584599</v>
      </c>
      <c r="AI13" s="111">
        <f t="shared" si="6"/>
        <v>53.725552994482122</v>
      </c>
      <c r="AJ13" s="111">
        <f t="shared" si="7"/>
        <v>43.348640227303953</v>
      </c>
      <c r="AK13" s="111" t="e">
        <f t="shared" si="8"/>
        <v>#REF!</v>
      </c>
      <c r="AL13" s="111">
        <f t="shared" si="9"/>
        <v>23.123851732126777</v>
      </c>
      <c r="AM13" s="111">
        <f t="shared" si="10"/>
        <v>91.723979503597661</v>
      </c>
      <c r="AN13" s="111" t="e">
        <f t="shared" si="11"/>
        <v>#REF!</v>
      </c>
      <c r="AP13" s="43">
        <f>(AI13*$AP$4*$AP$5)/(AP$7*$D13)</f>
        <v>25.352207468886572</v>
      </c>
      <c r="AQ13" s="44">
        <f>(AJ13*$AP$4*$AP$5)/(AQ$7*$D13)</f>
        <v>20.455512494205564</v>
      </c>
      <c r="AR13" s="44" t="e">
        <f>(AK13*$AP$4*$AP$5)/(AR$7*$D13)</f>
        <v>#REF!</v>
      </c>
      <c r="AS13" s="44">
        <f>(AL13*$AP$4*$AP$5)/(AS$7*$D13)</f>
        <v>2.7279416121266356</v>
      </c>
      <c r="AT13" s="44">
        <f>(AM13*$AP$4*$AP$5)/(AT$7*$D13)</f>
        <v>6.1832916917205329</v>
      </c>
      <c r="AU13" s="45" t="e">
        <f>(AN13*$AP$4*$AP$5)/(AU$7*$D13)</f>
        <v>#REF!</v>
      </c>
      <c r="AV13" s="46" t="e">
        <f t="shared" si="12"/>
        <v>#REF!</v>
      </c>
      <c r="AW13" s="47" t="e">
        <f t="shared" si="13"/>
        <v>#REF!</v>
      </c>
      <c r="AX13" s="48" t="e">
        <f t="shared" si="14"/>
        <v>#REF!</v>
      </c>
    </row>
    <row r="14" spans="1:50" ht="15.75" thickBot="1" x14ac:dyDescent="0.3">
      <c r="A14" s="3">
        <v>7</v>
      </c>
      <c r="B14" s="10" t="s">
        <v>40</v>
      </c>
      <c r="C14" s="75" t="s">
        <v>14</v>
      </c>
      <c r="D14" s="119">
        <v>25.07</v>
      </c>
      <c r="E14" s="10">
        <v>222</v>
      </c>
      <c r="F14" s="10">
        <v>221</v>
      </c>
      <c r="G14" s="10">
        <v>227</v>
      </c>
      <c r="H14" s="10">
        <v>229</v>
      </c>
      <c r="I14" s="10">
        <v>277</v>
      </c>
      <c r="J14" s="10">
        <v>275</v>
      </c>
      <c r="K14" s="10">
        <v>126</v>
      </c>
      <c r="L14" s="10">
        <v>128</v>
      </c>
      <c r="M14" s="10"/>
      <c r="N14" s="68">
        <f>AVERAGE(E14:F14)</f>
        <v>221.5</v>
      </c>
      <c r="O14" s="69">
        <f>AVERAGE(G14:H14)</f>
        <v>228</v>
      </c>
      <c r="P14" s="69" t="e">
        <f>AVERAGE(#REF!)</f>
        <v>#REF!</v>
      </c>
      <c r="Q14" s="69">
        <f>AVERAGE(I14:J14)</f>
        <v>276</v>
      </c>
      <c r="R14" s="69">
        <f>AVERAGE(K14:M14)</f>
        <v>127</v>
      </c>
      <c r="S14" s="70" t="e">
        <f>AVERAGE(#REF!)</f>
        <v>#REF!</v>
      </c>
      <c r="U14" s="53">
        <f t="shared" si="3"/>
        <v>1593.5638603164598</v>
      </c>
      <c r="V14" s="54">
        <f t="shared" si="3"/>
        <v>1580.4159067661642</v>
      </c>
      <c r="W14" s="54" t="e">
        <f t="shared" si="3"/>
        <v>#REF!</v>
      </c>
      <c r="X14" s="54">
        <f t="shared" si="3"/>
        <v>1901.0882065934409</v>
      </c>
      <c r="Y14" s="54">
        <f t="shared" si="3"/>
        <v>918.79106198363309</v>
      </c>
      <c r="Z14" s="55" t="e">
        <f t="shared" si="3"/>
        <v>#REF!</v>
      </c>
      <c r="AB14" s="40">
        <f t="shared" si="4"/>
        <v>1122.1357728060502</v>
      </c>
      <c r="AC14" s="41">
        <f t="shared" si="4"/>
        <v>1145.2342874209608</v>
      </c>
      <c r="AD14" s="41" t="e">
        <f>W14-AD$5</f>
        <v>#REF!</v>
      </c>
      <c r="AE14" s="41">
        <f t="shared" si="4"/>
        <v>1092.8699657290961</v>
      </c>
      <c r="AF14" s="41">
        <f t="shared" si="4"/>
        <v>297.91763604363166</v>
      </c>
      <c r="AG14" s="42" t="e">
        <f t="shared" si="4"/>
        <v>#REF!</v>
      </c>
      <c r="AH14" s="109">
        <f>AI$5-((D14/1.23)/2.65)+(D14-(D14/1.23))</f>
        <v>942.99652247277186</v>
      </c>
      <c r="AI14" s="111">
        <f t="shared" si="6"/>
        <v>35.72720604726392</v>
      </c>
      <c r="AJ14" s="111">
        <f t="shared" si="7"/>
        <v>36.462629880129533</v>
      </c>
      <c r="AK14" s="111" t="e">
        <f t="shared" si="8"/>
        <v>#REF!</v>
      </c>
      <c r="AL14" s="111">
        <f t="shared" si="9"/>
        <v>34.795424399341591</v>
      </c>
      <c r="AM14" s="111">
        <f t="shared" si="10"/>
        <v>9.4852735524404999</v>
      </c>
      <c r="AN14" s="111" t="e">
        <f t="shared" si="11"/>
        <v>#REF!</v>
      </c>
      <c r="AP14" s="43">
        <f>(AI14*$AP$4*$AP$5)/(AP$7*$D14)</f>
        <v>17.101175610975947</v>
      </c>
      <c r="AQ14" s="44">
        <f>(AJ14*$AP$4*$AP$5)/(AQ$7*$D14)</f>
        <v>17.453193400939544</v>
      </c>
      <c r="AR14" s="44" t="e">
        <f>(AK14*$AP$4*$AP$5)/(AR$7*$D14)</f>
        <v>#REF!</v>
      </c>
      <c r="AS14" s="44">
        <f>(AL14*$AP$4*$AP$5)/(AS$7*$D14)</f>
        <v>4.1637923094545179</v>
      </c>
      <c r="AT14" s="44">
        <f>(AM14*$AP$4*$AP$5)/(AT$7*$D14)</f>
        <v>0.6486026704045017</v>
      </c>
      <c r="AU14" s="45" t="e">
        <f>(AN14*$AP$4*$AP$5)/(AU$7*$D14)</f>
        <v>#REF!</v>
      </c>
      <c r="AV14" s="46" t="e">
        <f t="shared" si="12"/>
        <v>#REF!</v>
      </c>
      <c r="AW14" s="47" t="e">
        <f t="shared" si="13"/>
        <v>#REF!</v>
      </c>
      <c r="AX14" s="48" t="e">
        <f t="shared" si="14"/>
        <v>#REF!</v>
      </c>
    </row>
    <row r="15" spans="1:50" ht="15.75" thickBot="1" x14ac:dyDescent="0.3">
      <c r="A15" s="3">
        <v>8</v>
      </c>
      <c r="B15" s="10" t="s">
        <v>40</v>
      </c>
      <c r="C15" s="75" t="s">
        <v>14</v>
      </c>
      <c r="D15" s="119">
        <v>25.07</v>
      </c>
      <c r="E15" s="10">
        <v>144</v>
      </c>
      <c r="F15" s="10">
        <v>142</v>
      </c>
      <c r="G15" s="10">
        <v>218</v>
      </c>
      <c r="H15" s="10">
        <v>220</v>
      </c>
      <c r="I15" s="10">
        <v>245</v>
      </c>
      <c r="J15" s="10">
        <v>244</v>
      </c>
      <c r="K15" s="10">
        <v>271</v>
      </c>
      <c r="L15" s="10">
        <v>279</v>
      </c>
      <c r="M15" s="10">
        <v>274</v>
      </c>
      <c r="N15" s="68">
        <f>AVERAGE(E15:F15)</f>
        <v>143</v>
      </c>
      <c r="O15" s="69">
        <f>AVERAGE(G15:H15)</f>
        <v>219</v>
      </c>
      <c r="P15" s="69" t="e">
        <f>AVERAGE(#REF!)</f>
        <v>#REF!</v>
      </c>
      <c r="Q15" s="69">
        <f>AVERAGE(I15:J15)</f>
        <v>244.5</v>
      </c>
      <c r="R15" s="69">
        <f>AVERAGE(K15:M15)</f>
        <v>274.66666666666669</v>
      </c>
      <c r="S15" s="70" t="e">
        <f>AVERAGE(#REF!)</f>
        <v>#REF!</v>
      </c>
      <c r="U15" s="53">
        <f t="shared" si="3"/>
        <v>1052.318648855477</v>
      </c>
      <c r="V15" s="54">
        <f t="shared" si="3"/>
        <v>1518.6041611182563</v>
      </c>
      <c r="W15" s="54" t="e">
        <f t="shared" si="3"/>
        <v>#REF!</v>
      </c>
      <c r="X15" s="54">
        <f t="shared" si="3"/>
        <v>1687.2658219942698</v>
      </c>
      <c r="Y15" s="54">
        <f t="shared" si="3"/>
        <v>1953.908809178369</v>
      </c>
      <c r="Z15" s="55" t="e">
        <f t="shared" si="3"/>
        <v>#REF!</v>
      </c>
      <c r="AB15" s="40">
        <f t="shared" si="4"/>
        <v>580.89056134506745</v>
      </c>
      <c r="AC15" s="41">
        <f t="shared" si="4"/>
        <v>1083.4225417730529</v>
      </c>
      <c r="AD15" s="41" t="e">
        <f t="shared" si="4"/>
        <v>#REF!</v>
      </c>
      <c r="AE15" s="41">
        <f t="shared" si="4"/>
        <v>879.04758112992499</v>
      </c>
      <c r="AF15" s="41">
        <f t="shared" si="4"/>
        <v>1333.0353832383676</v>
      </c>
      <c r="AG15" s="42" t="e">
        <f t="shared" si="4"/>
        <v>#REF!</v>
      </c>
      <c r="AH15" s="109">
        <f>AI$5-((D15/1.23)/2.65)+(D15-(D15/1.23))</f>
        <v>942.99652247277186</v>
      </c>
      <c r="AI15" s="111">
        <f t="shared" si="6"/>
        <v>18.49472878329945</v>
      </c>
      <c r="AJ15" s="111">
        <f t="shared" si="7"/>
        <v>34.494631865609804</v>
      </c>
      <c r="AK15" s="111" t="e">
        <f t="shared" si="8"/>
        <v>#REF!</v>
      </c>
      <c r="AL15" s="111">
        <f t="shared" si="9"/>
        <v>27.987623973383453</v>
      </c>
      <c r="AM15" s="111">
        <f t="shared" si="10"/>
        <v>42.44194950327298</v>
      </c>
      <c r="AN15" s="111" t="e">
        <f t="shared" si="11"/>
        <v>#REF!</v>
      </c>
      <c r="AP15" s="43">
        <f>(AI15*$AP$4*$AP$5)/(AP$7*$D15)</f>
        <v>8.8526823055282566</v>
      </c>
      <c r="AQ15" s="44">
        <f>(AJ15*$AP$4*$AP$5)/(AQ$7*$D15)</f>
        <v>16.511191958010276</v>
      </c>
      <c r="AR15" s="44" t="e">
        <f>(AK15*$AP$4*$AP$5)/(AR$7*$D15)</f>
        <v>#REF!</v>
      </c>
      <c r="AS15" s="44">
        <f>(AL15*$AP$4*$AP$5)/(AS$7*$D15)</f>
        <v>3.3491372923873297</v>
      </c>
      <c r="AT15" s="44">
        <f>(AM15*$AP$4*$AP$5)/(AT$7*$D15)</f>
        <v>2.9021790075746523</v>
      </c>
      <c r="AU15" s="45" t="e">
        <f>(AN15*$AP$4*$AP$5)/(AU$7*$D15)</f>
        <v>#REF!</v>
      </c>
      <c r="AV15" s="46" t="e">
        <f t="shared" si="12"/>
        <v>#REF!</v>
      </c>
      <c r="AW15" s="47" t="e">
        <f t="shared" si="13"/>
        <v>#REF!</v>
      </c>
      <c r="AX15" s="48" t="e">
        <f t="shared" si="14"/>
        <v>#REF!</v>
      </c>
    </row>
    <row r="16" spans="1:50" ht="15.75" thickBot="1" x14ac:dyDescent="0.3">
      <c r="A16" s="3">
        <v>9</v>
      </c>
      <c r="B16" s="10" t="s">
        <v>40</v>
      </c>
      <c r="C16" s="75" t="s">
        <v>14</v>
      </c>
      <c r="D16" s="119">
        <v>24.99</v>
      </c>
      <c r="E16" s="10">
        <v>406</v>
      </c>
      <c r="F16" s="10">
        <v>408</v>
      </c>
      <c r="G16" s="10">
        <v>475</v>
      </c>
      <c r="H16" s="10">
        <v>471</v>
      </c>
      <c r="I16" s="10">
        <v>656</v>
      </c>
      <c r="J16" s="10">
        <v>660</v>
      </c>
      <c r="K16" s="10">
        <v>718</v>
      </c>
      <c r="L16" s="10">
        <v>713</v>
      </c>
      <c r="M16" s="10"/>
      <c r="N16" s="68">
        <f>AVERAGE(E16:F16)</f>
        <v>407</v>
      </c>
      <c r="O16" s="69">
        <f>AVERAGE(G16:H16)</f>
        <v>473</v>
      </c>
      <c r="P16" s="69" t="e">
        <f>AVERAGE(#REF!)</f>
        <v>#REF!</v>
      </c>
      <c r="Q16" s="69">
        <f>AVERAGE(I16:J16)</f>
        <v>658</v>
      </c>
      <c r="R16" s="69">
        <f>AVERAGE(K16:M16)</f>
        <v>715.5</v>
      </c>
      <c r="S16" s="70" t="e">
        <f>AVERAGE(#REF!)</f>
        <v>#REF!</v>
      </c>
      <c r="U16" s="53">
        <f t="shared" si="3"/>
        <v>2872.5573217943233</v>
      </c>
      <c r="V16" s="54">
        <f t="shared" si="3"/>
        <v>3263.0689827369911</v>
      </c>
      <c r="W16" s="54" t="e">
        <f t="shared" si="3"/>
        <v>#REF!</v>
      </c>
      <c r="X16" s="54">
        <f t="shared" si="3"/>
        <v>4494.1088706214823</v>
      </c>
      <c r="Y16" s="54">
        <f t="shared" si="3"/>
        <v>5044.0740928466266</v>
      </c>
      <c r="Z16" s="55" t="e">
        <f t="shared" si="3"/>
        <v>#REF!</v>
      </c>
      <c r="AB16" s="40">
        <f t="shared" si="4"/>
        <v>2401.1292342839138</v>
      </c>
      <c r="AC16" s="41">
        <f t="shared" si="4"/>
        <v>2827.8873633917874</v>
      </c>
      <c r="AD16" s="41" t="e">
        <f t="shared" si="4"/>
        <v>#REF!</v>
      </c>
      <c r="AE16" s="41">
        <f t="shared" si="4"/>
        <v>3685.8906297571375</v>
      </c>
      <c r="AF16" s="41">
        <f t="shared" si="4"/>
        <v>4423.200666906625</v>
      </c>
      <c r="AG16" s="42" t="e">
        <f t="shared" si="4"/>
        <v>#REF!</v>
      </c>
      <c r="AH16" s="109">
        <f>AI$5-((D16/1.23)/2.65)+(D16-(D16/1.23))</f>
        <v>943.00610676484121</v>
      </c>
      <c r="AI16" s="111">
        <f t="shared" si="6"/>
        <v>76.449314667649944</v>
      </c>
      <c r="AJ16" s="111">
        <f t="shared" si="7"/>
        <v>90.036824258267728</v>
      </c>
      <c r="AK16" s="111" t="e">
        <f t="shared" si="8"/>
        <v>#REF!</v>
      </c>
      <c r="AL16" s="111">
        <f t="shared" si="9"/>
        <v>117.35470484531496</v>
      </c>
      <c r="AM16" s="111">
        <f t="shared" si="10"/>
        <v>140.82984572188175</v>
      </c>
      <c r="AN16" s="111" t="e">
        <f t="shared" si="11"/>
        <v>#REF!</v>
      </c>
      <c r="AP16" s="43">
        <f>(AI16*$AP$4*$AP$5)/(AP$7*$D16)</f>
        <v>36.710355182544987</v>
      </c>
      <c r="AQ16" s="44">
        <f>(AJ16*$AP$4*$AP$5)/(AQ$7*$D16)</f>
        <v>43.234969631821237</v>
      </c>
      <c r="AR16" s="44" t="e">
        <f>(AK16*$AP$4*$AP$5)/(AR$7*$D16)</f>
        <v>#REF!</v>
      </c>
      <c r="AS16" s="44">
        <f>(AL16*$AP$4*$AP$5)/(AS$7*$D16)</f>
        <v>14.088199861382348</v>
      </c>
      <c r="AT16" s="44">
        <f>(AM16*$AP$4*$AP$5)/(AT$7*$D16)</f>
        <v>9.6607680138488607</v>
      </c>
      <c r="AU16" s="45" t="e">
        <f>(AN16*$AP$4*$AP$5)/(AU$7*$D16)</f>
        <v>#REF!</v>
      </c>
      <c r="AV16" s="46" t="e">
        <f t="shared" si="12"/>
        <v>#REF!</v>
      </c>
      <c r="AW16" s="47" t="e">
        <f t="shared" si="13"/>
        <v>#REF!</v>
      </c>
      <c r="AX16" s="48" t="e">
        <f t="shared" si="14"/>
        <v>#REF!</v>
      </c>
    </row>
    <row r="17" spans="1:50" ht="15.75" thickBot="1" x14ac:dyDescent="0.3">
      <c r="A17" s="3">
        <v>10</v>
      </c>
      <c r="B17" s="10" t="s">
        <v>40</v>
      </c>
      <c r="C17" s="75" t="s">
        <v>14</v>
      </c>
      <c r="D17" s="119">
        <v>25.47</v>
      </c>
      <c r="E17" s="10">
        <v>340</v>
      </c>
      <c r="F17" s="10">
        <v>345</v>
      </c>
      <c r="G17" s="10">
        <v>268</v>
      </c>
      <c r="H17" s="10">
        <v>271</v>
      </c>
      <c r="I17" s="10">
        <v>431</v>
      </c>
      <c r="J17" s="10">
        <v>433</v>
      </c>
      <c r="K17" s="10">
        <v>657</v>
      </c>
      <c r="L17" s="10">
        <v>656</v>
      </c>
      <c r="M17" s="10"/>
      <c r="N17" s="68">
        <f>AVERAGE(E17:F17)</f>
        <v>342.5</v>
      </c>
      <c r="O17" s="69">
        <f>AVERAGE(G17:H17)</f>
        <v>269.5</v>
      </c>
      <c r="P17" s="69" t="e">
        <f>AVERAGE(#REF!)</f>
        <v>#REF!</v>
      </c>
      <c r="Q17" s="69">
        <f>AVERAGE(I17:J17)</f>
        <v>432</v>
      </c>
      <c r="R17" s="69">
        <f>AVERAGE(K17:M17)</f>
        <v>656.5</v>
      </c>
      <c r="S17" s="70" t="e">
        <f>AVERAGE(#REF!)</f>
        <v>#REF!</v>
      </c>
      <c r="U17" s="53">
        <f t="shared" si="3"/>
        <v>2427.8399187467644</v>
      </c>
      <c r="V17" s="54">
        <f t="shared" si="3"/>
        <v>1865.4367339204064</v>
      </c>
      <c r="W17" s="54" t="e">
        <f t="shared" si="3"/>
        <v>#REF!</v>
      </c>
      <c r="X17" s="54">
        <f t="shared" si="3"/>
        <v>2960.0181112750493</v>
      </c>
      <c r="Y17" s="54">
        <f t="shared" si="3"/>
        <v>4630.4943157507614</v>
      </c>
      <c r="Z17" s="55" t="e">
        <f t="shared" si="3"/>
        <v>#REF!</v>
      </c>
      <c r="AB17" s="40">
        <f t="shared" si="4"/>
        <v>1956.4118312363548</v>
      </c>
      <c r="AC17" s="41">
        <f t="shared" si="4"/>
        <v>1430.2551145752029</v>
      </c>
      <c r="AD17" s="41" t="e">
        <f t="shared" si="4"/>
        <v>#REF!</v>
      </c>
      <c r="AE17" s="41">
        <f t="shared" si="4"/>
        <v>2151.7998704107044</v>
      </c>
      <c r="AF17" s="41">
        <f t="shared" si="4"/>
        <v>4009.6208898107598</v>
      </c>
      <c r="AG17" s="42" t="e">
        <f t="shared" si="4"/>
        <v>#REF!</v>
      </c>
      <c r="AH17" s="109">
        <f>AI$5-((D17/1.23)/2.65)+(D17-(D17/1.23))</f>
        <v>942.94860101242523</v>
      </c>
      <c r="AI17" s="111">
        <f t="shared" si="6"/>
        <v>62.28620301563614</v>
      </c>
      <c r="AJ17" s="111">
        <f t="shared" si="7"/>
        <v>45.534973264951901</v>
      </c>
      <c r="AK17" s="111" t="e">
        <f t="shared" si="8"/>
        <v>#REF!</v>
      </c>
      <c r="AL17" s="111">
        <f t="shared" si="9"/>
        <v>68.506763983696629</v>
      </c>
      <c r="AM17" s="111">
        <f t="shared" si="10"/>
        <v>127.65413537734682</v>
      </c>
      <c r="AN17" s="111" t="e">
        <f t="shared" si="11"/>
        <v>#REF!</v>
      </c>
      <c r="AP17" s="43">
        <f>(AI17*$AP$4*$AP$5)/(AP$7*$D17)</f>
        <v>29.345678688167791</v>
      </c>
      <c r="AQ17" s="44">
        <f>(AJ17*$AP$4*$AP$5)/(AQ$7*$D17)</f>
        <v>21.453462080071567</v>
      </c>
      <c r="AR17" s="44" t="e">
        <f>(AK17*$AP$4*$AP$5)/(AR$7*$D17)</f>
        <v>#REF!</v>
      </c>
      <c r="AS17" s="44">
        <f>(AL17*$AP$4*$AP$5)/(AS$7*$D17)</f>
        <v>8.069112365570863</v>
      </c>
      <c r="AT17" s="44">
        <f>(AM17*$AP$4*$AP$5)/(AT$7*$D17)</f>
        <v>8.5918987297557994</v>
      </c>
      <c r="AU17" s="45" t="e">
        <f>(AN17*$AP$4*$AP$5)/(AU$7*$D17)</f>
        <v>#REF!</v>
      </c>
      <c r="AV17" s="46" t="e">
        <f t="shared" si="12"/>
        <v>#REF!</v>
      </c>
      <c r="AW17" s="47" t="e">
        <f t="shared" si="13"/>
        <v>#REF!</v>
      </c>
      <c r="AX17" s="48" t="e">
        <f t="shared" si="14"/>
        <v>#REF!</v>
      </c>
    </row>
    <row r="18" spans="1:50" ht="15.75" thickBot="1" x14ac:dyDescent="0.3">
      <c r="A18" s="3">
        <v>11</v>
      </c>
      <c r="B18" s="10" t="s">
        <v>40</v>
      </c>
      <c r="C18" s="75" t="s">
        <v>14</v>
      </c>
      <c r="D18" s="119">
        <v>25.06</v>
      </c>
      <c r="E18" s="10">
        <v>169</v>
      </c>
      <c r="F18" s="10">
        <v>168</v>
      </c>
      <c r="G18" s="10">
        <v>320</v>
      </c>
      <c r="H18" s="10">
        <v>321</v>
      </c>
      <c r="I18" s="10">
        <v>432</v>
      </c>
      <c r="J18" s="10">
        <v>436</v>
      </c>
      <c r="K18" s="10">
        <v>304</v>
      </c>
      <c r="L18" s="10">
        <v>318</v>
      </c>
      <c r="M18" s="10">
        <v>303</v>
      </c>
      <c r="N18" s="68">
        <f>AVERAGE(E18:F18)</f>
        <v>168.5</v>
      </c>
      <c r="O18" s="69">
        <f>AVERAGE(G18:H18)</f>
        <v>320.5</v>
      </c>
      <c r="P18" s="69" t="e">
        <f>AVERAGE(#REF!)</f>
        <v>#REF!</v>
      </c>
      <c r="Q18" s="69">
        <f>AVERAGE(I18:J18)</f>
        <v>434</v>
      </c>
      <c r="R18" s="69">
        <f>AVERAGE(K18:M18)</f>
        <v>308.33333333333331</v>
      </c>
      <c r="S18" s="70" t="e">
        <f>AVERAGE(#REF!)</f>
        <v>#REF!</v>
      </c>
      <c r="U18" s="53">
        <f t="shared" si="3"/>
        <v>1228.1371570370702</v>
      </c>
      <c r="V18" s="54">
        <f t="shared" si="3"/>
        <v>2215.7032925918847</v>
      </c>
      <c r="W18" s="54" t="e">
        <f t="shared" si="3"/>
        <v>#REF!</v>
      </c>
      <c r="X18" s="54">
        <f t="shared" si="3"/>
        <v>2973.5941356940443</v>
      </c>
      <c r="Y18" s="54">
        <f t="shared" si="3"/>
        <v>2189.906309103128</v>
      </c>
      <c r="Z18" s="55" t="e">
        <f t="shared" si="3"/>
        <v>#REF!</v>
      </c>
      <c r="AB18" s="40">
        <f t="shared" si="4"/>
        <v>756.70906952666064</v>
      </c>
      <c r="AC18" s="41">
        <f t="shared" si="4"/>
        <v>1780.5216732466813</v>
      </c>
      <c r="AD18" s="41" t="e">
        <f t="shared" si="4"/>
        <v>#REF!</v>
      </c>
      <c r="AE18" s="41">
        <f t="shared" si="4"/>
        <v>2165.3758948296995</v>
      </c>
      <c r="AF18" s="41">
        <f t="shared" si="4"/>
        <v>1569.0328831631266</v>
      </c>
      <c r="AG18" s="42" t="e">
        <f t="shared" si="4"/>
        <v>#REF!</v>
      </c>
      <c r="AH18" s="109">
        <f>AI$5-((D18/1.23)/2.65)+(D18-(D18/1.23))</f>
        <v>942.9977205092805</v>
      </c>
      <c r="AI18" s="111">
        <f t="shared" si="6"/>
        <v>24.092570477581177</v>
      </c>
      <c r="AJ18" s="111">
        <f t="shared" si="7"/>
        <v>56.689348161757501</v>
      </c>
      <c r="AK18" s="111" t="e">
        <f t="shared" si="8"/>
        <v>#REF!</v>
      </c>
      <c r="AL18" s="111">
        <f t="shared" si="9"/>
        <v>68.942574441817086</v>
      </c>
      <c r="AM18" s="111">
        <f t="shared" si="10"/>
        <v>49.955837509514822</v>
      </c>
      <c r="AN18" s="111" t="e">
        <f t="shared" si="11"/>
        <v>#REF!</v>
      </c>
      <c r="AP18" s="43">
        <f>(AI18*$AP$4*$AP$5)/(AP$7*$D18)</f>
        <v>11.536745639703677</v>
      </c>
      <c r="AQ18" s="44">
        <f>(AJ18*$AP$4*$AP$5)/(AQ$7*$D18)</f>
        <v>27.145737348008385</v>
      </c>
      <c r="AR18" s="44" t="e">
        <f>(AK18*$AP$4*$AP$5)/(AR$7*$D18)</f>
        <v>#REF!</v>
      </c>
      <c r="AS18" s="44">
        <f>(AL18*$AP$4*$AP$5)/(AS$7*$D18)</f>
        <v>8.2533010105926294</v>
      </c>
      <c r="AT18" s="44">
        <f>(AM18*$AP$4*$AP$5)/(AT$7*$D18)</f>
        <v>3.4173415238523424</v>
      </c>
      <c r="AU18" s="45" t="e">
        <f>(AN18*$AP$4*$AP$5)/(AU$7*$D18)</f>
        <v>#REF!</v>
      </c>
      <c r="AV18" s="46" t="e">
        <f t="shared" si="12"/>
        <v>#REF!</v>
      </c>
      <c r="AW18" s="47" t="e">
        <f t="shared" si="13"/>
        <v>#REF!</v>
      </c>
      <c r="AX18" s="48" t="e">
        <f t="shared" si="14"/>
        <v>#REF!</v>
      </c>
    </row>
    <row r="19" spans="1:50" ht="15.75" thickBot="1" x14ac:dyDescent="0.3">
      <c r="A19" s="3">
        <v>12</v>
      </c>
      <c r="B19" s="10" t="s">
        <v>40</v>
      </c>
      <c r="C19" s="75" t="s">
        <v>14</v>
      </c>
      <c r="D19" s="119">
        <v>25.23</v>
      </c>
      <c r="E19" s="10">
        <v>100</v>
      </c>
      <c r="F19" s="10">
        <v>100</v>
      </c>
      <c r="G19" s="10">
        <v>280</v>
      </c>
      <c r="H19" s="10">
        <v>280</v>
      </c>
      <c r="I19" s="10">
        <v>177</v>
      </c>
      <c r="J19" s="10">
        <v>182</v>
      </c>
      <c r="K19" s="10">
        <v>322</v>
      </c>
      <c r="L19" s="10">
        <v>323</v>
      </c>
      <c r="M19" s="10"/>
      <c r="N19" s="68">
        <f>AVERAGE(E19:F19)</f>
        <v>100</v>
      </c>
      <c r="O19" s="69">
        <f>AVERAGE(G19:H19)</f>
        <v>280</v>
      </c>
      <c r="P19" s="69" t="e">
        <f>AVERAGE(#REF!)</f>
        <v>#REF!</v>
      </c>
      <c r="Q19" s="69">
        <f>AVERAGE(I19:J19)</f>
        <v>179.5</v>
      </c>
      <c r="R19" s="69">
        <f>AVERAGE(K19:M19)</f>
        <v>322.5</v>
      </c>
      <c r="S19" s="70" t="e">
        <f>AVERAGE(#REF!)</f>
        <v>#REF!</v>
      </c>
      <c r="U19" s="53">
        <f t="shared" si="3"/>
        <v>755.84038015710439</v>
      </c>
      <c r="V19" s="54">
        <f t="shared" si="3"/>
        <v>1937.5504371762991</v>
      </c>
      <c r="W19" s="54" t="e">
        <f t="shared" si="3"/>
        <v>#REF!</v>
      </c>
      <c r="X19" s="54">
        <f t="shared" si="3"/>
        <v>1246.045028376933</v>
      </c>
      <c r="Y19" s="54">
        <f t="shared" si="3"/>
        <v>2289.2121877843388</v>
      </c>
      <c r="Z19" s="55" t="e">
        <f t="shared" si="3"/>
        <v>#REF!</v>
      </c>
      <c r="AB19" s="40">
        <f t="shared" si="4"/>
        <v>284.41229264669477</v>
      </c>
      <c r="AC19" s="41">
        <f t="shared" si="4"/>
        <v>1502.3688178310956</v>
      </c>
      <c r="AD19" s="41" t="e">
        <f t="shared" si="4"/>
        <v>#REF!</v>
      </c>
      <c r="AE19" s="41">
        <f t="shared" si="4"/>
        <v>437.82678751258823</v>
      </c>
      <c r="AF19" s="41">
        <f t="shared" si="4"/>
        <v>1668.3387618443373</v>
      </c>
      <c r="AG19" s="42" t="e">
        <f t="shared" si="4"/>
        <v>#REF!</v>
      </c>
      <c r="AH19" s="109">
        <f>AI$5-((D19/1.23)/2.65)+(D19-(D19/1.23))</f>
        <v>942.97735388863327</v>
      </c>
      <c r="AI19" s="111">
        <f t="shared" si="6"/>
        <v>9.0550985691557333</v>
      </c>
      <c r="AJ19" s="111">
        <f t="shared" si="7"/>
        <v>47.832312753042466</v>
      </c>
      <c r="AK19" s="111" t="e">
        <f t="shared" si="8"/>
        <v>#REF!</v>
      </c>
      <c r="AL19" s="111">
        <f t="shared" si="9"/>
        <v>13.939498466292337</v>
      </c>
      <c r="AM19" s="111">
        <f t="shared" si="10"/>
        <v>53.116452157045217</v>
      </c>
      <c r="AN19" s="111" t="e">
        <f t="shared" si="11"/>
        <v>#REF!</v>
      </c>
      <c r="AP19" s="43">
        <f>(AI19*$AP$4*$AP$5)/(AP$7*$D19)</f>
        <v>4.3068245275413712</v>
      </c>
      <c r="AQ19" s="44">
        <f>(AJ19*$AP$4*$AP$5)/(AQ$7*$D19)</f>
        <v>22.7502082059655</v>
      </c>
      <c r="AR19" s="44" t="e">
        <f>(AK19*$AP$4*$AP$5)/(AR$7*$D19)</f>
        <v>#REF!</v>
      </c>
      <c r="AS19" s="44">
        <f>(AL19*$AP$4*$AP$5)/(AS$7*$D19)</f>
        <v>1.6574908996780424</v>
      </c>
      <c r="AT19" s="44">
        <f>(AM19*$AP$4*$AP$5)/(AT$7*$D19)</f>
        <v>3.6090675832882768</v>
      </c>
      <c r="AU19" s="45" t="e">
        <f>(AN19*$AP$4*$AP$5)/(AU$7*$D19)</f>
        <v>#REF!</v>
      </c>
      <c r="AV19" s="46" t="e">
        <f t="shared" si="12"/>
        <v>#REF!</v>
      </c>
      <c r="AW19" s="47" t="e">
        <f t="shared" si="13"/>
        <v>#REF!</v>
      </c>
      <c r="AX19" s="48" t="e">
        <f t="shared" si="14"/>
        <v>#REF!</v>
      </c>
    </row>
    <row r="20" spans="1:50" ht="15.75" thickBot="1" x14ac:dyDescent="0.3">
      <c r="A20" s="3">
        <v>13</v>
      </c>
      <c r="B20" s="10" t="s">
        <v>40</v>
      </c>
      <c r="C20" s="75" t="s">
        <v>14</v>
      </c>
      <c r="D20" s="119">
        <v>25.14</v>
      </c>
      <c r="E20" s="10">
        <v>430</v>
      </c>
      <c r="F20" s="10">
        <v>434</v>
      </c>
      <c r="G20" s="10">
        <v>352</v>
      </c>
      <c r="H20" s="10">
        <v>354</v>
      </c>
      <c r="I20" s="10">
        <v>372</v>
      </c>
      <c r="J20" s="10">
        <v>374</v>
      </c>
      <c r="K20" s="10">
        <v>525</v>
      </c>
      <c r="L20" s="10">
        <v>532</v>
      </c>
      <c r="M20" s="10">
        <v>534</v>
      </c>
      <c r="N20" s="68">
        <f>AVERAGE(E20:F20)</f>
        <v>432</v>
      </c>
      <c r="O20" s="69">
        <f>AVERAGE(G20:H20)</f>
        <v>353</v>
      </c>
      <c r="P20" s="69" t="e">
        <f>AVERAGE(#REF!)</f>
        <v>#REF!</v>
      </c>
      <c r="Q20" s="69">
        <f>AVERAGE(I20:J20)</f>
        <v>373</v>
      </c>
      <c r="R20" s="69">
        <f>AVERAGE(K20:M20)</f>
        <v>530.33333333333337</v>
      </c>
      <c r="S20" s="70" t="e">
        <f>AVERAGE(#REF!)</f>
        <v>#REF!</v>
      </c>
      <c r="U20" s="53">
        <f t="shared" si="3"/>
        <v>3044.9284082468657</v>
      </c>
      <c r="V20" s="54">
        <f t="shared" si="3"/>
        <v>2438.9123740982186</v>
      </c>
      <c r="W20" s="54" t="e">
        <f t="shared" si="3"/>
        <v>#REF!</v>
      </c>
      <c r="X20" s="54">
        <f t="shared" si="3"/>
        <v>2559.5253909146973</v>
      </c>
      <c r="Y20" s="54">
        <f t="shared" si="3"/>
        <v>3746.0878432604513</v>
      </c>
      <c r="Z20" s="55" t="e">
        <f t="shared" si="3"/>
        <v>#REF!</v>
      </c>
      <c r="AB20" s="40">
        <f t="shared" si="4"/>
        <v>2573.5003207364562</v>
      </c>
      <c r="AC20" s="41">
        <f t="shared" si="4"/>
        <v>2003.7307547530152</v>
      </c>
      <c r="AD20" s="41" t="e">
        <f t="shared" si="4"/>
        <v>#REF!</v>
      </c>
      <c r="AE20" s="41">
        <f t="shared" si="4"/>
        <v>1751.3071500503524</v>
      </c>
      <c r="AF20" s="41">
        <f t="shared" si="4"/>
        <v>3125.2144173204497</v>
      </c>
      <c r="AG20" s="42" t="e">
        <f t="shared" si="4"/>
        <v>#REF!</v>
      </c>
      <c r="AH20" s="109">
        <f>AI$5-((D20/1.23)/2.65)+(D20-(D20/1.23))</f>
        <v>942.98813621721126</v>
      </c>
      <c r="AI20" s="111">
        <f t="shared" si="6"/>
        <v>81.935859076726715</v>
      </c>
      <c r="AJ20" s="111">
        <f t="shared" si="7"/>
        <v>63.795368287408579</v>
      </c>
      <c r="AK20" s="111" t="e">
        <f t="shared" si="8"/>
        <v>#REF!</v>
      </c>
      <c r="AL20" s="111">
        <f t="shared" si="9"/>
        <v>55.758631421318718</v>
      </c>
      <c r="AM20" s="111">
        <f t="shared" si="10"/>
        <v>99.501494528216909</v>
      </c>
      <c r="AN20" s="111" t="e">
        <f t="shared" si="11"/>
        <v>#REF!</v>
      </c>
      <c r="AP20" s="43">
        <f>(AI20*$AP$4*$AP$5)/(AP$7*$D20)</f>
        <v>39.110195263354036</v>
      </c>
      <c r="AQ20" s="44">
        <f>(AJ20*$AP$4*$AP$5)/(AQ$7*$D20)</f>
        <v>30.451249779192644</v>
      </c>
      <c r="AR20" s="44" t="e">
        <f>(AK20*$AP$4*$AP$5)/(AR$7*$D20)</f>
        <v>#REF!</v>
      </c>
      <c r="AS20" s="44">
        <f>(AL20*$AP$4*$AP$5)/(AS$7*$D20)</f>
        <v>6.6537746326155993</v>
      </c>
      <c r="AT20" s="44">
        <f>(AM20*$AP$4*$AP$5)/(AT$7*$D20)</f>
        <v>6.7849638273588075</v>
      </c>
      <c r="AU20" s="45" t="e">
        <f>(AN20*$AP$4*$AP$5)/(AU$7*$D20)</f>
        <v>#REF!</v>
      </c>
      <c r="AV20" s="46" t="e">
        <f t="shared" si="12"/>
        <v>#REF!</v>
      </c>
      <c r="AW20" s="47" t="e">
        <f t="shared" si="13"/>
        <v>#REF!</v>
      </c>
      <c r="AX20" s="48" t="e">
        <f t="shared" si="14"/>
        <v>#REF!</v>
      </c>
    </row>
    <row r="21" spans="1:50" ht="15.75" thickBot="1" x14ac:dyDescent="0.3">
      <c r="A21" s="3">
        <v>14</v>
      </c>
      <c r="B21" s="10" t="s">
        <v>40</v>
      </c>
      <c r="C21" s="75" t="s">
        <v>14</v>
      </c>
      <c r="D21" s="119">
        <v>25.16</v>
      </c>
      <c r="E21" s="10">
        <v>417</v>
      </c>
      <c r="F21" s="10">
        <v>418</v>
      </c>
      <c r="G21" s="10">
        <v>345</v>
      </c>
      <c r="H21" s="10">
        <v>345</v>
      </c>
      <c r="I21" s="10">
        <v>553</v>
      </c>
      <c r="J21" s="10">
        <v>552</v>
      </c>
      <c r="K21" s="10">
        <v>532</v>
      </c>
      <c r="L21" s="10">
        <v>540</v>
      </c>
      <c r="M21" s="10">
        <v>537</v>
      </c>
      <c r="N21" s="68">
        <f>AVERAGE(E21:F21)</f>
        <v>417.5</v>
      </c>
      <c r="O21" s="69">
        <f>AVERAGE(G21:H21)</f>
        <v>345</v>
      </c>
      <c r="P21" s="69" t="e">
        <f>AVERAGE(#REF!)</f>
        <v>#REF!</v>
      </c>
      <c r="Q21" s="69">
        <f>AVERAGE(I21:J21)</f>
        <v>552.5</v>
      </c>
      <c r="R21" s="69">
        <f>AVERAGE(K21:M21)</f>
        <v>536.33333333333337</v>
      </c>
      <c r="S21" s="70" t="e">
        <f>AVERAGE(#REF!)</f>
        <v>#REF!</v>
      </c>
      <c r="U21" s="53">
        <f t="shared" si="3"/>
        <v>2944.9531781043911</v>
      </c>
      <c r="V21" s="54">
        <f t="shared" si="3"/>
        <v>2383.9686001889672</v>
      </c>
      <c r="W21" s="54" t="e">
        <f t="shared" si="3"/>
        <v>#REF!</v>
      </c>
      <c r="X21" s="54">
        <f t="shared" si="3"/>
        <v>3777.9735825194971</v>
      </c>
      <c r="Y21" s="54">
        <f t="shared" si="3"/>
        <v>3788.1468036430815</v>
      </c>
      <c r="Z21" s="55" t="e">
        <f t="shared" si="3"/>
        <v>#REF!</v>
      </c>
      <c r="AB21" s="40">
        <f t="shared" si="4"/>
        <v>2473.5250905939815</v>
      </c>
      <c r="AC21" s="41">
        <f t="shared" si="4"/>
        <v>1948.7869808437638</v>
      </c>
      <c r="AD21" s="41" t="e">
        <f t="shared" si="4"/>
        <v>#REF!</v>
      </c>
      <c r="AE21" s="41">
        <f t="shared" si="4"/>
        <v>2969.7553416551523</v>
      </c>
      <c r="AF21" s="41">
        <f t="shared" si="4"/>
        <v>3167.2733777030799</v>
      </c>
      <c r="AG21" s="42" t="e">
        <f t="shared" si="4"/>
        <v>#REF!</v>
      </c>
      <c r="AH21" s="109">
        <f>AI$5-((D21/1.23)/2.65)+(D21-(D21/1.23))</f>
        <v>942.98574014419398</v>
      </c>
      <c r="AI21" s="111">
        <f t="shared" si="6"/>
        <v>78.752618229720667</v>
      </c>
      <c r="AJ21" s="111">
        <f t="shared" si="7"/>
        <v>62.045894621018299</v>
      </c>
      <c r="AK21" s="111" t="e">
        <f t="shared" si="8"/>
        <v>#REF!</v>
      </c>
      <c r="AL21" s="111">
        <f t="shared" si="9"/>
        <v>94.551702566671722</v>
      </c>
      <c r="AM21" s="111">
        <f t="shared" si="10"/>
        <v>100.84032383253944</v>
      </c>
      <c r="AN21" s="111" t="e">
        <f t="shared" si="11"/>
        <v>#REF!</v>
      </c>
      <c r="AP21" s="43">
        <f>(AI21*$AP$4*$AP$5)/(AP$7*$D21)</f>
        <v>37.560867200184731</v>
      </c>
      <c r="AQ21" s="44">
        <f>(AJ21*$AP$4*$AP$5)/(AQ$7*$D21)</f>
        <v>29.592636544205863</v>
      </c>
      <c r="AR21" s="121" t="e">
        <f>(AK21*$AP$4*$AP$5)/(AR$7*$D21)</f>
        <v>#REF!</v>
      </c>
      <c r="AS21" s="44">
        <f>(AL21*$AP$4*$AP$5)/(AS$7*$D21)</f>
        <v>11.274050385533194</v>
      </c>
      <c r="AT21" s="44">
        <f>(AM21*$AP$4*$AP$5)/(AT$7*$D21)</f>
        <v>6.870791994040844</v>
      </c>
      <c r="AU21" s="45" t="e">
        <f>(AN21*$AP$4*$AP$5)/(AU$7*$D21)</f>
        <v>#REF!</v>
      </c>
      <c r="AV21" s="122" t="e">
        <f t="shared" si="12"/>
        <v>#REF!</v>
      </c>
      <c r="AW21" s="123" t="e">
        <f t="shared" si="13"/>
        <v>#REF!</v>
      </c>
      <c r="AX21" s="124" t="e">
        <f t="shared" si="14"/>
        <v>#REF!</v>
      </c>
    </row>
    <row r="22" spans="1:50" ht="15.75" thickBot="1" x14ac:dyDescent="0.3">
      <c r="A22" s="3">
        <v>15</v>
      </c>
      <c r="B22" s="10" t="s">
        <v>40</v>
      </c>
      <c r="C22" s="75" t="s">
        <v>14</v>
      </c>
      <c r="D22" s="119">
        <v>24.99</v>
      </c>
      <c r="E22" s="10">
        <v>348</v>
      </c>
      <c r="F22" s="10">
        <v>345</v>
      </c>
      <c r="G22" s="10">
        <v>297</v>
      </c>
      <c r="H22" s="10">
        <v>295</v>
      </c>
      <c r="I22" s="10">
        <v>530</v>
      </c>
      <c r="J22" s="10">
        <v>534</v>
      </c>
      <c r="K22" s="10">
        <v>492</v>
      </c>
      <c r="L22" s="10">
        <v>490</v>
      </c>
      <c r="M22" s="10"/>
      <c r="N22" s="68">
        <f>AVERAGE(E22:F22)</f>
        <v>346.5</v>
      </c>
      <c r="O22" s="69">
        <f>AVERAGE(G22:H22)</f>
        <v>296</v>
      </c>
      <c r="P22" s="69" t="e">
        <f>AVERAGE(#REF!)</f>
        <v>#REF!</v>
      </c>
      <c r="Q22" s="69">
        <f>AVERAGE(I22:J22)</f>
        <v>532</v>
      </c>
      <c r="R22" s="69">
        <f>AVERAGE(K22:M22)</f>
        <v>491</v>
      </c>
      <c r="S22" s="70" t="e">
        <f>AVERAGE(#REF!)</f>
        <v>#REF!</v>
      </c>
      <c r="U22" s="53">
        <f t="shared" si="3"/>
        <v>2455.4192925791713</v>
      </c>
      <c r="V22" s="54">
        <f t="shared" si="3"/>
        <v>2047.4379849948018</v>
      </c>
      <c r="W22" s="54" t="e">
        <f t="shared" si="3"/>
        <v>#REF!</v>
      </c>
      <c r="X22" s="54">
        <f t="shared" si="3"/>
        <v>3638.8193322247985</v>
      </c>
      <c r="Y22" s="54">
        <f t="shared" si="3"/>
        <v>3470.3679918632079</v>
      </c>
      <c r="Z22" s="55" t="e">
        <f t="shared" si="3"/>
        <v>#REF!</v>
      </c>
      <c r="AB22" s="40">
        <f t="shared" si="4"/>
        <v>1983.9912050687617</v>
      </c>
      <c r="AC22" s="41">
        <f t="shared" si="4"/>
        <v>1612.2563656495984</v>
      </c>
      <c r="AD22" s="41" t="e">
        <f t="shared" si="4"/>
        <v>#REF!</v>
      </c>
      <c r="AE22" s="41">
        <f t="shared" si="4"/>
        <v>2830.6010913604537</v>
      </c>
      <c r="AF22" s="41">
        <f t="shared" si="4"/>
        <v>2849.4945659232062</v>
      </c>
      <c r="AG22" s="42" t="e">
        <f t="shared" si="4"/>
        <v>#REF!</v>
      </c>
      <c r="AH22" s="109">
        <f>AI$5-((D22/1.23)/2.65)+(D22-(D22/1.23))</f>
        <v>943.00610676484121</v>
      </c>
      <c r="AI22" s="111">
        <f t="shared" si="6"/>
        <v>63.168098479874438</v>
      </c>
      <c r="AJ22" s="111">
        <f t="shared" si="7"/>
        <v>51.332469932309287</v>
      </c>
      <c r="AK22" s="111" t="e">
        <f t="shared" si="8"/>
        <v>#REF!</v>
      </c>
      <c r="AL22" s="111">
        <f t="shared" si="9"/>
        <v>90.123226372921437</v>
      </c>
      <c r="AM22" s="111">
        <f t="shared" si="10"/>
        <v>90.724773828755843</v>
      </c>
      <c r="AN22" s="111" t="e">
        <f t="shared" si="11"/>
        <v>#REF!</v>
      </c>
      <c r="AP22" s="43">
        <f>(AI22*$AP$4*$AP$5)/(AP$7*$D22)</f>
        <v>30.33282039849913</v>
      </c>
      <c r="AQ22" s="44">
        <f>(AJ22*$AP$4*$AP$5)/(AQ$7*$D22)</f>
        <v>24.649445345646715</v>
      </c>
      <c r="AR22" s="44" t="e">
        <f>(AK22*$AP$4*$AP$5)/(AR$7*$D22)</f>
        <v>#REF!</v>
      </c>
      <c r="AS22" s="44">
        <f>(AL22*$AP$4*$AP$5)/(AS$7*$D22)</f>
        <v>10.819114810674844</v>
      </c>
      <c r="AT22" s="44">
        <f>(AM22*$AP$4*$AP$5)/(AT$7*$D22)</f>
        <v>6.223616794975535</v>
      </c>
      <c r="AU22" s="45" t="e">
        <f>(AN22*$AP$4*$AP$5)/(AU$7*$D22)</f>
        <v>#REF!</v>
      </c>
      <c r="AV22" s="46" t="e">
        <f t="shared" si="12"/>
        <v>#REF!</v>
      </c>
      <c r="AW22" s="47" t="e">
        <f t="shared" si="13"/>
        <v>#REF!</v>
      </c>
      <c r="AX22" s="48" t="e">
        <f t="shared" si="14"/>
        <v>#REF!</v>
      </c>
    </row>
    <row r="23" spans="1:50" ht="15.75" thickBot="1" x14ac:dyDescent="0.3">
      <c r="A23" s="3">
        <v>16</v>
      </c>
      <c r="B23" s="10" t="s">
        <v>40</v>
      </c>
      <c r="C23" s="75" t="s">
        <v>14</v>
      </c>
      <c r="D23" s="119">
        <v>25.06</v>
      </c>
      <c r="E23" s="10">
        <v>172</v>
      </c>
      <c r="F23" s="10">
        <v>171</v>
      </c>
      <c r="G23" s="10">
        <v>241</v>
      </c>
      <c r="H23" s="10">
        <v>240</v>
      </c>
      <c r="I23" s="10">
        <v>211</v>
      </c>
      <c r="J23" s="10">
        <v>212</v>
      </c>
      <c r="K23" s="10">
        <v>229</v>
      </c>
      <c r="L23" s="10">
        <v>230</v>
      </c>
      <c r="M23" s="10"/>
      <c r="N23" s="68">
        <f>AVERAGE(E23:F23)</f>
        <v>171.5</v>
      </c>
      <c r="O23" s="69">
        <f>AVERAGE(G23:H23)</f>
        <v>240.5</v>
      </c>
      <c r="P23" s="69" t="e">
        <f>AVERAGE(#REF!)</f>
        <v>#REF!</v>
      </c>
      <c r="Q23" s="69">
        <f>AVERAGE(I23:J23)</f>
        <v>211.5</v>
      </c>
      <c r="R23" s="69">
        <f>AVERAGE(K23:M23)</f>
        <v>229.5</v>
      </c>
      <c r="S23" s="70" t="e">
        <f>AVERAGE(#REF!)</f>
        <v>#REF!</v>
      </c>
      <c r="U23" s="53">
        <f t="shared" si="3"/>
        <v>1248.8216874113753</v>
      </c>
      <c r="V23" s="54">
        <f t="shared" si="3"/>
        <v>1666.2655534993696</v>
      </c>
      <c r="W23" s="54" t="e">
        <f t="shared" si="3"/>
        <v>#REF!</v>
      </c>
      <c r="X23" s="54">
        <f t="shared" si="3"/>
        <v>1463.2614190808526</v>
      </c>
      <c r="Y23" s="54">
        <f t="shared" si="3"/>
        <v>1637.2983018535683</v>
      </c>
      <c r="Z23" s="55" t="e">
        <f t="shared" si="3"/>
        <v>#REF!</v>
      </c>
      <c r="AB23" s="40">
        <f t="shared" si="4"/>
        <v>777.39359990096568</v>
      </c>
      <c r="AC23" s="41">
        <f t="shared" si="4"/>
        <v>1231.0839341541662</v>
      </c>
      <c r="AD23" s="41" t="e">
        <f t="shared" si="4"/>
        <v>#REF!</v>
      </c>
      <c r="AE23" s="41">
        <f t="shared" si="4"/>
        <v>655.04317821650784</v>
      </c>
      <c r="AF23" s="41">
        <f t="shared" si="4"/>
        <v>1016.4248759135669</v>
      </c>
      <c r="AG23" s="42" t="e">
        <f t="shared" si="4"/>
        <v>#REF!</v>
      </c>
      <c r="AH23" s="109">
        <f>AI$5-((D23/1.23)/2.65)+(D23-(D23/1.23))</f>
        <v>942.9977205092805</v>
      </c>
      <c r="AI23" s="111">
        <f t="shared" si="6"/>
        <v>24.751137324348772</v>
      </c>
      <c r="AJ23" s="111">
        <f t="shared" si="7"/>
        <v>39.196010252632718</v>
      </c>
      <c r="AK23" s="111" t="e">
        <f t="shared" si="8"/>
        <v>#REF!</v>
      </c>
      <c r="AL23" s="111">
        <f t="shared" si="9"/>
        <v>20.855669070957205</v>
      </c>
      <c r="AM23" s="111">
        <f t="shared" si="10"/>
        <v>32.361562645776552</v>
      </c>
      <c r="AN23" s="111" t="e">
        <f t="shared" si="11"/>
        <v>#REF!</v>
      </c>
      <c r="AP23" s="43">
        <f>(AI23*$AP$4*$AP$5)/(AP$7*$D23)</f>
        <v>11.852100873590794</v>
      </c>
      <c r="AQ23" s="44">
        <f>(AJ23*$AP$4*$AP$5)/(AQ$7*$D23)</f>
        <v>18.769039227118622</v>
      </c>
      <c r="AR23" s="44" t="e">
        <f>(AK23*$AP$4*$AP$5)/(AR$7*$D23)</f>
        <v>#REF!</v>
      </c>
      <c r="AS23" s="44">
        <f>(AL23*$AP$4*$AP$5)/(AS$7*$D23)</f>
        <v>2.4966882367466732</v>
      </c>
      <c r="AT23" s="44">
        <f>(AM23*$AP$4*$AP$5)/(AT$7*$D23)</f>
        <v>2.2137655441187927</v>
      </c>
      <c r="AU23" s="45" t="e">
        <f>(AN23*$AP$4*$AP$5)/(AU$7*$D23)</f>
        <v>#REF!</v>
      </c>
      <c r="AV23" s="46" t="e">
        <f t="shared" si="12"/>
        <v>#REF!</v>
      </c>
      <c r="AW23" s="47" t="e">
        <f t="shared" si="13"/>
        <v>#REF!</v>
      </c>
      <c r="AX23" s="48" t="e">
        <f t="shared" si="14"/>
        <v>#REF!</v>
      </c>
    </row>
    <row r="24" spans="1:50" ht="15.75" thickBot="1" x14ac:dyDescent="0.3">
      <c r="A24" s="3">
        <v>17</v>
      </c>
      <c r="B24" s="10" t="s">
        <v>40</v>
      </c>
      <c r="C24" s="75" t="s">
        <v>14</v>
      </c>
      <c r="D24" s="119">
        <v>25.34</v>
      </c>
      <c r="E24" s="10">
        <v>521</v>
      </c>
      <c r="F24" s="10">
        <v>520</v>
      </c>
      <c r="G24" s="10">
        <v>423</v>
      </c>
      <c r="H24" s="10">
        <v>419</v>
      </c>
      <c r="I24" s="10">
        <v>650</v>
      </c>
      <c r="J24" s="10">
        <v>649</v>
      </c>
      <c r="K24" s="10">
        <v>608</v>
      </c>
      <c r="L24" s="10">
        <v>620</v>
      </c>
      <c r="M24" s="10">
        <v>622</v>
      </c>
      <c r="N24" s="68">
        <f>AVERAGE(E24:F24)</f>
        <v>520.5</v>
      </c>
      <c r="O24" s="69">
        <f>AVERAGE(G24:H24)</f>
        <v>421</v>
      </c>
      <c r="P24" s="69" t="e">
        <f>AVERAGE(#REF!)</f>
        <v>#REF!</v>
      </c>
      <c r="Q24" s="69">
        <f>AVERAGE(I24:J24)</f>
        <v>649.5</v>
      </c>
      <c r="R24" s="69">
        <f>AVERAGE(K24:M24)</f>
        <v>616.66666666666663</v>
      </c>
      <c r="S24" s="70" t="e">
        <f>AVERAGE(#REF!)</f>
        <v>#REF!</v>
      </c>
      <c r="U24" s="53">
        <f t="shared" ref="U24:Z66" si="15">(N24*U$6)+U$5</f>
        <v>3655.1220542888655</v>
      </c>
      <c r="V24" s="54">
        <f t="shared" si="15"/>
        <v>2905.9344523268564</v>
      </c>
      <c r="W24" s="54" t="e">
        <f t="shared" si="15"/>
        <v>#REF!</v>
      </c>
      <c r="X24" s="54">
        <f t="shared" si="15"/>
        <v>4436.4107668407532</v>
      </c>
      <c r="Y24" s="54">
        <f t="shared" si="15"/>
        <v>4351.2695509882988</v>
      </c>
      <c r="Z24" s="55" t="e">
        <f t="shared" si="15"/>
        <v>#REF!</v>
      </c>
      <c r="AB24" s="40">
        <f t="shared" ref="AB24:AG66" si="16">U24-AB$5</f>
        <v>3183.6939667784559</v>
      </c>
      <c r="AC24" s="41">
        <f t="shared" si="16"/>
        <v>2470.7528329816528</v>
      </c>
      <c r="AD24" s="41" t="e">
        <f t="shared" si="16"/>
        <v>#REF!</v>
      </c>
      <c r="AE24" s="41">
        <f t="shared" si="16"/>
        <v>3628.1925259764084</v>
      </c>
      <c r="AF24" s="41">
        <f t="shared" si="16"/>
        <v>3730.3961250482971</v>
      </c>
      <c r="AG24" s="42" t="e">
        <f t="shared" si="16"/>
        <v>#REF!</v>
      </c>
      <c r="AH24" s="109">
        <f>AI$5-((D24/1.23)/2.65)+(D24-(D24/1.23))</f>
        <v>942.96417548703789</v>
      </c>
      <c r="AI24" s="111">
        <f t="shared" si="6"/>
        <v>101.36080802068486</v>
      </c>
      <c r="AJ24" s="111">
        <f t="shared" si="7"/>
        <v>78.662555567120492</v>
      </c>
      <c r="AK24" s="111" t="e">
        <f t="shared" si="8"/>
        <v>#REF!</v>
      </c>
      <c r="AL24" s="111">
        <f t="shared" si="9"/>
        <v>115.51252410724233</v>
      </c>
      <c r="AM24" s="111">
        <f t="shared" si="10"/>
        <v>118.76642963102964</v>
      </c>
      <c r="AN24" s="111" t="e">
        <f t="shared" si="11"/>
        <v>#REF!</v>
      </c>
      <c r="AP24" s="43">
        <f>(AI24*$AP$4*$AP$5)/(AP$7*$D24)</f>
        <v>48.000382645943894</v>
      </c>
      <c r="AQ24" s="44">
        <f>(AJ24*$AP$4*$AP$5)/(AQ$7*$D24)</f>
        <v>37.25140752981239</v>
      </c>
      <c r="AR24" s="44" t="e">
        <f>(AK24*$AP$4*$AP$5)/(AR$7*$D24)</f>
        <v>#REF!</v>
      </c>
      <c r="AS24" s="44">
        <f>(AL24*$AP$4*$AP$5)/(AS$7*$D24)</f>
        <v>13.67551587694266</v>
      </c>
      <c r="AT24" s="44">
        <f>(AM24*$AP$4*$AP$5)/(AT$7*$D24)</f>
        <v>8.0347116674504218</v>
      </c>
      <c r="AU24" s="45" t="e">
        <f>(AN24*$AP$4*$AP$5)/(AU$7*$D24)</f>
        <v>#REF!</v>
      </c>
      <c r="AV24" s="46" t="e">
        <f t="shared" si="12"/>
        <v>#REF!</v>
      </c>
      <c r="AW24" s="47" t="e">
        <f t="shared" si="13"/>
        <v>#REF!</v>
      </c>
      <c r="AX24" s="48" t="e">
        <f t="shared" si="14"/>
        <v>#REF!</v>
      </c>
    </row>
    <row r="25" spans="1:50" ht="15.75" thickBot="1" x14ac:dyDescent="0.3">
      <c r="A25" s="3">
        <v>18</v>
      </c>
      <c r="B25" s="10" t="s">
        <v>40</v>
      </c>
      <c r="C25" s="75" t="s">
        <v>14</v>
      </c>
      <c r="D25" s="119">
        <v>25.29</v>
      </c>
      <c r="E25" s="10">
        <v>480</v>
      </c>
      <c r="F25" s="10">
        <v>484</v>
      </c>
      <c r="G25" s="10">
        <v>336</v>
      </c>
      <c r="H25" s="10">
        <v>333</v>
      </c>
      <c r="I25" s="10">
        <v>478</v>
      </c>
      <c r="J25" s="10">
        <v>473</v>
      </c>
      <c r="K25" s="10">
        <v>446</v>
      </c>
      <c r="L25" s="10">
        <v>450</v>
      </c>
      <c r="M25" s="10"/>
      <c r="N25" s="68">
        <f>AVERAGE(E25:F25)</f>
        <v>482</v>
      </c>
      <c r="O25" s="69">
        <f>AVERAGE(G25:H25)</f>
        <v>334.5</v>
      </c>
      <c r="P25" s="69" t="e">
        <f>AVERAGE(#REF!)</f>
        <v>#REF!</v>
      </c>
      <c r="Q25" s="69">
        <f>AVERAGE(I25:J25)</f>
        <v>475.5</v>
      </c>
      <c r="R25" s="69">
        <f>AVERAGE(K25:M25)</f>
        <v>448</v>
      </c>
      <c r="S25" s="70" t="e">
        <f>AVERAGE(#REF!)</f>
        <v>#REF!</v>
      </c>
      <c r="U25" s="53">
        <f t="shared" si="15"/>
        <v>3389.67058115195</v>
      </c>
      <c r="V25" s="54">
        <f t="shared" si="15"/>
        <v>2311.8548969330745</v>
      </c>
      <c r="W25" s="54" t="e">
        <f t="shared" si="15"/>
        <v>#REF!</v>
      </c>
      <c r="X25" s="54">
        <f t="shared" si="15"/>
        <v>3255.2966423881903</v>
      </c>
      <c r="Y25" s="54">
        <f t="shared" si="15"/>
        <v>3168.9454424543569</v>
      </c>
      <c r="Z25" s="55" t="e">
        <f t="shared" si="15"/>
        <v>#REF!</v>
      </c>
      <c r="AB25" s="40">
        <f t="shared" si="16"/>
        <v>2918.2424936415405</v>
      </c>
      <c r="AC25" s="41">
        <f t="shared" si="16"/>
        <v>1876.6732775878711</v>
      </c>
      <c r="AD25" s="41" t="e">
        <f t="shared" si="16"/>
        <v>#REF!</v>
      </c>
      <c r="AE25" s="41">
        <f t="shared" si="16"/>
        <v>2447.0784015238455</v>
      </c>
      <c r="AF25" s="41">
        <f t="shared" si="16"/>
        <v>2548.0720165143557</v>
      </c>
      <c r="AG25" s="42" t="e">
        <f t="shared" si="16"/>
        <v>#REF!</v>
      </c>
      <c r="AH25" s="109">
        <f>AI$5-((D25/1.23)/2.65)+(D25-(D25/1.23))</f>
        <v>942.97016566958121</v>
      </c>
      <c r="AI25" s="111">
        <f t="shared" si="6"/>
        <v>92.91009100863036</v>
      </c>
      <c r="AJ25" s="111">
        <f t="shared" si="7"/>
        <v>59.74893635263858</v>
      </c>
      <c r="AK25" s="111" t="e">
        <f t="shared" si="8"/>
        <v>#REF!</v>
      </c>
      <c r="AL25" s="111">
        <f t="shared" si="9"/>
        <v>77.909316133329369</v>
      </c>
      <c r="AM25" s="111">
        <f t="shared" si="10"/>
        <v>81.124719233141619</v>
      </c>
      <c r="AN25" s="111" t="e">
        <f t="shared" si="11"/>
        <v>#REF!</v>
      </c>
      <c r="AP25" s="43">
        <f>(AI25*$AP$4*$AP$5)/(AP$7*$D25)</f>
        <v>44.085452435886282</v>
      </c>
      <c r="AQ25" s="44">
        <f>(AJ25*$AP$4*$AP$5)/(AQ$7*$D25)</f>
        <v>28.350622231382484</v>
      </c>
      <c r="AR25" s="44" t="e">
        <f>(AK25*$AP$4*$AP$5)/(AR$7*$D25)</f>
        <v>#REF!</v>
      </c>
      <c r="AS25" s="44">
        <f>(AL25*$AP$4*$AP$5)/(AS$7*$D25)</f>
        <v>9.2419117595882998</v>
      </c>
      <c r="AT25" s="44">
        <f>(AM25*$AP$4*$AP$5)/(AT$7*$D25)</f>
        <v>5.4990489227684547</v>
      </c>
      <c r="AU25" s="45" t="e">
        <f>(AN25*$AP$4*$AP$5)/(AU$7*$D25)</f>
        <v>#REF!</v>
      </c>
      <c r="AV25" s="46" t="e">
        <f t="shared" si="12"/>
        <v>#REF!</v>
      </c>
      <c r="AW25" s="47" t="e">
        <f t="shared" si="13"/>
        <v>#REF!</v>
      </c>
      <c r="AX25" s="48" t="e">
        <f t="shared" si="14"/>
        <v>#REF!</v>
      </c>
    </row>
    <row r="26" spans="1:50" ht="15.75" thickBot="1" x14ac:dyDescent="0.3">
      <c r="A26" s="3">
        <v>19</v>
      </c>
      <c r="B26" s="10" t="s">
        <v>40</v>
      </c>
      <c r="C26" s="75" t="s">
        <v>14</v>
      </c>
      <c r="D26" s="119">
        <v>25.17</v>
      </c>
      <c r="E26" s="10">
        <v>392</v>
      </c>
      <c r="F26" s="10">
        <v>393</v>
      </c>
      <c r="G26" s="10">
        <v>318</v>
      </c>
      <c r="H26" s="10">
        <v>319</v>
      </c>
      <c r="I26" s="10">
        <v>525</v>
      </c>
      <c r="J26" s="10">
        <v>525</v>
      </c>
      <c r="K26" s="10">
        <v>213</v>
      </c>
      <c r="L26" s="10">
        <v>220</v>
      </c>
      <c r="M26" s="10">
        <v>216</v>
      </c>
      <c r="N26" s="68">
        <f>AVERAGE(E26:F26)</f>
        <v>392.5</v>
      </c>
      <c r="O26" s="69">
        <f>AVERAGE(G26:H26)</f>
        <v>318.5</v>
      </c>
      <c r="P26" s="69" t="e">
        <f>AVERAGE(#REF!)</f>
        <v>#REF!</v>
      </c>
      <c r="Q26" s="69">
        <f>AVERAGE(I26:J26)</f>
        <v>525</v>
      </c>
      <c r="R26" s="69">
        <f>AVERAGE(K26:M26)</f>
        <v>216.33333333333334</v>
      </c>
      <c r="S26" s="70" t="e">
        <f>AVERAGE(#REF!)</f>
        <v>#REF!</v>
      </c>
      <c r="U26" s="53">
        <f t="shared" si="15"/>
        <v>2772.5820916518487</v>
      </c>
      <c r="V26" s="54">
        <f t="shared" si="15"/>
        <v>2201.9673491145718</v>
      </c>
      <c r="W26" s="54" t="e">
        <f t="shared" si="15"/>
        <v>#REF!</v>
      </c>
      <c r="X26" s="54">
        <f t="shared" si="15"/>
        <v>3591.3032467583162</v>
      </c>
      <c r="Y26" s="54">
        <f t="shared" si="15"/>
        <v>1545.0022499027962</v>
      </c>
      <c r="Z26" s="55" t="e">
        <f t="shared" si="15"/>
        <v>#REF!</v>
      </c>
      <c r="AB26" s="40">
        <f t="shared" si="16"/>
        <v>2301.1540041414391</v>
      </c>
      <c r="AC26" s="41">
        <f t="shared" si="16"/>
        <v>1766.7857297693683</v>
      </c>
      <c r="AD26" s="41" t="e">
        <f t="shared" si="16"/>
        <v>#REF!</v>
      </c>
      <c r="AE26" s="41">
        <f t="shared" si="16"/>
        <v>2783.0850058939714</v>
      </c>
      <c r="AF26" s="41">
        <f t="shared" si="16"/>
        <v>924.12882396279474</v>
      </c>
      <c r="AG26" s="42" t="e">
        <f t="shared" si="16"/>
        <v>#REF!</v>
      </c>
      <c r="AH26" s="109">
        <f>AI$5-((D26/1.23)/2.65)+(D26-(D26/1.23))</f>
        <v>942.98454210768523</v>
      </c>
      <c r="AI26" s="111">
        <f t="shared" si="6"/>
        <v>73.264537816013501</v>
      </c>
      <c r="AJ26" s="111">
        <f t="shared" si="7"/>
        <v>56.251228591619622</v>
      </c>
      <c r="AK26" s="111" t="e">
        <f t="shared" si="8"/>
        <v>#REF!</v>
      </c>
      <c r="AL26" s="111">
        <f t="shared" si="9"/>
        <v>88.608340116538471</v>
      </c>
      <c r="AM26" s="111">
        <f t="shared" si="10"/>
        <v>29.422572782281613</v>
      </c>
      <c r="AN26" s="111" t="e">
        <f t="shared" si="11"/>
        <v>#REF!</v>
      </c>
      <c r="AP26" s="43">
        <f>(AI26*$AP$4*$AP$5)/(AP$7*$D26)</f>
        <v>34.929457838385453</v>
      </c>
      <c r="AQ26" s="44">
        <f>(AJ26*$AP$4*$AP$5)/(AQ$7*$D26)</f>
        <v>26.818225788614836</v>
      </c>
      <c r="AR26" s="44" t="e">
        <f>(AK26*$AP$4*$AP$5)/(AR$7*$D26)</f>
        <v>#REF!</v>
      </c>
      <c r="AS26" s="44">
        <f>(AL26*$AP$4*$AP$5)/(AS$7*$D26)</f>
        <v>10.561184757632715</v>
      </c>
      <c r="AT26" s="44">
        <f>(AM26*$AP$4*$AP$5)/(AT$7*$D26)</f>
        <v>2.0039211838775151</v>
      </c>
      <c r="AU26" s="45" t="e">
        <f>(AN26*$AP$4*$AP$5)/(AU$7*$D26)</f>
        <v>#REF!</v>
      </c>
      <c r="AV26" s="46" t="e">
        <f t="shared" si="12"/>
        <v>#REF!</v>
      </c>
      <c r="AW26" s="47" t="e">
        <f t="shared" si="13"/>
        <v>#REF!</v>
      </c>
      <c r="AX26" s="48" t="e">
        <f t="shared" si="14"/>
        <v>#REF!</v>
      </c>
    </row>
    <row r="27" spans="1:50" ht="15.75" thickBot="1" x14ac:dyDescent="0.3">
      <c r="A27" s="3">
        <v>20</v>
      </c>
      <c r="B27" s="10" t="s">
        <v>40</v>
      </c>
      <c r="C27" s="75" t="s">
        <v>14</v>
      </c>
      <c r="D27" s="119">
        <v>25.02</v>
      </c>
      <c r="E27" s="10">
        <v>172</v>
      </c>
      <c r="F27" s="10">
        <v>171</v>
      </c>
      <c r="G27" s="10">
        <v>269</v>
      </c>
      <c r="H27" s="10">
        <v>267</v>
      </c>
      <c r="I27" s="10">
        <v>341</v>
      </c>
      <c r="J27" s="10">
        <v>342</v>
      </c>
      <c r="K27" s="10">
        <v>311</v>
      </c>
      <c r="L27" s="10">
        <v>312</v>
      </c>
      <c r="M27" s="10"/>
      <c r="N27" s="68">
        <f>AVERAGE(E27:F27)</f>
        <v>171.5</v>
      </c>
      <c r="O27" s="69">
        <f>AVERAGE(G27:H27)</f>
        <v>268</v>
      </c>
      <c r="P27" s="69" t="e">
        <f>AVERAGE(#REF!)</f>
        <v>#REF!</v>
      </c>
      <c r="Q27" s="69">
        <f>AVERAGE(I27:J27)</f>
        <v>341.5</v>
      </c>
      <c r="R27" s="69">
        <f>AVERAGE(K27:M27)</f>
        <v>311.5</v>
      </c>
      <c r="S27" s="70" t="e">
        <f>AVERAGE(#REF!)</f>
        <v>#REF!</v>
      </c>
      <c r="U27" s="53">
        <f t="shared" si="15"/>
        <v>1248.8216874113753</v>
      </c>
      <c r="V27" s="54">
        <f t="shared" si="15"/>
        <v>1855.1347763124218</v>
      </c>
      <c r="W27" s="54" t="e">
        <f t="shared" si="15"/>
        <v>#REF!</v>
      </c>
      <c r="X27" s="54">
        <f t="shared" si="15"/>
        <v>2345.7030063155266</v>
      </c>
      <c r="Y27" s="54">
        <f t="shared" si="15"/>
        <v>2212.1040937495163</v>
      </c>
      <c r="Z27" s="55" t="e">
        <f t="shared" si="15"/>
        <v>#REF!</v>
      </c>
      <c r="AB27" s="40">
        <f t="shared" si="16"/>
        <v>777.39359990096568</v>
      </c>
      <c r="AC27" s="41">
        <f t="shared" si="16"/>
        <v>1419.9531569672183</v>
      </c>
      <c r="AD27" s="41" t="e">
        <f t="shared" si="16"/>
        <v>#REF!</v>
      </c>
      <c r="AE27" s="41">
        <f t="shared" si="16"/>
        <v>1537.4847654511818</v>
      </c>
      <c r="AF27" s="41">
        <f t="shared" si="16"/>
        <v>1591.2306678095149</v>
      </c>
      <c r="AG27" s="42" t="e">
        <f t="shared" si="16"/>
        <v>#REF!</v>
      </c>
      <c r="AH27" s="109">
        <f>AI$5-((D27/1.23)/2.65)+(D27-(D27/1.23))</f>
        <v>943.00251265531517</v>
      </c>
      <c r="AI27" s="111">
        <f t="shared" si="6"/>
        <v>24.751263105209105</v>
      </c>
      <c r="AJ27" s="111">
        <f t="shared" si="7"/>
        <v>45.209574904713911</v>
      </c>
      <c r="AK27" s="111" t="e">
        <f t="shared" si="8"/>
        <v>#REF!</v>
      </c>
      <c r="AL27" s="111">
        <f t="shared" si="9"/>
        <v>48.951637825138775</v>
      </c>
      <c r="AM27" s="111">
        <f t="shared" si="10"/>
        <v>50.662841738146867</v>
      </c>
      <c r="AN27" s="111" t="e">
        <f t="shared" si="11"/>
        <v>#REF!</v>
      </c>
      <c r="AP27" s="43">
        <f>(AI27*$AP$4*$AP$5)/(AP$7*$D27)</f>
        <v>11.871109402977988</v>
      </c>
      <c r="AQ27" s="44">
        <f>(AJ27*$AP$4*$AP$5)/(AQ$7*$D27)</f>
        <v>21.683249354778852</v>
      </c>
      <c r="AR27" s="44" t="e">
        <f>(AK27*$AP$4*$AP$5)/(AR$7*$D27)</f>
        <v>#REF!</v>
      </c>
      <c r="AS27" s="44">
        <f>(AL27*$AP$4*$AP$5)/(AS$7*$D27)</f>
        <v>5.8695009382660395</v>
      </c>
      <c r="AT27" s="44">
        <f>(AM27*$AP$4*$AP$5)/(AT$7*$D27)</f>
        <v>3.4712464363238689</v>
      </c>
      <c r="AU27" s="45" t="e">
        <f>(AN27*$AP$4*$AP$5)/(AU$7*$D27)</f>
        <v>#REF!</v>
      </c>
      <c r="AV27" s="46" t="e">
        <f t="shared" si="12"/>
        <v>#REF!</v>
      </c>
      <c r="AW27" s="47" t="e">
        <f t="shared" si="13"/>
        <v>#REF!</v>
      </c>
      <c r="AX27" s="48" t="e">
        <f t="shared" si="14"/>
        <v>#REF!</v>
      </c>
    </row>
    <row r="28" spans="1:50" ht="15.75" thickBot="1" x14ac:dyDescent="0.3">
      <c r="A28" s="3">
        <v>21</v>
      </c>
      <c r="B28" s="10" t="s">
        <v>40</v>
      </c>
      <c r="C28" s="75" t="s">
        <v>14</v>
      </c>
      <c r="D28" s="119">
        <v>25.01</v>
      </c>
      <c r="E28" s="10">
        <v>449</v>
      </c>
      <c r="F28" s="10">
        <v>453</v>
      </c>
      <c r="G28" s="10">
        <v>351</v>
      </c>
      <c r="H28" s="10">
        <v>353</v>
      </c>
      <c r="I28" s="10">
        <v>553</v>
      </c>
      <c r="J28" s="10">
        <v>554</v>
      </c>
      <c r="K28" s="10">
        <v>661</v>
      </c>
      <c r="L28" s="10">
        <v>661</v>
      </c>
      <c r="M28" s="10"/>
      <c r="N28" s="68">
        <f>AVERAGE(E28:F28)</f>
        <v>451</v>
      </c>
      <c r="O28" s="69">
        <f>AVERAGE(G28:H28)</f>
        <v>352</v>
      </c>
      <c r="P28" s="69" t="e">
        <f>AVERAGE(#REF!)</f>
        <v>#REF!</v>
      </c>
      <c r="Q28" s="69">
        <f>AVERAGE(I28:J28)</f>
        <v>553.5</v>
      </c>
      <c r="R28" s="69">
        <f>AVERAGE(K28:M28)</f>
        <v>661</v>
      </c>
      <c r="S28" s="70" t="e">
        <f>AVERAGE(#REF!)</f>
        <v>#REF!</v>
      </c>
      <c r="U28" s="53">
        <f t="shared" si="15"/>
        <v>3175.9304339507976</v>
      </c>
      <c r="V28" s="54">
        <f t="shared" si="15"/>
        <v>2432.0444023595624</v>
      </c>
      <c r="W28" s="54" t="e">
        <f t="shared" si="15"/>
        <v>#REF!</v>
      </c>
      <c r="X28" s="54">
        <f t="shared" si="15"/>
        <v>3784.7615947289946</v>
      </c>
      <c r="Y28" s="54">
        <f t="shared" si="15"/>
        <v>4662.038536037734</v>
      </c>
      <c r="Z28" s="55" t="e">
        <f t="shared" si="15"/>
        <v>#REF!</v>
      </c>
      <c r="AB28" s="40">
        <f t="shared" si="16"/>
        <v>2704.502346440388</v>
      </c>
      <c r="AC28" s="41">
        <f t="shared" si="16"/>
        <v>1996.8627830143589</v>
      </c>
      <c r="AD28" s="41" t="e">
        <f t="shared" si="16"/>
        <v>#REF!</v>
      </c>
      <c r="AE28" s="41">
        <f t="shared" si="16"/>
        <v>2976.5433538646498</v>
      </c>
      <c r="AF28" s="41">
        <f t="shared" si="16"/>
        <v>4041.1651100977324</v>
      </c>
      <c r="AG28" s="42" t="e">
        <f t="shared" si="16"/>
        <v>#REF!</v>
      </c>
      <c r="AH28" s="109">
        <f>AI$5-((D28/1.23)/2.65)+(D28-(D28/1.23))</f>
        <v>943.00371069182381</v>
      </c>
      <c r="AI28" s="111">
        <f t="shared" si="6"/>
        <v>86.108162194269511</v>
      </c>
      <c r="AJ28" s="111">
        <f t="shared" si="7"/>
        <v>63.577753824400624</v>
      </c>
      <c r="AK28" s="111" t="e">
        <f t="shared" si="8"/>
        <v>#REF!</v>
      </c>
      <c r="AL28" s="111">
        <f t="shared" si="9"/>
        <v>94.76962674119892</v>
      </c>
      <c r="AM28" s="111">
        <f t="shared" si="10"/>
        <v>128.66592673218395</v>
      </c>
      <c r="AN28" s="111" t="e">
        <f t="shared" si="11"/>
        <v>#REF!</v>
      </c>
      <c r="AP28" s="43">
        <f>(AI28*$AP$4*$AP$5)/(AP$7*$D28)</f>
        <v>41.315391696570728</v>
      </c>
      <c r="AQ28" s="44">
        <f>(AJ28*$AP$4*$AP$5)/(AQ$7*$D28)</f>
        <v>30.505119787797181</v>
      </c>
      <c r="AR28" s="44" t="e">
        <f>(AK28*$AP$4*$AP$5)/(AR$7*$D28)</f>
        <v>#REF!</v>
      </c>
      <c r="AS28" s="44">
        <f>(AL28*$AP$4*$AP$5)/(AS$7*$D28)</f>
        <v>11.367808085709585</v>
      </c>
      <c r="AT28" s="44">
        <f>(AM28*$AP$4*$AP$5)/(AT$7*$D28)</f>
        <v>8.8192786930154057</v>
      </c>
      <c r="AU28" s="45" t="e">
        <f>(AN28*$AP$4*$AP$5)/(AU$7*$D28)</f>
        <v>#REF!</v>
      </c>
      <c r="AV28" s="46" t="e">
        <f t="shared" si="12"/>
        <v>#REF!</v>
      </c>
      <c r="AW28" s="47" t="e">
        <f t="shared" si="13"/>
        <v>#REF!</v>
      </c>
      <c r="AX28" s="48" t="e">
        <f t="shared" si="14"/>
        <v>#REF!</v>
      </c>
    </row>
    <row r="29" spans="1:50" ht="15.75" thickBot="1" x14ac:dyDescent="0.3">
      <c r="A29" s="3">
        <v>22</v>
      </c>
      <c r="B29" s="10" t="s">
        <v>40</v>
      </c>
      <c r="C29" s="75" t="s">
        <v>14</v>
      </c>
      <c r="D29" s="119">
        <v>25.31</v>
      </c>
      <c r="E29" s="10">
        <v>459</v>
      </c>
      <c r="F29" s="10">
        <v>457</v>
      </c>
      <c r="G29" s="10">
        <v>391</v>
      </c>
      <c r="H29" s="10">
        <v>391</v>
      </c>
      <c r="I29" s="10">
        <v>597</v>
      </c>
      <c r="J29" s="10">
        <v>593</v>
      </c>
      <c r="K29" s="10">
        <v>687</v>
      </c>
      <c r="L29" s="10">
        <v>689</v>
      </c>
      <c r="N29" s="68">
        <f>AVERAGE(E29:F29)</f>
        <v>458</v>
      </c>
      <c r="O29" s="69">
        <f>AVERAGE(G29:H29)</f>
        <v>391</v>
      </c>
      <c r="P29" s="69" t="e">
        <f>AVERAGE(#REF!)</f>
        <v>#REF!</v>
      </c>
      <c r="Q29" s="69">
        <f>AVERAGE(I29:J29)</f>
        <v>595</v>
      </c>
      <c r="R29" s="69">
        <f>AVERAGE(K29:M29)</f>
        <v>688</v>
      </c>
      <c r="S29" s="70" t="e">
        <f>AVERAGE(#REF!)</f>
        <v>#REF!</v>
      </c>
      <c r="U29" s="53">
        <f t="shared" si="15"/>
        <v>3224.1943381575097</v>
      </c>
      <c r="V29" s="54">
        <f t="shared" si="15"/>
        <v>2699.8953001671634</v>
      </c>
      <c r="W29" s="54" t="e">
        <f t="shared" si="15"/>
        <v>#REF!</v>
      </c>
      <c r="X29" s="54">
        <f t="shared" si="15"/>
        <v>4066.4641014231402</v>
      </c>
      <c r="Y29" s="54">
        <f t="shared" si="15"/>
        <v>4851.3038577595707</v>
      </c>
      <c r="Z29" s="55" t="e">
        <f t="shared" si="15"/>
        <v>#REF!</v>
      </c>
      <c r="AB29" s="40">
        <f t="shared" si="16"/>
        <v>2752.7662506471002</v>
      </c>
      <c r="AC29" s="41">
        <f t="shared" si="16"/>
        <v>2264.7136808219598</v>
      </c>
      <c r="AD29" s="41" t="e">
        <f t="shared" si="16"/>
        <v>#REF!</v>
      </c>
      <c r="AE29" s="41">
        <f t="shared" si="16"/>
        <v>3258.2458605587954</v>
      </c>
      <c r="AF29" s="41">
        <f t="shared" si="16"/>
        <v>4230.4304318195691</v>
      </c>
      <c r="AG29" s="42" t="e">
        <f t="shared" si="16"/>
        <v>#REF!</v>
      </c>
      <c r="AH29" s="109">
        <f>AI$5-((D29/1.23)/2.65)+(D29-(D29/1.23))</f>
        <v>942.96776959656393</v>
      </c>
      <c r="AI29" s="111">
        <f t="shared" si="6"/>
        <v>87.641487487300964</v>
      </c>
      <c r="AJ29" s="111">
        <f t="shared" si="7"/>
        <v>72.103062028393879</v>
      </c>
      <c r="AK29" s="111" t="e">
        <f t="shared" si="8"/>
        <v>#REF!</v>
      </c>
      <c r="AL29" s="111">
        <f t="shared" si="9"/>
        <v>103.73474818342716</v>
      </c>
      <c r="AM29" s="111">
        <f t="shared" si="10"/>
        <v>134.68677758929084</v>
      </c>
      <c r="AN29" s="111" t="e">
        <f t="shared" si="11"/>
        <v>#REF!</v>
      </c>
      <c r="AP29" s="43">
        <f>(AI29*$AP$4*$AP$5)/(AP$7*$D29)</f>
        <v>41.552660997535028</v>
      </c>
      <c r="AQ29" s="44">
        <f>(AJ29*$AP$4*$AP$5)/(AQ$7*$D29)</f>
        <v>34.185568721482682</v>
      </c>
      <c r="AR29" s="44" t="e">
        <f>(AK29*$AP$4*$AP$5)/(AR$7*$D29)</f>
        <v>#REF!</v>
      </c>
      <c r="AS29" s="44">
        <f>(AL29*$AP$4*$AP$5)/(AS$7*$D29)</f>
        <v>12.295703064017445</v>
      </c>
      <c r="AT29" s="44">
        <f>(AM29*$AP$4*$AP$5)/(AT$7*$D29)</f>
        <v>9.1225451886407978</v>
      </c>
      <c r="AU29" s="45" t="e">
        <f>(AN29*$AP$4*$AP$5)/(AU$7*$D29)</f>
        <v>#REF!</v>
      </c>
      <c r="AV29" s="46" t="e">
        <f t="shared" si="12"/>
        <v>#REF!</v>
      </c>
      <c r="AW29" s="47" t="e">
        <f t="shared" si="13"/>
        <v>#REF!</v>
      </c>
      <c r="AX29" s="48" t="e">
        <f t="shared" si="14"/>
        <v>#REF!</v>
      </c>
    </row>
    <row r="30" spans="1:50" ht="15.75" thickBot="1" x14ac:dyDescent="0.3">
      <c r="A30" s="3">
        <v>23</v>
      </c>
      <c r="B30" s="10" t="s">
        <v>40</v>
      </c>
      <c r="C30" s="75" t="s">
        <v>14</v>
      </c>
      <c r="D30" s="119">
        <v>25.13</v>
      </c>
      <c r="E30" s="10">
        <v>371</v>
      </c>
      <c r="F30" s="10">
        <v>374</v>
      </c>
      <c r="G30" s="10">
        <v>349</v>
      </c>
      <c r="H30" s="10">
        <v>350</v>
      </c>
      <c r="I30" s="10">
        <v>614</v>
      </c>
      <c r="J30" s="10">
        <v>612</v>
      </c>
      <c r="K30" s="10">
        <v>444</v>
      </c>
      <c r="L30" s="10">
        <v>447</v>
      </c>
      <c r="M30" s="10"/>
      <c r="N30" s="68">
        <f>AVERAGE(E30:F30)</f>
        <v>372.5</v>
      </c>
      <c r="O30" s="69">
        <f>AVERAGE(G30:H30)</f>
        <v>349.5</v>
      </c>
      <c r="P30" s="69" t="e">
        <f>AVERAGE(#REF!)</f>
        <v>#REF!</v>
      </c>
      <c r="Q30" s="69">
        <f>AVERAGE(I30:J30)</f>
        <v>613</v>
      </c>
      <c r="R30" s="69">
        <f>AVERAGE(K30:M30)</f>
        <v>445.5</v>
      </c>
      <c r="S30" s="70" t="e">
        <f>AVERAGE(#REF!)</f>
        <v>#REF!</v>
      </c>
      <c r="U30" s="53">
        <f t="shared" si="15"/>
        <v>2634.6852224898153</v>
      </c>
      <c r="V30" s="54">
        <f t="shared" si="15"/>
        <v>2414.874473012921</v>
      </c>
      <c r="W30" s="54" t="e">
        <f t="shared" si="15"/>
        <v>#REF!</v>
      </c>
      <c r="X30" s="54">
        <f t="shared" si="15"/>
        <v>4188.6483211940949</v>
      </c>
      <c r="Y30" s="54">
        <f t="shared" si="15"/>
        <v>3151.420875628261</v>
      </c>
      <c r="Z30" s="55" t="e">
        <f t="shared" si="15"/>
        <v>#REF!</v>
      </c>
      <c r="AB30" s="40">
        <f t="shared" si="16"/>
        <v>2163.2571349794057</v>
      </c>
      <c r="AC30" s="41">
        <f t="shared" si="16"/>
        <v>1979.6928536677176</v>
      </c>
      <c r="AD30" s="41" t="e">
        <f t="shared" si="16"/>
        <v>#REF!</v>
      </c>
      <c r="AE30" s="41">
        <f t="shared" si="16"/>
        <v>3380.4300803297501</v>
      </c>
      <c r="AF30" s="41">
        <f t="shared" si="16"/>
        <v>2530.5474496882598</v>
      </c>
      <c r="AG30" s="42" t="e">
        <f t="shared" si="16"/>
        <v>#REF!</v>
      </c>
      <c r="AH30" s="109">
        <f>AI$5-((D30/1.23)/2.65)+(D30-(D30/1.23))</f>
        <v>942.9893342537199</v>
      </c>
      <c r="AI30" s="111">
        <f t="shared" si="6"/>
        <v>68.874503538454974</v>
      </c>
      <c r="AJ30" s="111">
        <f t="shared" si="7"/>
        <v>63.030122610130348</v>
      </c>
      <c r="AK30" s="111" t="e">
        <f t="shared" si="8"/>
        <v>#REF!</v>
      </c>
      <c r="AL30" s="111">
        <f t="shared" si="9"/>
        <v>107.62726250358004</v>
      </c>
      <c r="AM30" s="111">
        <f t="shared" si="10"/>
        <v>80.568415312052807</v>
      </c>
      <c r="AN30" s="111" t="e">
        <f t="shared" si="11"/>
        <v>#REF!</v>
      </c>
      <c r="AP30" s="43">
        <f>(AI30*$AP$4*$AP$5)/(AP$7*$D30)</f>
        <v>32.888740249162744</v>
      </c>
      <c r="AQ30" s="44">
        <f>(AJ30*$AP$4*$AP$5)/(AQ$7*$D30)</f>
        <v>30.097949515382577</v>
      </c>
      <c r="AR30" s="44" t="e">
        <f>(AK30*$AP$4*$AP$5)/(AR$7*$D30)</f>
        <v>#REF!</v>
      </c>
      <c r="AS30" s="44">
        <f>(AL30*$AP$4*$AP$5)/(AS$7*$D30)</f>
        <v>12.848459510972548</v>
      </c>
      <c r="AT30" s="44">
        <f>(AM30*$AP$4*$AP$5)/(AT$7*$D30)</f>
        <v>5.4961115555945286</v>
      </c>
      <c r="AU30" s="45" t="e">
        <f>(AN30*$AP$4*$AP$5)/(AU$7*$D30)</f>
        <v>#REF!</v>
      </c>
      <c r="AV30" s="46" t="e">
        <f t="shared" si="12"/>
        <v>#REF!</v>
      </c>
      <c r="AW30" s="47" t="e">
        <f t="shared" si="13"/>
        <v>#REF!</v>
      </c>
      <c r="AX30" s="48" t="e">
        <f t="shared" si="14"/>
        <v>#REF!</v>
      </c>
    </row>
    <row r="31" spans="1:50" ht="15.75" thickBot="1" x14ac:dyDescent="0.3">
      <c r="A31" s="3">
        <v>24</v>
      </c>
      <c r="B31" s="10" t="s">
        <v>40</v>
      </c>
      <c r="C31" s="75" t="s">
        <v>14</v>
      </c>
      <c r="D31" s="119">
        <v>25.11</v>
      </c>
      <c r="E31" s="10">
        <v>187</v>
      </c>
      <c r="F31" s="10">
        <v>182</v>
      </c>
      <c r="G31" s="10">
        <v>225</v>
      </c>
      <c r="H31" s="10">
        <v>225</v>
      </c>
      <c r="I31" s="10">
        <v>310</v>
      </c>
      <c r="J31" s="10">
        <v>311</v>
      </c>
      <c r="K31" s="10">
        <v>365</v>
      </c>
      <c r="L31" s="10">
        <v>360</v>
      </c>
      <c r="M31" s="10"/>
      <c r="N31" s="68">
        <f>AVERAGE(E31:F31)</f>
        <v>184.5</v>
      </c>
      <c r="O31" s="69">
        <f>AVERAGE(G31:H31)</f>
        <v>225</v>
      </c>
      <c r="P31" s="69" t="e">
        <f>AVERAGE(#REF!)</f>
        <v>#REF!</v>
      </c>
      <c r="Q31" s="69">
        <f>AVERAGE(I31:J31)</f>
        <v>310.5</v>
      </c>
      <c r="R31" s="69">
        <f>AVERAGE(K31:M31)</f>
        <v>362.5</v>
      </c>
      <c r="S31" s="70" t="e">
        <f>AVERAGE(#REF!)</f>
        <v>#REF!</v>
      </c>
      <c r="U31" s="53">
        <f t="shared" si="15"/>
        <v>1338.4546523666972</v>
      </c>
      <c r="V31" s="54">
        <f t="shared" si="15"/>
        <v>1559.811991550195</v>
      </c>
      <c r="W31" s="54" t="e">
        <f t="shared" si="15"/>
        <v>#REF!</v>
      </c>
      <c r="X31" s="54">
        <f t="shared" si="15"/>
        <v>2135.2746278211043</v>
      </c>
      <c r="Y31" s="54">
        <f t="shared" si="15"/>
        <v>2569.6052570018742</v>
      </c>
      <c r="Z31" s="55" t="e">
        <f t="shared" si="15"/>
        <v>#REF!</v>
      </c>
      <c r="AB31" s="40">
        <f t="shared" si="16"/>
        <v>867.02656485628768</v>
      </c>
      <c r="AC31" s="41">
        <f t="shared" si="16"/>
        <v>1124.6303722049915</v>
      </c>
      <c r="AD31" s="41" t="e">
        <f t="shared" si="16"/>
        <v>#REF!</v>
      </c>
      <c r="AE31" s="41">
        <f t="shared" si="16"/>
        <v>1327.0563869567595</v>
      </c>
      <c r="AF31" s="41">
        <f t="shared" si="16"/>
        <v>1948.7318310618728</v>
      </c>
      <c r="AG31" s="42" t="e">
        <f t="shared" si="16"/>
        <v>#REF!</v>
      </c>
      <c r="AH31" s="109">
        <f>AI$5-((D31/1.23)/2.65)+(D31-(D31/1.23))</f>
        <v>942.9917303267373</v>
      </c>
      <c r="AI31" s="111">
        <f t="shared" si="6"/>
        <v>27.604751639537682</v>
      </c>
      <c r="AJ31" s="111">
        <f t="shared" si="7"/>
        <v>35.806448578822312</v>
      </c>
      <c r="AK31" s="111" t="e">
        <f t="shared" si="8"/>
        <v>#REF!</v>
      </c>
      <c r="AL31" s="111">
        <f t="shared" si="9"/>
        <v>42.251372055336738</v>
      </c>
      <c r="AM31" s="111">
        <f t="shared" si="10"/>
        <v>62.044532877076342</v>
      </c>
      <c r="AN31" s="111" t="e">
        <f t="shared" si="11"/>
        <v>#REF!</v>
      </c>
      <c r="AP31" s="43">
        <f>(AI31*$AP$4*$AP$5)/(AP$7*$D31)</f>
        <v>13.192234953184078</v>
      </c>
      <c r="AQ31" s="44">
        <f>(AJ31*$AP$4*$AP$5)/(AQ$7*$D31)</f>
        <v>17.111803382949731</v>
      </c>
      <c r="AR31" s="44" t="e">
        <f>(AK31*$AP$4*$AP$5)/(AR$7*$D31)</f>
        <v>#REF!</v>
      </c>
      <c r="AS31" s="44">
        <f>(AL31*$AP$4*$AP$5)/(AS$7*$D31)</f>
        <v>5.0479536505778659</v>
      </c>
      <c r="AT31" s="44">
        <f>(AM31*$AP$4*$AP$5)/(AT$7*$D31)</f>
        <v>4.2358445384588741</v>
      </c>
      <c r="AU31" s="45" t="e">
        <f>(AN31*$AP$4*$AP$5)/(AU$7*$D31)</f>
        <v>#REF!</v>
      </c>
      <c r="AV31" s="46" t="e">
        <f t="shared" si="12"/>
        <v>#REF!</v>
      </c>
      <c r="AW31" s="47" t="e">
        <f t="shared" si="13"/>
        <v>#REF!</v>
      </c>
      <c r="AX31" s="48" t="e">
        <f t="shared" si="14"/>
        <v>#REF!</v>
      </c>
    </row>
    <row r="32" spans="1:50" ht="15.75" thickBot="1" x14ac:dyDescent="0.3">
      <c r="A32" s="3">
        <v>25</v>
      </c>
      <c r="B32" s="10" t="s">
        <v>40</v>
      </c>
      <c r="C32" s="75" t="s">
        <v>14</v>
      </c>
      <c r="D32" s="119">
        <v>25.37</v>
      </c>
      <c r="E32" s="10">
        <v>561</v>
      </c>
      <c r="F32" s="10">
        <v>563</v>
      </c>
      <c r="G32" s="10">
        <v>493</v>
      </c>
      <c r="H32" s="10">
        <v>495</v>
      </c>
      <c r="I32" s="10">
        <v>795</v>
      </c>
      <c r="J32" s="10">
        <v>793</v>
      </c>
      <c r="K32" s="10">
        <v>796</v>
      </c>
      <c r="L32" s="10">
        <v>799</v>
      </c>
      <c r="M32" s="10"/>
      <c r="N32" s="68">
        <f>AVERAGE(E32:F32)</f>
        <v>562</v>
      </c>
      <c r="O32" s="69">
        <f>AVERAGE(G32:H32)</f>
        <v>494</v>
      </c>
      <c r="P32" s="69" t="e">
        <f>AVERAGE(#REF!)</f>
        <v>#REF!</v>
      </c>
      <c r="Q32" s="69">
        <f>AVERAGE(I32:J32)</f>
        <v>794</v>
      </c>
      <c r="R32" s="69">
        <f>AVERAGE(K32:M32)</f>
        <v>797.5</v>
      </c>
      <c r="S32" s="70" t="e">
        <f>AVERAGE(#REF!)</f>
        <v>#REF!</v>
      </c>
      <c r="U32" s="53">
        <f t="shared" si="15"/>
        <v>3941.2580578000852</v>
      </c>
      <c r="V32" s="54">
        <f t="shared" si="15"/>
        <v>3407.2963892487764</v>
      </c>
      <c r="W32" s="54" t="e">
        <f t="shared" si="15"/>
        <v>#REF!</v>
      </c>
      <c r="X32" s="54">
        <f t="shared" si="15"/>
        <v>5417.2785311131411</v>
      </c>
      <c r="Y32" s="54">
        <f t="shared" si="15"/>
        <v>5618.8798847425751</v>
      </c>
      <c r="Z32" s="55" t="e">
        <f t="shared" si="15"/>
        <v>#REF!</v>
      </c>
      <c r="AB32" s="40">
        <f t="shared" si="16"/>
        <v>3469.8299702896757</v>
      </c>
      <c r="AC32" s="41">
        <f t="shared" si="16"/>
        <v>2972.1147699035728</v>
      </c>
      <c r="AD32" s="41" t="e">
        <f t="shared" si="16"/>
        <v>#REF!</v>
      </c>
      <c r="AE32" s="41">
        <f t="shared" si="16"/>
        <v>4609.0602902487963</v>
      </c>
      <c r="AF32" s="41">
        <f t="shared" si="16"/>
        <v>4998.0064588025734</v>
      </c>
      <c r="AG32" s="42" t="e">
        <f t="shared" si="16"/>
        <v>#REF!</v>
      </c>
      <c r="AH32" s="109">
        <f>AI$5-((D32/1.23)/2.65)+(D32-(D32/1.23))</f>
        <v>942.96058137751186</v>
      </c>
      <c r="AI32" s="111">
        <f t="shared" si="6"/>
        <v>110.47023760123537</v>
      </c>
      <c r="AJ32" s="111">
        <f t="shared" si="7"/>
        <v>94.62429791105248</v>
      </c>
      <c r="AK32" s="111" t="e">
        <f t="shared" si="8"/>
        <v>#REF!</v>
      </c>
      <c r="AL32" s="111">
        <f t="shared" si="9"/>
        <v>146.74032726153905</v>
      </c>
      <c r="AM32" s="111">
        <f t="shared" si="10"/>
        <v>159.12334776171616</v>
      </c>
      <c r="AN32" s="111" t="e">
        <f t="shared" si="11"/>
        <v>#REF!</v>
      </c>
      <c r="AP32" s="43">
        <f>(AI32*$AP$4*$AP$5)/(AP$7*$D32)</f>
        <v>52.2523788417353</v>
      </c>
      <c r="AQ32" s="44">
        <f>(AJ32*$AP$4*$AP$5)/(AQ$7*$D32)</f>
        <v>44.757255614214806</v>
      </c>
      <c r="AR32" s="44" t="e">
        <f>(AK32*$AP$4*$AP$5)/(AR$7*$D32)</f>
        <v>#REF!</v>
      </c>
      <c r="AS32" s="44">
        <f>(AL32*$AP$4*$AP$5)/(AS$7*$D32)</f>
        <v>17.352029238652626</v>
      </c>
      <c r="AT32" s="44">
        <f>(AM32*$AP$4*$AP$5)/(AT$7*$D32)</f>
        <v>10.752182967174919</v>
      </c>
      <c r="AU32" s="45" t="e">
        <f>(AN32*$AP$4*$AP$5)/(AU$7*$D32)</f>
        <v>#REF!</v>
      </c>
      <c r="AV32" s="46" t="e">
        <f t="shared" si="12"/>
        <v>#REF!</v>
      </c>
      <c r="AW32" s="47" t="e">
        <f t="shared" si="13"/>
        <v>#REF!</v>
      </c>
      <c r="AX32" s="48" t="e">
        <f t="shared" si="14"/>
        <v>#REF!</v>
      </c>
    </row>
    <row r="33" spans="1:50" ht="15.75" thickBot="1" x14ac:dyDescent="0.3">
      <c r="A33" s="3">
        <v>26</v>
      </c>
      <c r="B33" s="10" t="s">
        <v>40</v>
      </c>
      <c r="C33" s="75" t="s">
        <v>14</v>
      </c>
      <c r="D33" s="119">
        <v>25.07</v>
      </c>
      <c r="E33" s="10">
        <v>527</v>
      </c>
      <c r="F33" s="10">
        <v>524</v>
      </c>
      <c r="G33" s="10">
        <v>462</v>
      </c>
      <c r="H33" s="10">
        <v>465</v>
      </c>
      <c r="I33" s="10">
        <v>596</v>
      </c>
      <c r="J33" s="10">
        <v>600</v>
      </c>
      <c r="K33" s="10">
        <v>528</v>
      </c>
      <c r="L33" s="10">
        <v>529</v>
      </c>
      <c r="M33" s="10"/>
      <c r="N33" s="68">
        <f>AVERAGE(E33:F33)</f>
        <v>525.5</v>
      </c>
      <c r="O33" s="69">
        <f>AVERAGE(G33:H33)</f>
        <v>463.5</v>
      </c>
      <c r="P33" s="69" t="e">
        <f>AVERAGE(#REF!)</f>
        <v>#REF!</v>
      </c>
      <c r="Q33" s="69">
        <f>AVERAGE(I33:J33)</f>
        <v>598</v>
      </c>
      <c r="R33" s="69">
        <f>AVERAGE(K33:M33)</f>
        <v>528.5</v>
      </c>
      <c r="S33" s="70" t="e">
        <f>AVERAGE(#REF!)</f>
        <v>#REF!</v>
      </c>
      <c r="U33" s="53">
        <f t="shared" si="15"/>
        <v>3689.5962715793739</v>
      </c>
      <c r="V33" s="54">
        <f t="shared" si="15"/>
        <v>3197.8232512197551</v>
      </c>
      <c r="W33" s="54" t="e">
        <f t="shared" si="15"/>
        <v>#REF!</v>
      </c>
      <c r="X33" s="54">
        <f t="shared" si="15"/>
        <v>4086.8281380516328</v>
      </c>
      <c r="Y33" s="54">
        <f t="shared" si="15"/>
        <v>3733.2364942546474</v>
      </c>
      <c r="Z33" s="55" t="e">
        <f t="shared" si="15"/>
        <v>#REF!</v>
      </c>
      <c r="AB33" s="40">
        <f t="shared" si="16"/>
        <v>3218.1681840689644</v>
      </c>
      <c r="AC33" s="41">
        <f t="shared" si="16"/>
        <v>2762.6416318745514</v>
      </c>
      <c r="AD33" s="41" t="e">
        <f t="shared" si="16"/>
        <v>#REF!</v>
      </c>
      <c r="AE33" s="41">
        <f t="shared" si="16"/>
        <v>3278.609897187288</v>
      </c>
      <c r="AF33" s="41">
        <f t="shared" si="16"/>
        <v>3112.3630683146457</v>
      </c>
      <c r="AG33" s="42" t="e">
        <f t="shared" si="16"/>
        <v>#REF!</v>
      </c>
      <c r="AH33" s="109">
        <f>AI$5-((D33/1.23)/2.65)+(D33-(D33/1.23))</f>
        <v>942.99652247277186</v>
      </c>
      <c r="AI33" s="111">
        <f t="shared" si="6"/>
        <v>102.46189506949577</v>
      </c>
      <c r="AJ33" s="111">
        <f t="shared" si="7"/>
        <v>87.958577926729262</v>
      </c>
      <c r="AK33" s="111" t="e">
        <f t="shared" si="8"/>
        <v>#REF!</v>
      </c>
      <c r="AL33" s="111">
        <f t="shared" si="9"/>
        <v>104.38627319802477</v>
      </c>
      <c r="AM33" s="111">
        <f t="shared" si="10"/>
        <v>99.093210759613683</v>
      </c>
      <c r="AN33" s="111" t="e">
        <f t="shared" si="11"/>
        <v>#REF!</v>
      </c>
      <c r="AP33" s="43">
        <f>(AI33*$AP$4*$AP$5)/(AP$7*$D33)</f>
        <v>49.044385354365737</v>
      </c>
      <c r="AQ33" s="44">
        <f>(AJ33*$AP$4*$AP$5)/(AQ$7*$D33)</f>
        <v>42.10223115758879</v>
      </c>
      <c r="AR33" s="44" t="e">
        <f>(AK33*$AP$4*$AP$5)/(AR$7*$D33)</f>
        <v>#REF!</v>
      </c>
      <c r="AS33" s="44">
        <f>(AL33*$AP$4*$AP$5)/(AS$7*$D33)</f>
        <v>12.491376928363554</v>
      </c>
      <c r="AT33" s="44">
        <f>(AM33*$AP$4*$AP$5)/(AT$7*$D33)</f>
        <v>6.775990250814087</v>
      </c>
      <c r="AU33" s="45" t="e">
        <f>(AN33*$AP$4*$AP$5)/(AU$7*$D33)</f>
        <v>#REF!</v>
      </c>
      <c r="AV33" s="46" t="e">
        <f t="shared" si="12"/>
        <v>#REF!</v>
      </c>
      <c r="AW33" s="47" t="e">
        <f t="shared" si="13"/>
        <v>#REF!</v>
      </c>
      <c r="AX33" s="48" t="e">
        <f t="shared" si="14"/>
        <v>#REF!</v>
      </c>
    </row>
    <row r="34" spans="1:50" ht="15.75" thickBot="1" x14ac:dyDescent="0.3">
      <c r="A34" s="3">
        <v>27</v>
      </c>
      <c r="B34" s="10" t="s">
        <v>40</v>
      </c>
      <c r="C34" s="75" t="s">
        <v>14</v>
      </c>
      <c r="D34" s="119">
        <v>25.27</v>
      </c>
      <c r="E34" s="10">
        <v>390</v>
      </c>
      <c r="F34" s="10">
        <v>391</v>
      </c>
      <c r="G34" s="10">
        <v>419</v>
      </c>
      <c r="H34" s="10">
        <v>422</v>
      </c>
      <c r="I34" s="10">
        <v>310</v>
      </c>
      <c r="J34" s="10">
        <v>309</v>
      </c>
      <c r="K34" s="10">
        <v>502</v>
      </c>
      <c r="L34" s="10">
        <v>498</v>
      </c>
      <c r="M34" s="10"/>
      <c r="N34" s="68">
        <f>AVERAGE(E34:F34)</f>
        <v>390.5</v>
      </c>
      <c r="O34" s="69">
        <f>AVERAGE(G34:H34)</f>
        <v>420.5</v>
      </c>
      <c r="P34" s="69" t="e">
        <f>AVERAGE(#REF!)</f>
        <v>#REF!</v>
      </c>
      <c r="Q34" s="69">
        <f>AVERAGE(I34:J34)</f>
        <v>309.5</v>
      </c>
      <c r="R34" s="69">
        <f>AVERAGE(K34:M34)</f>
        <v>500</v>
      </c>
      <c r="S34" s="70" t="e">
        <f>AVERAGE(#REF!)</f>
        <v>#REF!</v>
      </c>
      <c r="U34" s="53">
        <f t="shared" si="15"/>
        <v>2758.7924047356455</v>
      </c>
      <c r="V34" s="54">
        <f t="shared" si="15"/>
        <v>2902.5004664575281</v>
      </c>
      <c r="W34" s="54" t="e">
        <f t="shared" si="15"/>
        <v>#REF!</v>
      </c>
      <c r="X34" s="54">
        <f t="shared" si="15"/>
        <v>2128.4866156116068</v>
      </c>
      <c r="Y34" s="54">
        <f t="shared" si="15"/>
        <v>3533.4564324371531</v>
      </c>
      <c r="Z34" s="55" t="e">
        <f t="shared" si="15"/>
        <v>#REF!</v>
      </c>
      <c r="AB34" s="40">
        <f t="shared" si="16"/>
        <v>2287.3643172252359</v>
      </c>
      <c r="AC34" s="41">
        <f t="shared" si="16"/>
        <v>2467.3188471123244</v>
      </c>
      <c r="AD34" s="41" t="e">
        <f t="shared" si="16"/>
        <v>#REF!</v>
      </c>
      <c r="AE34" s="41">
        <f t="shared" si="16"/>
        <v>1320.268374747262</v>
      </c>
      <c r="AF34" s="41">
        <f t="shared" si="16"/>
        <v>2912.5830064971515</v>
      </c>
      <c r="AG34" s="42" t="e">
        <f t="shared" si="16"/>
        <v>#REF!</v>
      </c>
      <c r="AH34" s="109">
        <f>AI$5-((D34/1.23)/2.65)+(D34-(D34/1.23))</f>
        <v>942.9725617425986</v>
      </c>
      <c r="AI34" s="111">
        <f t="shared" si="6"/>
        <v>72.824574158762886</v>
      </c>
      <c r="AJ34" s="111">
        <f t="shared" si="7"/>
        <v>78.553924707898489</v>
      </c>
      <c r="AK34" s="111" t="e">
        <f t="shared" si="8"/>
        <v>#REF!</v>
      </c>
      <c r="AL34" s="111">
        <f t="shared" si="9"/>
        <v>42.034398037163953</v>
      </c>
      <c r="AM34" s="111">
        <f t="shared" si="10"/>
        <v>92.730141653826536</v>
      </c>
      <c r="AN34" s="111" t="e">
        <f t="shared" si="11"/>
        <v>#REF!</v>
      </c>
      <c r="AP34" s="43">
        <f>(AI34*$AP$4*$AP$5)/(AP$7*$D34)</f>
        <v>34.582306684018782</v>
      </c>
      <c r="AQ34" s="44">
        <f>(AJ34*$AP$4*$AP$5)/(AQ$7*$D34)</f>
        <v>37.303011337347911</v>
      </c>
      <c r="AR34" s="44" t="e">
        <f>(AK34*$AP$4*$AP$5)/(AR$7*$D34)</f>
        <v>#REF!</v>
      </c>
      <c r="AS34" s="44">
        <f>(AL34*$AP$4*$AP$5)/(AS$7*$D34)</f>
        <v>4.9902332454092546</v>
      </c>
      <c r="AT34" s="44">
        <f>(AM34*$AP$4*$AP$5)/(AT$7*$D34)</f>
        <v>6.2906987384584685</v>
      </c>
      <c r="AU34" s="45" t="e">
        <f>(AN34*$AP$4*$AP$5)/(AU$7*$D34)</f>
        <v>#REF!</v>
      </c>
      <c r="AV34" s="46" t="e">
        <f t="shared" si="12"/>
        <v>#REF!</v>
      </c>
      <c r="AW34" s="47" t="e">
        <f t="shared" si="13"/>
        <v>#REF!</v>
      </c>
      <c r="AX34" s="48" t="e">
        <f t="shared" si="14"/>
        <v>#REF!</v>
      </c>
    </row>
    <row r="35" spans="1:50" ht="15.75" thickBot="1" x14ac:dyDescent="0.3">
      <c r="A35" s="3">
        <v>28</v>
      </c>
      <c r="B35" s="10" t="s">
        <v>40</v>
      </c>
      <c r="C35" s="75" t="s">
        <v>14</v>
      </c>
      <c r="D35" s="119">
        <v>25.15</v>
      </c>
      <c r="E35" s="10">
        <v>163</v>
      </c>
      <c r="F35" s="10">
        <v>164</v>
      </c>
      <c r="G35" s="10">
        <v>351</v>
      </c>
      <c r="H35" s="10">
        <v>353</v>
      </c>
      <c r="I35" s="10">
        <v>375</v>
      </c>
      <c r="J35" s="10">
        <v>374</v>
      </c>
      <c r="K35" s="10">
        <v>396</v>
      </c>
      <c r="L35" s="10">
        <v>397</v>
      </c>
      <c r="M35" s="10"/>
      <c r="N35" s="68">
        <f>AVERAGE(E35:F35)</f>
        <v>163.5</v>
      </c>
      <c r="O35" s="69">
        <f>AVERAGE(G35:H35)</f>
        <v>352</v>
      </c>
      <c r="P35" s="69" t="e">
        <f>AVERAGE(#REF!)</f>
        <v>#REF!</v>
      </c>
      <c r="Q35" s="69">
        <f>AVERAGE(I35:J35)</f>
        <v>374.5</v>
      </c>
      <c r="R35" s="69">
        <f>AVERAGE(K35:M35)</f>
        <v>396.5</v>
      </c>
      <c r="S35" s="70" t="e">
        <f>AVERAGE(#REF!)</f>
        <v>#REF!</v>
      </c>
      <c r="U35" s="53">
        <f t="shared" si="15"/>
        <v>1193.6629397465617</v>
      </c>
      <c r="V35" s="54">
        <f t="shared" si="15"/>
        <v>2432.0444023595624</v>
      </c>
      <c r="W35" s="54" t="e">
        <f t="shared" si="15"/>
        <v>#REF!</v>
      </c>
      <c r="X35" s="54">
        <f t="shared" si="15"/>
        <v>2569.7074092289436</v>
      </c>
      <c r="Y35" s="54">
        <f t="shared" si="15"/>
        <v>2807.9393658367799</v>
      </c>
      <c r="Z35" s="55" t="e">
        <f t="shared" si="15"/>
        <v>#REF!</v>
      </c>
      <c r="AB35" s="40">
        <f t="shared" si="16"/>
        <v>722.23485223615216</v>
      </c>
      <c r="AC35" s="41">
        <f t="shared" si="16"/>
        <v>1996.8627830143589</v>
      </c>
      <c r="AD35" s="41" t="e">
        <f t="shared" si="16"/>
        <v>#REF!</v>
      </c>
      <c r="AE35" s="41">
        <f t="shared" si="16"/>
        <v>1761.4891683645988</v>
      </c>
      <c r="AF35" s="41">
        <f t="shared" si="16"/>
        <v>2187.0659398967782</v>
      </c>
      <c r="AG35" s="42" t="e">
        <f t="shared" si="16"/>
        <v>#REF!</v>
      </c>
      <c r="AH35" s="109">
        <f>AI$5-((D35/1.23)/2.65)+(D35-(D35/1.23))</f>
        <v>942.98693818070262</v>
      </c>
      <c r="AI35" s="111">
        <f t="shared" si="6"/>
        <v>22.994696139680826</v>
      </c>
      <c r="AJ35" s="111">
        <f t="shared" si="7"/>
        <v>63.576623013809957</v>
      </c>
      <c r="AK35" s="111" t="e">
        <f t="shared" si="8"/>
        <v>#REF!</v>
      </c>
      <c r="AL35" s="111">
        <f t="shared" si="9"/>
        <v>56.082738259547412</v>
      </c>
      <c r="AM35" s="111">
        <f t="shared" si="10"/>
        <v>69.632359293744003</v>
      </c>
      <c r="AN35" s="111" t="e">
        <f t="shared" si="11"/>
        <v>#REF!</v>
      </c>
      <c r="AP35" s="43">
        <f>(AI35*$AP$4*$AP$5)/(AP$7*$D35)</f>
        <v>10.971624400642941</v>
      </c>
      <c r="AQ35" s="44">
        <f>(AJ35*$AP$4*$AP$5)/(AQ$7*$D35)</f>
        <v>30.334770424084279</v>
      </c>
      <c r="AR35" s="44" t="e">
        <f>(AK35*$AP$4*$AP$5)/(AR$7*$D35)</f>
        <v>#REF!</v>
      </c>
      <c r="AS35" s="44">
        <f>(AL35*$AP$4*$AP$5)/(AS$7*$D35)</f>
        <v>6.6897898520334902</v>
      </c>
      <c r="AT35" s="44">
        <f>(AM35*$AP$4*$AP$5)/(AT$7*$D35)</f>
        <v>4.7463124767107532</v>
      </c>
      <c r="AU35" s="45" t="e">
        <f>(AN35*$AP$4*$AP$5)/(AU$7*$D35)</f>
        <v>#REF!</v>
      </c>
      <c r="AV35" s="46" t="e">
        <f t="shared" si="12"/>
        <v>#REF!</v>
      </c>
      <c r="AW35" s="47" t="e">
        <f t="shared" si="13"/>
        <v>#REF!</v>
      </c>
      <c r="AX35" s="48" t="e">
        <f t="shared" si="14"/>
        <v>#REF!</v>
      </c>
    </row>
    <row r="36" spans="1:50" ht="15.75" thickBot="1" x14ac:dyDescent="0.3">
      <c r="A36" s="3">
        <v>29</v>
      </c>
      <c r="B36" s="10" t="s">
        <v>40</v>
      </c>
      <c r="C36" s="75" t="s">
        <v>14</v>
      </c>
      <c r="D36" s="119">
        <v>25.17</v>
      </c>
      <c r="E36" s="10">
        <v>414</v>
      </c>
      <c r="F36" s="10">
        <v>411</v>
      </c>
      <c r="G36" s="10">
        <v>341</v>
      </c>
      <c r="H36" s="10">
        <v>342</v>
      </c>
      <c r="I36" s="10">
        <v>577</v>
      </c>
      <c r="J36" s="10">
        <v>574</v>
      </c>
      <c r="K36" s="10">
        <v>593</v>
      </c>
      <c r="L36" s="10">
        <v>594</v>
      </c>
      <c r="M36" s="10"/>
      <c r="N36" s="68">
        <f>AVERAGE(E36:F36)</f>
        <v>412.5</v>
      </c>
      <c r="O36" s="69">
        <f>AVERAGE(G36:H36)</f>
        <v>341.5</v>
      </c>
      <c r="P36" s="69" t="e">
        <f>AVERAGE(#REF!)</f>
        <v>#REF!</v>
      </c>
      <c r="Q36" s="69">
        <f>AVERAGE(I36:J36)</f>
        <v>575.5</v>
      </c>
      <c r="R36" s="69">
        <f>AVERAGE(K36:M36)</f>
        <v>593.5</v>
      </c>
      <c r="S36" s="70" t="e">
        <f>AVERAGE(#REF!)</f>
        <v>#REF!</v>
      </c>
      <c r="U36" s="53">
        <f t="shared" si="15"/>
        <v>2910.4789608138826</v>
      </c>
      <c r="V36" s="54">
        <f t="shared" si="15"/>
        <v>2359.9306991036697</v>
      </c>
      <c r="W36" s="54" t="e">
        <f t="shared" si="15"/>
        <v>#REF!</v>
      </c>
      <c r="X36" s="54">
        <f t="shared" si="15"/>
        <v>3934.0978633379391</v>
      </c>
      <c r="Y36" s="54">
        <f t="shared" si="15"/>
        <v>4188.8752317331428</v>
      </c>
      <c r="Z36" s="55" t="e">
        <f t="shared" si="15"/>
        <v>#REF!</v>
      </c>
      <c r="AB36" s="40">
        <f t="shared" si="16"/>
        <v>2439.0508733034731</v>
      </c>
      <c r="AC36" s="41">
        <f t="shared" si="16"/>
        <v>1924.7490797584662</v>
      </c>
      <c r="AD36" s="41" t="e">
        <f t="shared" si="16"/>
        <v>#REF!</v>
      </c>
      <c r="AE36" s="41">
        <f t="shared" si="16"/>
        <v>3125.8796224735943</v>
      </c>
      <c r="AF36" s="41">
        <f t="shared" si="16"/>
        <v>3568.0018057931411</v>
      </c>
      <c r="AG36" s="42" t="e">
        <f t="shared" si="16"/>
        <v>#REF!</v>
      </c>
      <c r="AH36" s="109">
        <f>AI$5-((D36/1.23)/2.65)+(D36-(D36/1.23))</f>
        <v>942.98454210768523</v>
      </c>
      <c r="AI36" s="111">
        <f t="shared" si="6"/>
        <v>77.654922104613576</v>
      </c>
      <c r="AJ36" s="111">
        <f t="shared" si="7"/>
        <v>61.280492955496207</v>
      </c>
      <c r="AK36" s="111" t="e">
        <f t="shared" si="8"/>
        <v>#REF!</v>
      </c>
      <c r="AL36" s="111">
        <f t="shared" si="9"/>
        <v>99.522294204063328</v>
      </c>
      <c r="AM36" s="111">
        <f t="shared" si="10"/>
        <v>113.59865648178007</v>
      </c>
      <c r="AN36" s="111" t="e">
        <f t="shared" si="11"/>
        <v>#REF!</v>
      </c>
      <c r="AP36" s="43">
        <f>(AI36*$AP$4*$AP$5)/(AP$7*$D36)</f>
        <v>37.022608869899194</v>
      </c>
      <c r="AQ36" s="44">
        <f>(AJ36*$AP$4*$AP$5)/(AQ$7*$D36)</f>
        <v>29.21596803599342</v>
      </c>
      <c r="AR36" s="44" t="e">
        <f>(AK36*$AP$4*$AP$5)/(AR$7*$D36)</f>
        <v>#REF!</v>
      </c>
      <c r="AS36" s="44">
        <f>(AL36*$AP$4*$AP$5)/(AS$7*$D36)</f>
        <v>11.862013611926498</v>
      </c>
      <c r="AT36" s="44">
        <f>(AM36*$AP$4*$AP$5)/(AT$7*$D36)</f>
        <v>7.7370104874360681</v>
      </c>
      <c r="AU36" s="45" t="e">
        <f>(AN36*$AP$4*$AP$5)/(AU$7*$D36)</f>
        <v>#REF!</v>
      </c>
      <c r="AV36" s="46" t="e">
        <f t="shared" si="12"/>
        <v>#REF!</v>
      </c>
      <c r="AW36" s="47" t="e">
        <f t="shared" si="13"/>
        <v>#REF!</v>
      </c>
      <c r="AX36" s="48" t="e">
        <f t="shared" si="14"/>
        <v>#REF!</v>
      </c>
    </row>
    <row r="37" spans="1:50" ht="15.75" thickBot="1" x14ac:dyDescent="0.3">
      <c r="A37" s="3">
        <v>30</v>
      </c>
      <c r="B37" s="10" t="s">
        <v>40</v>
      </c>
      <c r="C37" s="75" t="s">
        <v>14</v>
      </c>
      <c r="D37" s="119">
        <v>25.18</v>
      </c>
      <c r="E37" s="10">
        <v>813</v>
      </c>
      <c r="F37" s="10">
        <v>812</v>
      </c>
      <c r="G37" s="10">
        <v>609</v>
      </c>
      <c r="H37" s="10">
        <v>611</v>
      </c>
      <c r="I37" s="10">
        <v>714</v>
      </c>
      <c r="J37" s="10">
        <v>719</v>
      </c>
      <c r="K37" s="10">
        <v>406</v>
      </c>
      <c r="L37" s="10">
        <v>404</v>
      </c>
      <c r="M37" s="10"/>
      <c r="N37" s="68">
        <f>AVERAGE(E37:F37)</f>
        <v>812.5</v>
      </c>
      <c r="O37" s="69">
        <f>AVERAGE(G37:H37)</f>
        <v>610</v>
      </c>
      <c r="P37" s="69" t="e">
        <f>AVERAGE(#REF!)</f>
        <v>#REF!</v>
      </c>
      <c r="Q37" s="69">
        <f>AVERAGE(I37:J37)</f>
        <v>716.5</v>
      </c>
      <c r="R37" s="69">
        <f>AVERAGE(K37:M37)</f>
        <v>405</v>
      </c>
      <c r="S37" s="70" t="e">
        <f>AVERAGE(#REF!)</f>
        <v>#REF!</v>
      </c>
      <c r="U37" s="53">
        <f t="shared" si="15"/>
        <v>5668.416344054559</v>
      </c>
      <c r="V37" s="54">
        <f t="shared" si="15"/>
        <v>4203.981110932923</v>
      </c>
      <c r="W37" s="54" t="e">
        <f t="shared" si="15"/>
        <v>#REF!</v>
      </c>
      <c r="X37" s="54">
        <f t="shared" si="15"/>
        <v>4891.2075848770855</v>
      </c>
      <c r="Y37" s="54">
        <f t="shared" si="15"/>
        <v>2867.522893045506</v>
      </c>
      <c r="Z37" s="55" t="e">
        <f t="shared" si="15"/>
        <v>#REF!</v>
      </c>
      <c r="AB37" s="40">
        <f t="shared" si="16"/>
        <v>5196.9882565441494</v>
      </c>
      <c r="AC37" s="41">
        <f t="shared" si="16"/>
        <v>3768.7994915877193</v>
      </c>
      <c r="AD37" s="41" t="e">
        <f t="shared" si="16"/>
        <v>#REF!</v>
      </c>
      <c r="AE37" s="41">
        <f t="shared" si="16"/>
        <v>4082.9893440127407</v>
      </c>
      <c r="AF37" s="41">
        <f t="shared" si="16"/>
        <v>2246.6494671055043</v>
      </c>
      <c r="AG37" s="42" t="e">
        <f t="shared" si="16"/>
        <v>#REF!</v>
      </c>
      <c r="AH37" s="109">
        <f>AI$5-((D37/1.23)/2.65)+(D37-(D37/1.23))</f>
        <v>942.98334407117659</v>
      </c>
      <c r="AI37" s="111">
        <f t="shared" si="6"/>
        <v>165.46239766081993</v>
      </c>
      <c r="AJ37" s="111">
        <f t="shared" si="7"/>
        <v>119.99153536584205</v>
      </c>
      <c r="AK37" s="111" t="e">
        <f t="shared" si="8"/>
        <v>#REF!</v>
      </c>
      <c r="AL37" s="111">
        <f t="shared" si="9"/>
        <v>129.99475333299461</v>
      </c>
      <c r="AM37" s="111">
        <f t="shared" si="10"/>
        <v>71.529122095394939</v>
      </c>
      <c r="AN37" s="111" t="e">
        <f t="shared" si="11"/>
        <v>#REF!</v>
      </c>
      <c r="AP37" s="43">
        <f>(AI37*$AP$4*$AP$5)/(AP$7*$D37)</f>
        <v>78.85420063263858</v>
      </c>
      <c r="AQ37" s="44">
        <f>(AJ37*$AP$4*$AP$5)/(AQ$7*$D37)</f>
        <v>57.184210658860387</v>
      </c>
      <c r="AR37" s="44" t="e">
        <f>(AK37*$AP$4*$AP$5)/(AR$7*$D37)</f>
        <v>#REF!</v>
      </c>
      <c r="AS37" s="44">
        <f>(AL37*$AP$4*$AP$5)/(AS$7*$D37)</f>
        <v>15.487857823629223</v>
      </c>
      <c r="AT37" s="44">
        <f>(AM37*$AP$4*$AP$5)/(AT$7*$D37)</f>
        <v>4.8697915871141459</v>
      </c>
      <c r="AU37" s="45" t="e">
        <f>(AN37*$AP$4*$AP$5)/(AU$7*$D37)</f>
        <v>#REF!</v>
      </c>
      <c r="AV37" s="46" t="e">
        <f t="shared" si="12"/>
        <v>#REF!</v>
      </c>
      <c r="AW37" s="47" t="e">
        <f t="shared" si="13"/>
        <v>#REF!</v>
      </c>
      <c r="AX37" s="48" t="e">
        <f t="shared" si="14"/>
        <v>#REF!</v>
      </c>
    </row>
    <row r="38" spans="1:50" ht="15.75" thickBot="1" x14ac:dyDescent="0.3">
      <c r="A38" s="3">
        <v>31</v>
      </c>
      <c r="B38" s="10" t="s">
        <v>40</v>
      </c>
      <c r="C38" s="75" t="s">
        <v>14</v>
      </c>
      <c r="D38" s="119">
        <v>25.01</v>
      </c>
      <c r="E38" s="10">
        <v>252</v>
      </c>
      <c r="F38" s="10">
        <v>254</v>
      </c>
      <c r="G38" s="10">
        <v>334</v>
      </c>
      <c r="H38" s="10">
        <v>332</v>
      </c>
      <c r="I38" s="10">
        <v>392</v>
      </c>
      <c r="J38" s="10">
        <v>390</v>
      </c>
      <c r="K38" s="10">
        <v>430</v>
      </c>
      <c r="L38" s="10">
        <v>430</v>
      </c>
      <c r="M38" s="10"/>
      <c r="N38" s="68">
        <f>AVERAGE(E38:F38)</f>
        <v>253</v>
      </c>
      <c r="O38" s="69">
        <f>AVERAGE(G38:H38)</f>
        <v>333</v>
      </c>
      <c r="P38" s="69" t="e">
        <f>AVERAGE(#REF!)</f>
        <v>#REF!</v>
      </c>
      <c r="Q38" s="69">
        <f>AVERAGE(I38:J38)</f>
        <v>391</v>
      </c>
      <c r="R38" s="69">
        <f>AVERAGE(K38:M38)</f>
        <v>430</v>
      </c>
      <c r="S38" s="70" t="e">
        <f>AVERAGE(#REF!)</f>
        <v>#REF!</v>
      </c>
      <c r="U38" s="53">
        <f t="shared" si="15"/>
        <v>1810.7514292466631</v>
      </c>
      <c r="V38" s="54">
        <f t="shared" si="15"/>
        <v>2301.5529393250899</v>
      </c>
      <c r="W38" s="54" t="e">
        <f t="shared" si="15"/>
        <v>#REF!</v>
      </c>
      <c r="X38" s="54">
        <f t="shared" si="15"/>
        <v>2681.7096106856525</v>
      </c>
      <c r="Y38" s="54">
        <f t="shared" si="15"/>
        <v>3042.7685613064659</v>
      </c>
      <c r="Z38" s="55" t="e">
        <f t="shared" si="15"/>
        <v>#REF!</v>
      </c>
      <c r="AB38" s="40">
        <f t="shared" si="16"/>
        <v>1339.3233417362535</v>
      </c>
      <c r="AC38" s="41">
        <f t="shared" si="16"/>
        <v>1866.3713199798865</v>
      </c>
      <c r="AD38" s="41" t="e">
        <f t="shared" si="16"/>
        <v>#REF!</v>
      </c>
      <c r="AE38" s="41">
        <f t="shared" si="16"/>
        <v>1873.4913698213077</v>
      </c>
      <c r="AF38" s="41">
        <f t="shared" si="16"/>
        <v>2421.8951353664643</v>
      </c>
      <c r="AG38" s="42" t="e">
        <f t="shared" si="16"/>
        <v>#REF!</v>
      </c>
      <c r="AH38" s="109">
        <f>AI$5-((D38/1.23)/2.65)+(D38-(D38/1.23))</f>
        <v>943.00371069182381</v>
      </c>
      <c r="AI38" s="111">
        <f t="shared" si="6"/>
        <v>42.642474203280706</v>
      </c>
      <c r="AJ38" s="111">
        <f t="shared" si="7"/>
        <v>59.42305967938389</v>
      </c>
      <c r="AK38" s="111" t="e">
        <f t="shared" si="8"/>
        <v>#REF!</v>
      </c>
      <c r="AL38" s="111">
        <f t="shared" si="9"/>
        <v>59.649753661507191</v>
      </c>
      <c r="AM38" s="111">
        <f t="shared" si="10"/>
        <v>77.110282195957609</v>
      </c>
      <c r="AN38" s="111" t="e">
        <f t="shared" si="11"/>
        <v>#REF!</v>
      </c>
      <c r="AP38" s="43">
        <f>(AI38*$AP$4*$AP$5)/(AP$7*$D38)</f>
        <v>20.460203536160279</v>
      </c>
      <c r="AQ38" s="44">
        <f>(AJ38*$AP$4*$AP$5)/(AQ$7*$D38)</f>
        <v>28.511663980512065</v>
      </c>
      <c r="AR38" s="44" t="e">
        <f>(AK38*$AP$4*$AP$5)/(AR$7*$D38)</f>
        <v>#REF!</v>
      </c>
      <c r="AS38" s="44">
        <f>(AL38*$AP$4*$AP$5)/(AS$7*$D38)</f>
        <v>7.1551083960224542</v>
      </c>
      <c r="AT38" s="44">
        <f>(AM38*$AP$4*$AP$5)/(AT$7*$D38)</f>
        <v>5.2854480285114018</v>
      </c>
      <c r="AU38" s="45" t="e">
        <f>(AN38*$AP$4*$AP$5)/(AU$7*$D38)</f>
        <v>#REF!</v>
      </c>
      <c r="AV38" s="46" t="e">
        <f t="shared" si="12"/>
        <v>#REF!</v>
      </c>
      <c r="AW38" s="47" t="e">
        <f t="shared" si="13"/>
        <v>#REF!</v>
      </c>
      <c r="AX38" s="48" t="e">
        <f t="shared" si="14"/>
        <v>#REF!</v>
      </c>
    </row>
    <row r="39" spans="1:50" ht="15.75" thickBot="1" x14ac:dyDescent="0.3">
      <c r="A39" s="3">
        <v>32</v>
      </c>
      <c r="B39" s="10" t="s">
        <v>40</v>
      </c>
      <c r="C39" s="75" t="s">
        <v>14</v>
      </c>
      <c r="D39" s="119">
        <v>25.11</v>
      </c>
      <c r="E39" s="10">
        <v>138</v>
      </c>
      <c r="F39" s="10">
        <v>140</v>
      </c>
      <c r="G39" s="10">
        <v>261</v>
      </c>
      <c r="H39" s="10">
        <v>261</v>
      </c>
      <c r="I39" s="10">
        <v>253</v>
      </c>
      <c r="J39" s="10">
        <v>252</v>
      </c>
      <c r="K39" s="10">
        <v>158</v>
      </c>
      <c r="L39" s="10">
        <v>159</v>
      </c>
      <c r="M39" s="10"/>
      <c r="N39" s="68">
        <f>AVERAGE(E39:F39)</f>
        <v>139</v>
      </c>
      <c r="O39" s="69">
        <f>AVERAGE(G39:H39)</f>
        <v>261</v>
      </c>
      <c r="P39" s="69" t="e">
        <f>AVERAGE(#REF!)</f>
        <v>#REF!</v>
      </c>
      <c r="Q39" s="69">
        <f>AVERAGE(I39:J39)</f>
        <v>252.5</v>
      </c>
      <c r="R39" s="69">
        <f>AVERAGE(K39:M39)</f>
        <v>158.5</v>
      </c>
      <c r="S39" s="70" t="e">
        <f>AVERAGE(#REF!)</f>
        <v>#REF!</v>
      </c>
      <c r="U39" s="53">
        <f t="shared" si="15"/>
        <v>1024.7392750230701</v>
      </c>
      <c r="V39" s="54">
        <f t="shared" si="15"/>
        <v>1807.0589741418266</v>
      </c>
      <c r="W39" s="54" t="e">
        <f t="shared" si="15"/>
        <v>#REF!</v>
      </c>
      <c r="X39" s="54">
        <f t="shared" si="15"/>
        <v>1741.5699196702499</v>
      </c>
      <c r="Y39" s="54">
        <f t="shared" si="15"/>
        <v>1139.6006039924423</v>
      </c>
      <c r="Z39" s="55" t="e">
        <f t="shared" si="15"/>
        <v>#REF!</v>
      </c>
      <c r="AB39" s="40">
        <f t="shared" si="16"/>
        <v>553.31118751266058</v>
      </c>
      <c r="AC39" s="41">
        <f t="shared" si="16"/>
        <v>1371.8773547966232</v>
      </c>
      <c r="AD39" s="41" t="e">
        <f t="shared" si="16"/>
        <v>#REF!</v>
      </c>
      <c r="AE39" s="41">
        <f t="shared" si="16"/>
        <v>933.35167880590507</v>
      </c>
      <c r="AF39" s="41">
        <f t="shared" si="16"/>
        <v>518.72717805244088</v>
      </c>
      <c r="AG39" s="42" t="e">
        <f t="shared" si="16"/>
        <v>#REF!</v>
      </c>
      <c r="AH39" s="109">
        <f>AI$5-((D39/1.23)/2.65)+(D39-(D39/1.23))</f>
        <v>942.9917303267373</v>
      </c>
      <c r="AI39" s="111">
        <f t="shared" si="6"/>
        <v>17.616551245112511</v>
      </c>
      <c r="AJ39" s="111">
        <f t="shared" si="7"/>
        <v>43.678400632792403</v>
      </c>
      <c r="AK39" s="111" t="e">
        <f t="shared" si="8"/>
        <v>#REF!</v>
      </c>
      <c r="AL39" s="111">
        <f t="shared" si="9"/>
        <v>29.716438146336579</v>
      </c>
      <c r="AM39" s="111">
        <f t="shared" si="10"/>
        <v>16.515451197495139</v>
      </c>
      <c r="AN39" s="111" t="e">
        <f t="shared" si="11"/>
        <v>#REF!</v>
      </c>
      <c r="AP39" s="43">
        <f>(AI39*$AP$4*$AP$5)/(AP$7*$D39)</f>
        <v>8.4189014313560389</v>
      </c>
      <c r="AQ39" s="44">
        <f>(AJ39*$AP$4*$AP$5)/(AQ$7*$D39)</f>
        <v>20.873787638132573</v>
      </c>
      <c r="AR39" s="44" t="e">
        <f>(AK39*$AP$4*$AP$5)/(AR$7*$D39)</f>
        <v>#REF!</v>
      </c>
      <c r="AS39" s="44">
        <f>(AL39*$AP$4*$AP$5)/(AS$7*$D39)</f>
        <v>3.5503510330151231</v>
      </c>
      <c r="AT39" s="44">
        <f>(AM39*$AP$4*$AP$5)/(AT$7*$D39)</f>
        <v>1.1275269634746641</v>
      </c>
      <c r="AU39" s="45" t="e">
        <f>(AN39*$AP$4*$AP$5)/(AU$7*$D39)</f>
        <v>#REF!</v>
      </c>
      <c r="AV39" s="46" t="e">
        <f t="shared" si="12"/>
        <v>#REF!</v>
      </c>
      <c r="AW39" s="47" t="e">
        <f t="shared" si="13"/>
        <v>#REF!</v>
      </c>
      <c r="AX39" s="48" t="e">
        <f t="shared" si="14"/>
        <v>#REF!</v>
      </c>
    </row>
    <row r="40" spans="1:50" ht="15.75" thickBot="1" x14ac:dyDescent="0.3">
      <c r="A40" s="3">
        <v>33</v>
      </c>
      <c r="B40" s="10" t="s">
        <v>40</v>
      </c>
      <c r="C40" s="75" t="s">
        <v>14</v>
      </c>
      <c r="D40" s="119">
        <v>25.45</v>
      </c>
      <c r="E40" s="10">
        <v>462</v>
      </c>
      <c r="F40" s="10">
        <v>464</v>
      </c>
      <c r="G40" s="10">
        <v>245</v>
      </c>
      <c r="H40" s="10">
        <v>246</v>
      </c>
      <c r="I40" s="10">
        <v>478</v>
      </c>
      <c r="J40" s="10">
        <v>473</v>
      </c>
      <c r="K40" s="10">
        <v>312</v>
      </c>
      <c r="L40" s="10">
        <v>314</v>
      </c>
      <c r="M40" s="10"/>
      <c r="N40" s="68">
        <f>AVERAGE(E40:F40)</f>
        <v>463</v>
      </c>
      <c r="O40" s="69">
        <f>AVERAGE(G40:H40)</f>
        <v>245.5</v>
      </c>
      <c r="P40" s="69" t="e">
        <f>AVERAGE(#REF!)</f>
        <v>#REF!</v>
      </c>
      <c r="Q40" s="69">
        <f>AVERAGE(I40:J40)</f>
        <v>475.5</v>
      </c>
      <c r="R40" s="69">
        <f>AVERAGE(K40:M40)</f>
        <v>313</v>
      </c>
      <c r="S40" s="70" t="e">
        <f>AVERAGE(#REF!)</f>
        <v>#REF!</v>
      </c>
      <c r="U40" s="53">
        <f t="shared" si="15"/>
        <v>3258.6685554480182</v>
      </c>
      <c r="V40" s="54">
        <f t="shared" si="15"/>
        <v>1700.6054121926518</v>
      </c>
      <c r="W40" s="54" t="e">
        <f t="shared" si="15"/>
        <v>#REF!</v>
      </c>
      <c r="X40" s="54">
        <f t="shared" si="15"/>
        <v>3255.2966423881903</v>
      </c>
      <c r="Y40" s="54">
        <f t="shared" si="15"/>
        <v>2222.6188338451739</v>
      </c>
      <c r="Z40" s="55" t="e">
        <f t="shared" si="15"/>
        <v>#REF!</v>
      </c>
      <c r="AB40" s="40">
        <f t="shared" si="16"/>
        <v>2787.2404679376086</v>
      </c>
      <c r="AC40" s="41">
        <f t="shared" si="16"/>
        <v>1265.4237928474483</v>
      </c>
      <c r="AD40" s="41" t="e">
        <f t="shared" si="16"/>
        <v>#REF!</v>
      </c>
      <c r="AE40" s="41">
        <f t="shared" si="16"/>
        <v>2447.0784015238455</v>
      </c>
      <c r="AF40" s="41">
        <f t="shared" si="16"/>
        <v>1601.7454079051724</v>
      </c>
      <c r="AG40" s="42" t="e">
        <f t="shared" si="16"/>
        <v>#REF!</v>
      </c>
      <c r="AH40" s="109">
        <f>AI$5-((D40/1.23)/2.65)+(D40-(D40/1.23))</f>
        <v>942.95099708544251</v>
      </c>
      <c r="AI40" s="111">
        <f t="shared" si="6"/>
        <v>88.737485640516823</v>
      </c>
      <c r="AJ40" s="111">
        <f t="shared" si="7"/>
        <v>40.287347625250668</v>
      </c>
      <c r="AK40" s="111" t="e">
        <f t="shared" si="8"/>
        <v>#REF!</v>
      </c>
      <c r="AL40" s="111">
        <f t="shared" si="9"/>
        <v>77.907732402119336</v>
      </c>
      <c r="AM40" s="111">
        <f t="shared" si="10"/>
        <v>50.994832261071579</v>
      </c>
      <c r="AN40" s="111" t="e">
        <f t="shared" si="11"/>
        <v>#REF!</v>
      </c>
      <c r="AP40" s="43">
        <f>(AI40*$AP$4*$AP$5)/(AP$7*$D40)</f>
        <v>41.8408576693989</v>
      </c>
      <c r="AQ40" s="44">
        <f>(AJ40*$AP$4*$AP$5)/(AQ$7*$D40)</f>
        <v>18.995998880275366</v>
      </c>
      <c r="AR40" s="44" t="e">
        <f>(AK40*$AP$4*$AP$5)/(AR$7*$D40)</f>
        <v>#REF!</v>
      </c>
      <c r="AS40" s="44">
        <f>(AL40*$AP$4*$AP$5)/(AS$7*$D40)</f>
        <v>9.1836226800140679</v>
      </c>
      <c r="AT40" s="44">
        <f>(AM40*$AP$4*$AP$5)/(AT$7*$D40)</f>
        <v>3.4349592317308959</v>
      </c>
      <c r="AU40" s="45" t="e">
        <f>(AN40*$AP$4*$AP$5)/(AU$7*$D40)</f>
        <v>#REF!</v>
      </c>
      <c r="AV40" s="46" t="e">
        <f t="shared" si="12"/>
        <v>#REF!</v>
      </c>
      <c r="AW40" s="47" t="e">
        <f t="shared" si="13"/>
        <v>#REF!</v>
      </c>
      <c r="AX40" s="48" t="e">
        <f t="shared" si="14"/>
        <v>#REF!</v>
      </c>
    </row>
    <row r="41" spans="1:50" ht="15.75" thickBot="1" x14ac:dyDescent="0.3">
      <c r="A41" s="3">
        <v>34</v>
      </c>
      <c r="B41" s="10" t="s">
        <v>40</v>
      </c>
      <c r="C41" s="75" t="s">
        <v>14</v>
      </c>
      <c r="D41" s="119">
        <v>25.03</v>
      </c>
      <c r="E41" s="10">
        <v>396</v>
      </c>
      <c r="F41" s="10">
        <v>399</v>
      </c>
      <c r="G41" s="10">
        <v>325</v>
      </c>
      <c r="H41" s="10">
        <v>329</v>
      </c>
      <c r="I41" s="10">
        <v>452</v>
      </c>
      <c r="J41" s="10">
        <v>456</v>
      </c>
      <c r="K41" s="10">
        <v>427</v>
      </c>
      <c r="L41" s="10">
        <v>428</v>
      </c>
      <c r="M41" s="10"/>
      <c r="N41" s="68">
        <f>AVERAGE(E41:F41)</f>
        <v>397.5</v>
      </c>
      <c r="O41" s="69">
        <f>AVERAGE(G41:H41)</f>
        <v>327</v>
      </c>
      <c r="P41" s="69" t="e">
        <f>AVERAGE(#REF!)</f>
        <v>#REF!</v>
      </c>
      <c r="Q41" s="69">
        <f>AVERAGE(I41:J41)</f>
        <v>454</v>
      </c>
      <c r="R41" s="69">
        <f>AVERAGE(K41:M41)</f>
        <v>427.5</v>
      </c>
      <c r="S41" s="70" t="e">
        <f>AVERAGE(#REF!)</f>
        <v>#REF!</v>
      </c>
      <c r="U41" s="53">
        <f t="shared" si="15"/>
        <v>2807.0563089423572</v>
      </c>
      <c r="V41" s="54">
        <f t="shared" si="15"/>
        <v>2260.3451088931515</v>
      </c>
      <c r="W41" s="54" t="e">
        <f t="shared" si="15"/>
        <v>#REF!</v>
      </c>
      <c r="X41" s="54">
        <f t="shared" si="15"/>
        <v>3109.3543798839942</v>
      </c>
      <c r="Y41" s="54">
        <f t="shared" si="15"/>
        <v>3025.24399448037</v>
      </c>
      <c r="Z41" s="55" t="e">
        <f t="shared" si="15"/>
        <v>#REF!</v>
      </c>
      <c r="AB41" s="40">
        <f t="shared" si="16"/>
        <v>2335.6282214319476</v>
      </c>
      <c r="AC41" s="41">
        <f t="shared" si="16"/>
        <v>1825.1634895479481</v>
      </c>
      <c r="AD41" s="41" t="e">
        <f t="shared" si="16"/>
        <v>#REF!</v>
      </c>
      <c r="AE41" s="41">
        <f t="shared" si="16"/>
        <v>2301.1361390196494</v>
      </c>
      <c r="AF41" s="41">
        <f t="shared" si="16"/>
        <v>2404.3705685403684</v>
      </c>
      <c r="AG41" s="42" t="e">
        <f t="shared" si="16"/>
        <v>#REF!</v>
      </c>
      <c r="AH41" s="109">
        <f>AI$5-((D41/1.23)/2.65)+(D41-(D41/1.23))</f>
        <v>943.00131461880653</v>
      </c>
      <c r="AI41" s="111">
        <f t="shared" si="6"/>
        <v>74.363456539449885</v>
      </c>
      <c r="AJ41" s="111">
        <f t="shared" si="7"/>
        <v>58.110903347955684</v>
      </c>
      <c r="AK41" s="111" t="e">
        <f t="shared" si="8"/>
        <v>#REF!</v>
      </c>
      <c r="AL41" s="111">
        <f t="shared" si="9"/>
        <v>73.265272141827936</v>
      </c>
      <c r="AM41" s="111">
        <f t="shared" si="10"/>
        <v>76.552126163626099</v>
      </c>
      <c r="AN41" s="111" t="e">
        <f t="shared" si="11"/>
        <v>#REF!</v>
      </c>
      <c r="AP41" s="43">
        <f>(AI41*$AP$4*$AP$5)/(AP$7*$D41)</f>
        <v>35.651677126384286</v>
      </c>
      <c r="AQ41" s="44">
        <f>(AJ41*$AP$4*$AP$5)/(AQ$7*$D41)</f>
        <v>27.859801844804959</v>
      </c>
      <c r="AR41" s="44" t="e">
        <f>(AK41*$AP$4*$AP$5)/(AR$7*$D41)</f>
        <v>#REF!</v>
      </c>
      <c r="AS41" s="44">
        <f>(AL41*$AP$4*$AP$5)/(AS$7*$D41)</f>
        <v>8.7812951028958768</v>
      </c>
      <c r="AT41" s="44">
        <f>(AM41*$AP$4*$AP$5)/(AT$7*$D41)</f>
        <v>5.2429970547543698</v>
      </c>
      <c r="AU41" s="45" t="e">
        <f>(AN41*$AP$4*$AP$5)/(AU$7*$D41)</f>
        <v>#REF!</v>
      </c>
      <c r="AV41" s="46" t="e">
        <f t="shared" si="12"/>
        <v>#REF!</v>
      </c>
      <c r="AW41" s="47" t="e">
        <f t="shared" si="13"/>
        <v>#REF!</v>
      </c>
      <c r="AX41" s="48" t="e">
        <f t="shared" si="14"/>
        <v>#REF!</v>
      </c>
    </row>
    <row r="42" spans="1:50" ht="15.75" thickBot="1" x14ac:dyDescent="0.3">
      <c r="A42" s="3">
        <v>35</v>
      </c>
      <c r="B42" s="10" t="s">
        <v>40</v>
      </c>
      <c r="C42" s="75" t="s">
        <v>14</v>
      </c>
      <c r="D42" s="119">
        <v>25</v>
      </c>
      <c r="E42" s="10">
        <v>268</v>
      </c>
      <c r="F42" s="10">
        <v>268</v>
      </c>
      <c r="G42" s="10">
        <v>275</v>
      </c>
      <c r="H42" s="10">
        <v>272</v>
      </c>
      <c r="I42" s="10">
        <v>402</v>
      </c>
      <c r="J42" s="10">
        <v>405</v>
      </c>
      <c r="K42" s="10">
        <v>290</v>
      </c>
      <c r="L42" s="10">
        <v>291</v>
      </c>
      <c r="M42" s="10"/>
      <c r="N42" s="68">
        <f>AVERAGE(E42:F42)</f>
        <v>268</v>
      </c>
      <c r="O42" s="69">
        <f>AVERAGE(G42:H42)</f>
        <v>273.5</v>
      </c>
      <c r="P42" s="69" t="e">
        <f>AVERAGE(#REF!)</f>
        <v>#REF!</v>
      </c>
      <c r="Q42" s="69">
        <f>AVERAGE(I42:J42)</f>
        <v>403.5</v>
      </c>
      <c r="R42" s="69">
        <f>AVERAGE(K42:M42)</f>
        <v>290.5</v>
      </c>
      <c r="S42" s="70" t="e">
        <f>AVERAGE(#REF!)</f>
        <v>#REF!</v>
      </c>
      <c r="U42" s="53">
        <f t="shared" si="15"/>
        <v>1914.1740811181885</v>
      </c>
      <c r="V42" s="54">
        <f t="shared" si="15"/>
        <v>1892.9086208750321</v>
      </c>
      <c r="W42" s="54" t="e">
        <f t="shared" si="15"/>
        <v>#REF!</v>
      </c>
      <c r="X42" s="54">
        <f t="shared" si="15"/>
        <v>2766.5597633043708</v>
      </c>
      <c r="Y42" s="54">
        <f t="shared" si="15"/>
        <v>2064.8977324103098</v>
      </c>
      <c r="Z42" s="55" t="e">
        <f t="shared" si="15"/>
        <v>#REF!</v>
      </c>
      <c r="AB42" s="40">
        <f t="shared" si="16"/>
        <v>1442.7459936077789</v>
      </c>
      <c r="AC42" s="41">
        <f t="shared" si="16"/>
        <v>1457.7270015298286</v>
      </c>
      <c r="AD42" s="41" t="e">
        <f t="shared" si="16"/>
        <v>#REF!</v>
      </c>
      <c r="AE42" s="41">
        <f t="shared" si="16"/>
        <v>1958.341522440026</v>
      </c>
      <c r="AF42" s="41">
        <f t="shared" si="16"/>
        <v>1444.0243064703084</v>
      </c>
      <c r="AG42" s="42" t="e">
        <f t="shared" si="16"/>
        <v>#REF!</v>
      </c>
      <c r="AH42" s="109">
        <f>AI$5-((D42/1.23)/2.65)+(D42-(D42/1.23))</f>
        <v>943.00490872833257</v>
      </c>
      <c r="AI42" s="111">
        <f t="shared" si="6"/>
        <v>45.935387712527891</v>
      </c>
      <c r="AJ42" s="111">
        <f t="shared" si="7"/>
        <v>46.412365926484298</v>
      </c>
      <c r="AK42" s="111" t="e">
        <f t="shared" si="8"/>
        <v>#REF!</v>
      </c>
      <c r="AL42" s="111">
        <f t="shared" si="9"/>
        <v>62.35136157396272</v>
      </c>
      <c r="AM42" s="111">
        <f t="shared" si="10"/>
        <v>45.976087736799911</v>
      </c>
      <c r="AN42" s="111" t="e">
        <f t="shared" si="11"/>
        <v>#REF!</v>
      </c>
      <c r="AP42" s="43">
        <f>(AI42*$AP$4*$AP$5)/(AP$7*$D42)</f>
        <v>22.048986102013387</v>
      </c>
      <c r="AQ42" s="44">
        <f>(AJ42*$AP$4*$AP$5)/(AQ$7*$D42)</f>
        <v>22.277935644712461</v>
      </c>
      <c r="AR42" s="44" t="e">
        <f>(AK42*$AP$4*$AP$5)/(AR$7*$D42)</f>
        <v>#REF!</v>
      </c>
      <c r="AS42" s="44">
        <f>(AL42*$AP$4*$AP$5)/(AS$7*$D42)</f>
        <v>7.4821633888755272</v>
      </c>
      <c r="AT42" s="44">
        <f>(AM42*$AP$4*$AP$5)/(AT$7*$D42)</f>
        <v>3.1526460162377083</v>
      </c>
      <c r="AU42" s="45" t="e">
        <f>(AN42*$AP$4*$AP$5)/(AU$7*$D42)</f>
        <v>#REF!</v>
      </c>
      <c r="AV42" s="46" t="e">
        <f t="shared" si="12"/>
        <v>#REF!</v>
      </c>
      <c r="AW42" s="47" t="e">
        <f t="shared" si="13"/>
        <v>#REF!</v>
      </c>
      <c r="AX42" s="48" t="e">
        <f t="shared" si="14"/>
        <v>#REF!</v>
      </c>
    </row>
    <row r="43" spans="1:50" ht="15.75" thickBot="1" x14ac:dyDescent="0.3">
      <c r="A43" s="3">
        <v>36</v>
      </c>
      <c r="B43" s="10" t="s">
        <v>40</v>
      </c>
      <c r="C43" s="75" t="s">
        <v>14</v>
      </c>
      <c r="D43" s="120">
        <v>25.36</v>
      </c>
      <c r="E43" s="10">
        <v>112</v>
      </c>
      <c r="F43" s="10">
        <v>112</v>
      </c>
      <c r="G43" s="10">
        <v>256</v>
      </c>
      <c r="H43" s="10">
        <v>256</v>
      </c>
      <c r="I43" s="10">
        <v>287</v>
      </c>
      <c r="J43" s="10">
        <v>288</v>
      </c>
      <c r="K43" s="10">
        <v>149</v>
      </c>
      <c r="L43" s="10">
        <v>148</v>
      </c>
      <c r="M43" s="10"/>
      <c r="N43" s="68">
        <f>AVERAGE(E43:F43)</f>
        <v>112</v>
      </c>
      <c r="O43" s="69">
        <f>AVERAGE(G43:H43)</f>
        <v>256</v>
      </c>
      <c r="P43" s="69" t="e">
        <f>AVERAGE(#REF!)</f>
        <v>#REF!</v>
      </c>
      <c r="Q43" s="69">
        <f>AVERAGE(I43:J43)</f>
        <v>287.5</v>
      </c>
      <c r="R43" s="69">
        <f>AVERAGE(K43:M43)</f>
        <v>148.5</v>
      </c>
      <c r="S43" s="70" t="e">
        <f>AVERAGE(#REF!)</f>
        <v>#REF!</v>
      </c>
      <c r="U43" s="53">
        <f t="shared" si="15"/>
        <v>838.57850165432467</v>
      </c>
      <c r="V43" s="54">
        <f t="shared" si="15"/>
        <v>1772.7191154485445</v>
      </c>
      <c r="W43" s="54" t="e">
        <f t="shared" si="15"/>
        <v>#REF!</v>
      </c>
      <c r="X43" s="54">
        <f t="shared" si="15"/>
        <v>1979.1503470026619</v>
      </c>
      <c r="Y43" s="54">
        <f t="shared" si="15"/>
        <v>1069.5023366880584</v>
      </c>
      <c r="Z43" s="55" t="e">
        <f t="shared" si="15"/>
        <v>#REF!</v>
      </c>
      <c r="AB43" s="40">
        <f t="shared" si="16"/>
        <v>367.15041414391504</v>
      </c>
      <c r="AC43" s="41">
        <f t="shared" si="16"/>
        <v>1337.537496103341</v>
      </c>
      <c r="AD43" s="41" t="e">
        <f t="shared" si="16"/>
        <v>#REF!</v>
      </c>
      <c r="AE43" s="41">
        <f t="shared" si="16"/>
        <v>1170.9321061383171</v>
      </c>
      <c r="AF43" s="41">
        <f t="shared" si="16"/>
        <v>448.62891074805702</v>
      </c>
      <c r="AG43" s="42" t="e">
        <f t="shared" si="16"/>
        <v>#REF!</v>
      </c>
      <c r="AH43" s="109">
        <f>AI$5-((D43/1.23)/2.65)+(D43-(D43/1.23))</f>
        <v>942.96177941402061</v>
      </c>
      <c r="AI43" s="111">
        <f t="shared" si="6"/>
        <v>11.689115998141681</v>
      </c>
      <c r="AJ43" s="111">
        <f t="shared" si="7"/>
        <v>42.58372138915113</v>
      </c>
      <c r="AK43" s="111" t="e">
        <f t="shared" si="8"/>
        <v>#REF!</v>
      </c>
      <c r="AL43" s="111">
        <f t="shared" si="9"/>
        <v>37.279438310081993</v>
      </c>
      <c r="AM43" s="111">
        <f t="shared" si="10"/>
        <v>14.283179797254499</v>
      </c>
      <c r="AN43" s="111" t="e">
        <f t="shared" si="11"/>
        <v>#REF!</v>
      </c>
      <c r="AP43" s="43">
        <f>(AI43*$AP$4*$AP$5)/(AP$7*$D43)</f>
        <v>5.5311274439156222</v>
      </c>
      <c r="AQ43" s="44">
        <f>(AJ43*$AP$4*$AP$5)/(AQ$7*$D43)</f>
        <v>20.150025893920095</v>
      </c>
      <c r="AR43" s="44" t="e">
        <f>(AK43*$AP$4*$AP$5)/(AR$7*$D43)</f>
        <v>#REF!</v>
      </c>
      <c r="AS43" s="44">
        <f>(AL43*$AP$4*$AP$5)/(AS$7*$D43)</f>
        <v>4.4100281912557566</v>
      </c>
      <c r="AT43" s="44">
        <f>(AM43*$AP$4*$AP$5)/(AT$7*$D43)</f>
        <v>0.96551463253184999</v>
      </c>
      <c r="AU43" s="45" t="e">
        <f>(AN43*$AP$4*$AP$5)/(AU$7*$D43)</f>
        <v>#REF!</v>
      </c>
      <c r="AV43" s="46" t="e">
        <f t="shared" si="12"/>
        <v>#REF!</v>
      </c>
      <c r="AW43" s="47" t="e">
        <f t="shared" si="13"/>
        <v>#REF!</v>
      </c>
      <c r="AX43" s="48" t="e">
        <f t="shared" si="14"/>
        <v>#REF!</v>
      </c>
    </row>
    <row r="44" spans="1:50" ht="15.75" thickBot="1" x14ac:dyDescent="0.3">
      <c r="A44" s="3">
        <v>37</v>
      </c>
      <c r="B44" s="10" t="s">
        <v>40</v>
      </c>
      <c r="C44" s="75" t="s">
        <v>14</v>
      </c>
      <c r="D44" s="119">
        <v>24.99</v>
      </c>
      <c r="E44" s="10">
        <v>664</v>
      </c>
      <c r="F44" s="10">
        <v>661</v>
      </c>
      <c r="G44" s="10">
        <v>764</v>
      </c>
      <c r="H44" s="10">
        <v>763</v>
      </c>
      <c r="I44" s="10">
        <v>998</v>
      </c>
      <c r="J44" s="10">
        <v>999</v>
      </c>
      <c r="K44" s="10">
        <v>828</v>
      </c>
      <c r="L44" s="10">
        <v>832</v>
      </c>
      <c r="M44" s="10"/>
      <c r="N44" s="68">
        <f>AVERAGE(E44:F44)</f>
        <v>662.5</v>
      </c>
      <c r="O44" s="69">
        <f>AVERAGE(G44:H44)</f>
        <v>763.5</v>
      </c>
      <c r="P44" s="69" t="e">
        <f>AVERAGE(#REF!)</f>
        <v>#REF!</v>
      </c>
      <c r="Q44" s="69">
        <f>AVERAGE(I44:J44)</f>
        <v>998.5</v>
      </c>
      <c r="R44" s="69">
        <f>AVERAGE(K44:M44)</f>
        <v>830</v>
      </c>
      <c r="S44" s="70" t="e">
        <f>AVERAGE(#REF!)</f>
        <v>#REF!</v>
      </c>
      <c r="U44" s="53">
        <f t="shared" si="15"/>
        <v>4634.1898253393056</v>
      </c>
      <c r="V44" s="54">
        <f t="shared" si="15"/>
        <v>5258.2147728166856</v>
      </c>
      <c r="W44" s="54" t="e">
        <f t="shared" si="15"/>
        <v>#REF!</v>
      </c>
      <c r="X44" s="54">
        <f t="shared" si="15"/>
        <v>6805.4270279553775</v>
      </c>
      <c r="Y44" s="54">
        <f t="shared" si="15"/>
        <v>5846.6992534818228</v>
      </c>
      <c r="Z44" s="55" t="e">
        <f t="shared" si="15"/>
        <v>#REF!</v>
      </c>
      <c r="AB44" s="40">
        <f t="shared" si="16"/>
        <v>4162.761737828896</v>
      </c>
      <c r="AC44" s="41">
        <f t="shared" si="16"/>
        <v>4823.0331534714824</v>
      </c>
      <c r="AD44" s="41" t="e">
        <f t="shared" si="16"/>
        <v>#REF!</v>
      </c>
      <c r="AE44" s="41">
        <f t="shared" si="16"/>
        <v>5997.2087870910327</v>
      </c>
      <c r="AF44" s="41">
        <f t="shared" si="16"/>
        <v>5225.8258275418211</v>
      </c>
      <c r="AG44" s="42" t="e">
        <f t="shared" si="16"/>
        <v>#REF!</v>
      </c>
      <c r="AH44" s="109">
        <f>AI$5-((D44/1.23)/2.65)+(D44-(D44/1.23))</f>
        <v>943.00610676484121</v>
      </c>
      <c r="AI44" s="111">
        <f t="shared" si="6"/>
        <v>132.53775658461925</v>
      </c>
      <c r="AJ44" s="111">
        <f t="shared" si="7"/>
        <v>153.5600724599114</v>
      </c>
      <c r="AK44" s="111" t="e">
        <f t="shared" si="8"/>
        <v>#REF!</v>
      </c>
      <c r="AL44" s="111">
        <f t="shared" si="9"/>
        <v>190.94453357428316</v>
      </c>
      <c r="AM44" s="111">
        <f t="shared" si="10"/>
        <v>166.38454831325333</v>
      </c>
      <c r="AN44" s="111" t="e">
        <f t="shared" si="11"/>
        <v>#REF!</v>
      </c>
      <c r="AP44" s="43">
        <f>(AI44*$AP$4*$AP$5)/(AP$7*$D44)</f>
        <v>63.64358059285437</v>
      </c>
      <c r="AQ44" s="44">
        <f>(AJ44*$AP$4*$AP$5)/(AQ$7*$D44)</f>
        <v>73.738330112802601</v>
      </c>
      <c r="AR44" s="44" t="e">
        <f>(AK44*$AP$4*$AP$5)/(AR$7*$D44)</f>
        <v>#REF!</v>
      </c>
      <c r="AS44" s="44">
        <f>(AL44*$AP$4*$AP$5)/(AS$7*$D44)</f>
        <v>22.922513034127633</v>
      </c>
      <c r="AT44" s="44">
        <f>(AM44*$AP$4*$AP$5)/(AT$7*$D44)</f>
        <v>11.413791686726348</v>
      </c>
      <c r="AU44" s="45" t="e">
        <f>(AN44*$AP$4*$AP$5)/(AU$7*$D44)</f>
        <v>#REF!</v>
      </c>
      <c r="AV44" s="46" t="e">
        <f t="shared" si="12"/>
        <v>#REF!</v>
      </c>
      <c r="AW44" s="47" t="e">
        <f t="shared" si="13"/>
        <v>#REF!</v>
      </c>
      <c r="AX44" s="48" t="e">
        <f t="shared" si="14"/>
        <v>#REF!</v>
      </c>
    </row>
    <row r="45" spans="1:50" ht="15.75" thickBot="1" x14ac:dyDescent="0.3">
      <c r="A45" s="3">
        <v>38</v>
      </c>
      <c r="B45" s="10" t="s">
        <v>40</v>
      </c>
      <c r="C45" s="75" t="s">
        <v>14</v>
      </c>
      <c r="D45" s="119">
        <v>25.2</v>
      </c>
      <c r="E45" s="10">
        <v>538</v>
      </c>
      <c r="F45" s="10">
        <v>536</v>
      </c>
      <c r="G45" s="10">
        <v>630</v>
      </c>
      <c r="H45" s="10">
        <v>636</v>
      </c>
      <c r="I45" s="10">
        <v>699</v>
      </c>
      <c r="J45" s="10">
        <v>700</v>
      </c>
      <c r="K45" s="10">
        <v>559</v>
      </c>
      <c r="L45" s="10">
        <v>555</v>
      </c>
      <c r="M45" s="10"/>
      <c r="N45" s="68">
        <f>AVERAGE(E45:F45)</f>
        <v>537</v>
      </c>
      <c r="O45" s="69">
        <f>AVERAGE(G45:H45)</f>
        <v>633</v>
      </c>
      <c r="P45" s="69" t="e">
        <f>AVERAGE(#REF!)</f>
        <v>#REF!</v>
      </c>
      <c r="Q45" s="69">
        <f>AVERAGE(I45:J45)</f>
        <v>699.5</v>
      </c>
      <c r="R45" s="69">
        <f>AVERAGE(K45:M45)</f>
        <v>557</v>
      </c>
      <c r="S45" s="70" t="e">
        <f>AVERAGE(#REF!)</f>
        <v>#REF!</v>
      </c>
      <c r="U45" s="53">
        <f t="shared" si="15"/>
        <v>3768.8869713475433</v>
      </c>
      <c r="V45" s="54">
        <f t="shared" si="15"/>
        <v>4361.9444609220209</v>
      </c>
      <c r="W45" s="54" t="e">
        <f t="shared" si="15"/>
        <v>#REF!</v>
      </c>
      <c r="X45" s="54">
        <f t="shared" si="15"/>
        <v>4775.8113773156283</v>
      </c>
      <c r="Y45" s="54">
        <f t="shared" si="15"/>
        <v>3933.0165560721416</v>
      </c>
      <c r="Z45" s="55" t="e">
        <f t="shared" si="15"/>
        <v>#REF!</v>
      </c>
      <c r="AB45" s="40">
        <f t="shared" si="16"/>
        <v>3297.4588838371337</v>
      </c>
      <c r="AC45" s="41">
        <f t="shared" si="16"/>
        <v>3926.7628415768172</v>
      </c>
      <c r="AD45" s="41" t="e">
        <f t="shared" si="16"/>
        <v>#REF!</v>
      </c>
      <c r="AE45" s="41">
        <f t="shared" si="16"/>
        <v>3967.5931364512835</v>
      </c>
      <c r="AF45" s="41">
        <f t="shared" si="16"/>
        <v>3312.14313013214</v>
      </c>
      <c r="AG45" s="42" t="e">
        <f t="shared" si="16"/>
        <v>#REF!</v>
      </c>
      <c r="AH45" s="109">
        <f>AI$5-((D45/1.23)/2.65)+(D45-(D45/1.23))</f>
        <v>942.98094799815931</v>
      </c>
      <c r="AI45" s="111">
        <f t="shared" si="6"/>
        <v>104.98466415904393</v>
      </c>
      <c r="AJ45" s="111">
        <f t="shared" si="7"/>
        <v>125.02047566865636</v>
      </c>
      <c r="AK45" s="111" t="e">
        <f t="shared" si="8"/>
        <v>#REF!</v>
      </c>
      <c r="AL45" s="111">
        <f t="shared" si="9"/>
        <v>126.32043267977228</v>
      </c>
      <c r="AM45" s="111">
        <f t="shared" si="10"/>
        <v>105.45218194168143</v>
      </c>
      <c r="AN45" s="111" t="e">
        <f t="shared" si="11"/>
        <v>#REF!</v>
      </c>
      <c r="AP45" s="43">
        <f>(AI45*$AP$4*$AP$5)/(AP$7*$D45)</f>
        <v>49.992697218592355</v>
      </c>
      <c r="AQ45" s="44">
        <f>(AJ45*$AP$4*$AP$5)/(AQ$7*$D45)</f>
        <v>59.533559842217322</v>
      </c>
      <c r="AR45" s="44" t="e">
        <f>(AK45*$AP$4*$AP$5)/(AR$7*$D45)</f>
        <v>#REF!</v>
      </c>
      <c r="AS45" s="44">
        <f>(AL45*$AP$4*$AP$5)/(AS$7*$D45)</f>
        <v>15.03814674759194</v>
      </c>
      <c r="AT45" s="44">
        <f>(AM45*$AP$4*$AP$5)/(AT$7*$D45)</f>
        <v>7.1736178191620024</v>
      </c>
      <c r="AU45" s="45" t="e">
        <f>(AN45*$AP$4*$AP$5)/(AU$7*$D45)</f>
        <v>#REF!</v>
      </c>
      <c r="AV45" s="46" t="e">
        <f t="shared" si="12"/>
        <v>#REF!</v>
      </c>
      <c r="AW45" s="47" t="e">
        <f t="shared" si="13"/>
        <v>#REF!</v>
      </c>
      <c r="AX45" s="48" t="e">
        <f t="shared" si="14"/>
        <v>#REF!</v>
      </c>
    </row>
    <row r="46" spans="1:50" ht="15.75" thickBot="1" x14ac:dyDescent="0.3">
      <c r="A46" s="3">
        <v>39</v>
      </c>
      <c r="B46" s="10" t="s">
        <v>40</v>
      </c>
      <c r="C46" s="75" t="s">
        <v>14</v>
      </c>
      <c r="D46" s="119">
        <v>25.21</v>
      </c>
      <c r="E46" s="10">
        <v>346</v>
      </c>
      <c r="F46" s="10">
        <v>343</v>
      </c>
      <c r="G46" s="10">
        <v>507</v>
      </c>
      <c r="H46" s="10">
        <v>510</v>
      </c>
      <c r="I46" s="10">
        <v>738</v>
      </c>
      <c r="J46" s="10">
        <v>733</v>
      </c>
      <c r="K46" s="10">
        <v>599</v>
      </c>
      <c r="L46" s="10">
        <v>601</v>
      </c>
      <c r="M46" s="10"/>
      <c r="N46" s="68">
        <f>AVERAGE(E46:F46)</f>
        <v>344.5</v>
      </c>
      <c r="O46" s="69">
        <f>AVERAGE(G46:H46)</f>
        <v>508.5</v>
      </c>
      <c r="P46" s="69" t="e">
        <f>AVERAGE(#REF!)</f>
        <v>#REF!</v>
      </c>
      <c r="Q46" s="69">
        <f>AVERAGE(I46:J46)</f>
        <v>735.5</v>
      </c>
      <c r="R46" s="69">
        <f>AVERAGE(K46:M46)</f>
        <v>600</v>
      </c>
      <c r="S46" s="70" t="e">
        <f>AVERAGE(#REF!)</f>
        <v>#REF!</v>
      </c>
      <c r="U46" s="53">
        <f t="shared" si="15"/>
        <v>2441.6296056629676</v>
      </c>
      <c r="V46" s="54">
        <f t="shared" si="15"/>
        <v>3506.8819794592946</v>
      </c>
      <c r="W46" s="54" t="e">
        <f t="shared" si="15"/>
        <v>#REF!</v>
      </c>
      <c r="X46" s="54">
        <f t="shared" si="15"/>
        <v>5020.1798168575378</v>
      </c>
      <c r="Y46" s="54">
        <f t="shared" si="15"/>
        <v>4234.4391054809921</v>
      </c>
      <c r="Z46" s="55" t="e">
        <f t="shared" si="15"/>
        <v>#REF!</v>
      </c>
      <c r="AB46" s="40">
        <f t="shared" si="16"/>
        <v>1970.201518152558</v>
      </c>
      <c r="AC46" s="41">
        <f t="shared" si="16"/>
        <v>3071.7003601140909</v>
      </c>
      <c r="AD46" s="41" t="e">
        <f t="shared" si="16"/>
        <v>#REF!</v>
      </c>
      <c r="AE46" s="41">
        <f t="shared" si="16"/>
        <v>4211.961575993193</v>
      </c>
      <c r="AF46" s="41">
        <f t="shared" si="16"/>
        <v>3613.5656795409905</v>
      </c>
      <c r="AG46" s="42" t="e">
        <f t="shared" si="16"/>
        <v>#REF!</v>
      </c>
      <c r="AH46" s="109">
        <f>AI$5-((D46/1.23)/2.65)+(D46-(D46/1.23))</f>
        <v>942.97974996165055</v>
      </c>
      <c r="AI46" s="111">
        <f t="shared" si="6"/>
        <v>62.727296748376979</v>
      </c>
      <c r="AJ46" s="111">
        <f t="shared" si="7"/>
        <v>97.796828515108942</v>
      </c>
      <c r="AK46" s="111" t="e">
        <f t="shared" si="8"/>
        <v>#REF!</v>
      </c>
      <c r="AL46" s="111">
        <f t="shared" si="9"/>
        <v>134.10047715211866</v>
      </c>
      <c r="AM46" s="111">
        <f t="shared" si="10"/>
        <v>115.04874227935024</v>
      </c>
      <c r="AN46" s="111" t="e">
        <f t="shared" si="11"/>
        <v>#REF!</v>
      </c>
      <c r="AP46" s="43">
        <f>(AI46*$AP$4*$AP$5)/(AP$7*$D46)</f>
        <v>29.858292779870045</v>
      </c>
      <c r="AQ46" s="44">
        <f>(AJ46*$AP$4*$AP$5)/(AQ$7*$D46)</f>
        <v>46.551445544677016</v>
      </c>
      <c r="AR46" s="44" t="e">
        <f>(AK46*$AP$4*$AP$5)/(AR$7*$D46)</f>
        <v>#REF!</v>
      </c>
      <c r="AS46" s="44">
        <f>(AL46*$AP$4*$AP$5)/(AS$7*$D46)</f>
        <v>15.958009974468702</v>
      </c>
      <c r="AT46" s="44">
        <f>(AM46*$AP$4*$AP$5)/(AT$7*$D46)</f>
        <v>7.8233405527976592</v>
      </c>
      <c r="AU46" s="45" t="e">
        <f>(AN46*$AP$4*$AP$5)/(AU$7*$D46)</f>
        <v>#REF!</v>
      </c>
      <c r="AV46" s="46" t="e">
        <f t="shared" si="12"/>
        <v>#REF!</v>
      </c>
      <c r="AW46" s="47" t="e">
        <f t="shared" si="13"/>
        <v>#REF!</v>
      </c>
      <c r="AX46" s="48" t="e">
        <f t="shared" si="14"/>
        <v>#REF!</v>
      </c>
    </row>
    <row r="47" spans="1:50" ht="15.75" thickBot="1" x14ac:dyDescent="0.3">
      <c r="A47" s="3">
        <v>40</v>
      </c>
      <c r="B47" s="10" t="s">
        <v>40</v>
      </c>
      <c r="C47" s="75" t="s">
        <v>14</v>
      </c>
      <c r="D47" s="119">
        <v>25.37</v>
      </c>
      <c r="E47" s="10">
        <v>128</v>
      </c>
      <c r="F47" s="10">
        <v>126</v>
      </c>
      <c r="G47" s="10">
        <v>336</v>
      </c>
      <c r="H47" s="10">
        <v>339</v>
      </c>
      <c r="I47" s="10">
        <v>325</v>
      </c>
      <c r="J47" s="10">
        <v>326</v>
      </c>
      <c r="K47" s="10">
        <v>321</v>
      </c>
      <c r="L47" s="10">
        <v>320</v>
      </c>
      <c r="M47" s="10"/>
      <c r="N47" s="68">
        <f>AVERAGE(E47:F47)</f>
        <v>127</v>
      </c>
      <c r="O47" s="69">
        <f>AVERAGE(G47:H47)</f>
        <v>337.5</v>
      </c>
      <c r="P47" s="69" t="e">
        <f>AVERAGE(#REF!)</f>
        <v>#REF!</v>
      </c>
      <c r="Q47" s="69">
        <f>AVERAGE(I47:J47)</f>
        <v>325.5</v>
      </c>
      <c r="R47" s="69">
        <f>AVERAGE(K47:M47)</f>
        <v>320.5</v>
      </c>
      <c r="S47" s="70" t="e">
        <f>AVERAGE(#REF!)</f>
        <v>#REF!</v>
      </c>
      <c r="U47" s="53">
        <f t="shared" si="15"/>
        <v>942.00115352584999</v>
      </c>
      <c r="V47" s="54">
        <f t="shared" si="15"/>
        <v>2332.4588121490442</v>
      </c>
      <c r="W47" s="54" t="e">
        <f t="shared" si="15"/>
        <v>#REF!</v>
      </c>
      <c r="X47" s="54">
        <f t="shared" si="15"/>
        <v>2237.0948109635665</v>
      </c>
      <c r="Y47" s="54">
        <f t="shared" si="15"/>
        <v>2275.192534323462</v>
      </c>
      <c r="Z47" s="55" t="e">
        <f t="shared" si="15"/>
        <v>#REF!</v>
      </c>
      <c r="AB47" s="40">
        <f t="shared" si="16"/>
        <v>470.57306601544036</v>
      </c>
      <c r="AC47" s="41">
        <f t="shared" si="16"/>
        <v>1897.2771928038408</v>
      </c>
      <c r="AD47" s="41" t="e">
        <f t="shared" si="16"/>
        <v>#REF!</v>
      </c>
      <c r="AE47" s="41">
        <f t="shared" si="16"/>
        <v>1428.8765700992217</v>
      </c>
      <c r="AF47" s="41">
        <f t="shared" si="16"/>
        <v>1654.3191083834606</v>
      </c>
      <c r="AG47" s="42" t="e">
        <f t="shared" si="16"/>
        <v>#REF!</v>
      </c>
      <c r="AH47" s="109">
        <f>AI$5-((D47/1.23)/2.65)+(D47-(D47/1.23))</f>
        <v>942.96058137751186</v>
      </c>
      <c r="AI47" s="111">
        <f t="shared" si="6"/>
        <v>14.981805695547568</v>
      </c>
      <c r="AJ47" s="111">
        <f t="shared" si="7"/>
        <v>60.404303403647035</v>
      </c>
      <c r="AK47" s="111" t="e">
        <f t="shared" si="8"/>
        <v>#REF!</v>
      </c>
      <c r="AL47" s="111">
        <f t="shared" si="9"/>
        <v>45.491662575189942</v>
      </c>
      <c r="AM47" s="111">
        <f t="shared" si="10"/>
        <v>52.669158585925686</v>
      </c>
      <c r="AN47" s="111" t="e">
        <f t="shared" si="11"/>
        <v>#REF!</v>
      </c>
      <c r="AP47" s="43">
        <f>(AI47*$AP$4*$AP$5)/(AP$7*$D47)</f>
        <v>7.0863881886705107</v>
      </c>
      <c r="AQ47" s="44">
        <f>(AJ47*$AP$4*$AP$5)/(AQ$7*$D47)</f>
        <v>28.571211700581966</v>
      </c>
      <c r="AR47" s="44" t="e">
        <f>(AK47*$AP$4*$AP$5)/(AR$7*$D47)</f>
        <v>#REF!</v>
      </c>
      <c r="AS47" s="44">
        <f>(AL47*$AP$4*$AP$5)/(AS$7*$D47)</f>
        <v>5.3793846166956971</v>
      </c>
      <c r="AT47" s="44">
        <f>(AM47*$AP$4*$AP$5)/(AT$7*$D47)</f>
        <v>3.5589273215333534</v>
      </c>
      <c r="AU47" s="45" t="e">
        <f>(AN47*$AP$4*$AP$5)/(AU$7*$D47)</f>
        <v>#REF!</v>
      </c>
      <c r="AV47" s="46" t="e">
        <f t="shared" si="12"/>
        <v>#REF!</v>
      </c>
      <c r="AW47" s="47" t="e">
        <f t="shared" si="13"/>
        <v>#REF!</v>
      </c>
      <c r="AX47" s="48" t="e">
        <f t="shared" si="14"/>
        <v>#REF!</v>
      </c>
    </row>
    <row r="48" spans="1:50" ht="15.75" thickBot="1" x14ac:dyDescent="0.3">
      <c r="A48" s="3">
        <v>41</v>
      </c>
      <c r="B48" s="10" t="s">
        <v>40</v>
      </c>
      <c r="C48" s="75" t="s">
        <v>14</v>
      </c>
      <c r="D48" s="119">
        <v>25.02</v>
      </c>
      <c r="E48" s="10">
        <v>398</v>
      </c>
      <c r="F48" s="10">
        <v>401</v>
      </c>
      <c r="G48" s="10">
        <v>558</v>
      </c>
      <c r="H48" s="10">
        <v>555</v>
      </c>
      <c r="I48" s="10">
        <v>587</v>
      </c>
      <c r="J48" s="10">
        <v>592</v>
      </c>
      <c r="K48" s="10">
        <v>285</v>
      </c>
      <c r="L48" s="10">
        <v>285</v>
      </c>
      <c r="M48" s="10"/>
      <c r="N48" s="68">
        <f>AVERAGE(E48:F48)</f>
        <v>399.5</v>
      </c>
      <c r="O48" s="69">
        <f>AVERAGE(G48:H48)</f>
        <v>556.5</v>
      </c>
      <c r="P48" s="69" t="e">
        <f>AVERAGE(#REF!)</f>
        <v>#REF!</v>
      </c>
      <c r="Q48" s="69">
        <f>AVERAGE(I48:J48)</f>
        <v>589.5</v>
      </c>
      <c r="R48" s="69">
        <f>AVERAGE(K48:M48)</f>
        <v>285</v>
      </c>
      <c r="S48" s="70" t="e">
        <f>AVERAGE(#REF!)</f>
        <v>#REF!</v>
      </c>
      <c r="U48" s="53">
        <f t="shared" si="15"/>
        <v>2820.8459958585609</v>
      </c>
      <c r="V48" s="54">
        <f t="shared" si="15"/>
        <v>3836.5446229148038</v>
      </c>
      <c r="W48" s="54" t="e">
        <f t="shared" si="15"/>
        <v>#REF!</v>
      </c>
      <c r="X48" s="54">
        <f t="shared" si="15"/>
        <v>4029.1300342709042</v>
      </c>
      <c r="Y48" s="54">
        <f t="shared" si="15"/>
        <v>2026.343685392899</v>
      </c>
      <c r="Z48" s="55" t="e">
        <f t="shared" si="15"/>
        <v>#REF!</v>
      </c>
      <c r="AB48" s="40">
        <f t="shared" si="16"/>
        <v>2349.4179083481513</v>
      </c>
      <c r="AC48" s="41">
        <f t="shared" si="16"/>
        <v>3401.3630035696001</v>
      </c>
      <c r="AD48" s="41" t="e">
        <f t="shared" si="16"/>
        <v>#REF!</v>
      </c>
      <c r="AE48" s="41">
        <f t="shared" si="16"/>
        <v>3220.9117934065594</v>
      </c>
      <c r="AF48" s="41">
        <f t="shared" si="16"/>
        <v>1405.4702594528976</v>
      </c>
      <c r="AG48" s="42" t="e">
        <f t="shared" si="16"/>
        <v>#REF!</v>
      </c>
      <c r="AH48" s="109">
        <f>AI$5-((D48/1.23)/2.65)+(D48-(D48/1.23))</f>
        <v>943.00251265531517</v>
      </c>
      <c r="AI48" s="111">
        <f t="shared" si="6"/>
        <v>74.802597810199586</v>
      </c>
      <c r="AJ48" s="111">
        <f t="shared" si="7"/>
        <v>108.29524532797853</v>
      </c>
      <c r="AK48" s="111" t="e">
        <f t="shared" si="8"/>
        <v>#REF!</v>
      </c>
      <c r="AL48" s="111">
        <f t="shared" si="9"/>
        <v>102.54989910829292</v>
      </c>
      <c r="AM48" s="111">
        <f t="shared" si="10"/>
        <v>44.748457129949109</v>
      </c>
      <c r="AN48" s="111" t="e">
        <f t="shared" si="11"/>
        <v>#REF!</v>
      </c>
      <c r="AP48" s="43">
        <f>(AI48*$AP$4*$AP$5)/(AP$7*$D48)</f>
        <v>35.876545712325942</v>
      </c>
      <c r="AQ48" s="44">
        <f>(AJ48*$AP$4*$AP$5)/(AQ$7*$D48)</f>
        <v>51.940165624929755</v>
      </c>
      <c r="AR48" s="44" t="e">
        <f>(AK48*$AP$4*$AP$5)/(AR$7*$D48)</f>
        <v>#REF!</v>
      </c>
      <c r="AS48" s="44">
        <f>(AL48*$AP$4*$AP$5)/(AS$7*$D48)</f>
        <v>12.296150972217374</v>
      </c>
      <c r="AT48" s="44">
        <f>(AM48*$AP$4*$AP$5)/(AT$7*$D48)</f>
        <v>3.0660128215107303</v>
      </c>
      <c r="AU48" s="45" t="e">
        <f>(AN48*$AP$4*$AP$5)/(AU$7*$D48)</f>
        <v>#REF!</v>
      </c>
      <c r="AV48" s="46" t="e">
        <f t="shared" si="12"/>
        <v>#REF!</v>
      </c>
      <c r="AW48" s="47" t="e">
        <f t="shared" si="13"/>
        <v>#REF!</v>
      </c>
      <c r="AX48" s="48" t="e">
        <f t="shared" si="14"/>
        <v>#REF!</v>
      </c>
    </row>
    <row r="49" spans="1:50" ht="15.75" thickBot="1" x14ac:dyDescent="0.3">
      <c r="A49" s="3">
        <v>42</v>
      </c>
      <c r="B49" s="10" t="s">
        <v>40</v>
      </c>
      <c r="C49" s="75" t="s">
        <v>14</v>
      </c>
      <c r="D49" s="119">
        <v>25.15</v>
      </c>
      <c r="E49" s="10">
        <v>364</v>
      </c>
      <c r="F49" s="10">
        <v>365</v>
      </c>
      <c r="G49" s="10">
        <v>543</v>
      </c>
      <c r="H49" s="10">
        <v>542</v>
      </c>
      <c r="I49" s="10">
        <v>428</v>
      </c>
      <c r="J49" s="10">
        <v>429</v>
      </c>
      <c r="K49" s="10">
        <v>201</v>
      </c>
      <c r="L49" s="10">
        <v>199</v>
      </c>
      <c r="M49" s="10"/>
      <c r="N49" s="68">
        <f>AVERAGE(E49:F49)</f>
        <v>364.5</v>
      </c>
      <c r="O49" s="69">
        <f>AVERAGE(G49:H49)</f>
        <v>542.5</v>
      </c>
      <c r="P49" s="69" t="e">
        <f>AVERAGE(#REF!)</f>
        <v>#REF!</v>
      </c>
      <c r="Q49" s="69">
        <f>AVERAGE(I49:J49)</f>
        <v>428.5</v>
      </c>
      <c r="R49" s="69">
        <f>AVERAGE(K49:M49)</f>
        <v>200</v>
      </c>
      <c r="S49" s="70" t="e">
        <f>AVERAGE(#REF!)</f>
        <v>#REF!</v>
      </c>
      <c r="U49" s="53">
        <f t="shared" si="15"/>
        <v>2579.5264748250015</v>
      </c>
      <c r="V49" s="54">
        <f t="shared" si="15"/>
        <v>3740.3930185736135</v>
      </c>
      <c r="W49" s="54" t="e">
        <f t="shared" si="15"/>
        <v>#REF!</v>
      </c>
      <c r="X49" s="54">
        <f t="shared" si="15"/>
        <v>2936.2600685418083</v>
      </c>
      <c r="Y49" s="54">
        <f t="shared" si="15"/>
        <v>1430.5084133056357</v>
      </c>
      <c r="Z49" s="55" t="e">
        <f t="shared" si="15"/>
        <v>#REF!</v>
      </c>
      <c r="AB49" s="40">
        <f t="shared" si="16"/>
        <v>2108.0983873145919</v>
      </c>
      <c r="AC49" s="41">
        <f t="shared" si="16"/>
        <v>3305.2113992284098</v>
      </c>
      <c r="AD49" s="41" t="e">
        <f t="shared" si="16"/>
        <v>#REF!</v>
      </c>
      <c r="AE49" s="41">
        <f t="shared" si="16"/>
        <v>2128.0418276774635</v>
      </c>
      <c r="AF49" s="41">
        <f t="shared" si="16"/>
        <v>809.63498736563429</v>
      </c>
      <c r="AG49" s="42" t="e">
        <f t="shared" si="16"/>
        <v>#REF!</v>
      </c>
      <c r="AH49" s="109">
        <f>AI$5-((D49/1.23)/2.65)+(D49-(D49/1.23))</f>
        <v>942.98693818070262</v>
      </c>
      <c r="AI49" s="111">
        <f t="shared" si="6"/>
        <v>67.118170355202025</v>
      </c>
      <c r="AJ49" s="111">
        <f t="shared" si="7"/>
        <v>105.2321576109924</v>
      </c>
      <c r="AK49" s="111" t="e">
        <f t="shared" si="8"/>
        <v>#REF!</v>
      </c>
      <c r="AL49" s="111">
        <f t="shared" si="9"/>
        <v>67.753134660378109</v>
      </c>
      <c r="AM49" s="111">
        <f t="shared" si="10"/>
        <v>25.777363777011008</v>
      </c>
      <c r="AN49" s="111" t="e">
        <f t="shared" si="11"/>
        <v>#REF!</v>
      </c>
      <c r="AP49" s="43">
        <f>(AI49*$AP$4*$AP$5)/(AP$7*$D49)</f>
        <v>32.024574324549675</v>
      </c>
      <c r="AQ49" s="44">
        <f>(AJ49*$AP$4*$AP$5)/(AQ$7*$D49)</f>
        <v>50.2101746056425</v>
      </c>
      <c r="AR49" s="44" t="e">
        <f>(AK49*$AP$4*$AP$5)/(AR$7*$D49)</f>
        <v>#REF!</v>
      </c>
      <c r="AS49" s="44">
        <f>(AL49*$AP$4*$AP$5)/(AS$7*$D49)</f>
        <v>8.0818848501445082</v>
      </c>
      <c r="AT49" s="44">
        <f>(AM49*$AP$4*$AP$5)/(AT$7*$D49)</f>
        <v>1.7570483687823466</v>
      </c>
      <c r="AU49" s="45" t="e">
        <f>(AN49*$AP$4*$AP$5)/(AU$7*$D49)</f>
        <v>#REF!</v>
      </c>
      <c r="AV49" s="46" t="e">
        <f t="shared" si="12"/>
        <v>#REF!</v>
      </c>
      <c r="AW49" s="47" t="e">
        <f t="shared" si="13"/>
        <v>#REF!</v>
      </c>
      <c r="AX49" s="48" t="e">
        <f t="shared" si="14"/>
        <v>#REF!</v>
      </c>
    </row>
    <row r="50" spans="1:50" ht="15.75" thickBot="1" x14ac:dyDescent="0.3">
      <c r="A50" s="3">
        <v>43</v>
      </c>
      <c r="B50" s="10" t="s">
        <v>40</v>
      </c>
      <c r="C50" s="75" t="s">
        <v>14</v>
      </c>
      <c r="D50" s="119">
        <v>25.34</v>
      </c>
      <c r="E50" s="10">
        <v>297</v>
      </c>
      <c r="F50" s="10">
        <v>295</v>
      </c>
      <c r="G50" s="10">
        <v>445</v>
      </c>
      <c r="H50" s="10">
        <v>443</v>
      </c>
      <c r="I50" s="10">
        <v>813</v>
      </c>
      <c r="J50" s="10">
        <v>817</v>
      </c>
      <c r="K50" s="10">
        <v>696</v>
      </c>
      <c r="L50" s="10">
        <v>700</v>
      </c>
      <c r="M50" s="10"/>
      <c r="N50" s="68">
        <f>AVERAGE(E50:F50)</f>
        <v>296</v>
      </c>
      <c r="O50" s="69">
        <f>AVERAGE(G50:H50)</f>
        <v>444</v>
      </c>
      <c r="P50" s="69" t="e">
        <f>AVERAGE(#REF!)</f>
        <v>#REF!</v>
      </c>
      <c r="Q50" s="69">
        <f>AVERAGE(I50:J50)</f>
        <v>815</v>
      </c>
      <c r="R50" s="69">
        <f>AVERAGE(K50:M50)</f>
        <v>698</v>
      </c>
      <c r="S50" s="70" t="e">
        <f>AVERAGE(#REF!)</f>
        <v>#REF!</v>
      </c>
      <c r="U50" s="53">
        <f t="shared" si="15"/>
        <v>2107.2296979450357</v>
      </c>
      <c r="V50" s="54">
        <f t="shared" si="15"/>
        <v>3063.8978023159543</v>
      </c>
      <c r="W50" s="54" t="e">
        <f t="shared" si="15"/>
        <v>#REF!</v>
      </c>
      <c r="X50" s="54">
        <f t="shared" si="15"/>
        <v>5559.8267875125885</v>
      </c>
      <c r="Y50" s="54">
        <f t="shared" si="15"/>
        <v>4921.4021250639544</v>
      </c>
      <c r="Z50" s="55" t="e">
        <f t="shared" si="15"/>
        <v>#REF!</v>
      </c>
      <c r="AB50" s="40">
        <f t="shared" si="16"/>
        <v>1635.8016104346261</v>
      </c>
      <c r="AC50" s="41">
        <f t="shared" si="16"/>
        <v>2628.7161829707507</v>
      </c>
      <c r="AD50" s="41" t="e">
        <f t="shared" si="16"/>
        <v>#REF!</v>
      </c>
      <c r="AE50" s="41">
        <f t="shared" si="16"/>
        <v>4751.6085466482436</v>
      </c>
      <c r="AF50" s="41">
        <f t="shared" si="16"/>
        <v>4300.5286991239527</v>
      </c>
      <c r="AG50" s="42" t="e">
        <f t="shared" si="16"/>
        <v>#REF!</v>
      </c>
      <c r="AH50" s="109">
        <f>AI$5-((D50/1.23)/2.65)+(D50-(D50/1.23))</f>
        <v>942.96417548703789</v>
      </c>
      <c r="AI50" s="111">
        <f t="shared" si="6"/>
        <v>52.079808777276625</v>
      </c>
      <c r="AJ50" s="111">
        <f t="shared" si="7"/>
        <v>83.691711308729296</v>
      </c>
      <c r="AK50" s="111" t="e">
        <f t="shared" si="8"/>
        <v>#REF!</v>
      </c>
      <c r="AL50" s="111">
        <f t="shared" si="9"/>
        <v>151.27926449966259</v>
      </c>
      <c r="AM50" s="111">
        <f t="shared" si="10"/>
        <v>136.91801674657694</v>
      </c>
      <c r="AN50" s="111" t="e">
        <f t="shared" si="11"/>
        <v>#REF!</v>
      </c>
      <c r="AP50" s="43">
        <f>(AI50*$AP$4*$AP$5)/(AP$7*$D50)</f>
        <v>24.662892870059963</v>
      </c>
      <c r="AQ50" s="44">
        <f>(AJ50*$AP$4*$AP$5)/(AQ$7*$D50)</f>
        <v>39.633012458751054</v>
      </c>
      <c r="AR50" s="44" t="e">
        <f>(AK50*$AP$4*$AP$5)/(AR$7*$D50)</f>
        <v>#REF!</v>
      </c>
      <c r="AS50" s="44">
        <f>(AL50*$AP$4*$AP$5)/(AS$7*$D50)</f>
        <v>17.909936602169999</v>
      </c>
      <c r="AT50" s="44">
        <f>(AM50*$AP$4*$AP$5)/(AT$7*$D50)</f>
        <v>9.2626914024068299</v>
      </c>
      <c r="AU50" s="45" t="e">
        <f>(AN50*$AP$4*$AP$5)/(AU$7*$D50)</f>
        <v>#REF!</v>
      </c>
      <c r="AV50" s="46" t="e">
        <f t="shared" si="12"/>
        <v>#REF!</v>
      </c>
      <c r="AW50" s="47" t="e">
        <f t="shared" si="13"/>
        <v>#REF!</v>
      </c>
      <c r="AX50" s="48" t="e">
        <f t="shared" si="14"/>
        <v>#REF!</v>
      </c>
    </row>
    <row r="51" spans="1:50" ht="15.75" thickBot="1" x14ac:dyDescent="0.3">
      <c r="A51" s="3">
        <v>44</v>
      </c>
      <c r="B51" s="10" t="s">
        <v>40</v>
      </c>
      <c r="C51" s="75" t="s">
        <v>14</v>
      </c>
      <c r="D51" s="119">
        <v>25.24</v>
      </c>
      <c r="E51" s="10">
        <v>161</v>
      </c>
      <c r="F51" s="10">
        <v>161</v>
      </c>
      <c r="G51" s="10">
        <v>305</v>
      </c>
      <c r="H51" s="10">
        <v>308</v>
      </c>
      <c r="I51" s="10">
        <v>302</v>
      </c>
      <c r="J51" s="10">
        <v>304</v>
      </c>
      <c r="K51" s="10">
        <v>271</v>
      </c>
      <c r="L51" s="10">
        <v>272</v>
      </c>
      <c r="N51" s="68">
        <f>AVERAGE(E51:F51)</f>
        <v>161</v>
      </c>
      <c r="O51" s="69">
        <f>AVERAGE(G51:H51)</f>
        <v>306.5</v>
      </c>
      <c r="P51" s="69" t="e">
        <f>AVERAGE(#REF!)</f>
        <v>#REF!</v>
      </c>
      <c r="Q51" s="69">
        <f>AVERAGE(I51:J51)</f>
        <v>303</v>
      </c>
      <c r="R51" s="69">
        <f>AVERAGE(K51:M51)</f>
        <v>271.5</v>
      </c>
      <c r="S51" s="70" t="e">
        <f>AVERAGE(#REF!)</f>
        <v>#REF!</v>
      </c>
      <c r="U51" s="53">
        <f t="shared" si="15"/>
        <v>1176.4258311013075</v>
      </c>
      <c r="V51" s="54">
        <f t="shared" si="15"/>
        <v>2119.5516882506945</v>
      </c>
      <c r="W51" s="54" t="e">
        <f t="shared" si="15"/>
        <v>#REF!</v>
      </c>
      <c r="X51" s="54">
        <f t="shared" si="15"/>
        <v>2084.3645362498733</v>
      </c>
      <c r="Y51" s="54">
        <f t="shared" si="15"/>
        <v>1931.7110245319807</v>
      </c>
      <c r="Z51" s="55" t="e">
        <f t="shared" si="15"/>
        <v>#REF!</v>
      </c>
      <c r="AB51" s="40">
        <f t="shared" si="16"/>
        <v>704.99774359089793</v>
      </c>
      <c r="AC51" s="41">
        <f t="shared" si="16"/>
        <v>1684.3700689054911</v>
      </c>
      <c r="AD51" s="41" t="e">
        <f t="shared" si="16"/>
        <v>#REF!</v>
      </c>
      <c r="AE51" s="41">
        <f t="shared" si="16"/>
        <v>1276.1462953855284</v>
      </c>
      <c r="AF51" s="41">
        <f t="shared" si="16"/>
        <v>1310.8375985919793</v>
      </c>
      <c r="AG51" s="42" t="e">
        <f t="shared" si="16"/>
        <v>#REF!</v>
      </c>
      <c r="AH51" s="109">
        <f>AI$5-((D51/1.23)/2.65)+(D51-(D51/1.23))</f>
        <v>942.97615585212463</v>
      </c>
      <c r="AI51" s="111">
        <f t="shared" si="6"/>
        <v>22.445640057616842</v>
      </c>
      <c r="AJ51" s="111">
        <f t="shared" si="7"/>
        <v>53.626787651698869</v>
      </c>
      <c r="AK51" s="111" t="e">
        <f t="shared" si="8"/>
        <v>#REF!</v>
      </c>
      <c r="AL51" s="111">
        <f t="shared" si="9"/>
        <v>40.629804375241363</v>
      </c>
      <c r="AM51" s="111">
        <f t="shared" si="10"/>
        <v>41.734302243469287</v>
      </c>
      <c r="AN51" s="111" t="e">
        <f t="shared" si="11"/>
        <v>#REF!</v>
      </c>
      <c r="AP51" s="43">
        <f>(AI51*$AP$4*$AP$5)/(AP$7*$D51)</f>
        <v>10.671461200134791</v>
      </c>
      <c r="AQ51" s="44">
        <f>(AJ51*$AP$4*$AP$5)/(AQ$7*$D51)</f>
        <v>25.496095555482821</v>
      </c>
      <c r="AR51" s="44" t="e">
        <f>(AK51*$AP$4*$AP$5)/(AR$7*$D51)</f>
        <v>#REF!</v>
      </c>
      <c r="AS51" s="44">
        <f>(AL51*$AP$4*$AP$5)/(AS$7*$D51)</f>
        <v>4.82921605093994</v>
      </c>
      <c r="AT51" s="44">
        <f>(AM51*$AP$4*$AP$5)/(AT$7*$D51)</f>
        <v>2.8345688641704294</v>
      </c>
      <c r="AU51" s="45" t="e">
        <f>(AN51*$AP$4*$AP$5)/(AU$7*$D51)</f>
        <v>#REF!</v>
      </c>
      <c r="AV51" s="46" t="e">
        <f t="shared" si="12"/>
        <v>#REF!</v>
      </c>
      <c r="AW51" s="47" t="e">
        <f t="shared" si="13"/>
        <v>#REF!</v>
      </c>
      <c r="AX51" s="48" t="e">
        <f t="shared" si="14"/>
        <v>#REF!</v>
      </c>
    </row>
    <row r="52" spans="1:50" ht="15.75" thickBot="1" x14ac:dyDescent="0.3">
      <c r="A52" s="3">
        <v>45</v>
      </c>
      <c r="B52" s="10" t="s">
        <v>40</v>
      </c>
      <c r="C52" s="75" t="s">
        <v>14</v>
      </c>
      <c r="D52" s="119">
        <v>25.12</v>
      </c>
      <c r="E52" s="10">
        <v>444</v>
      </c>
      <c r="F52" s="10">
        <v>443</v>
      </c>
      <c r="G52" s="10">
        <v>500</v>
      </c>
      <c r="H52" s="10">
        <v>502</v>
      </c>
      <c r="I52" s="10">
        <v>714</v>
      </c>
      <c r="J52" s="10">
        <v>714</v>
      </c>
      <c r="K52" s="10">
        <v>779</v>
      </c>
      <c r="L52" s="10">
        <v>776</v>
      </c>
      <c r="M52" s="10"/>
      <c r="N52" s="68">
        <f>AVERAGE(E52:F52)</f>
        <v>443.5</v>
      </c>
      <c r="O52" s="69">
        <f>AVERAGE(G52:H52)</f>
        <v>501</v>
      </c>
      <c r="P52" s="69" t="e">
        <f>AVERAGE(#REF!)</f>
        <v>#REF!</v>
      </c>
      <c r="Q52" s="69">
        <f>AVERAGE(I52:J52)</f>
        <v>714</v>
      </c>
      <c r="R52" s="69">
        <f>AVERAGE(K52:M52)</f>
        <v>777.5</v>
      </c>
      <c r="S52" s="70" t="e">
        <f>AVERAGE(#REF!)</f>
        <v>#REF!</v>
      </c>
      <c r="U52" s="53">
        <f t="shared" si="15"/>
        <v>3124.2191080150351</v>
      </c>
      <c r="V52" s="54">
        <f t="shared" si="15"/>
        <v>3455.3721914193716</v>
      </c>
      <c r="W52" s="54" t="e">
        <f t="shared" si="15"/>
        <v>#REF!</v>
      </c>
      <c r="X52" s="54">
        <f t="shared" si="15"/>
        <v>4874.2375543533417</v>
      </c>
      <c r="Y52" s="54">
        <f t="shared" si="15"/>
        <v>5478.6833501338069</v>
      </c>
      <c r="Z52" s="55" t="e">
        <f t="shared" si="15"/>
        <v>#REF!</v>
      </c>
      <c r="AB52" s="40">
        <f t="shared" si="16"/>
        <v>2652.7910205046255</v>
      </c>
      <c r="AC52" s="41">
        <f t="shared" si="16"/>
        <v>3020.1905720741679</v>
      </c>
      <c r="AD52" s="41" t="e">
        <f t="shared" si="16"/>
        <v>#REF!</v>
      </c>
      <c r="AE52" s="41">
        <f t="shared" si="16"/>
        <v>4066.0193134889969</v>
      </c>
      <c r="AF52" s="41">
        <f t="shared" si="16"/>
        <v>4857.8099241938053</v>
      </c>
      <c r="AG52" s="42" t="e">
        <f t="shared" si="16"/>
        <v>#REF!</v>
      </c>
      <c r="AH52" s="109">
        <f>AI$5-((D52/1.23)/2.65)+(D52-(D52/1.23))</f>
        <v>942.99053229022866</v>
      </c>
      <c r="AI52" s="111">
        <f t="shared" si="6"/>
        <v>84.460554272852931</v>
      </c>
      <c r="AJ52" s="111">
        <f t="shared" si="7"/>
        <v>96.157958827267592</v>
      </c>
      <c r="AK52" s="111" t="e">
        <f t="shared" si="8"/>
        <v>#REF!</v>
      </c>
      <c r="AL52" s="111">
        <f t="shared" si="9"/>
        <v>129.45544607433084</v>
      </c>
      <c r="AM52" s="111">
        <f t="shared" si="10"/>
        <v>154.66477215062596</v>
      </c>
      <c r="AN52" s="111" t="e">
        <f t="shared" si="11"/>
        <v>#REF!</v>
      </c>
      <c r="AP52" s="43">
        <f>(AI52*$AP$4*$AP$5)/(AP$7*$D52)</f>
        <v>40.347398537987068</v>
      </c>
      <c r="AQ52" s="44">
        <f>(AJ52*$AP$4*$AP$5)/(AQ$7*$D52)</f>
        <v>45.935330649968598</v>
      </c>
      <c r="AR52" s="44" t="e">
        <f>(AK52*$AP$4*$AP$5)/(AR$7*$D52)</f>
        <v>#REF!</v>
      </c>
      <c r="AS52" s="44">
        <f>(AL52*$AP$4*$AP$5)/(AS$7*$D52)</f>
        <v>15.460443400596837</v>
      </c>
      <c r="AT52" s="44">
        <f>(AM52*$AP$4*$AP$5)/(AT$7*$D52)</f>
        <v>10.554920756412146</v>
      </c>
      <c r="AU52" s="45" t="e">
        <f>(AN52*$AP$4*$AP$5)/(AU$7*$D52)</f>
        <v>#REF!</v>
      </c>
      <c r="AV52" s="46" t="e">
        <f t="shared" si="12"/>
        <v>#REF!</v>
      </c>
      <c r="AW52" s="47" t="e">
        <f t="shared" si="13"/>
        <v>#REF!</v>
      </c>
      <c r="AX52" s="48" t="e">
        <f t="shared" si="14"/>
        <v>#REF!</v>
      </c>
    </row>
    <row r="53" spans="1:50" ht="15.75" thickBot="1" x14ac:dyDescent="0.3">
      <c r="A53" s="3">
        <v>46</v>
      </c>
      <c r="B53" s="10" t="s">
        <v>40</v>
      </c>
      <c r="C53" s="75" t="s">
        <v>14</v>
      </c>
      <c r="D53" s="119">
        <v>25.07</v>
      </c>
      <c r="E53" s="10">
        <v>463</v>
      </c>
      <c r="F53" s="10">
        <v>462</v>
      </c>
      <c r="G53" s="10">
        <v>564</v>
      </c>
      <c r="H53" s="10">
        <v>561</v>
      </c>
      <c r="I53" s="10">
        <v>695</v>
      </c>
      <c r="J53" s="10">
        <v>691</v>
      </c>
      <c r="K53" s="10">
        <v>462</v>
      </c>
      <c r="L53" s="10">
        <v>460</v>
      </c>
      <c r="M53" s="10"/>
      <c r="N53" s="68">
        <f>AVERAGE(E53:F53)</f>
        <v>462.5</v>
      </c>
      <c r="O53" s="69">
        <f>AVERAGE(G53:H53)</f>
        <v>562.5</v>
      </c>
      <c r="P53" s="69" t="e">
        <f>AVERAGE(#REF!)</f>
        <v>#REF!</v>
      </c>
      <c r="Q53" s="69">
        <f>AVERAGE(I53:J53)</f>
        <v>693</v>
      </c>
      <c r="R53" s="69">
        <f>AVERAGE(K53:M53)</f>
        <v>461</v>
      </c>
      <c r="S53" s="70" t="e">
        <f>AVERAGE(#REF!)</f>
        <v>#REF!</v>
      </c>
      <c r="U53" s="53">
        <f t="shared" si="15"/>
        <v>3255.2211337189674</v>
      </c>
      <c r="V53" s="54">
        <f t="shared" si="15"/>
        <v>3877.7524533467422</v>
      </c>
      <c r="W53" s="54" t="e">
        <f t="shared" si="15"/>
        <v>#REF!</v>
      </c>
      <c r="X53" s="54">
        <f t="shared" si="15"/>
        <v>4731.6892979538943</v>
      </c>
      <c r="Y53" s="54">
        <f t="shared" si="15"/>
        <v>3260.0731899500561</v>
      </c>
      <c r="Z53" s="55" t="e">
        <f t="shared" si="15"/>
        <v>#REF!</v>
      </c>
      <c r="AB53" s="40">
        <f t="shared" si="16"/>
        <v>2783.7930462085578</v>
      </c>
      <c r="AC53" s="41">
        <f t="shared" si="16"/>
        <v>3442.5708340015385</v>
      </c>
      <c r="AD53" s="41" t="e">
        <f t="shared" si="16"/>
        <v>#REF!</v>
      </c>
      <c r="AE53" s="41">
        <f t="shared" si="16"/>
        <v>3923.4710570895495</v>
      </c>
      <c r="AF53" s="41">
        <f t="shared" si="16"/>
        <v>2639.1997640100544</v>
      </c>
      <c r="AG53" s="42" t="e">
        <f t="shared" si="16"/>
        <v>#REF!</v>
      </c>
      <c r="AH53" s="109">
        <f>AI$5-((D53/1.23)/2.65)+(D53-(D53/1.23))</f>
        <v>942.99652247277186</v>
      </c>
      <c r="AI53" s="111">
        <f t="shared" si="6"/>
        <v>88.63200885765167</v>
      </c>
      <c r="AJ53" s="111">
        <f t="shared" si="7"/>
        <v>109.60655608644635</v>
      </c>
      <c r="AK53" s="111" t="e">
        <f t="shared" si="8"/>
        <v>#REF!</v>
      </c>
      <c r="AL53" s="111">
        <f t="shared" si="9"/>
        <v>124.91773480012074</v>
      </c>
      <c r="AM53" s="111">
        <f t="shared" si="10"/>
        <v>84.028364529267009</v>
      </c>
      <c r="AN53" s="111" t="e">
        <f t="shared" si="11"/>
        <v>#REF!</v>
      </c>
      <c r="AP53" s="43">
        <f>(AI53*$AP$4*$AP$5)/(AP$7*$D53)</f>
        <v>42.424575440439568</v>
      </c>
      <c r="AQ53" s="44">
        <f>(AJ53*$AP$4*$AP$5)/(AQ$7*$D53)</f>
        <v>52.464247029810771</v>
      </c>
      <c r="AR53" s="44" t="e">
        <f>(AK53*$AP$4*$AP$5)/(AR$7*$D53)</f>
        <v>#REF!</v>
      </c>
      <c r="AS53" s="44">
        <f>(AL53*$AP$4*$AP$5)/(AS$7*$D53)</f>
        <v>14.948273011582058</v>
      </c>
      <c r="AT53" s="44">
        <f>(AM53*$AP$4*$AP$5)/(AT$7*$D53)</f>
        <v>5.7458565978187028</v>
      </c>
      <c r="AU53" s="45" t="e">
        <f>(AN53*$AP$4*$AP$5)/(AU$7*$D53)</f>
        <v>#REF!</v>
      </c>
      <c r="AV53" s="46" t="e">
        <f t="shared" si="12"/>
        <v>#REF!</v>
      </c>
      <c r="AW53" s="47" t="e">
        <f t="shared" si="13"/>
        <v>#REF!</v>
      </c>
      <c r="AX53" s="48" t="e">
        <f t="shared" si="14"/>
        <v>#REF!</v>
      </c>
    </row>
    <row r="54" spans="1:50" ht="15.75" thickBot="1" x14ac:dyDescent="0.3">
      <c r="A54" s="3">
        <v>47</v>
      </c>
      <c r="B54" s="10" t="s">
        <v>40</v>
      </c>
      <c r="C54" s="75" t="s">
        <v>14</v>
      </c>
      <c r="D54" s="119">
        <v>25.28</v>
      </c>
      <c r="E54" s="10">
        <v>427</v>
      </c>
      <c r="F54" s="10">
        <v>428</v>
      </c>
      <c r="G54" s="10">
        <v>372</v>
      </c>
      <c r="H54" s="10">
        <v>374</v>
      </c>
      <c r="I54" s="10">
        <v>558</v>
      </c>
      <c r="J54" s="10">
        <v>554</v>
      </c>
      <c r="K54" s="10">
        <v>376</v>
      </c>
      <c r="L54" s="10">
        <v>368</v>
      </c>
      <c r="M54" s="10">
        <v>366</v>
      </c>
      <c r="N54" s="68">
        <f>AVERAGE(E54:F54)</f>
        <v>427.5</v>
      </c>
      <c r="O54" s="69">
        <f>AVERAGE(G54:H54)</f>
        <v>373</v>
      </c>
      <c r="P54" s="69" t="e">
        <f>AVERAGE(#REF!)</f>
        <v>#REF!</v>
      </c>
      <c r="Q54" s="69">
        <f>AVERAGE(I54:J54)</f>
        <v>556</v>
      </c>
      <c r="R54" s="69">
        <f>AVERAGE(K54:M54)</f>
        <v>370</v>
      </c>
      <c r="S54" s="70" t="e">
        <f>AVERAGE(#REF!)</f>
        <v>#REF!</v>
      </c>
      <c r="U54" s="53">
        <f t="shared" si="15"/>
        <v>3013.9016126854081</v>
      </c>
      <c r="V54" s="54">
        <f t="shared" si="15"/>
        <v>2576.2718088713477</v>
      </c>
      <c r="W54" s="54" t="e">
        <f t="shared" si="15"/>
        <v>#REF!</v>
      </c>
      <c r="X54" s="54">
        <f t="shared" si="15"/>
        <v>3801.731625252738</v>
      </c>
      <c r="Y54" s="54">
        <f t="shared" si="15"/>
        <v>2622.1789574801624</v>
      </c>
      <c r="Z54" s="55" t="e">
        <f t="shared" si="15"/>
        <v>#REF!</v>
      </c>
      <c r="AB54" s="40">
        <f t="shared" si="16"/>
        <v>2542.4735251749985</v>
      </c>
      <c r="AC54" s="41">
        <f t="shared" si="16"/>
        <v>2141.0901895261441</v>
      </c>
      <c r="AD54" s="41" t="e">
        <f t="shared" si="16"/>
        <v>#REF!</v>
      </c>
      <c r="AE54" s="41">
        <f t="shared" si="16"/>
        <v>2993.5133843883932</v>
      </c>
      <c r="AF54" s="41">
        <f t="shared" si="16"/>
        <v>2001.3055315401609</v>
      </c>
      <c r="AG54" s="42" t="e">
        <f t="shared" si="16"/>
        <v>#REF!</v>
      </c>
      <c r="AH54" s="109">
        <f>AI$5-((D54/1.23)/2.65)+(D54-(D54/1.23))</f>
        <v>942.97136370608996</v>
      </c>
      <c r="AI54" s="111">
        <f t="shared" si="6"/>
        <v>80.946579060277045</v>
      </c>
      <c r="AJ54" s="111">
        <f t="shared" si="7"/>
        <v>68.167445830033714</v>
      </c>
      <c r="AK54" s="111" t="e">
        <f t="shared" si="8"/>
        <v>#REF!</v>
      </c>
      <c r="AL54" s="111">
        <f t="shared" si="9"/>
        <v>95.306663152260001</v>
      </c>
      <c r="AM54" s="111">
        <f t="shared" si="10"/>
        <v>63.71701999195254</v>
      </c>
      <c r="AN54" s="111" t="e">
        <f t="shared" si="11"/>
        <v>#REF!</v>
      </c>
      <c r="AP54" s="43">
        <f>(AI54*$AP$4*$AP$5)/(AP$7*$D54)</f>
        <v>38.42400904759986</v>
      </c>
      <c r="AQ54" s="44">
        <f>(AJ54*$AP$4*$AP$5)/(AQ$7*$D54)</f>
        <v>32.357964792737519</v>
      </c>
      <c r="AR54" s="44" t="e">
        <f>(AK54*$AP$4*$AP$5)/(AR$7*$D54)</f>
        <v>#REF!</v>
      </c>
      <c r="AS54" s="44">
        <f>(AL54*$AP$4*$AP$5)/(AS$7*$D54)</f>
        <v>11.310126165220726</v>
      </c>
      <c r="AT54" s="44">
        <f>(AM54*$AP$4*$AP$5)/(AT$7*$D54)</f>
        <v>4.3207744117508504</v>
      </c>
      <c r="AU54" s="45" t="e">
        <f>(AN54*$AP$4*$AP$5)/(AU$7*$D54)</f>
        <v>#REF!</v>
      </c>
      <c r="AV54" s="46" t="e">
        <f t="shared" si="12"/>
        <v>#REF!</v>
      </c>
      <c r="AW54" s="47" t="e">
        <f t="shared" si="13"/>
        <v>#REF!</v>
      </c>
      <c r="AX54" s="48" t="e">
        <f t="shared" si="14"/>
        <v>#REF!</v>
      </c>
    </row>
    <row r="55" spans="1:50" ht="15.75" thickBot="1" x14ac:dyDescent="0.3">
      <c r="A55" s="3">
        <v>48</v>
      </c>
      <c r="B55" s="10" t="s">
        <v>40</v>
      </c>
      <c r="C55" s="75" t="s">
        <v>14</v>
      </c>
      <c r="D55" s="119">
        <v>25.09</v>
      </c>
      <c r="E55" s="10">
        <v>170</v>
      </c>
      <c r="F55" s="10">
        <v>167</v>
      </c>
      <c r="G55" s="10">
        <v>204</v>
      </c>
      <c r="H55" s="10">
        <v>201</v>
      </c>
      <c r="I55" s="10">
        <v>275</v>
      </c>
      <c r="J55" s="10">
        <v>274</v>
      </c>
      <c r="K55" s="10">
        <v>227</v>
      </c>
      <c r="L55" s="10">
        <v>230</v>
      </c>
      <c r="M55" s="10"/>
      <c r="N55" s="68">
        <f>AVERAGE(E55:F55)</f>
        <v>168.5</v>
      </c>
      <c r="O55" s="69">
        <f>AVERAGE(G55:H55)</f>
        <v>202.5</v>
      </c>
      <c r="P55" s="69" t="e">
        <f>AVERAGE(#REF!)</f>
        <v>#REF!</v>
      </c>
      <c r="Q55" s="69">
        <f>AVERAGE(I55:J55)</f>
        <v>274.5</v>
      </c>
      <c r="R55" s="69">
        <f>AVERAGE(K55:M55)</f>
        <v>228.5</v>
      </c>
      <c r="S55" s="70" t="e">
        <f>AVERAGE(#REF!)</f>
        <v>#REF!</v>
      </c>
      <c r="U55" s="53">
        <f t="shared" si="15"/>
        <v>1228.1371570370702</v>
      </c>
      <c r="V55" s="54">
        <f t="shared" si="15"/>
        <v>1405.2826274304252</v>
      </c>
      <c r="W55" s="54" t="e">
        <f t="shared" si="15"/>
        <v>#REF!</v>
      </c>
      <c r="X55" s="54">
        <f t="shared" si="15"/>
        <v>1890.9061882791946</v>
      </c>
      <c r="Y55" s="54">
        <f t="shared" si="15"/>
        <v>1630.2884751231297</v>
      </c>
      <c r="Z55" s="55" t="e">
        <f t="shared" si="15"/>
        <v>#REF!</v>
      </c>
      <c r="AB55" s="40">
        <f t="shared" si="16"/>
        <v>756.70906952666064</v>
      </c>
      <c r="AC55" s="41">
        <f t="shared" si="16"/>
        <v>970.10100808522179</v>
      </c>
      <c r="AD55" s="41" t="e">
        <f t="shared" si="16"/>
        <v>#REF!</v>
      </c>
      <c r="AE55" s="41">
        <f t="shared" si="16"/>
        <v>1082.6879474148498</v>
      </c>
      <c r="AF55" s="41">
        <f t="shared" si="16"/>
        <v>1009.4150491831283</v>
      </c>
      <c r="AG55" s="42" t="e">
        <f t="shared" si="16"/>
        <v>#REF!</v>
      </c>
      <c r="AH55" s="109">
        <f>AI$5-((D55/1.23)/2.65)+(D55-(D55/1.23))</f>
        <v>942.99412639975458</v>
      </c>
      <c r="AI55" s="111">
        <f t="shared" si="6"/>
        <v>24.092478651975267</v>
      </c>
      <c r="AJ55" s="111">
        <f t="shared" si="7"/>
        <v>30.886557025373985</v>
      </c>
      <c r="AK55" s="111" t="e">
        <f t="shared" si="8"/>
        <v>#REF!</v>
      </c>
      <c r="AL55" s="111">
        <f t="shared" si="9"/>
        <v>34.471155838213676</v>
      </c>
      <c r="AM55" s="111">
        <f t="shared" si="10"/>
        <v>32.138256963986684</v>
      </c>
      <c r="AN55" s="111" t="e">
        <f t="shared" si="11"/>
        <v>#REF!</v>
      </c>
      <c r="AP55" s="43">
        <f>(AI55*$AP$4*$AP$5)/(AP$7*$D55)</f>
        <v>11.522907286715951</v>
      </c>
      <c r="AQ55" s="44">
        <f>(AJ55*$AP$4*$AP$5)/(AQ$7*$D55)</f>
        <v>14.772366851514061</v>
      </c>
      <c r="AR55" s="44" t="e">
        <f>(AK55*$AP$4*$AP$5)/(AR$7*$D55)</f>
        <v>#REF!</v>
      </c>
      <c r="AS55" s="44">
        <f>(AL55*$AP$4*$AP$5)/(AS$7*$D55)</f>
        <v>4.121700578503031</v>
      </c>
      <c r="AT55" s="44">
        <f>(AM55*$AP$4*$AP$5)/(AT$7*$D55)</f>
        <v>2.1958610918854418</v>
      </c>
      <c r="AU55" s="45" t="e">
        <f>(AN55*$AP$4*$AP$5)/(AU$7*$D55)</f>
        <v>#REF!</v>
      </c>
      <c r="AV55" s="46" t="e">
        <f t="shared" si="12"/>
        <v>#REF!</v>
      </c>
      <c r="AW55" s="47" t="e">
        <f t="shared" si="13"/>
        <v>#REF!</v>
      </c>
      <c r="AX55" s="48" t="e">
        <f t="shared" si="14"/>
        <v>#REF!</v>
      </c>
    </row>
    <row r="56" spans="1:50" ht="15.75" thickBot="1" x14ac:dyDescent="0.3">
      <c r="A56" s="3">
        <v>49</v>
      </c>
      <c r="B56" s="10" t="s">
        <v>40</v>
      </c>
      <c r="C56" s="75" t="s">
        <v>14</v>
      </c>
      <c r="D56" s="119">
        <v>25.1</v>
      </c>
      <c r="E56" s="10">
        <v>432</v>
      </c>
      <c r="F56" s="10">
        <v>431</v>
      </c>
      <c r="G56" s="10">
        <v>492</v>
      </c>
      <c r="H56" s="10">
        <v>495</v>
      </c>
      <c r="I56" s="10">
        <v>561</v>
      </c>
      <c r="J56" s="10">
        <v>560</v>
      </c>
      <c r="K56" s="10">
        <v>475</v>
      </c>
      <c r="L56" s="10">
        <v>481</v>
      </c>
      <c r="M56" s="10">
        <v>480</v>
      </c>
      <c r="N56" s="68">
        <f>AVERAGE(E56:F56)</f>
        <v>431.5</v>
      </c>
      <c r="O56" s="69">
        <f>AVERAGE(G56:H56)</f>
        <v>493.5</v>
      </c>
      <c r="P56" s="69" t="e">
        <f>AVERAGE(#REF!)</f>
        <v>#REF!</v>
      </c>
      <c r="Q56" s="69">
        <f>AVERAGE(I56:J56)</f>
        <v>560.5</v>
      </c>
      <c r="R56" s="69">
        <f>AVERAGE(K56:M56)</f>
        <v>478.66666666666669</v>
      </c>
      <c r="S56" s="70" t="e">
        <f>AVERAGE(#REF!)</f>
        <v>#REF!</v>
      </c>
      <c r="U56" s="53">
        <f t="shared" si="15"/>
        <v>3041.4809865178149</v>
      </c>
      <c r="V56" s="54">
        <f t="shared" si="15"/>
        <v>3403.8624033794481</v>
      </c>
      <c r="W56" s="54" t="e">
        <f t="shared" si="15"/>
        <v>#REF!</v>
      </c>
      <c r="X56" s="54">
        <f t="shared" si="15"/>
        <v>3832.2776801954769</v>
      </c>
      <c r="Y56" s="54">
        <f t="shared" si="15"/>
        <v>3383.9134621878011</v>
      </c>
      <c r="Z56" s="55" t="e">
        <f t="shared" si="15"/>
        <v>#REF!</v>
      </c>
      <c r="AB56" s="40">
        <f t="shared" si="16"/>
        <v>2570.0528990074054</v>
      </c>
      <c r="AC56" s="41">
        <f t="shared" si="16"/>
        <v>2968.6807840342444</v>
      </c>
      <c r="AD56" s="41" t="e">
        <f t="shared" si="16"/>
        <v>#REF!</v>
      </c>
      <c r="AE56" s="41">
        <f t="shared" si="16"/>
        <v>3024.0594393311321</v>
      </c>
      <c r="AF56" s="41">
        <f t="shared" si="16"/>
        <v>2763.0400362477994</v>
      </c>
      <c r="AG56" s="42" t="e">
        <f t="shared" si="16"/>
        <v>#REF!</v>
      </c>
      <c r="AH56" s="109">
        <f>AI$5-((D56/1.23)/2.65)+(D56-(D56/1.23))</f>
        <v>942.99292836324594</v>
      </c>
      <c r="AI56" s="111">
        <f t="shared" si="6"/>
        <v>81.826514881022732</v>
      </c>
      <c r="AJ56" s="111">
        <f t="shared" si="7"/>
        <v>94.518211063127396</v>
      </c>
      <c r="AK56" s="111" t="e">
        <f t="shared" si="8"/>
        <v>#REF!</v>
      </c>
      <c r="AL56" s="111">
        <f t="shared" si="9"/>
        <v>96.281381915949879</v>
      </c>
      <c r="AM56" s="111">
        <f t="shared" si="10"/>
        <v>87.970927263875254</v>
      </c>
      <c r="AN56" s="111" t="e">
        <f t="shared" si="11"/>
        <v>#REF!</v>
      </c>
      <c r="AP56" s="43">
        <f>(AI56*$AP$4*$AP$5)/(AP$7*$D56)</f>
        <v>39.120246158257871</v>
      </c>
      <c r="AQ56" s="44">
        <f>(AJ56*$AP$4*$AP$5)/(AQ$7*$D56)</f>
        <v>45.187989352889581</v>
      </c>
      <c r="AR56" s="44" t="e">
        <f>(AK56*$AP$4*$AP$5)/(AR$7*$D56)</f>
        <v>#REF!</v>
      </c>
      <c r="AS56" s="44">
        <f>(AL56*$AP$4*$AP$5)/(AS$7*$D56)</f>
        <v>11.507734890352575</v>
      </c>
      <c r="AT56" s="44">
        <f>(AM56*$AP$4*$AP$5)/(AT$7*$D56)</f>
        <v>6.0082591187621119</v>
      </c>
      <c r="AU56" s="45" t="e">
        <f>(AN56*$AP$4*$AP$5)/(AU$7*$D56)</f>
        <v>#REF!</v>
      </c>
      <c r="AV56" s="46" t="e">
        <f t="shared" si="12"/>
        <v>#REF!</v>
      </c>
      <c r="AW56" s="47" t="e">
        <f t="shared" si="13"/>
        <v>#REF!</v>
      </c>
      <c r="AX56" s="48" t="e">
        <f t="shared" si="14"/>
        <v>#REF!</v>
      </c>
    </row>
    <row r="57" spans="1:50" ht="15.75" thickBot="1" x14ac:dyDescent="0.3">
      <c r="A57" s="3">
        <v>50</v>
      </c>
      <c r="B57" s="10" t="s">
        <v>40</v>
      </c>
      <c r="C57" s="75" t="s">
        <v>14</v>
      </c>
      <c r="D57" s="119">
        <v>25.06</v>
      </c>
      <c r="E57" s="10">
        <v>410</v>
      </c>
      <c r="F57" s="10">
        <v>408</v>
      </c>
      <c r="G57" s="10">
        <v>352</v>
      </c>
      <c r="H57" s="10">
        <v>353</v>
      </c>
      <c r="I57" s="10">
        <v>597</v>
      </c>
      <c r="J57" s="10">
        <v>600</v>
      </c>
      <c r="K57" s="10">
        <v>553</v>
      </c>
      <c r="L57" s="10">
        <v>546</v>
      </c>
      <c r="M57" s="10">
        <v>546</v>
      </c>
      <c r="N57" s="68">
        <f>AVERAGE(E57:F57)</f>
        <v>409</v>
      </c>
      <c r="O57" s="69">
        <f>AVERAGE(G57:H57)</f>
        <v>352.5</v>
      </c>
      <c r="P57" s="69" t="e">
        <f>AVERAGE(#REF!)</f>
        <v>#REF!</v>
      </c>
      <c r="Q57" s="69">
        <f>AVERAGE(I57:J57)</f>
        <v>598.5</v>
      </c>
      <c r="R57" s="69">
        <f>AVERAGE(K57:M57)</f>
        <v>548.33333333333337</v>
      </c>
      <c r="S57" s="70" t="e">
        <f>AVERAGE(#REF!)</f>
        <v>#REF!</v>
      </c>
      <c r="U57" s="53">
        <f t="shared" si="15"/>
        <v>2886.3470087105266</v>
      </c>
      <c r="V57" s="54">
        <f t="shared" si="15"/>
        <v>2435.4783882288907</v>
      </c>
      <c r="W57" s="54" t="e">
        <f t="shared" si="15"/>
        <v>#REF!</v>
      </c>
      <c r="X57" s="54">
        <f t="shared" si="15"/>
        <v>4090.2221441563815</v>
      </c>
      <c r="Y57" s="54">
        <f t="shared" si="15"/>
        <v>3872.2647244083423</v>
      </c>
      <c r="Z57" s="55" t="e">
        <f t="shared" si="15"/>
        <v>#REF!</v>
      </c>
      <c r="AB57" s="40">
        <f t="shared" si="16"/>
        <v>2414.918921200117</v>
      </c>
      <c r="AC57" s="41">
        <f t="shared" si="16"/>
        <v>2000.2967688836873</v>
      </c>
      <c r="AD57" s="41" t="e">
        <f t="shared" si="16"/>
        <v>#REF!</v>
      </c>
      <c r="AE57" s="41">
        <f t="shared" si="16"/>
        <v>3282.0039032920367</v>
      </c>
      <c r="AF57" s="41">
        <f t="shared" si="16"/>
        <v>3251.3912984683411</v>
      </c>
      <c r="AG57" s="42" t="e">
        <f t="shared" si="16"/>
        <v>#REF!</v>
      </c>
      <c r="AH57" s="109">
        <f>AI$5-((D57/1.23)/2.65)+(D57-(D57/1.23))</f>
        <v>942.9977205092805</v>
      </c>
      <c r="AI57" s="111">
        <f t="shared" si="6"/>
        <v>76.887679360116678</v>
      </c>
      <c r="AJ57" s="111">
        <f t="shared" si="7"/>
        <v>63.686683325407415</v>
      </c>
      <c r="AK57" s="111" t="e">
        <f t="shared" si="8"/>
        <v>#REF!</v>
      </c>
      <c r="AL57" s="111">
        <f t="shared" si="9"/>
        <v>104.49446627780112</v>
      </c>
      <c r="AM57" s="111">
        <f t="shared" si="10"/>
        <v>103.51980326804156</v>
      </c>
      <c r="AN57" s="111" t="e">
        <f t="shared" si="11"/>
        <v>#REF!</v>
      </c>
      <c r="AP57" s="43">
        <f>(AI57*$AP$4*$AP$5)/(AP$7*$D57)</f>
        <v>36.817723556320836</v>
      </c>
      <c r="AQ57" s="44">
        <f>(AJ57*$AP$4*$AP$5)/(AQ$7*$D57)</f>
        <v>30.496416596364291</v>
      </c>
      <c r="AR57" s="44" t="e">
        <f>(AK57*$AP$4*$AP$5)/(AR$7*$D57)</f>
        <v>#REF!</v>
      </c>
      <c r="AS57" s="44">
        <f>(AL57*$AP$4*$AP$5)/(AS$7*$D57)</f>
        <v>12.509313600694471</v>
      </c>
      <c r="AT57" s="44">
        <f>(AM57*$AP$4*$AP$5)/(AT$7*$D57)</f>
        <v>7.0815051830834497</v>
      </c>
      <c r="AU57" s="45" t="e">
        <f>(AN57*$AP$4*$AP$5)/(AU$7*$D57)</f>
        <v>#REF!</v>
      </c>
      <c r="AV57" s="46" t="e">
        <f t="shared" si="12"/>
        <v>#REF!</v>
      </c>
      <c r="AW57" s="47" t="e">
        <f t="shared" si="13"/>
        <v>#REF!</v>
      </c>
      <c r="AX57" s="48" t="e">
        <f t="shared" si="14"/>
        <v>#REF!</v>
      </c>
    </row>
    <row r="58" spans="1:50" ht="15.75" thickBot="1" x14ac:dyDescent="0.3">
      <c r="A58" s="3">
        <v>51</v>
      </c>
      <c r="B58" s="10" t="s">
        <v>40</v>
      </c>
      <c r="C58" s="75" t="s">
        <v>14</v>
      </c>
      <c r="D58" s="119">
        <v>25.04</v>
      </c>
      <c r="E58" s="10">
        <v>311</v>
      </c>
      <c r="F58" s="10">
        <v>310</v>
      </c>
      <c r="G58" s="10">
        <v>322</v>
      </c>
      <c r="H58" s="10">
        <v>323</v>
      </c>
      <c r="I58" s="10">
        <v>362</v>
      </c>
      <c r="J58" s="10">
        <v>362</v>
      </c>
      <c r="K58" s="10">
        <v>487</v>
      </c>
      <c r="L58" s="10">
        <v>484</v>
      </c>
      <c r="M58" s="10"/>
      <c r="N58" s="68">
        <f>AVERAGE(E58:F58)</f>
        <v>310.5</v>
      </c>
      <c r="O58" s="69">
        <f>AVERAGE(G58:H58)</f>
        <v>322.5</v>
      </c>
      <c r="P58" s="69" t="e">
        <f>AVERAGE(#REF!)</f>
        <v>#REF!</v>
      </c>
      <c r="Q58" s="69">
        <f>AVERAGE(I58:J58)</f>
        <v>362</v>
      </c>
      <c r="R58" s="69">
        <f>AVERAGE(K58:M58)</f>
        <v>485.5</v>
      </c>
      <c r="S58" s="70" t="e">
        <f>AVERAGE(#REF!)</f>
        <v>#REF!</v>
      </c>
      <c r="U58" s="53">
        <f t="shared" si="15"/>
        <v>2207.2049280875103</v>
      </c>
      <c r="V58" s="54">
        <f t="shared" si="15"/>
        <v>2229.4392360691977</v>
      </c>
      <c r="W58" s="54" t="e">
        <f t="shared" si="15"/>
        <v>#REF!</v>
      </c>
      <c r="X58" s="54">
        <f t="shared" si="15"/>
        <v>2484.8572566102252</v>
      </c>
      <c r="Y58" s="54">
        <f t="shared" si="15"/>
        <v>3431.8139448457964</v>
      </c>
      <c r="Z58" s="55" t="e">
        <f t="shared" si="15"/>
        <v>#REF!</v>
      </c>
      <c r="AB58" s="40">
        <f t="shared" si="16"/>
        <v>1735.7768405771008</v>
      </c>
      <c r="AC58" s="41">
        <f t="shared" si="16"/>
        <v>1794.2576167239943</v>
      </c>
      <c r="AD58" s="41" t="e">
        <f t="shared" si="16"/>
        <v>#REF!</v>
      </c>
      <c r="AE58" s="41">
        <f t="shared" si="16"/>
        <v>1676.6390157458804</v>
      </c>
      <c r="AF58" s="41">
        <f t="shared" si="16"/>
        <v>2810.9405189057952</v>
      </c>
      <c r="AG58" s="42" t="e">
        <f t="shared" si="16"/>
        <v>#REF!</v>
      </c>
      <c r="AH58" s="109">
        <f>AI$5-((D58/1.23)/2.65)+(D58-(D58/1.23))</f>
        <v>943.00011658229789</v>
      </c>
      <c r="AI58" s="111">
        <f t="shared" si="6"/>
        <v>55.264874980670491</v>
      </c>
      <c r="AJ58" s="111">
        <f t="shared" si="7"/>
        <v>57.126826763283347</v>
      </c>
      <c r="AK58" s="111" t="e">
        <f t="shared" si="8"/>
        <v>#REF!</v>
      </c>
      <c r="AL58" s="111">
        <f t="shared" si="9"/>
        <v>53.382003623290487</v>
      </c>
      <c r="AM58" s="111">
        <f t="shared" si="10"/>
        <v>89.496686857384972</v>
      </c>
      <c r="AN58" s="111" t="e">
        <f t="shared" si="11"/>
        <v>#REF!</v>
      </c>
      <c r="AP58" s="43">
        <f>(AI58*$AP$4*$AP$5)/(AP$7*$D58)</f>
        <v>26.484764367733458</v>
      </c>
      <c r="AQ58" s="44">
        <f>(AJ58*$AP$4*$AP$5)/(AQ$7*$D58)</f>
        <v>27.377073528730033</v>
      </c>
      <c r="AR58" s="44" t="e">
        <f>(AK58*$AP$4*$AP$5)/(AR$7*$D58)</f>
        <v>#REF!</v>
      </c>
      <c r="AS58" s="44">
        <f>(AL58*$AP$4*$AP$5)/(AS$7*$D58)</f>
        <v>6.3956074628542918</v>
      </c>
      <c r="AT58" s="44">
        <f>(AM58*$AP$4*$AP$5)/(AT$7*$D58)</f>
        <v>6.127112290555794</v>
      </c>
      <c r="AU58" s="45" t="e">
        <f>(AN58*$AP$4*$AP$5)/(AU$7*$D58)</f>
        <v>#REF!</v>
      </c>
      <c r="AV58" s="46" t="e">
        <f t="shared" si="12"/>
        <v>#REF!</v>
      </c>
      <c r="AW58" s="47" t="e">
        <f t="shared" si="13"/>
        <v>#REF!</v>
      </c>
      <c r="AX58" s="48" t="e">
        <f t="shared" si="14"/>
        <v>#REF!</v>
      </c>
    </row>
    <row r="59" spans="1:50" ht="15.75" thickBot="1" x14ac:dyDescent="0.3">
      <c r="A59" s="3">
        <v>52</v>
      </c>
      <c r="B59" s="10" t="s">
        <v>40</v>
      </c>
      <c r="C59" s="75" t="s">
        <v>14</v>
      </c>
      <c r="D59" s="119">
        <v>25.18</v>
      </c>
      <c r="E59" s="10">
        <v>190</v>
      </c>
      <c r="F59" s="10">
        <v>188</v>
      </c>
      <c r="G59" s="10">
        <v>276</v>
      </c>
      <c r="H59" s="10">
        <v>275</v>
      </c>
      <c r="I59" s="10">
        <v>343</v>
      </c>
      <c r="J59" s="10">
        <v>346</v>
      </c>
      <c r="K59" s="10">
        <v>326</v>
      </c>
      <c r="L59" s="10">
        <v>324</v>
      </c>
      <c r="M59" s="10"/>
      <c r="N59" s="68">
        <f>AVERAGE(E59:F59)</f>
        <v>189</v>
      </c>
      <c r="O59" s="69">
        <f>AVERAGE(G59:H59)</f>
        <v>275.5</v>
      </c>
      <c r="P59" s="69" t="e">
        <f>AVERAGE(#REF!)</f>
        <v>#REF!</v>
      </c>
      <c r="Q59" s="69">
        <f>AVERAGE(I59:J59)</f>
        <v>344.5</v>
      </c>
      <c r="R59" s="69">
        <f>AVERAGE(K59:M59)</f>
        <v>325</v>
      </c>
      <c r="S59" s="70" t="e">
        <f>AVERAGE(#REF!)</f>
        <v>#REF!</v>
      </c>
      <c r="U59" s="53">
        <f t="shared" si="15"/>
        <v>1369.4814479281549</v>
      </c>
      <c r="V59" s="54">
        <f t="shared" si="15"/>
        <v>1906.644564352345</v>
      </c>
      <c r="W59" s="54" t="e">
        <f t="shared" si="15"/>
        <v>#REF!</v>
      </c>
      <c r="X59" s="54">
        <f t="shared" si="15"/>
        <v>2366.0670429440188</v>
      </c>
      <c r="Y59" s="54">
        <f t="shared" si="15"/>
        <v>2306.7367546104347</v>
      </c>
      <c r="Z59" s="55" t="e">
        <f t="shared" si="15"/>
        <v>#REF!</v>
      </c>
      <c r="AB59" s="40">
        <f t="shared" si="16"/>
        <v>898.05336041774535</v>
      </c>
      <c r="AC59" s="41">
        <f t="shared" si="16"/>
        <v>1471.4629450071416</v>
      </c>
      <c r="AD59" s="41" t="e">
        <f t="shared" si="16"/>
        <v>#REF!</v>
      </c>
      <c r="AE59" s="41">
        <f t="shared" si="16"/>
        <v>1557.848802079674</v>
      </c>
      <c r="AF59" s="41">
        <f t="shared" si="16"/>
        <v>1685.8633286704332</v>
      </c>
      <c r="AG59" s="42" t="e">
        <f t="shared" si="16"/>
        <v>#REF!</v>
      </c>
      <c r="AH59" s="109">
        <f>AI$5-((D59/1.23)/2.65)+(D59-(D59/1.23))</f>
        <v>942.98334407117659</v>
      </c>
      <c r="AI59" s="111">
        <f t="shared" si="6"/>
        <v>28.592341353660757</v>
      </c>
      <c r="AJ59" s="111">
        <f t="shared" si="7"/>
        <v>46.848631347848126</v>
      </c>
      <c r="AK59" s="111" t="e">
        <f t="shared" si="8"/>
        <v>#REF!</v>
      </c>
      <c r="AL59" s="111">
        <f t="shared" si="9"/>
        <v>49.598995660718636</v>
      </c>
      <c r="AM59" s="111">
        <f t="shared" si="10"/>
        <v>53.674739045062346</v>
      </c>
      <c r="AN59" s="111" t="e">
        <f t="shared" si="11"/>
        <v>#REF!</v>
      </c>
      <c r="AP59" s="43">
        <f>(AI59*$AP$4*$AP$5)/(AP$7*$D59)</f>
        <v>13.62621510102975</v>
      </c>
      <c r="AQ59" s="44">
        <f>(AJ59*$AP$4*$AP$5)/(AQ$7*$D59)</f>
        <v>22.326591587536836</v>
      </c>
      <c r="AR59" s="44" t="e">
        <f>(AK59*$AP$4*$AP$5)/(AR$7*$D59)</f>
        <v>#REF!</v>
      </c>
      <c r="AS59" s="44">
        <f>(AL59*$AP$4*$AP$5)/(AS$7*$D59)</f>
        <v>5.9093322868211251</v>
      </c>
      <c r="AT59" s="44">
        <f>(AM59*$AP$4*$AP$5)/(AT$7*$D59)</f>
        <v>3.6542429850263711</v>
      </c>
      <c r="AU59" s="45" t="e">
        <f>(AN59*$AP$4*$AP$5)/(AU$7*$D59)</f>
        <v>#REF!</v>
      </c>
      <c r="AV59" s="46" t="e">
        <f t="shared" si="12"/>
        <v>#REF!</v>
      </c>
      <c r="AW59" s="47" t="e">
        <f t="shared" si="13"/>
        <v>#REF!</v>
      </c>
      <c r="AX59" s="48" t="e">
        <f t="shared" si="14"/>
        <v>#REF!</v>
      </c>
    </row>
    <row r="60" spans="1:50" ht="15.75" thickBot="1" x14ac:dyDescent="0.3">
      <c r="A60" s="3">
        <v>53</v>
      </c>
      <c r="B60" s="10" t="s">
        <v>40</v>
      </c>
      <c r="C60" s="75" t="s">
        <v>14</v>
      </c>
      <c r="D60" s="119">
        <v>25.24</v>
      </c>
      <c r="E60" s="10">
        <v>502</v>
      </c>
      <c r="F60" s="10">
        <v>497</v>
      </c>
      <c r="G60" s="10">
        <v>451</v>
      </c>
      <c r="H60" s="10">
        <v>454</v>
      </c>
      <c r="I60" s="10">
        <v>625</v>
      </c>
      <c r="J60" s="10">
        <v>625</v>
      </c>
      <c r="K60" s="10">
        <v>499</v>
      </c>
      <c r="L60" s="10">
        <v>496</v>
      </c>
      <c r="M60" s="10"/>
      <c r="N60" s="68">
        <f>AVERAGE(E60:F60)</f>
        <v>499.5</v>
      </c>
      <c r="O60" s="69">
        <f>AVERAGE(G60:H60)</f>
        <v>452.5</v>
      </c>
      <c r="P60" s="69" t="e">
        <f>AVERAGE(#REF!)</f>
        <v>#REF!</v>
      </c>
      <c r="Q60" s="69">
        <f>AVERAGE(I60:J60)</f>
        <v>625</v>
      </c>
      <c r="R60" s="69">
        <f>AVERAGE(K60:M60)</f>
        <v>497.5</v>
      </c>
      <c r="S60" s="70" t="e">
        <f>AVERAGE(#REF!)</f>
        <v>#REF!</v>
      </c>
      <c r="U60" s="53">
        <f t="shared" si="15"/>
        <v>3510.3303416687299</v>
      </c>
      <c r="V60" s="54">
        <f t="shared" si="15"/>
        <v>3122.2755620945341</v>
      </c>
      <c r="W60" s="54" t="e">
        <f t="shared" si="15"/>
        <v>#REF!</v>
      </c>
      <c r="X60" s="54">
        <f t="shared" si="15"/>
        <v>4270.1044677080654</v>
      </c>
      <c r="Y60" s="54">
        <f t="shared" si="15"/>
        <v>3515.9318656110572</v>
      </c>
      <c r="Z60" s="55" t="e">
        <f t="shared" si="15"/>
        <v>#REF!</v>
      </c>
      <c r="AB60" s="40">
        <f t="shared" si="16"/>
        <v>3038.9022541583204</v>
      </c>
      <c r="AC60" s="41">
        <f t="shared" si="16"/>
        <v>2687.0939427493304</v>
      </c>
      <c r="AD60" s="41" t="e">
        <f t="shared" si="16"/>
        <v>#REF!</v>
      </c>
      <c r="AE60" s="41">
        <f t="shared" si="16"/>
        <v>3461.8862268437206</v>
      </c>
      <c r="AF60" s="41">
        <f t="shared" si="16"/>
        <v>2895.0584396710556</v>
      </c>
      <c r="AG60" s="42" t="e">
        <f t="shared" si="16"/>
        <v>#REF!</v>
      </c>
      <c r="AH60" s="109">
        <f>AI$5-((D60/1.23)/2.65)+(D60-(D60/1.23))</f>
        <v>942.97615585212463</v>
      </c>
      <c r="AI60" s="111">
        <f t="shared" si="6"/>
        <v>96.752233304592892</v>
      </c>
      <c r="AJ60" s="111">
        <f t="shared" si="7"/>
        <v>85.551399260865153</v>
      </c>
      <c r="AK60" s="111" t="e">
        <f t="shared" si="8"/>
        <v>#REF!</v>
      </c>
      <c r="AL60" s="111">
        <f t="shared" si="9"/>
        <v>110.21915016687817</v>
      </c>
      <c r="AM60" s="111">
        <f t="shared" si="10"/>
        <v>92.172549874613978</v>
      </c>
      <c r="AN60" s="111" t="e">
        <f t="shared" si="11"/>
        <v>#REF!</v>
      </c>
      <c r="AP60" s="43">
        <f>(AI60*$AP$4*$AP$5)/(AP$7*$D60)</f>
        <v>45.999477006937987</v>
      </c>
      <c r="AQ60" s="44">
        <f>(AJ60*$AP$4*$AP$5)/(AQ$7*$D60)</f>
        <v>40.674199331631613</v>
      </c>
      <c r="AR60" s="44" t="e">
        <f>(AK60*$AP$4*$AP$5)/(AR$7*$D60)</f>
        <v>#REF!</v>
      </c>
      <c r="AS60" s="44">
        <f>(AL60*$AP$4*$AP$5)/(AS$7*$D60)</f>
        <v>13.100532904145581</v>
      </c>
      <c r="AT60" s="44">
        <f>(AM60*$AP$4*$AP$5)/(AT$7*$D60)</f>
        <v>6.2603044968042099</v>
      </c>
      <c r="AU60" s="45" t="e">
        <f>(AN60*$AP$4*$AP$5)/(AU$7*$D60)</f>
        <v>#REF!</v>
      </c>
      <c r="AV60" s="46" t="e">
        <f t="shared" si="12"/>
        <v>#REF!</v>
      </c>
      <c r="AW60" s="47" t="e">
        <f t="shared" si="13"/>
        <v>#REF!</v>
      </c>
      <c r="AX60" s="48" t="e">
        <f t="shared" si="14"/>
        <v>#REF!</v>
      </c>
    </row>
    <row r="61" spans="1:50" ht="15.75" thickBot="1" x14ac:dyDescent="0.3">
      <c r="A61" s="3">
        <v>54</v>
      </c>
      <c r="B61" s="10" t="s">
        <v>40</v>
      </c>
      <c r="C61" s="75" t="s">
        <v>14</v>
      </c>
      <c r="D61" s="119">
        <v>25.25</v>
      </c>
      <c r="E61" s="10">
        <v>439</v>
      </c>
      <c r="F61" s="10">
        <v>440</v>
      </c>
      <c r="G61" s="10">
        <v>486</v>
      </c>
      <c r="H61" s="10">
        <v>488</v>
      </c>
      <c r="I61" s="10">
        <v>702</v>
      </c>
      <c r="J61" s="10">
        <v>701</v>
      </c>
      <c r="K61" s="10">
        <v>227</v>
      </c>
      <c r="L61" s="10">
        <v>223</v>
      </c>
      <c r="M61" s="10"/>
      <c r="N61" s="68">
        <f>AVERAGE(E61:F61)</f>
        <v>439.5</v>
      </c>
      <c r="O61" s="69">
        <f>AVERAGE(G61:H61)</f>
        <v>487</v>
      </c>
      <c r="P61" s="69" t="e">
        <f>AVERAGE(#REF!)</f>
        <v>#REF!</v>
      </c>
      <c r="Q61" s="69">
        <f>AVERAGE(I61:J61)</f>
        <v>701.5</v>
      </c>
      <c r="R61" s="69">
        <f>AVERAGE(K61:M61)</f>
        <v>225</v>
      </c>
      <c r="S61" s="70" t="e">
        <f>AVERAGE(#REF!)</f>
        <v>#REF!</v>
      </c>
      <c r="U61" s="53">
        <f t="shared" si="15"/>
        <v>3096.6397341826282</v>
      </c>
      <c r="V61" s="54">
        <f t="shared" si="15"/>
        <v>3359.2205870781813</v>
      </c>
      <c r="W61" s="54" t="e">
        <f t="shared" si="15"/>
        <v>#REF!</v>
      </c>
      <c r="X61" s="54">
        <f t="shared" si="15"/>
        <v>4789.3874017346234</v>
      </c>
      <c r="Y61" s="54">
        <f t="shared" si="15"/>
        <v>1605.7540815665955</v>
      </c>
      <c r="Z61" s="55" t="e">
        <f t="shared" si="15"/>
        <v>#REF!</v>
      </c>
      <c r="AB61" s="40">
        <f t="shared" si="16"/>
        <v>2625.2116466722186</v>
      </c>
      <c r="AC61" s="41">
        <f t="shared" si="16"/>
        <v>2924.0389677329777</v>
      </c>
      <c r="AD61" s="41" t="e">
        <f t="shared" si="16"/>
        <v>#REF!</v>
      </c>
      <c r="AE61" s="41">
        <f t="shared" si="16"/>
        <v>3981.1691608702786</v>
      </c>
      <c r="AF61" s="41">
        <f t="shared" si="16"/>
        <v>984.88065562659403</v>
      </c>
      <c r="AG61" s="42" t="e">
        <f t="shared" si="16"/>
        <v>#REF!</v>
      </c>
      <c r="AH61" s="109">
        <f>AI$5-((D61/1.23)/2.65)+(D61-(D61/1.23))</f>
        <v>942.97495781561588</v>
      </c>
      <c r="AI61" s="111">
        <f t="shared" si="6"/>
        <v>83.581091385353162</v>
      </c>
      <c r="AJ61" s="111">
        <f t="shared" si="7"/>
        <v>93.095110440418736</v>
      </c>
      <c r="AK61" s="111" t="e">
        <f t="shared" si="8"/>
        <v>#REF!</v>
      </c>
      <c r="AL61" s="111">
        <f t="shared" si="9"/>
        <v>126.75186165544062</v>
      </c>
      <c r="AM61" s="111">
        <f t="shared" si="10"/>
        <v>31.356481366346369</v>
      </c>
      <c r="AN61" s="111" t="e">
        <f t="shared" si="11"/>
        <v>#REF!</v>
      </c>
      <c r="AP61" s="43">
        <f>(AI61*$AP$4*$AP$5)/(AP$7*$D61)</f>
        <v>39.721706796999527</v>
      </c>
      <c r="AQ61" s="44">
        <f>(AJ61*$AP$4*$AP$5)/(AQ$7*$D61)</f>
        <v>44.243220803367315</v>
      </c>
      <c r="AR61" s="44" t="e">
        <f>(AK61*$AP$4*$AP$5)/(AR$7*$D61)</f>
        <v>#REF!</v>
      </c>
      <c r="AS61" s="44">
        <f>(AL61*$AP$4*$AP$5)/(AS$7*$D61)</f>
        <v>15.059627127379086</v>
      </c>
      <c r="AT61" s="44">
        <f>(AM61*$AP$4*$AP$5)/(AT$7*$D61)</f>
        <v>2.1288700220433174</v>
      </c>
      <c r="AU61" s="45" t="e">
        <f>(AN61*$AP$4*$AP$5)/(AU$7*$D61)</f>
        <v>#REF!</v>
      </c>
      <c r="AV61" s="46" t="e">
        <f t="shared" si="12"/>
        <v>#REF!</v>
      </c>
      <c r="AW61" s="47" t="e">
        <f t="shared" si="13"/>
        <v>#REF!</v>
      </c>
      <c r="AX61" s="48" t="e">
        <f t="shared" si="14"/>
        <v>#REF!</v>
      </c>
    </row>
    <row r="62" spans="1:50" ht="15.75" thickBot="1" x14ac:dyDescent="0.3">
      <c r="A62" s="3">
        <v>55</v>
      </c>
      <c r="B62" s="10" t="s">
        <v>40</v>
      </c>
      <c r="C62" s="75" t="s">
        <v>14</v>
      </c>
      <c r="D62" s="119">
        <v>25.07</v>
      </c>
      <c r="E62" s="10">
        <v>271</v>
      </c>
      <c r="F62" s="10">
        <v>271</v>
      </c>
      <c r="G62" s="10">
        <v>354</v>
      </c>
      <c r="H62" s="10">
        <v>352</v>
      </c>
      <c r="I62" s="10">
        <v>387</v>
      </c>
      <c r="J62" s="10">
        <v>389</v>
      </c>
      <c r="K62" s="10">
        <v>483</v>
      </c>
      <c r="L62" s="10">
        <v>489</v>
      </c>
      <c r="M62" s="10">
        <v>484</v>
      </c>
      <c r="N62" s="68">
        <f>AVERAGE(E62:F62)</f>
        <v>271</v>
      </c>
      <c r="O62" s="69">
        <f>AVERAGE(G62:H62)</f>
        <v>353</v>
      </c>
      <c r="P62" s="69" t="e">
        <f>AVERAGE(#REF!)</f>
        <v>#REF!</v>
      </c>
      <c r="Q62" s="69">
        <f>AVERAGE(I62:J62)</f>
        <v>388</v>
      </c>
      <c r="R62" s="69">
        <f>AVERAGE(K62:M62)</f>
        <v>485.33333333333331</v>
      </c>
      <c r="S62" s="70" t="e">
        <f>AVERAGE(#REF!)</f>
        <v>#REF!</v>
      </c>
      <c r="U62" s="53">
        <f t="shared" si="15"/>
        <v>1934.8586114924935</v>
      </c>
      <c r="V62" s="54">
        <f t="shared" si="15"/>
        <v>2438.9123740982186</v>
      </c>
      <c r="W62" s="54" t="e">
        <f t="shared" si="15"/>
        <v>#REF!</v>
      </c>
      <c r="X62" s="54">
        <f t="shared" si="15"/>
        <v>2661.3455740571599</v>
      </c>
      <c r="Y62" s="54">
        <f t="shared" si="15"/>
        <v>3430.6456403907232</v>
      </c>
      <c r="Z62" s="55" t="e">
        <f t="shared" si="15"/>
        <v>#REF!</v>
      </c>
      <c r="AB62" s="40">
        <f t="shared" si="16"/>
        <v>1463.430523982084</v>
      </c>
      <c r="AC62" s="41">
        <f t="shared" si="16"/>
        <v>2003.7307547530152</v>
      </c>
      <c r="AD62" s="41" t="e">
        <f t="shared" si="16"/>
        <v>#REF!</v>
      </c>
      <c r="AE62" s="41">
        <f t="shared" si="16"/>
        <v>1853.1273331928151</v>
      </c>
      <c r="AF62" s="41">
        <f t="shared" si="16"/>
        <v>2809.7722144507215</v>
      </c>
      <c r="AG62" s="42" t="e">
        <f t="shared" si="16"/>
        <v>#REF!</v>
      </c>
      <c r="AH62" s="109">
        <f>AI$5-((D62/1.23)/2.65)+(D62-(D62/1.23))</f>
        <v>942.99652247277186</v>
      </c>
      <c r="AI62" s="111">
        <f t="shared" si="6"/>
        <v>46.593545213712858</v>
      </c>
      <c r="AJ62" s="111">
        <f t="shared" si="7"/>
        <v>63.795935637348073</v>
      </c>
      <c r="AK62" s="111" t="e">
        <f t="shared" si="8"/>
        <v>#REF!</v>
      </c>
      <c r="AL62" s="111">
        <f t="shared" si="9"/>
        <v>59.000937024970526</v>
      </c>
      <c r="AM62" s="111">
        <f t="shared" si="10"/>
        <v>89.459148602429011</v>
      </c>
      <c r="AN62" s="111" t="e">
        <f t="shared" si="11"/>
        <v>#REF!</v>
      </c>
      <c r="AP62" s="43">
        <f>(AI62*$AP$4*$AP$5)/(AP$7*$D62)</f>
        <v>22.302454829060803</v>
      </c>
      <c r="AQ62" s="44">
        <f>(AJ62*$AP$4*$AP$5)/(AQ$7*$D62)</f>
        <v>30.536546774957195</v>
      </c>
      <c r="AR62" s="44" t="e">
        <f>(AK62*$AP$4*$AP$5)/(AR$7*$D62)</f>
        <v>#REF!</v>
      </c>
      <c r="AS62" s="44">
        <f>(AL62*$AP$4*$AP$5)/(AS$7*$D62)</f>
        <v>7.0603434812489656</v>
      </c>
      <c r="AT62" s="44">
        <f>(AM62*$AP$4*$AP$5)/(AT$7*$D62)</f>
        <v>6.1172134208738278</v>
      </c>
      <c r="AU62" s="45" t="e">
        <f>(AN62*$AP$4*$AP$5)/(AU$7*$D62)</f>
        <v>#REF!</v>
      </c>
      <c r="AV62" s="46" t="e">
        <f t="shared" si="12"/>
        <v>#REF!</v>
      </c>
      <c r="AW62" s="47" t="e">
        <f t="shared" si="13"/>
        <v>#REF!</v>
      </c>
      <c r="AX62" s="48" t="e">
        <f t="shared" si="14"/>
        <v>#REF!</v>
      </c>
    </row>
    <row r="63" spans="1:50" ht="15.75" thickBot="1" x14ac:dyDescent="0.3">
      <c r="A63" s="3">
        <v>56</v>
      </c>
      <c r="B63" s="10" t="s">
        <v>40</v>
      </c>
      <c r="C63" s="75" t="s">
        <v>14</v>
      </c>
      <c r="D63" s="119">
        <v>25.08</v>
      </c>
      <c r="E63" s="10">
        <v>116</v>
      </c>
      <c r="F63" s="10">
        <v>117</v>
      </c>
      <c r="G63" s="10">
        <v>169</v>
      </c>
      <c r="H63" s="10">
        <v>167</v>
      </c>
      <c r="I63" s="10">
        <v>120</v>
      </c>
      <c r="J63" s="10">
        <v>119</v>
      </c>
      <c r="K63" s="10">
        <v>258</v>
      </c>
      <c r="L63" s="10">
        <v>256</v>
      </c>
      <c r="M63" s="10"/>
      <c r="N63" s="68">
        <f>AVERAGE(E63:F63)</f>
        <v>116.5</v>
      </c>
      <c r="O63" s="69">
        <f>AVERAGE(G63:H63)</f>
        <v>168</v>
      </c>
      <c r="P63" s="69" t="e">
        <f>AVERAGE(#REF!)</f>
        <v>#REF!</v>
      </c>
      <c r="Q63" s="69">
        <f>AVERAGE(I63:J63)</f>
        <v>119.5</v>
      </c>
      <c r="R63" s="69">
        <f>AVERAGE(K63:M63)</f>
        <v>257</v>
      </c>
      <c r="S63" s="70" t="e">
        <f>AVERAGE(#REF!)</f>
        <v>#REF!</v>
      </c>
      <c r="U63" s="53">
        <f t="shared" si="15"/>
        <v>869.60529721578223</v>
      </c>
      <c r="V63" s="54">
        <f t="shared" si="15"/>
        <v>1168.337602446778</v>
      </c>
      <c r="W63" s="54" t="e">
        <f t="shared" si="15"/>
        <v>#REF!</v>
      </c>
      <c r="X63" s="54">
        <f t="shared" si="15"/>
        <v>838.76429580708361</v>
      </c>
      <c r="Y63" s="54">
        <f t="shared" si="15"/>
        <v>1830.068536940624</v>
      </c>
      <c r="Z63" s="55" t="e">
        <f t="shared" si="15"/>
        <v>#REF!</v>
      </c>
      <c r="AB63" s="40">
        <f t="shared" si="16"/>
        <v>398.1772097053726</v>
      </c>
      <c r="AC63" s="41">
        <f t="shared" si="16"/>
        <v>733.15598310157452</v>
      </c>
      <c r="AD63" s="41" t="e">
        <f t="shared" si="16"/>
        <v>#REF!</v>
      </c>
      <c r="AE63" s="41">
        <f t="shared" si="16"/>
        <v>30.546054942738806</v>
      </c>
      <c r="AF63" s="41">
        <f t="shared" si="16"/>
        <v>1209.1951110006225</v>
      </c>
      <c r="AG63" s="42" t="e">
        <f t="shared" si="16"/>
        <v>#REF!</v>
      </c>
      <c r="AH63" s="109">
        <f>AI$5-((D63/1.23)/2.65)+(D63-(D63/1.23))</f>
        <v>942.99532443626322</v>
      </c>
      <c r="AI63" s="111">
        <f t="shared" si="6"/>
        <v>12.677379588104648</v>
      </c>
      <c r="AJ63" s="111">
        <f t="shared" si="7"/>
        <v>23.342613460840891</v>
      </c>
      <c r="AK63" s="111" t="e">
        <f t="shared" si="8"/>
        <v>#REF!</v>
      </c>
      <c r="AL63" s="111">
        <f t="shared" si="9"/>
        <v>0.97254168242008976</v>
      </c>
      <c r="AM63" s="111">
        <f t="shared" si="10"/>
        <v>38.499002566164158</v>
      </c>
      <c r="AN63" s="111" t="e">
        <f t="shared" si="11"/>
        <v>#REF!</v>
      </c>
      <c r="AP63" s="43">
        <f>(AI63*$AP$4*$AP$5)/(AP$7*$D63)</f>
        <v>6.0657318603371522</v>
      </c>
      <c r="AQ63" s="44">
        <f>(AJ63*$AP$4*$AP$5)/(AQ$7*$D63)</f>
        <v>11.168714574565019</v>
      </c>
      <c r="AR63" s="44" t="e">
        <f>(AK63*$AP$4*$AP$5)/(AR$7*$D63)</f>
        <v>#REF!</v>
      </c>
      <c r="AS63" s="44">
        <f>(AL63*$AP$4*$AP$5)/(AS$7*$D63)</f>
        <v>0.11633273713158968</v>
      </c>
      <c r="AT63" s="44">
        <f>(AM63*$AP$4*$AP$5)/(AT$7*$D63)</f>
        <v>2.6315107700727385</v>
      </c>
      <c r="AU63" s="45" t="e">
        <f>(AN63*$AP$4*$AP$5)/(AU$7*$D63)</f>
        <v>#REF!</v>
      </c>
      <c r="AV63" s="46" t="e">
        <f t="shared" si="12"/>
        <v>#REF!</v>
      </c>
      <c r="AW63" s="47" t="e">
        <f t="shared" si="13"/>
        <v>#REF!</v>
      </c>
      <c r="AX63" s="48" t="e">
        <f t="shared" si="14"/>
        <v>#REF!</v>
      </c>
    </row>
    <row r="64" spans="1:50" ht="15.75" thickBot="1" x14ac:dyDescent="0.3">
      <c r="A64" s="3">
        <v>57</v>
      </c>
      <c r="B64" s="10" t="s">
        <v>40</v>
      </c>
      <c r="C64" s="75" t="s">
        <v>14</v>
      </c>
      <c r="D64" s="119">
        <v>25.12</v>
      </c>
      <c r="E64" s="10">
        <v>479</v>
      </c>
      <c r="F64" s="10">
        <v>483</v>
      </c>
      <c r="G64" s="10">
        <v>349</v>
      </c>
      <c r="H64" s="10">
        <v>351</v>
      </c>
      <c r="I64" s="10">
        <v>393</v>
      </c>
      <c r="J64" s="10">
        <v>398</v>
      </c>
      <c r="K64" s="10">
        <v>633</v>
      </c>
      <c r="L64" s="10">
        <v>634</v>
      </c>
      <c r="M64" s="10"/>
      <c r="N64" s="68">
        <f>AVERAGE(E64:F64)</f>
        <v>481</v>
      </c>
      <c r="O64" s="69">
        <f>AVERAGE(G64:H64)</f>
        <v>350</v>
      </c>
      <c r="P64" s="69" t="e">
        <f>AVERAGE(#REF!)</f>
        <v>#REF!</v>
      </c>
      <c r="Q64" s="69">
        <f>AVERAGE(I64:J64)</f>
        <v>395.5</v>
      </c>
      <c r="R64" s="69">
        <f>AVERAGE(K64:M64)</f>
        <v>633.5</v>
      </c>
      <c r="S64" s="70" t="e">
        <f>AVERAGE(#REF!)</f>
        <v>#REF!</v>
      </c>
      <c r="U64" s="53">
        <f t="shared" si="15"/>
        <v>3382.7757376938484</v>
      </c>
      <c r="V64" s="54">
        <f t="shared" si="15"/>
        <v>2418.3084588822494</v>
      </c>
      <c r="W64" s="54" t="e">
        <f t="shared" si="15"/>
        <v>#REF!</v>
      </c>
      <c r="X64" s="54">
        <f t="shared" si="15"/>
        <v>2712.2556656283909</v>
      </c>
      <c r="Y64" s="54">
        <f t="shared" si="15"/>
        <v>4469.2683009506782</v>
      </c>
      <c r="Z64" s="55" t="e">
        <f t="shared" si="15"/>
        <v>#REF!</v>
      </c>
      <c r="AB64" s="40">
        <f t="shared" si="16"/>
        <v>2911.3476501834389</v>
      </c>
      <c r="AC64" s="41">
        <f t="shared" si="16"/>
        <v>1983.126839537046</v>
      </c>
      <c r="AD64" s="41" t="e">
        <f t="shared" si="16"/>
        <v>#REF!</v>
      </c>
      <c r="AE64" s="41">
        <f t="shared" si="16"/>
        <v>1904.0374247640461</v>
      </c>
      <c r="AF64" s="41">
        <f t="shared" si="16"/>
        <v>3848.3948750106765</v>
      </c>
      <c r="AG64" s="42" t="e">
        <f t="shared" si="16"/>
        <v>#REF!</v>
      </c>
      <c r="AH64" s="109">
        <f>AI$5-((D64/1.23)/2.65)+(D64-(D64/1.23))</f>
        <v>942.99053229022866</v>
      </c>
      <c r="AI64" s="111">
        <f t="shared" si="6"/>
        <v>92.692577106464313</v>
      </c>
      <c r="AJ64" s="111">
        <f t="shared" si="7"/>
        <v>63.139535216312723</v>
      </c>
      <c r="AK64" s="111" t="e">
        <f t="shared" si="8"/>
        <v>#REF!</v>
      </c>
      <c r="AL64" s="111">
        <f t="shared" si="9"/>
        <v>60.621456801084811</v>
      </c>
      <c r="AM64" s="111">
        <f t="shared" si="10"/>
        <v>122.5266376777686</v>
      </c>
      <c r="AN64" s="111" t="e">
        <f t="shared" si="11"/>
        <v>#REF!</v>
      </c>
      <c r="AP64" s="43">
        <f>(AI64*$AP$4*$AP$5)/(AP$7*$D64)</f>
        <v>44.279893522196325</v>
      </c>
      <c r="AQ64" s="44">
        <f>(AJ64*$AP$4*$AP$5)/(AQ$7*$D64)</f>
        <v>30.16219835174175</v>
      </c>
      <c r="AR64" s="44" t="e">
        <f>(AK64*$AP$4*$AP$5)/(AR$7*$D64)</f>
        <v>#REF!</v>
      </c>
      <c r="AS64" s="44">
        <f>(AL64*$AP$4*$AP$5)/(AS$7*$D64)</f>
        <v>7.239823662549937</v>
      </c>
      <c r="AT64" s="44">
        <f>(AM64*$AP$4*$AP$5)/(AT$7*$D64)</f>
        <v>8.3616904693654668</v>
      </c>
      <c r="AU64" s="45" t="e">
        <f>(AN64*$AP$4*$AP$5)/(AU$7*$D64)</f>
        <v>#REF!</v>
      </c>
      <c r="AV64" s="46" t="e">
        <f t="shared" si="12"/>
        <v>#REF!</v>
      </c>
      <c r="AW64" s="47" t="e">
        <f t="shared" si="13"/>
        <v>#REF!</v>
      </c>
      <c r="AX64" s="48" t="e">
        <f t="shared" si="14"/>
        <v>#REF!</v>
      </c>
    </row>
    <row r="65" spans="1:50" ht="15.75" thickBot="1" x14ac:dyDescent="0.3">
      <c r="A65" s="3">
        <v>58</v>
      </c>
      <c r="B65" s="10" t="s">
        <v>40</v>
      </c>
      <c r="C65" s="75" t="s">
        <v>14</v>
      </c>
      <c r="D65" s="119">
        <v>24.96</v>
      </c>
      <c r="E65" s="10">
        <v>372</v>
      </c>
      <c r="F65" s="10">
        <v>373</v>
      </c>
      <c r="G65" s="10">
        <v>314</v>
      </c>
      <c r="H65" s="10">
        <v>315</v>
      </c>
      <c r="I65" s="10">
        <v>376</v>
      </c>
      <c r="J65" s="10">
        <v>376</v>
      </c>
      <c r="K65" s="10">
        <v>564</v>
      </c>
      <c r="L65" s="10">
        <v>564</v>
      </c>
      <c r="M65" s="10"/>
      <c r="N65" s="68">
        <f>AVERAGE(E65:F65)</f>
        <v>372.5</v>
      </c>
      <c r="O65" s="69">
        <f>AVERAGE(G65:H65)</f>
        <v>314.5</v>
      </c>
      <c r="P65" s="69" t="e">
        <f>AVERAGE(#REF!)</f>
        <v>#REF!</v>
      </c>
      <c r="Q65" s="69">
        <f>AVERAGE(I65:J65)</f>
        <v>376</v>
      </c>
      <c r="R65" s="69">
        <f>AVERAGE(K65:M65)</f>
        <v>564</v>
      </c>
      <c r="S65" s="70" t="e">
        <f>AVERAGE(#REF!)</f>
        <v>#REF!</v>
      </c>
      <c r="U65" s="53">
        <f t="shared" si="15"/>
        <v>2634.6852224898153</v>
      </c>
      <c r="V65" s="54">
        <f t="shared" si="15"/>
        <v>2174.4954621599459</v>
      </c>
      <c r="W65" s="54" t="e">
        <f t="shared" si="15"/>
        <v>#REF!</v>
      </c>
      <c r="X65" s="54">
        <f t="shared" si="15"/>
        <v>2579.8894275431899</v>
      </c>
      <c r="Y65" s="54">
        <f t="shared" si="15"/>
        <v>3982.0853431852101</v>
      </c>
      <c r="Z65" s="55" t="e">
        <f t="shared" si="15"/>
        <v>#REF!</v>
      </c>
      <c r="AB65" s="40">
        <f t="shared" si="16"/>
        <v>2163.2571349794057</v>
      </c>
      <c r="AC65" s="41">
        <f t="shared" si="16"/>
        <v>1739.3138428147424</v>
      </c>
      <c r="AD65" s="41" t="e">
        <f t="shared" si="16"/>
        <v>#REF!</v>
      </c>
      <c r="AE65" s="41">
        <f t="shared" si="16"/>
        <v>1771.6711866788451</v>
      </c>
      <c r="AF65" s="41">
        <f t="shared" si="16"/>
        <v>3361.2119172452085</v>
      </c>
      <c r="AG65" s="42" t="e">
        <f t="shared" si="16"/>
        <v>#REF!</v>
      </c>
      <c r="AH65" s="109">
        <f>AI$5-((D65/1.23)/2.65)+(D65-(D65/1.23))</f>
        <v>943.00970087436724</v>
      </c>
      <c r="AI65" s="111">
        <f t="shared" si="6"/>
        <v>68.875991085381415</v>
      </c>
      <c r="AJ65" s="111">
        <f t="shared" si="7"/>
        <v>55.378051363056827</v>
      </c>
      <c r="AK65" s="111" t="e">
        <f t="shared" si="8"/>
        <v>#REF!</v>
      </c>
      <c r="AL65" s="111">
        <f t="shared" si="9"/>
        <v>56.408277539822343</v>
      </c>
      <c r="AM65" s="111">
        <f t="shared" si="10"/>
        <v>107.01769951654994</v>
      </c>
      <c r="AN65" s="111" t="e">
        <f t="shared" si="11"/>
        <v>#REF!</v>
      </c>
      <c r="AP65" s="43">
        <f>(AI65*$AP$4*$AP$5)/(AP$7*$D65)</f>
        <v>33.113457252587217</v>
      </c>
      <c r="AQ65" s="44">
        <f>(AJ65*$AP$4*$AP$5)/(AQ$7*$D65)</f>
        <v>26.624063155315781</v>
      </c>
      <c r="AR65" s="44" t="e">
        <f>(AK65*$AP$4*$AP$5)/(AR$7*$D65)</f>
        <v>#REF!</v>
      </c>
      <c r="AS65" s="44">
        <f>(AL65*$AP$4*$AP$5)/(AS$7*$D65)</f>
        <v>6.7798410504594164</v>
      </c>
      <c r="AT65" s="44">
        <f>(AM65*$AP$4*$AP$5)/(AT$7*$D65)</f>
        <v>7.350116725037771</v>
      </c>
      <c r="AU65" s="45" t="e">
        <f>(AN65*$AP$4*$AP$5)/(AU$7*$D65)</f>
        <v>#REF!</v>
      </c>
      <c r="AV65" s="46" t="e">
        <f t="shared" si="12"/>
        <v>#REF!</v>
      </c>
      <c r="AW65" s="47" t="e">
        <f t="shared" si="13"/>
        <v>#REF!</v>
      </c>
      <c r="AX65" s="48" t="e">
        <f t="shared" si="14"/>
        <v>#REF!</v>
      </c>
    </row>
    <row r="66" spans="1:50" ht="15.75" thickBot="1" x14ac:dyDescent="0.3">
      <c r="A66" s="3">
        <v>59</v>
      </c>
      <c r="B66" s="10" t="s">
        <v>40</v>
      </c>
      <c r="C66" s="75" t="s">
        <v>14</v>
      </c>
      <c r="D66" s="119">
        <v>25.47</v>
      </c>
      <c r="E66" s="10">
        <v>230</v>
      </c>
      <c r="F66" s="10">
        <v>232</v>
      </c>
      <c r="G66" s="10">
        <v>282</v>
      </c>
      <c r="H66" s="10">
        <v>282</v>
      </c>
      <c r="I66" s="10">
        <v>389</v>
      </c>
      <c r="J66" s="10">
        <v>390</v>
      </c>
      <c r="K66" s="10">
        <v>367</v>
      </c>
      <c r="L66" s="10">
        <v>369</v>
      </c>
      <c r="M66" s="10"/>
      <c r="N66" s="68">
        <f>AVERAGE(E66:F66)</f>
        <v>231</v>
      </c>
      <c r="O66" s="69">
        <f>AVERAGE(G66:H66)</f>
        <v>282</v>
      </c>
      <c r="P66" s="69" t="e">
        <f>AVERAGE(#REF!)</f>
        <v>#REF!</v>
      </c>
      <c r="Q66" s="69">
        <f>AVERAGE(I66:J66)</f>
        <v>389.5</v>
      </c>
      <c r="R66" s="69">
        <f>AVERAGE(K66:M66)</f>
        <v>368</v>
      </c>
      <c r="S66" s="70" t="e">
        <f>AVERAGE(#REF!)</f>
        <v>#REF!</v>
      </c>
      <c r="U66" s="53">
        <f t="shared" si="15"/>
        <v>1659.0648731684259</v>
      </c>
      <c r="V66" s="54">
        <f t="shared" si="15"/>
        <v>1951.2863806536118</v>
      </c>
      <c r="W66" s="54" t="e">
        <f t="shared" si="15"/>
        <v>#REF!</v>
      </c>
      <c r="X66" s="54">
        <f t="shared" ref="X66:Z117" si="17">(Q66*X$6)+X$5</f>
        <v>2671.5275923714062</v>
      </c>
      <c r="Y66" s="54">
        <f t="shared" si="17"/>
        <v>2608.1593040192856</v>
      </c>
      <c r="Z66" s="55" t="e">
        <f t="shared" si="17"/>
        <v>#REF!</v>
      </c>
      <c r="AB66" s="40">
        <f t="shared" si="16"/>
        <v>1187.6367856580164</v>
      </c>
      <c r="AC66" s="41">
        <f t="shared" si="16"/>
        <v>1516.1047613084083</v>
      </c>
      <c r="AD66" s="41" t="e">
        <f t="shared" si="16"/>
        <v>#REF!</v>
      </c>
      <c r="AE66" s="41">
        <f t="shared" ref="AE66:AG115" si="18">X66-AE$5</f>
        <v>1863.3093515070614</v>
      </c>
      <c r="AF66" s="41">
        <f t="shared" si="18"/>
        <v>1987.2858780792842</v>
      </c>
      <c r="AG66" s="42" t="e">
        <f t="shared" si="18"/>
        <v>#REF!</v>
      </c>
      <c r="AH66" s="109">
        <f>AI$5-((D66/1.23)/2.65)+(D66-(D66/1.23))</f>
        <v>942.94860101242523</v>
      </c>
      <c r="AI66" s="111">
        <f t="shared" si="6"/>
        <v>37.810743504646084</v>
      </c>
      <c r="AJ66" s="111">
        <f t="shared" si="7"/>
        <v>48.268164937518044</v>
      </c>
      <c r="AK66" s="111" t="e">
        <f t="shared" si="8"/>
        <v>#REF!</v>
      </c>
      <c r="AL66" s="111">
        <f t="shared" si="9"/>
        <v>59.322103197238889</v>
      </c>
      <c r="AM66" s="111">
        <f t="shared" si="10"/>
        <v>63.269138775310878</v>
      </c>
      <c r="AN66" s="111" t="e">
        <f t="shared" si="11"/>
        <v>#REF!</v>
      </c>
      <c r="AP66" s="43">
        <f>(AI66*$AP$4*$AP$5)/(AP$7*$D66)</f>
        <v>17.814249001011113</v>
      </c>
      <c r="AQ66" s="44">
        <f>(AJ66*$AP$4*$AP$5)/(AQ$7*$D66)</f>
        <v>22.741184894001435</v>
      </c>
      <c r="AR66" s="44" t="e">
        <f>(AK66*$AP$4*$AP$5)/(AR$7*$D66)</f>
        <v>#REF!</v>
      </c>
      <c r="AS66" s="44">
        <f>(AL66*$AP$4*$AP$5)/(AS$7*$D66)</f>
        <v>6.9872913070952745</v>
      </c>
      <c r="AT66" s="44">
        <f>(AM66*$AP$4*$AP$5)/(AT$7*$D66)</f>
        <v>4.2583973599401572</v>
      </c>
      <c r="AU66" s="45" t="e">
        <f>(AN66*$AP$4*$AP$5)/(AU$7*$D66)</f>
        <v>#REF!</v>
      </c>
      <c r="AV66" s="46" t="e">
        <f t="shared" si="12"/>
        <v>#REF!</v>
      </c>
      <c r="AW66" s="47" t="e">
        <f t="shared" si="13"/>
        <v>#REF!</v>
      </c>
      <c r="AX66" s="48" t="e">
        <f t="shared" si="14"/>
        <v>#REF!</v>
      </c>
    </row>
    <row r="67" spans="1:50" ht="15.75" thickBot="1" x14ac:dyDescent="0.3">
      <c r="A67" s="3">
        <v>60</v>
      </c>
      <c r="B67" s="10" t="s">
        <v>40</v>
      </c>
      <c r="C67" s="75" t="s">
        <v>14</v>
      </c>
      <c r="D67" s="119">
        <v>25.21</v>
      </c>
      <c r="E67" s="10">
        <v>130</v>
      </c>
      <c r="F67" s="10">
        <v>130</v>
      </c>
      <c r="G67" s="10">
        <v>304</v>
      </c>
      <c r="H67" s="10">
        <v>305</v>
      </c>
      <c r="I67" s="10">
        <v>307</v>
      </c>
      <c r="J67" s="10">
        <v>311</v>
      </c>
      <c r="K67" s="10">
        <v>205</v>
      </c>
      <c r="L67" s="10">
        <v>206</v>
      </c>
      <c r="M67" s="10"/>
      <c r="N67" s="68">
        <f>AVERAGE(E67:F67)</f>
        <v>130</v>
      </c>
      <c r="O67" s="69">
        <f>AVERAGE(G67:H67)</f>
        <v>304.5</v>
      </c>
      <c r="P67" s="69" t="e">
        <f>AVERAGE(#REF!)</f>
        <v>#REF!</v>
      </c>
      <c r="Q67" s="69">
        <f>AVERAGE(I67:J67)</f>
        <v>309</v>
      </c>
      <c r="R67" s="69">
        <f>AVERAGE(K67:M67)</f>
        <v>205.5</v>
      </c>
      <c r="S67" s="70" t="e">
        <f>AVERAGE(#REF!)</f>
        <v>#REF!</v>
      </c>
      <c r="U67" s="53">
        <f t="shared" ref="U67:W117" si="19">(N67*U$6)+U$5</f>
        <v>962.68568390015514</v>
      </c>
      <c r="V67" s="54">
        <f t="shared" si="19"/>
        <v>2105.8157447733815</v>
      </c>
      <c r="W67" s="54" t="e">
        <f t="shared" si="19"/>
        <v>#REF!</v>
      </c>
      <c r="X67" s="54">
        <f t="shared" si="17"/>
        <v>2125.092609506858</v>
      </c>
      <c r="Y67" s="54">
        <f t="shared" si="17"/>
        <v>1469.0624603230467</v>
      </c>
      <c r="Z67" s="55" t="e">
        <f t="shared" si="17"/>
        <v>#REF!</v>
      </c>
      <c r="AB67" s="40">
        <f t="shared" ref="AB67:AD115" si="20">U67-AB$5</f>
        <v>491.25759638974552</v>
      </c>
      <c r="AC67" s="41">
        <f t="shared" si="20"/>
        <v>1670.6341254281781</v>
      </c>
      <c r="AD67" s="41" t="e">
        <f t="shared" si="20"/>
        <v>#REF!</v>
      </c>
      <c r="AE67" s="41">
        <f t="shared" si="18"/>
        <v>1316.8743686425132</v>
      </c>
      <c r="AF67" s="41">
        <f t="shared" si="18"/>
        <v>848.18903438304528</v>
      </c>
      <c r="AG67" s="42" t="e">
        <f t="shared" si="18"/>
        <v>#REF!</v>
      </c>
      <c r="AH67" s="109">
        <f>AI$5-((D67/1.23)/2.65)+(D67-(D67/1.23))</f>
        <v>942.97974996165055</v>
      </c>
      <c r="AI67" s="111">
        <f t="shared" si="6"/>
        <v>15.640664543558568</v>
      </c>
      <c r="AJ67" s="111">
        <f t="shared" si="7"/>
        <v>53.189666934153713</v>
      </c>
      <c r="AK67" s="111" t="e">
        <f t="shared" si="8"/>
        <v>#REF!</v>
      </c>
      <c r="AL67" s="111">
        <f t="shared" si="9"/>
        <v>41.926660060452889</v>
      </c>
      <c r="AM67" s="111">
        <f t="shared" si="10"/>
        <v>27.004651437054083</v>
      </c>
      <c r="AN67" s="111" t="e">
        <f t="shared" si="11"/>
        <v>#REF!</v>
      </c>
      <c r="AP67" s="43">
        <f>(AI67*$AP$4*$AP$5)/(AP$7*$D67)</f>
        <v>7.4449811393376759</v>
      </c>
      <c r="AQ67" s="44">
        <f>(AJ67*$AP$4*$AP$5)/(AQ$7*$D67)</f>
        <v>25.318365855210022</v>
      </c>
      <c r="AR67" s="44" t="e">
        <f>(AK67*$AP$4*$AP$5)/(AR$7*$D67)</f>
        <v>#REF!</v>
      </c>
      <c r="AS67" s="44">
        <f>(AL67*$AP$4*$AP$5)/(AS$7*$D67)</f>
        <v>4.9892891781578212</v>
      </c>
      <c r="AT67" s="44">
        <f>(AM67*$AP$4*$AP$5)/(AT$7*$D67)</f>
        <v>1.8363224187944072</v>
      </c>
      <c r="AU67" s="45" t="e">
        <f>(AN67*$AP$4*$AP$5)/(AU$7*$D67)</f>
        <v>#REF!</v>
      </c>
      <c r="AV67" s="46" t="e">
        <f t="shared" si="12"/>
        <v>#REF!</v>
      </c>
      <c r="AW67" s="47" t="e">
        <f t="shared" si="13"/>
        <v>#REF!</v>
      </c>
      <c r="AX67" s="48" t="e">
        <f t="shared" si="14"/>
        <v>#REF!</v>
      </c>
    </row>
    <row r="68" spans="1:50" ht="15.75" thickBot="1" x14ac:dyDescent="0.3">
      <c r="A68" s="3">
        <v>61</v>
      </c>
      <c r="B68" s="10" t="s">
        <v>40</v>
      </c>
      <c r="C68" s="75" t="s">
        <v>14</v>
      </c>
      <c r="D68" s="119">
        <v>25.07</v>
      </c>
      <c r="E68" s="81">
        <v>400</v>
      </c>
      <c r="F68" s="81">
        <v>403</v>
      </c>
      <c r="G68" s="81">
        <v>343</v>
      </c>
      <c r="H68" s="81">
        <v>347</v>
      </c>
      <c r="I68" s="81">
        <v>459</v>
      </c>
      <c r="J68" s="81">
        <v>463</v>
      </c>
      <c r="K68" s="81">
        <v>231</v>
      </c>
      <c r="L68" s="81">
        <v>230</v>
      </c>
      <c r="M68" s="81"/>
      <c r="N68" s="68">
        <f>AVERAGE(E68:F68)</f>
        <v>401.5</v>
      </c>
      <c r="O68" s="69">
        <f>AVERAGE(G68:H68)</f>
        <v>345</v>
      </c>
      <c r="P68" s="69" t="e">
        <f>AVERAGE(#REF!)</f>
        <v>#REF!</v>
      </c>
      <c r="Q68" s="69">
        <f>AVERAGE(I68:J68)</f>
        <v>461</v>
      </c>
      <c r="R68" s="69">
        <f>AVERAGE(K68:M68)</f>
        <v>230.5</v>
      </c>
      <c r="S68" s="70" t="e">
        <f>AVERAGE(#REF!)</f>
        <v>#REF!</v>
      </c>
      <c r="U68" s="53">
        <f t="shared" si="19"/>
        <v>2834.6356827747641</v>
      </c>
      <c r="V68" s="54">
        <f t="shared" si="19"/>
        <v>2383.9686001889672</v>
      </c>
      <c r="W68" s="54" t="e">
        <f t="shared" si="19"/>
        <v>#REF!</v>
      </c>
      <c r="X68" s="54">
        <f t="shared" si="17"/>
        <v>3156.8704653504765</v>
      </c>
      <c r="Y68" s="54">
        <f t="shared" si="17"/>
        <v>1644.3081285840067</v>
      </c>
      <c r="Z68" s="55" t="e">
        <f t="shared" si="17"/>
        <v>#REF!</v>
      </c>
      <c r="AB68" s="40">
        <f t="shared" si="20"/>
        <v>2363.2075952643545</v>
      </c>
      <c r="AC68" s="41">
        <f t="shared" si="20"/>
        <v>1948.7869808437638</v>
      </c>
      <c r="AD68" s="41" t="e">
        <f t="shared" si="20"/>
        <v>#REF!</v>
      </c>
      <c r="AE68" s="41">
        <f t="shared" si="18"/>
        <v>2348.6522244861317</v>
      </c>
      <c r="AF68" s="41">
        <f t="shared" si="18"/>
        <v>1023.4347026440053</v>
      </c>
      <c r="AG68" s="42" t="e">
        <f t="shared" si="18"/>
        <v>#REF!</v>
      </c>
      <c r="AH68" s="109">
        <f>AI$5-((D68/1.23)/2.65)+(D68-(D68/1.23))</f>
        <v>942.99652247277186</v>
      </c>
      <c r="AI68" s="111">
        <f t="shared" si="6"/>
        <v>75.241166652532769</v>
      </c>
      <c r="AJ68" s="111">
        <f t="shared" si="7"/>
        <v>62.046604068886097</v>
      </c>
      <c r="AK68" s="111" t="e">
        <f t="shared" si="8"/>
        <v>#REF!</v>
      </c>
      <c r="AL68" s="111">
        <f t="shared" si="9"/>
        <v>74.777744361317957</v>
      </c>
      <c r="AM68" s="111">
        <f t="shared" si="10"/>
        <v>32.584704438972068</v>
      </c>
      <c r="AN68" s="111" t="e">
        <f t="shared" si="11"/>
        <v>#REF!</v>
      </c>
      <c r="AP68" s="43">
        <f>(AI68*$AP$4*$AP$5)/(AP$7*$D68)</f>
        <v>36.014918222193586</v>
      </c>
      <c r="AQ68" s="44">
        <f>(AJ68*$AP$4*$AP$5)/(AQ$7*$D68)</f>
        <v>29.699212159020071</v>
      </c>
      <c r="AR68" s="44" t="e">
        <f>(AK68*$AP$4*$AP$5)/(AR$7*$D68)</f>
        <v>#REF!</v>
      </c>
      <c r="AS68" s="44">
        <f>(AL68*$AP$4*$AP$5)/(AS$7*$D68)</f>
        <v>8.9482741557221317</v>
      </c>
      <c r="AT68" s="44">
        <f>(AM68*$AP$4*$AP$5)/(AT$7*$D68)</f>
        <v>2.2281409383307582</v>
      </c>
      <c r="AU68" s="45" t="e">
        <f>(AN68*$AP$4*$AP$5)/(AU$7*$D68)</f>
        <v>#REF!</v>
      </c>
      <c r="AV68" s="46" t="e">
        <f t="shared" si="12"/>
        <v>#REF!</v>
      </c>
      <c r="AW68" s="47" t="e">
        <f t="shared" si="13"/>
        <v>#REF!</v>
      </c>
      <c r="AX68" s="48" t="e">
        <f t="shared" si="14"/>
        <v>#REF!</v>
      </c>
    </row>
    <row r="69" spans="1:50" ht="15.75" thickBot="1" x14ac:dyDescent="0.3">
      <c r="A69" s="3">
        <v>62</v>
      </c>
      <c r="B69" s="10" t="s">
        <v>40</v>
      </c>
      <c r="C69" s="75" t="s">
        <v>14</v>
      </c>
      <c r="D69" s="119">
        <v>24.88</v>
      </c>
      <c r="E69" s="77">
        <v>358</v>
      </c>
      <c r="F69" s="9">
        <v>361</v>
      </c>
      <c r="G69" s="9">
        <v>354</v>
      </c>
      <c r="H69" s="9">
        <v>351</v>
      </c>
      <c r="I69" s="9">
        <v>411</v>
      </c>
      <c r="J69" s="9">
        <v>411</v>
      </c>
      <c r="K69" s="9">
        <v>570</v>
      </c>
      <c r="L69" s="9">
        <v>574</v>
      </c>
      <c r="M69" s="9"/>
      <c r="N69" s="68">
        <f>AVERAGE(E69:F69)</f>
        <v>359.5</v>
      </c>
      <c r="O69" s="69">
        <f>AVERAGE(G69:H69)</f>
        <v>352.5</v>
      </c>
      <c r="P69" s="69" t="e">
        <f>AVERAGE(#REF!)</f>
        <v>#REF!</v>
      </c>
      <c r="Q69" s="69">
        <f>AVERAGE(I69:J69)</f>
        <v>411</v>
      </c>
      <c r="R69" s="69">
        <f>AVERAGE(K69:M69)</f>
        <v>572</v>
      </c>
      <c r="S69" s="70" t="e">
        <f>AVERAGE(#REF!)</f>
        <v>#REF!</v>
      </c>
      <c r="U69" s="53">
        <f t="shared" si="19"/>
        <v>2545.052257534493</v>
      </c>
      <c r="V69" s="54">
        <f t="shared" si="19"/>
        <v>2435.4783882288907</v>
      </c>
      <c r="W69" s="54" t="e">
        <f t="shared" si="19"/>
        <v>#REF!</v>
      </c>
      <c r="X69" s="54">
        <f t="shared" si="17"/>
        <v>2817.4698548756019</v>
      </c>
      <c r="Y69" s="54">
        <f t="shared" si="17"/>
        <v>4038.1639570287175</v>
      </c>
      <c r="Z69" s="55" t="e">
        <f t="shared" si="17"/>
        <v>#REF!</v>
      </c>
      <c r="AB69" s="40">
        <f t="shared" si="20"/>
        <v>2073.6241700240835</v>
      </c>
      <c r="AC69" s="41">
        <f t="shared" si="20"/>
        <v>2000.2967688836873</v>
      </c>
      <c r="AD69" s="41" t="e">
        <f t="shared" si="20"/>
        <v>#REF!</v>
      </c>
      <c r="AE69" s="41">
        <f t="shared" si="18"/>
        <v>2009.2516140112571</v>
      </c>
      <c r="AF69" s="41">
        <f t="shared" si="18"/>
        <v>3417.2905310887163</v>
      </c>
      <c r="AG69" s="42" t="e">
        <f t="shared" si="18"/>
        <v>#REF!</v>
      </c>
      <c r="AH69" s="109">
        <f>AI$5-((D69/1.23)/2.65)+(D69-(D69/1.23))</f>
        <v>943.01928516643659</v>
      </c>
      <c r="AI69" s="111">
        <f t="shared" si="6"/>
        <v>66.022836177115323</v>
      </c>
      <c r="AJ69" s="111">
        <f t="shared" si="7"/>
        <v>63.688139724995075</v>
      </c>
      <c r="AK69" s="111" t="e">
        <f t="shared" si="8"/>
        <v>#REF!</v>
      </c>
      <c r="AL69" s="111">
        <f t="shared" si="9"/>
        <v>63.973256132006348</v>
      </c>
      <c r="AM69" s="111">
        <f t="shared" si="10"/>
        <v>108.8042935480721</v>
      </c>
      <c r="AN69" s="111" t="e">
        <f t="shared" si="11"/>
        <v>#REF!</v>
      </c>
      <c r="AP69" s="43">
        <f>(AI69*$AP$4*$AP$5)/(AP$7*$D69)</f>
        <v>31.843811660988099</v>
      </c>
      <c r="AQ69" s="44">
        <f>(AJ69*$AP$4*$AP$5)/(AQ$7*$D69)</f>
        <v>30.717752278936533</v>
      </c>
      <c r="AR69" s="44" t="e">
        <f>(AK69*$AP$4*$AP$5)/(AR$7*$D69)</f>
        <v>#REF!</v>
      </c>
      <c r="AS69" s="44">
        <f>(AL69*$AP$4*$AP$5)/(AS$7*$D69)</f>
        <v>7.713817057717808</v>
      </c>
      <c r="AT69" s="44">
        <f>(AM69*$AP$4*$AP$5)/(AT$7*$D69)</f>
        <v>7.4968507267849391</v>
      </c>
      <c r="AU69" s="45" t="e">
        <f>(AN69*$AP$4*$AP$5)/(AU$7*$D69)</f>
        <v>#REF!</v>
      </c>
      <c r="AV69" s="46" t="e">
        <f t="shared" si="12"/>
        <v>#REF!</v>
      </c>
      <c r="AW69" s="47" t="e">
        <f t="shared" si="13"/>
        <v>#REF!</v>
      </c>
      <c r="AX69" s="48" t="e">
        <f t="shared" si="14"/>
        <v>#REF!</v>
      </c>
    </row>
    <row r="70" spans="1:50" ht="15.75" thickBot="1" x14ac:dyDescent="0.3">
      <c r="A70" s="3">
        <v>63</v>
      </c>
      <c r="B70" s="10" t="s">
        <v>40</v>
      </c>
      <c r="C70" s="75" t="s">
        <v>14</v>
      </c>
      <c r="D70" s="119">
        <v>25.06</v>
      </c>
      <c r="E70" s="76">
        <v>289</v>
      </c>
      <c r="F70" s="9">
        <v>288</v>
      </c>
      <c r="G70" s="9">
        <v>306</v>
      </c>
      <c r="H70" s="9">
        <v>306</v>
      </c>
      <c r="I70" s="9">
        <v>408</v>
      </c>
      <c r="J70" s="9">
        <v>413</v>
      </c>
      <c r="K70" s="9">
        <v>486</v>
      </c>
      <c r="L70" s="9">
        <v>487</v>
      </c>
      <c r="M70" s="9"/>
      <c r="N70" s="68">
        <f>AVERAGE(E70:F70)</f>
        <v>288.5</v>
      </c>
      <c r="O70" s="69">
        <f>AVERAGE(G70:H70)</f>
        <v>306</v>
      </c>
      <c r="P70" s="69" t="e">
        <f>AVERAGE(#REF!)</f>
        <v>#REF!</v>
      </c>
      <c r="Q70" s="69">
        <f>AVERAGE(I70:J70)</f>
        <v>410.5</v>
      </c>
      <c r="R70" s="69">
        <f>AVERAGE(K70:M70)</f>
        <v>486.5</v>
      </c>
      <c r="S70" s="70" t="e">
        <f>AVERAGE(#REF!)</f>
        <v>#REF!</v>
      </c>
      <c r="U70" s="53">
        <f t="shared" si="19"/>
        <v>2055.5183720092728</v>
      </c>
      <c r="V70" s="54">
        <f t="shared" si="19"/>
        <v>2116.1177023813661</v>
      </c>
      <c r="W70" s="54" t="e">
        <f t="shared" si="19"/>
        <v>#REF!</v>
      </c>
      <c r="X70" s="54">
        <f t="shared" si="17"/>
        <v>2814.0758487708536</v>
      </c>
      <c r="Y70" s="54">
        <f t="shared" si="17"/>
        <v>3438.8237715762348</v>
      </c>
      <c r="Z70" s="55" t="e">
        <f t="shared" si="17"/>
        <v>#REF!</v>
      </c>
      <c r="AB70" s="40">
        <f t="shared" si="20"/>
        <v>1584.0902844988632</v>
      </c>
      <c r="AC70" s="41">
        <f t="shared" si="20"/>
        <v>1680.9360830361627</v>
      </c>
      <c r="AD70" s="41" t="e">
        <f t="shared" si="20"/>
        <v>#REF!</v>
      </c>
      <c r="AE70" s="41">
        <f t="shared" si="18"/>
        <v>2005.8576079065087</v>
      </c>
      <c r="AF70" s="41">
        <f t="shared" si="18"/>
        <v>2817.9503456362336</v>
      </c>
      <c r="AG70" s="42" t="e">
        <f t="shared" si="18"/>
        <v>#REF!</v>
      </c>
      <c r="AH70" s="109">
        <f>AI$5-((D70/1.23)/2.65)+(D70-(D70/1.23))</f>
        <v>942.9977205092805</v>
      </c>
      <c r="AI70" s="111">
        <f t="shared" si="6"/>
        <v>50.435244348284954</v>
      </c>
      <c r="AJ70" s="111">
        <f t="shared" si="7"/>
        <v>53.518680665728631</v>
      </c>
      <c r="AK70" s="111" t="e">
        <f t="shared" si="8"/>
        <v>#REF!</v>
      </c>
      <c r="AL70" s="111">
        <f t="shared" si="9"/>
        <v>63.863732750962221</v>
      </c>
      <c r="AM70" s="111">
        <f t="shared" si="10"/>
        <v>89.719642645532232</v>
      </c>
      <c r="AN70" s="111" t="e">
        <f t="shared" si="11"/>
        <v>#REF!</v>
      </c>
      <c r="AP70" s="43">
        <f>(AI70*$AP$4*$AP$5)/(AP$7*$D70)</f>
        <v>24.150954995188329</v>
      </c>
      <c r="AQ70" s="44">
        <f>(AJ70*$AP$4*$AP$5)/(AQ$7*$D70)</f>
        <v>25.627460813597114</v>
      </c>
      <c r="AR70" s="44" t="e">
        <f>(AK70*$AP$4*$AP$5)/(AR$7*$D70)</f>
        <v>#REF!</v>
      </c>
      <c r="AS70" s="44">
        <f>(AL70*$AP$4*$AP$5)/(AS$7*$D70)</f>
        <v>7.6452992120066519</v>
      </c>
      <c r="AT70" s="44">
        <f>(AM70*$AP$4*$AP$5)/(AT$7*$D70)</f>
        <v>6.1374741292121007</v>
      </c>
      <c r="AU70" s="45" t="e">
        <f>(AN70*$AP$4*$AP$5)/(AU$7*$D70)</f>
        <v>#REF!</v>
      </c>
      <c r="AV70" s="46" t="e">
        <f t="shared" si="12"/>
        <v>#REF!</v>
      </c>
      <c r="AW70" s="47" t="e">
        <f t="shared" si="13"/>
        <v>#REF!</v>
      </c>
      <c r="AX70" s="48" t="e">
        <f t="shared" si="14"/>
        <v>#REF!</v>
      </c>
    </row>
    <row r="71" spans="1:50" ht="15.75" thickBot="1" x14ac:dyDescent="0.3">
      <c r="A71" s="3">
        <v>64</v>
      </c>
      <c r="B71" s="10" t="s">
        <v>40</v>
      </c>
      <c r="C71" s="75" t="s">
        <v>14</v>
      </c>
      <c r="D71" s="119">
        <v>25.29</v>
      </c>
      <c r="E71" s="77">
        <v>179</v>
      </c>
      <c r="F71" s="9">
        <v>181</v>
      </c>
      <c r="G71" s="9">
        <v>251</v>
      </c>
      <c r="H71" s="9">
        <v>250</v>
      </c>
      <c r="I71" s="9">
        <v>315</v>
      </c>
      <c r="J71" s="9">
        <v>315</v>
      </c>
      <c r="K71" s="9">
        <v>313</v>
      </c>
      <c r="L71" s="9">
        <v>316</v>
      </c>
      <c r="M71" s="9"/>
      <c r="N71" s="68">
        <f>AVERAGE(E71:F71)</f>
        <v>180</v>
      </c>
      <c r="O71" s="69">
        <f>AVERAGE(G71:H71)</f>
        <v>250.5</v>
      </c>
      <c r="P71" s="69" t="e">
        <f>AVERAGE(#REF!)</f>
        <v>#REF!</v>
      </c>
      <c r="Q71" s="69">
        <f>AVERAGE(I71:J71)</f>
        <v>315</v>
      </c>
      <c r="R71" s="69">
        <f>AVERAGE(K71:M71)</f>
        <v>314.5</v>
      </c>
      <c r="S71" s="70" t="e">
        <f>AVERAGE(#REF!)</f>
        <v>#REF!</v>
      </c>
      <c r="U71" s="53">
        <f t="shared" si="19"/>
        <v>1307.4278568052396</v>
      </c>
      <c r="V71" s="54">
        <f t="shared" si="19"/>
        <v>1734.9452708859342</v>
      </c>
      <c r="W71" s="54" t="e">
        <f t="shared" si="19"/>
        <v>#REF!</v>
      </c>
      <c r="X71" s="54">
        <f t="shared" si="17"/>
        <v>2165.8206827638428</v>
      </c>
      <c r="Y71" s="54">
        <f t="shared" si="17"/>
        <v>2233.1335739408314</v>
      </c>
      <c r="Z71" s="55" t="e">
        <f t="shared" si="17"/>
        <v>#REF!</v>
      </c>
      <c r="AB71" s="40">
        <f t="shared" si="20"/>
        <v>835.99976929483</v>
      </c>
      <c r="AC71" s="41">
        <f t="shared" si="20"/>
        <v>1299.7636515407307</v>
      </c>
      <c r="AD71" s="41" t="e">
        <f t="shared" si="20"/>
        <v>#REF!</v>
      </c>
      <c r="AE71" s="41">
        <f t="shared" si="18"/>
        <v>1357.602441899498</v>
      </c>
      <c r="AF71" s="41">
        <f t="shared" si="18"/>
        <v>1612.26014800083</v>
      </c>
      <c r="AG71" s="42" t="e">
        <f t="shared" si="18"/>
        <v>#REF!</v>
      </c>
      <c r="AH71" s="109">
        <f>AI$5-((D71/1.23)/2.65)+(D71-(D71/1.23))</f>
        <v>942.97016566958121</v>
      </c>
      <c r="AI71" s="111">
        <f t="shared" si="6"/>
        <v>26.616298959944313</v>
      </c>
      <c r="AJ71" s="111">
        <f t="shared" si="7"/>
        <v>41.381468269851254</v>
      </c>
      <c r="AK71" s="111" t="e">
        <f t="shared" si="8"/>
        <v>#REF!</v>
      </c>
      <c r="AL71" s="111">
        <f t="shared" si="9"/>
        <v>43.222921571888683</v>
      </c>
      <c r="AM71" s="111">
        <f t="shared" si="10"/>
        <v>51.330633902675572</v>
      </c>
      <c r="AN71" s="111" t="e">
        <f t="shared" si="11"/>
        <v>#REF!</v>
      </c>
      <c r="AP71" s="43">
        <f>(AI71*$AP$4*$AP$5)/(AP$7*$D71)</f>
        <v>12.629323349914264</v>
      </c>
      <c r="AQ71" s="44">
        <f>(AJ71*$AP$4*$AP$5)/(AQ$7*$D71)</f>
        <v>19.635334884864179</v>
      </c>
      <c r="AR71" s="44" t="e">
        <f>(AK71*$AP$4*$AP$5)/(AR$7*$D71)</f>
        <v>#REF!</v>
      </c>
      <c r="AS71" s="44">
        <f>(AL71*$AP$4*$AP$5)/(AS$7*$D71)</f>
        <v>5.1272742078159759</v>
      </c>
      <c r="AT71" s="44">
        <f>(AM71*$AP$4*$AP$5)/(AT$7*$D71)</f>
        <v>3.4794532386155277</v>
      </c>
      <c r="AU71" s="45" t="e">
        <f>(AN71*$AP$4*$AP$5)/(AU$7*$D71)</f>
        <v>#REF!</v>
      </c>
      <c r="AV71" s="46" t="e">
        <f t="shared" si="12"/>
        <v>#REF!</v>
      </c>
      <c r="AW71" s="47" t="e">
        <f t="shared" si="13"/>
        <v>#REF!</v>
      </c>
      <c r="AX71" s="48" t="e">
        <f t="shared" si="14"/>
        <v>#REF!</v>
      </c>
    </row>
    <row r="72" spans="1:50" ht="15.75" thickBot="1" x14ac:dyDescent="0.3">
      <c r="A72" s="3">
        <v>65</v>
      </c>
      <c r="B72" s="10" t="s">
        <v>40</v>
      </c>
      <c r="C72" s="75" t="s">
        <v>14</v>
      </c>
      <c r="D72" s="119">
        <v>25.15</v>
      </c>
      <c r="E72" s="76">
        <v>342</v>
      </c>
      <c r="F72" s="9">
        <v>341</v>
      </c>
      <c r="G72" s="9">
        <v>425</v>
      </c>
      <c r="H72" s="9">
        <v>425</v>
      </c>
      <c r="I72" s="9">
        <v>234</v>
      </c>
      <c r="J72" s="9">
        <v>234</v>
      </c>
      <c r="K72" s="9">
        <v>666</v>
      </c>
      <c r="L72" s="9">
        <v>667</v>
      </c>
      <c r="M72" s="9"/>
      <c r="N72" s="68">
        <f>AVERAGE(E72:F72)</f>
        <v>341.5</v>
      </c>
      <c r="O72" s="69">
        <f>AVERAGE(G72:H72)</f>
        <v>425</v>
      </c>
      <c r="P72" s="69" t="e">
        <f>AVERAGE(#REF!)</f>
        <v>#REF!</v>
      </c>
      <c r="Q72" s="69">
        <f>AVERAGE(I72:J72)</f>
        <v>234</v>
      </c>
      <c r="R72" s="69">
        <f>AVERAGE(K72:M72)</f>
        <v>666.5</v>
      </c>
      <c r="S72" s="70" t="e">
        <f>AVERAGE(#REF!)</f>
        <v>#REF!</v>
      </c>
      <c r="U72" s="53">
        <f t="shared" si="19"/>
        <v>2420.9450752886628</v>
      </c>
      <c r="V72" s="54">
        <f t="shared" si="19"/>
        <v>2933.4063392814824</v>
      </c>
      <c r="W72" s="54" t="e">
        <f t="shared" si="19"/>
        <v>#REF!</v>
      </c>
      <c r="X72" s="54">
        <f t="shared" si="17"/>
        <v>1615.9916937945463</v>
      </c>
      <c r="Y72" s="54">
        <f t="shared" si="17"/>
        <v>4700.592583055145</v>
      </c>
      <c r="Z72" s="55" t="e">
        <f t="shared" si="17"/>
        <v>#REF!</v>
      </c>
      <c r="AB72" s="40">
        <f t="shared" si="20"/>
        <v>1949.5169877782532</v>
      </c>
      <c r="AC72" s="41">
        <f t="shared" si="20"/>
        <v>2498.2247199362787</v>
      </c>
      <c r="AD72" s="41" t="e">
        <f t="shared" si="20"/>
        <v>#REF!</v>
      </c>
      <c r="AE72" s="41">
        <f t="shared" si="18"/>
        <v>807.77345293020153</v>
      </c>
      <c r="AF72" s="41">
        <f t="shared" si="18"/>
        <v>4079.7191571151434</v>
      </c>
      <c r="AG72" s="42" t="e">
        <f t="shared" si="18"/>
        <v>#REF!</v>
      </c>
      <c r="AH72" s="109">
        <f>AI$5-((D72/1.23)/2.65)+(D72-(D72/1.23))</f>
        <v>942.98693818070262</v>
      </c>
      <c r="AI72" s="111">
        <f t="shared" si="6"/>
        <v>62.069215594221987</v>
      </c>
      <c r="AJ72" s="111">
        <f t="shared" si="7"/>
        <v>79.539111337139715</v>
      </c>
      <c r="AK72" s="111" t="e">
        <f t="shared" si="8"/>
        <v>#REF!</v>
      </c>
      <c r="AL72" s="111">
        <f t="shared" si="9"/>
        <v>25.71809577220094</v>
      </c>
      <c r="AM72" s="111">
        <f t="shared" si="10"/>
        <v>129.89113175948401</v>
      </c>
      <c r="AN72" s="111" t="e">
        <f t="shared" si="11"/>
        <v>#REF!</v>
      </c>
      <c r="AP72" s="43">
        <f>(AI72*$AP$4*$AP$5)/(AP$7*$D72)</f>
        <v>29.615530303406121</v>
      </c>
      <c r="AQ72" s="44">
        <f>(AJ72*$AP$4*$AP$5)/(AQ$7*$D72)</f>
        <v>37.951067039589525</v>
      </c>
      <c r="AR72" s="44" t="e">
        <f>(AK72*$AP$4*$AP$5)/(AR$7*$D72)</f>
        <v>#REF!</v>
      </c>
      <c r="AS72" s="44">
        <f>(AL72*$AP$4*$AP$5)/(AS$7*$D72)</f>
        <v>3.0677649032446452</v>
      </c>
      <c r="AT72" s="44">
        <f>(AM72*$AP$4*$AP$5)/(AT$7*$D72)</f>
        <v>8.8536982738642909</v>
      </c>
      <c r="AU72" s="45" t="e">
        <f>(AN72*$AP$4*$AP$5)/(AU$7*$D72)</f>
        <v>#REF!</v>
      </c>
      <c r="AV72" s="46" t="e">
        <f t="shared" si="12"/>
        <v>#REF!</v>
      </c>
      <c r="AW72" s="47" t="e">
        <f t="shared" si="13"/>
        <v>#REF!</v>
      </c>
      <c r="AX72" s="48" t="e">
        <f t="shared" si="14"/>
        <v>#REF!</v>
      </c>
    </row>
    <row r="73" spans="1:50" ht="15.75" thickBot="1" x14ac:dyDescent="0.3">
      <c r="A73" s="3">
        <v>66</v>
      </c>
      <c r="B73" s="10" t="s">
        <v>40</v>
      </c>
      <c r="C73" s="75" t="s">
        <v>14</v>
      </c>
      <c r="D73" s="119">
        <v>25.08</v>
      </c>
      <c r="E73" s="77">
        <v>317</v>
      </c>
      <c r="F73" s="9">
        <v>316</v>
      </c>
      <c r="G73" s="9">
        <v>338</v>
      </c>
      <c r="H73" s="9">
        <v>337</v>
      </c>
      <c r="I73" s="9">
        <v>403</v>
      </c>
      <c r="J73" s="9">
        <v>406</v>
      </c>
      <c r="K73" s="9">
        <v>696</v>
      </c>
      <c r="L73" s="9">
        <v>697</v>
      </c>
      <c r="M73" s="9"/>
      <c r="N73" s="68">
        <f>AVERAGE(E73:F73)</f>
        <v>316.5</v>
      </c>
      <c r="O73" s="69">
        <f>AVERAGE(G73:H73)</f>
        <v>337.5</v>
      </c>
      <c r="P73" s="69" t="e">
        <f>AVERAGE(#REF!)</f>
        <v>#REF!</v>
      </c>
      <c r="Q73" s="69">
        <f>AVERAGE(I73:J73)</f>
        <v>404.5</v>
      </c>
      <c r="R73" s="69">
        <f>AVERAGE(K73:M73)</f>
        <v>696.5</v>
      </c>
      <c r="S73" s="70" t="e">
        <f>AVERAGE(#REF!)</f>
        <v>#REF!</v>
      </c>
      <c r="U73" s="53">
        <f t="shared" si="19"/>
        <v>2248.5739888361204</v>
      </c>
      <c r="V73" s="54">
        <f t="shared" si="19"/>
        <v>2332.4588121490442</v>
      </c>
      <c r="W73" s="54" t="e">
        <f t="shared" si="19"/>
        <v>#REF!</v>
      </c>
      <c r="X73" s="54">
        <f t="shared" si="17"/>
        <v>2773.3477755138683</v>
      </c>
      <c r="Y73" s="54">
        <f t="shared" si="17"/>
        <v>4910.8873849682968</v>
      </c>
      <c r="Z73" s="55" t="e">
        <f t="shared" si="17"/>
        <v>#REF!</v>
      </c>
      <c r="AB73" s="40">
        <f t="shared" si="20"/>
        <v>1777.1459013257108</v>
      </c>
      <c r="AC73" s="41">
        <f t="shared" si="20"/>
        <v>1897.2771928038408</v>
      </c>
      <c r="AD73" s="41" t="e">
        <f t="shared" si="20"/>
        <v>#REF!</v>
      </c>
      <c r="AE73" s="41">
        <f t="shared" si="18"/>
        <v>1965.1295346495235</v>
      </c>
      <c r="AF73" s="41">
        <f t="shared" si="18"/>
        <v>4290.0139590282952</v>
      </c>
      <c r="AG73" s="42" t="e">
        <f t="shared" si="18"/>
        <v>#REF!</v>
      </c>
      <c r="AH73" s="109">
        <f>AI$5-((D73/1.23)/2.65)+(D73-(D73/1.23))</f>
        <v>942.99532443626322</v>
      </c>
      <c r="AI73" s="111">
        <f t="shared" ref="AI73:AI115" si="21">($AI$4*$AH73*AB73)/($AI$6*$AI$7)</f>
        <v>56.581724481973559</v>
      </c>
      <c r="AJ73" s="111">
        <f t="shared" ref="AJ73:AJ115" si="22">($AI$4*$AH73*AC73)/($AI$6*$AI$7)</f>
        <v>60.406528979459452</v>
      </c>
      <c r="AK73" s="111" t="e">
        <f t="shared" ref="AK73:AK115" si="23">($AI$4*$AH73*AD73)/($AI$6*$AI$7)</f>
        <v>#REF!</v>
      </c>
      <c r="AL73" s="111">
        <f t="shared" ref="AL73:AL115" si="24">($AI$4*$AH73*AE73)/($AI$6*$AI$7)</f>
        <v>62.566848235692241</v>
      </c>
      <c r="AM73" s="111">
        <f t="shared" ref="AM73:AM115" si="25">($AI$4*$AH73*AF73)/($AI$6*$AI$7)</f>
        <v>136.58776562604328</v>
      </c>
      <c r="AN73" s="111" t="e">
        <f t="shared" ref="AN73:AN115" si="26">($AI$4*$AH73*AG73)/($AI$6*$AI$7)</f>
        <v>#REF!</v>
      </c>
      <c r="AP73" s="43">
        <f>(AI73*$AP$4*$AP$5)/(AP$7*$D73)</f>
        <v>27.072595445920363</v>
      </c>
      <c r="AQ73" s="44">
        <f>(AJ73*$AP$4*$AP$5)/(AQ$7*$D73)</f>
        <v>28.902645444717447</v>
      </c>
      <c r="AR73" s="44" t="e">
        <f>(AK73*$AP$4*$AP$5)/(AR$7*$D73)</f>
        <v>#REF!</v>
      </c>
      <c r="AS73" s="44">
        <f>(AL73*$AP$4*$AP$5)/(AS$7*$D73)</f>
        <v>7.4840727554655793</v>
      </c>
      <c r="AT73" s="44">
        <f>(AM73*$AP$4*$AP$5)/(AT$7*$D73)</f>
        <v>9.3361425581711064</v>
      </c>
      <c r="AU73" s="45" t="e">
        <f>(AN73*$AP$4*$AP$5)/(AU$7*$D73)</f>
        <v>#REF!</v>
      </c>
      <c r="AV73" s="46" t="e">
        <f t="shared" ref="AV73:AV115" si="27">(AP73+AQ73+AR73+(AS73*4)+(AT73*7)+(AU73*7))</f>
        <v>#REF!</v>
      </c>
      <c r="AW73" s="47" t="e">
        <f t="shared" ref="AW73:AW115" si="28">SUM(AP73:AR73)</f>
        <v>#REF!</v>
      </c>
      <c r="AX73" s="48" t="e">
        <f t="shared" ref="AX73:AX115" si="29">AV73/21</f>
        <v>#REF!</v>
      </c>
    </row>
    <row r="74" spans="1:50" ht="15.75" thickBot="1" x14ac:dyDescent="0.3">
      <c r="A74" s="3">
        <v>67</v>
      </c>
      <c r="B74" s="10" t="s">
        <v>40</v>
      </c>
      <c r="C74" s="75" t="s">
        <v>14</v>
      </c>
      <c r="D74" s="119">
        <v>25.41</v>
      </c>
      <c r="E74" s="76">
        <v>228</v>
      </c>
      <c r="F74" s="9">
        <v>227</v>
      </c>
      <c r="G74" s="9">
        <v>289</v>
      </c>
      <c r="H74" s="9">
        <v>289</v>
      </c>
      <c r="I74" s="9">
        <v>405</v>
      </c>
      <c r="J74" s="9">
        <v>404</v>
      </c>
      <c r="K74" s="9">
        <v>534</v>
      </c>
      <c r="L74" s="9">
        <v>534</v>
      </c>
      <c r="M74" s="9"/>
      <c r="N74" s="68">
        <f>AVERAGE(E74:F74)</f>
        <v>227.5</v>
      </c>
      <c r="O74" s="69">
        <f>AVERAGE(G74:H74)</f>
        <v>289</v>
      </c>
      <c r="P74" s="69" t="e">
        <f>AVERAGE(#REF!)</f>
        <v>#REF!</v>
      </c>
      <c r="Q74" s="69">
        <f>AVERAGE(I74:J74)</f>
        <v>404.5</v>
      </c>
      <c r="R74" s="69">
        <f>AVERAGE(K74:M74)</f>
        <v>534</v>
      </c>
      <c r="S74" s="70" t="e">
        <f>AVERAGE(#REF!)</f>
        <v>#REF!</v>
      </c>
      <c r="U74" s="53">
        <f t="shared" si="19"/>
        <v>1634.9329210650699</v>
      </c>
      <c r="V74" s="54">
        <f t="shared" si="19"/>
        <v>1999.3621828242069</v>
      </c>
      <c r="W74" s="54" t="e">
        <f t="shared" si="19"/>
        <v>#REF!</v>
      </c>
      <c r="X74" s="54">
        <f t="shared" si="17"/>
        <v>2773.3477755138683</v>
      </c>
      <c r="Y74" s="54">
        <f t="shared" si="17"/>
        <v>3771.7905412720584</v>
      </c>
      <c r="Z74" s="55" t="e">
        <f t="shared" si="17"/>
        <v>#REF!</v>
      </c>
      <c r="AB74" s="40">
        <f t="shared" si="20"/>
        <v>1163.5048335546603</v>
      </c>
      <c r="AC74" s="41">
        <f t="shared" si="20"/>
        <v>1564.1805634790035</v>
      </c>
      <c r="AD74" s="41" t="e">
        <f t="shared" si="20"/>
        <v>#REF!</v>
      </c>
      <c r="AE74" s="41">
        <f t="shared" si="18"/>
        <v>1965.1295346495235</v>
      </c>
      <c r="AF74" s="41">
        <f t="shared" si="18"/>
        <v>3150.9171153320567</v>
      </c>
      <c r="AG74" s="42" t="e">
        <f t="shared" si="18"/>
        <v>#REF!</v>
      </c>
      <c r="AH74" s="109">
        <f>AI$5-((D74/1.23)/2.65)+(D74-(D74/1.23))</f>
        <v>942.95578923147718</v>
      </c>
      <c r="AI74" s="111">
        <f t="shared" si="21"/>
        <v>37.042737917359304</v>
      </c>
      <c r="AJ74" s="111">
        <f t="shared" si="22"/>
        <v>49.799131896479643</v>
      </c>
      <c r="AK74" s="111" t="e">
        <f t="shared" si="23"/>
        <v>#REF!</v>
      </c>
      <c r="AL74" s="111">
        <f t="shared" si="24"/>
        <v>62.564225112232656</v>
      </c>
      <c r="AM74" s="111">
        <f t="shared" si="25"/>
        <v>100.31638334150836</v>
      </c>
      <c r="AN74" s="111" t="e">
        <f t="shared" si="26"/>
        <v>#REF!</v>
      </c>
      <c r="AP74" s="43">
        <f>(AI74*$AP$4*$AP$5)/(AP$7*$D74)</f>
        <v>17.493618851173224</v>
      </c>
      <c r="AQ74" s="44">
        <f>(AJ74*$AP$4*$AP$5)/(AQ$7*$D74)</f>
        <v>23.517889915692866</v>
      </c>
      <c r="AR74" s="44" t="e">
        <f>(AK74*$AP$4*$AP$5)/(AR$7*$D74)</f>
        <v>#REF!</v>
      </c>
      <c r="AS74" s="44">
        <f>(AL74*$AP$4*$AP$5)/(AS$7*$D74)</f>
        <v>7.3865673095906326</v>
      </c>
      <c r="AT74" s="44">
        <f>(AM74*$AP$4*$AP$5)/(AT$7*$D74)</f>
        <v>6.7678450559290502</v>
      </c>
      <c r="AU74" s="45" t="e">
        <f>(AN74*$AP$4*$AP$5)/(AU$7*$D74)</f>
        <v>#REF!</v>
      </c>
      <c r="AV74" s="46" t="e">
        <f t="shared" si="27"/>
        <v>#REF!</v>
      </c>
      <c r="AW74" s="47" t="e">
        <f t="shared" si="28"/>
        <v>#REF!</v>
      </c>
      <c r="AX74" s="48" t="e">
        <f t="shared" si="29"/>
        <v>#REF!</v>
      </c>
    </row>
    <row r="75" spans="1:50" ht="15.75" thickBot="1" x14ac:dyDescent="0.3">
      <c r="A75" s="3">
        <v>68</v>
      </c>
      <c r="B75" s="10" t="s">
        <v>40</v>
      </c>
      <c r="C75" s="75" t="s">
        <v>14</v>
      </c>
      <c r="D75" s="119">
        <v>25</v>
      </c>
      <c r="E75" s="77">
        <v>147</v>
      </c>
      <c r="F75" s="9">
        <v>147</v>
      </c>
      <c r="G75" s="9">
        <v>226</v>
      </c>
      <c r="H75" s="9">
        <v>227</v>
      </c>
      <c r="I75" s="9">
        <v>243</v>
      </c>
      <c r="J75" s="9">
        <v>241</v>
      </c>
      <c r="K75" s="9">
        <v>292</v>
      </c>
      <c r="L75" s="9">
        <v>294</v>
      </c>
      <c r="M75" s="9"/>
      <c r="N75" s="68">
        <f>AVERAGE(E75:F75)</f>
        <v>147</v>
      </c>
      <c r="O75" s="69">
        <f>AVERAGE(G75:H75)</f>
        <v>226.5</v>
      </c>
      <c r="P75" s="69" t="e">
        <f>AVERAGE(#REF!)</f>
        <v>#REF!</v>
      </c>
      <c r="Q75" s="69">
        <f>AVERAGE(I75:J75)</f>
        <v>242</v>
      </c>
      <c r="R75" s="69">
        <f>AVERAGE(K75:M75)</f>
        <v>293</v>
      </c>
      <c r="S75" s="70" t="e">
        <f>AVERAGE(#REF!)</f>
        <v>#REF!</v>
      </c>
      <c r="U75" s="53">
        <f t="shared" si="19"/>
        <v>1079.8980226878839</v>
      </c>
      <c r="V75" s="54">
        <f t="shared" si="19"/>
        <v>1570.1139491581796</v>
      </c>
      <c r="W75" s="54" t="e">
        <f t="shared" si="19"/>
        <v>#REF!</v>
      </c>
      <c r="X75" s="54">
        <f t="shared" si="17"/>
        <v>1670.2957914705262</v>
      </c>
      <c r="Y75" s="54">
        <f t="shared" si="17"/>
        <v>2082.4222992364062</v>
      </c>
      <c r="Z75" s="55" t="e">
        <f t="shared" si="17"/>
        <v>#REF!</v>
      </c>
      <c r="AB75" s="40">
        <f t="shared" si="20"/>
        <v>608.46993517747433</v>
      </c>
      <c r="AC75" s="41">
        <f t="shared" si="20"/>
        <v>1134.9323298129761</v>
      </c>
      <c r="AD75" s="41" t="e">
        <f t="shared" si="20"/>
        <v>#REF!</v>
      </c>
      <c r="AE75" s="41">
        <f t="shared" si="18"/>
        <v>862.07755060618138</v>
      </c>
      <c r="AF75" s="41">
        <f t="shared" si="18"/>
        <v>1461.5488732964047</v>
      </c>
      <c r="AG75" s="42" t="e">
        <f t="shared" si="18"/>
        <v>#REF!</v>
      </c>
      <c r="AH75" s="109">
        <f>AI$5-((D75/1.23)/2.65)+(D75-(D75/1.23))</f>
        <v>943.00490872833257</v>
      </c>
      <c r="AI75" s="111">
        <f t="shared" si="21"/>
        <v>19.372989083061345</v>
      </c>
      <c r="AJ75" s="111">
        <f t="shared" si="22"/>
        <v>36.134951563493665</v>
      </c>
      <c r="AK75" s="111" t="e">
        <f t="shared" si="23"/>
        <v>#REF!</v>
      </c>
      <c r="AL75" s="111">
        <f t="shared" si="24"/>
        <v>27.44756644677042</v>
      </c>
      <c r="AM75" s="111">
        <f t="shared" si="25"/>
        <v>46.534049966615463</v>
      </c>
      <c r="AN75" s="111" t="e">
        <f t="shared" si="26"/>
        <v>#REF!</v>
      </c>
      <c r="AP75" s="43">
        <f>(AI75*$AP$4*$AP$5)/(AP$7*$D75)</f>
        <v>9.2990347598694463</v>
      </c>
      <c r="AQ75" s="44">
        <f>(AJ75*$AP$4*$AP$5)/(AQ$7*$D75)</f>
        <v>17.344776750476957</v>
      </c>
      <c r="AR75" s="44" t="e">
        <f>(AK75*$AP$4*$AP$5)/(AR$7*$D75)</f>
        <v>#REF!</v>
      </c>
      <c r="AS75" s="44">
        <f>(AL75*$AP$4*$AP$5)/(AS$7*$D75)</f>
        <v>3.2937079736124506</v>
      </c>
      <c r="AT75" s="44">
        <f>(AM75*$AP$4*$AP$5)/(AT$7*$D75)</f>
        <v>3.1909062834250603</v>
      </c>
      <c r="AU75" s="45" t="e">
        <f>(AN75*$AP$4*$AP$5)/(AU$7*$D75)</f>
        <v>#REF!</v>
      </c>
      <c r="AV75" s="46" t="e">
        <f t="shared" si="27"/>
        <v>#REF!</v>
      </c>
      <c r="AW75" s="47" t="e">
        <f t="shared" si="28"/>
        <v>#REF!</v>
      </c>
      <c r="AX75" s="48" t="e">
        <f t="shared" si="29"/>
        <v>#REF!</v>
      </c>
    </row>
    <row r="76" spans="1:50" ht="15.75" thickBot="1" x14ac:dyDescent="0.3">
      <c r="A76" s="3">
        <v>69</v>
      </c>
      <c r="B76" s="10" t="s">
        <v>40</v>
      </c>
      <c r="C76" s="75" t="s">
        <v>14</v>
      </c>
      <c r="D76" s="119">
        <v>25.24</v>
      </c>
      <c r="E76" s="76">
        <v>341</v>
      </c>
      <c r="F76" s="9">
        <v>340</v>
      </c>
      <c r="G76" s="9">
        <v>326</v>
      </c>
      <c r="H76" s="9">
        <v>327</v>
      </c>
      <c r="I76" s="9">
        <v>348</v>
      </c>
      <c r="J76" s="9">
        <v>349</v>
      </c>
      <c r="K76" s="9">
        <v>608</v>
      </c>
      <c r="L76" s="9">
        <v>612</v>
      </c>
      <c r="M76" s="9"/>
      <c r="N76" s="68">
        <f>AVERAGE(E76:F76)</f>
        <v>340.5</v>
      </c>
      <c r="O76" s="69">
        <f>AVERAGE(G76:H76)</f>
        <v>326.5</v>
      </c>
      <c r="P76" s="69" t="e">
        <f>AVERAGE(#REF!)</f>
        <v>#REF!</v>
      </c>
      <c r="Q76" s="69">
        <f>AVERAGE(I76:J76)</f>
        <v>348.5</v>
      </c>
      <c r="R76" s="69">
        <f>AVERAGE(K76:M76)</f>
        <v>610</v>
      </c>
      <c r="S76" s="70" t="e">
        <f>AVERAGE(#REF!)</f>
        <v>#REF!</v>
      </c>
      <c r="U76" s="53">
        <f t="shared" si="19"/>
        <v>2414.0502318305612</v>
      </c>
      <c r="V76" s="54">
        <f t="shared" si="19"/>
        <v>2256.9111230238232</v>
      </c>
      <c r="W76" s="54" t="e">
        <f t="shared" si="19"/>
        <v>#REF!</v>
      </c>
      <c r="X76" s="54">
        <f t="shared" si="17"/>
        <v>2393.2190917820089</v>
      </c>
      <c r="Y76" s="54">
        <f t="shared" si="17"/>
        <v>4304.5373727853766</v>
      </c>
      <c r="Z76" s="55" t="e">
        <f t="shared" si="17"/>
        <v>#REF!</v>
      </c>
      <c r="AB76" s="40">
        <f t="shared" si="20"/>
        <v>1942.6221443201516</v>
      </c>
      <c r="AC76" s="41">
        <f t="shared" si="20"/>
        <v>1821.7295036786197</v>
      </c>
      <c r="AD76" s="41" t="e">
        <f t="shared" si="20"/>
        <v>#REF!</v>
      </c>
      <c r="AE76" s="41">
        <f t="shared" si="18"/>
        <v>1585.0008509176641</v>
      </c>
      <c r="AF76" s="41">
        <f t="shared" si="18"/>
        <v>3683.663946845375</v>
      </c>
      <c r="AG76" s="42" t="e">
        <f t="shared" si="18"/>
        <v>#REF!</v>
      </c>
      <c r="AH76" s="109">
        <f>AI$5-((D76/1.23)/2.65)+(D76-(D76/1.23))</f>
        <v>942.97615585212463</v>
      </c>
      <c r="AI76" s="111">
        <f t="shared" si="21"/>
        <v>61.848988618420982</v>
      </c>
      <c r="AJ76" s="111">
        <f t="shared" si="22"/>
        <v>58.000022118707946</v>
      </c>
      <c r="AK76" s="111" t="e">
        <f t="shared" si="23"/>
        <v>#REF!</v>
      </c>
      <c r="AL76" s="111">
        <f t="shared" si="24"/>
        <v>50.463081497972645</v>
      </c>
      <c r="AM76" s="111">
        <f t="shared" si="25"/>
        <v>117.28008464675462</v>
      </c>
      <c r="AN76" s="111" t="e">
        <f t="shared" si="26"/>
        <v>#REF!</v>
      </c>
      <c r="AP76" s="43">
        <f>(AI76*$AP$4*$AP$5)/(AP$7*$D76)</f>
        <v>29.405224382767507</v>
      </c>
      <c r="AQ76" s="44">
        <f>(AJ76*$AP$4*$AP$5)/(AQ$7*$D76)</f>
        <v>27.575287853585397</v>
      </c>
      <c r="AR76" s="44" t="e">
        <f>(AK76*$AP$4*$AP$5)/(AR$7*$D76)</f>
        <v>#REF!</v>
      </c>
      <c r="AS76" s="44">
        <f>(AL76*$AP$4*$AP$5)/(AS$7*$D76)</f>
        <v>5.9979890845450852</v>
      </c>
      <c r="AT76" s="44">
        <f>(AM76*$AP$4*$AP$5)/(AT$7*$D76)</f>
        <v>7.9655932519869559</v>
      </c>
      <c r="AU76" s="45" t="e">
        <f>(AN76*$AP$4*$AP$5)/(AU$7*$D76)</f>
        <v>#REF!</v>
      </c>
      <c r="AV76" s="46" t="e">
        <f t="shared" si="27"/>
        <v>#REF!</v>
      </c>
      <c r="AW76" s="47" t="e">
        <f t="shared" si="28"/>
        <v>#REF!</v>
      </c>
      <c r="AX76" s="48" t="e">
        <f t="shared" si="29"/>
        <v>#REF!</v>
      </c>
    </row>
    <row r="77" spans="1:50" ht="15.75" thickBot="1" x14ac:dyDescent="0.3">
      <c r="A77" s="3">
        <v>70</v>
      </c>
      <c r="B77" s="10" t="s">
        <v>40</v>
      </c>
      <c r="C77" s="75" t="s">
        <v>14</v>
      </c>
      <c r="D77" s="119">
        <v>25.34</v>
      </c>
      <c r="E77" s="77">
        <v>306</v>
      </c>
      <c r="F77" s="9">
        <v>302</v>
      </c>
      <c r="G77" s="9">
        <v>236</v>
      </c>
      <c r="H77" s="9">
        <v>236</v>
      </c>
      <c r="I77" s="9">
        <v>264</v>
      </c>
      <c r="J77" s="9">
        <v>263</v>
      </c>
      <c r="K77" s="9">
        <v>217</v>
      </c>
      <c r="L77" s="9">
        <v>218</v>
      </c>
      <c r="M77" s="9"/>
      <c r="N77" s="68">
        <f>AVERAGE(E77:F77)</f>
        <v>304</v>
      </c>
      <c r="O77" s="69">
        <f>AVERAGE(G77:H77)</f>
        <v>236</v>
      </c>
      <c r="P77" s="69" t="e">
        <f>AVERAGE(#REF!)</f>
        <v>#REF!</v>
      </c>
      <c r="Q77" s="69">
        <f>AVERAGE(I77:J77)</f>
        <v>263.5</v>
      </c>
      <c r="R77" s="69">
        <f>AVERAGE(K77:M77)</f>
        <v>217.5</v>
      </c>
      <c r="S77" s="70" t="e">
        <f>AVERAGE(#REF!)</f>
        <v>#REF!</v>
      </c>
      <c r="U77" s="53">
        <f t="shared" si="19"/>
        <v>2162.3884456098494</v>
      </c>
      <c r="V77" s="54">
        <f t="shared" si="19"/>
        <v>1635.3596806754158</v>
      </c>
      <c r="W77" s="54" t="e">
        <f t="shared" si="19"/>
        <v>#REF!</v>
      </c>
      <c r="X77" s="54">
        <f t="shared" si="17"/>
        <v>1816.2380539747221</v>
      </c>
      <c r="Y77" s="54">
        <f t="shared" si="17"/>
        <v>1553.1803810883075</v>
      </c>
      <c r="Z77" s="55" t="e">
        <f t="shared" si="17"/>
        <v>#REF!</v>
      </c>
      <c r="AB77" s="40">
        <f t="shared" si="20"/>
        <v>1690.9603580994399</v>
      </c>
      <c r="AC77" s="41">
        <f t="shared" si="20"/>
        <v>1200.1780613302124</v>
      </c>
      <c r="AD77" s="41" t="e">
        <f t="shared" si="20"/>
        <v>#REF!</v>
      </c>
      <c r="AE77" s="41">
        <f t="shared" si="18"/>
        <v>1008.0198131103773</v>
      </c>
      <c r="AF77" s="41">
        <f t="shared" si="18"/>
        <v>932.30695514830609</v>
      </c>
      <c r="AG77" s="42" t="e">
        <f t="shared" si="18"/>
        <v>#REF!</v>
      </c>
      <c r="AH77" s="109">
        <f>AI$5-((D77/1.23)/2.65)+(D77-(D77/1.23))</f>
        <v>942.96417548703789</v>
      </c>
      <c r="AI77" s="111">
        <f t="shared" si="21"/>
        <v>53.835924563233263</v>
      </c>
      <c r="AJ77" s="111">
        <f t="shared" si="22"/>
        <v>38.21065068896263</v>
      </c>
      <c r="AK77" s="111" t="e">
        <f t="shared" si="23"/>
        <v>#REF!</v>
      </c>
      <c r="AL77" s="111">
        <f t="shared" si="24"/>
        <v>32.092815397428417</v>
      </c>
      <c r="AM77" s="111">
        <f t="shared" si="25"/>
        <v>29.682308438948223</v>
      </c>
      <c r="AN77" s="111" t="e">
        <f t="shared" si="26"/>
        <v>#REF!</v>
      </c>
      <c r="AP77" s="43">
        <f>(AI77*$AP$4*$AP$5)/(AP$7*$D77)</f>
        <v>25.494518340915516</v>
      </c>
      <c r="AQ77" s="44">
        <f>(AJ77*$AP$4*$AP$5)/(AQ$7*$D77)</f>
        <v>18.095020057914429</v>
      </c>
      <c r="AR77" s="44" t="e">
        <f>(AK77*$AP$4*$AP$5)/(AR$7*$D77)</f>
        <v>#REF!</v>
      </c>
      <c r="AS77" s="44">
        <f>(AL77*$AP$4*$AP$5)/(AS$7*$D77)</f>
        <v>3.7994651220317781</v>
      </c>
      <c r="AT77" s="44">
        <f>(AM77*$AP$4*$AP$5)/(AT$7*$D77)</f>
        <v>2.0080488288836325</v>
      </c>
      <c r="AU77" s="45" t="e">
        <f>(AN77*$AP$4*$AP$5)/(AU$7*$D77)</f>
        <v>#REF!</v>
      </c>
      <c r="AV77" s="46" t="e">
        <f t="shared" si="27"/>
        <v>#REF!</v>
      </c>
      <c r="AW77" s="47" t="e">
        <f t="shared" si="28"/>
        <v>#REF!</v>
      </c>
      <c r="AX77" s="48" t="e">
        <f t="shared" si="29"/>
        <v>#REF!</v>
      </c>
    </row>
    <row r="78" spans="1:50" ht="15.75" thickBot="1" x14ac:dyDescent="0.3">
      <c r="A78" s="3">
        <v>71</v>
      </c>
      <c r="B78" s="10" t="s">
        <v>40</v>
      </c>
      <c r="C78" s="75" t="s">
        <v>14</v>
      </c>
      <c r="D78" s="119">
        <v>25.02</v>
      </c>
      <c r="E78" s="77">
        <v>243</v>
      </c>
      <c r="F78" s="9">
        <v>244</v>
      </c>
      <c r="G78" s="9">
        <v>297</v>
      </c>
      <c r="H78" s="9">
        <v>298</v>
      </c>
      <c r="I78" s="9">
        <v>497</v>
      </c>
      <c r="J78" s="9">
        <v>495</v>
      </c>
      <c r="K78" s="9">
        <v>557</v>
      </c>
      <c r="L78" s="9">
        <v>553</v>
      </c>
      <c r="M78" s="9"/>
      <c r="N78" s="68">
        <f>AVERAGE(E78:F78)</f>
        <v>243.5</v>
      </c>
      <c r="O78" s="69">
        <f>AVERAGE(G78:H78)</f>
        <v>297.5</v>
      </c>
      <c r="P78" s="69" t="e">
        <f>AVERAGE(#REF!)</f>
        <v>#REF!</v>
      </c>
      <c r="Q78" s="69">
        <f>AVERAGE(I78:J78)</f>
        <v>496</v>
      </c>
      <c r="R78" s="69">
        <f>AVERAGE(K78:M78)</f>
        <v>555</v>
      </c>
      <c r="S78" s="70" t="e">
        <f>AVERAGE(#REF!)</f>
        <v>#REF!</v>
      </c>
      <c r="U78" s="53">
        <f t="shared" si="19"/>
        <v>1745.2504163946969</v>
      </c>
      <c r="V78" s="54">
        <f t="shared" si="19"/>
        <v>2057.7399426027869</v>
      </c>
      <c r="W78" s="54" t="e">
        <f t="shared" si="19"/>
        <v>#REF!</v>
      </c>
      <c r="X78" s="54">
        <f t="shared" si="17"/>
        <v>3394.4508926828889</v>
      </c>
      <c r="Y78" s="54">
        <f t="shared" si="17"/>
        <v>3918.9969026112649</v>
      </c>
      <c r="Z78" s="55" t="e">
        <f t="shared" si="17"/>
        <v>#REF!</v>
      </c>
      <c r="AB78" s="40">
        <f t="shared" si="20"/>
        <v>1273.8223288842873</v>
      </c>
      <c r="AC78" s="41">
        <f t="shared" si="20"/>
        <v>1622.5583232575834</v>
      </c>
      <c r="AD78" s="41" t="e">
        <f t="shared" si="20"/>
        <v>#REF!</v>
      </c>
      <c r="AE78" s="41">
        <f t="shared" si="18"/>
        <v>2586.2326518185441</v>
      </c>
      <c r="AF78" s="41">
        <f t="shared" si="18"/>
        <v>3298.1234766712632</v>
      </c>
      <c r="AG78" s="42" t="e">
        <f t="shared" si="18"/>
        <v>#REF!</v>
      </c>
      <c r="AH78" s="109">
        <f>AI$5-((D78/1.23)/2.65)+(D78-(D78/1.23))</f>
        <v>943.00251265531517</v>
      </c>
      <c r="AI78" s="111">
        <f t="shared" si="21"/>
        <v>40.556947748890309</v>
      </c>
      <c r="AJ78" s="111">
        <f t="shared" si="22"/>
        <v>51.660276039848434</v>
      </c>
      <c r="AK78" s="111" t="e">
        <f t="shared" si="23"/>
        <v>#REF!</v>
      </c>
      <c r="AL78" s="111">
        <f t="shared" si="24"/>
        <v>82.342490116458592</v>
      </c>
      <c r="AM78" s="111">
        <f t="shared" si="25"/>
        <v>105.00822483611499</v>
      </c>
      <c r="AN78" s="111" t="e">
        <f t="shared" si="26"/>
        <v>#REF!</v>
      </c>
      <c r="AP78" s="43">
        <f>(AI78*$AP$4*$AP$5)/(AP$7*$D78)</f>
        <v>19.451773500666814</v>
      </c>
      <c r="AQ78" s="44">
        <f>(AJ78*$AP$4*$AP$5)/(AQ$7*$D78)</f>
        <v>24.777110810478863</v>
      </c>
      <c r="AR78" s="44" t="e">
        <f>(AK78*$AP$4*$AP$5)/(AR$7*$D78)</f>
        <v>#REF!</v>
      </c>
      <c r="AS78" s="44">
        <f>(AL78*$AP$4*$AP$5)/(AS$7*$D78)</f>
        <v>9.8732002537720138</v>
      </c>
      <c r="AT78" s="44">
        <f>(AM78*$AP$4*$AP$5)/(AT$7*$D78)</f>
        <v>7.1948081422483723</v>
      </c>
      <c r="AU78" s="45" t="e">
        <f>(AN78*$AP$4*$AP$5)/(AU$7*$D78)</f>
        <v>#REF!</v>
      </c>
      <c r="AV78" s="46" t="e">
        <f t="shared" si="27"/>
        <v>#REF!</v>
      </c>
      <c r="AW78" s="47" t="e">
        <f t="shared" si="28"/>
        <v>#REF!</v>
      </c>
      <c r="AX78" s="48" t="e">
        <f t="shared" si="29"/>
        <v>#REF!</v>
      </c>
    </row>
    <row r="79" spans="1:50" ht="15.75" thickBot="1" x14ac:dyDescent="0.3">
      <c r="A79" s="3">
        <v>72</v>
      </c>
      <c r="B79" s="10" t="s">
        <v>40</v>
      </c>
      <c r="C79" s="75" t="s">
        <v>14</v>
      </c>
      <c r="D79" s="120">
        <v>25.06</v>
      </c>
      <c r="E79" s="77">
        <v>144</v>
      </c>
      <c r="F79" s="9">
        <v>145</v>
      </c>
      <c r="G79" s="9">
        <v>339</v>
      </c>
      <c r="H79" s="9">
        <v>338</v>
      </c>
      <c r="I79" s="9">
        <v>310</v>
      </c>
      <c r="J79" s="9">
        <v>310</v>
      </c>
      <c r="K79" s="9">
        <v>274</v>
      </c>
      <c r="L79" s="9">
        <v>274</v>
      </c>
      <c r="M79" s="9"/>
      <c r="N79" s="68">
        <f>AVERAGE(E79:F79)</f>
        <v>144.5</v>
      </c>
      <c r="O79" s="69">
        <f>AVERAGE(G79:H79)</f>
        <v>338.5</v>
      </c>
      <c r="P79" s="69" t="e">
        <f>AVERAGE(#REF!)</f>
        <v>#REF!</v>
      </c>
      <c r="Q79" s="69">
        <f>AVERAGE(I79:J79)</f>
        <v>310</v>
      </c>
      <c r="R79" s="69">
        <f>AVERAGE(K79:M79)</f>
        <v>274</v>
      </c>
      <c r="S79" s="70" t="e">
        <f>AVERAGE(#REF!)</f>
        <v>#REF!</v>
      </c>
      <c r="U79" s="53">
        <f t="shared" si="19"/>
        <v>1062.6609140426297</v>
      </c>
      <c r="V79" s="54">
        <f t="shared" si="19"/>
        <v>2339.3267838877005</v>
      </c>
      <c r="W79" s="54" t="e">
        <f t="shared" si="19"/>
        <v>#REF!</v>
      </c>
      <c r="X79" s="54">
        <f t="shared" si="17"/>
        <v>2131.8806217163556</v>
      </c>
      <c r="Y79" s="54">
        <f t="shared" si="17"/>
        <v>1949.2355913580766</v>
      </c>
      <c r="Z79" s="55" t="e">
        <f t="shared" si="17"/>
        <v>#REF!</v>
      </c>
      <c r="AB79" s="40">
        <f t="shared" si="20"/>
        <v>591.23282653222009</v>
      </c>
      <c r="AC79" s="41">
        <f t="shared" si="20"/>
        <v>1904.145164542497</v>
      </c>
      <c r="AD79" s="41" t="e">
        <f t="shared" si="20"/>
        <v>#REF!</v>
      </c>
      <c r="AE79" s="41">
        <f t="shared" si="18"/>
        <v>1323.6623808520108</v>
      </c>
      <c r="AF79" s="41">
        <f t="shared" si="18"/>
        <v>1328.3621654180752</v>
      </c>
      <c r="AG79" s="42" t="e">
        <f t="shared" si="18"/>
        <v>#REF!</v>
      </c>
      <c r="AH79" s="109">
        <f>AI$5-((D79/1.23)/2.65)+(D79-(D79/1.23))</f>
        <v>942.9977205092805</v>
      </c>
      <c r="AI79" s="111">
        <f t="shared" si="21"/>
        <v>18.824035703440419</v>
      </c>
      <c r="AJ79" s="111">
        <f t="shared" si="22"/>
        <v>60.625349191310569</v>
      </c>
      <c r="AK79" s="111" t="e">
        <f t="shared" si="23"/>
        <v>#REF!</v>
      </c>
      <c r="AL79" s="111">
        <f t="shared" si="24"/>
        <v>42.143579987944612</v>
      </c>
      <c r="AM79" s="111">
        <f t="shared" si="25"/>
        <v>42.293214630170034</v>
      </c>
      <c r="AN79" s="111" t="e">
        <f t="shared" si="26"/>
        <v>#REF!</v>
      </c>
      <c r="AP79" s="43">
        <f>(AI79*$AP$4*$AP$5)/(AP$7*$D79)</f>
        <v>9.0139037686067471</v>
      </c>
      <c r="AQ79" s="44">
        <f>(AJ79*$AP$4*$AP$5)/(AQ$7*$D79)</f>
        <v>29.030494425208577</v>
      </c>
      <c r="AR79" s="44" t="e">
        <f>(AK79*$AP$4*$AP$5)/(AR$7*$D79)</f>
        <v>#REF!</v>
      </c>
      <c r="AS79" s="44">
        <f>(AL79*$AP$4*$AP$5)/(AS$7*$D79)</f>
        <v>5.045121307415557</v>
      </c>
      <c r="AT79" s="44">
        <f>(AM79*$AP$4*$AP$5)/(AT$7*$D79)</f>
        <v>2.8931625559345591</v>
      </c>
      <c r="AU79" s="45" t="e">
        <f>(AN79*$AP$4*$AP$5)/(AU$7*$D79)</f>
        <v>#REF!</v>
      </c>
      <c r="AV79" s="46" t="e">
        <f t="shared" si="27"/>
        <v>#REF!</v>
      </c>
      <c r="AW79" s="47" t="e">
        <f t="shared" si="28"/>
        <v>#REF!</v>
      </c>
      <c r="AX79" s="48" t="e">
        <f t="shared" si="29"/>
        <v>#REF!</v>
      </c>
    </row>
    <row r="80" spans="1:50" ht="15.75" thickBot="1" x14ac:dyDescent="0.3">
      <c r="A80" s="3">
        <v>73</v>
      </c>
      <c r="B80" s="10" t="s">
        <v>40</v>
      </c>
      <c r="C80" s="75" t="s">
        <v>14</v>
      </c>
      <c r="D80" s="119">
        <v>25.12</v>
      </c>
      <c r="E80" s="77">
        <v>468</v>
      </c>
      <c r="F80" s="9">
        <v>471</v>
      </c>
      <c r="G80" s="9">
        <v>491</v>
      </c>
      <c r="H80" s="9">
        <v>492</v>
      </c>
      <c r="I80" s="9">
        <v>593</v>
      </c>
      <c r="J80" s="9">
        <v>595</v>
      </c>
      <c r="K80" s="9">
        <v>360</v>
      </c>
      <c r="L80" s="9">
        <v>356</v>
      </c>
      <c r="M80" s="9"/>
      <c r="N80" s="68">
        <f>AVERAGE(E80:F80)</f>
        <v>469.5</v>
      </c>
      <c r="O80" s="69">
        <f>AVERAGE(G80:H80)</f>
        <v>491.5</v>
      </c>
      <c r="P80" s="69" t="e">
        <f>AVERAGE(#REF!)</f>
        <v>#REF!</v>
      </c>
      <c r="Q80" s="69">
        <f>AVERAGE(I80:J80)</f>
        <v>594</v>
      </c>
      <c r="R80" s="69">
        <f>AVERAGE(K80:M80)</f>
        <v>358</v>
      </c>
      <c r="S80" s="70" t="e">
        <f>AVERAGE(#REF!)</f>
        <v>#REF!</v>
      </c>
      <c r="U80" s="53">
        <f t="shared" si="19"/>
        <v>3303.4850379256791</v>
      </c>
      <c r="V80" s="54">
        <f t="shared" si="19"/>
        <v>3390.1264599021351</v>
      </c>
      <c r="W80" s="54" t="e">
        <f t="shared" si="19"/>
        <v>#REF!</v>
      </c>
      <c r="X80" s="54">
        <f t="shared" si="17"/>
        <v>4059.6760892136431</v>
      </c>
      <c r="Y80" s="54">
        <f t="shared" si="17"/>
        <v>2538.0610367149015</v>
      </c>
      <c r="Z80" s="55" t="e">
        <f t="shared" si="17"/>
        <v>#REF!</v>
      </c>
      <c r="AB80" s="40">
        <f t="shared" si="20"/>
        <v>2832.0569504152695</v>
      </c>
      <c r="AC80" s="41">
        <f t="shared" si="20"/>
        <v>2954.9448405569315</v>
      </c>
      <c r="AD80" s="41" t="e">
        <f t="shared" si="20"/>
        <v>#REF!</v>
      </c>
      <c r="AE80" s="41">
        <f t="shared" si="18"/>
        <v>3251.4578483492983</v>
      </c>
      <c r="AF80" s="41">
        <f t="shared" si="18"/>
        <v>1917.1876107749001</v>
      </c>
      <c r="AG80" s="42" t="e">
        <f t="shared" si="18"/>
        <v>#REF!</v>
      </c>
      <c r="AH80" s="109">
        <f>AI$5-((D80/1.23)/2.65)+(D80-(D80/1.23))</f>
        <v>942.99053229022866</v>
      </c>
      <c r="AI80" s="111">
        <f t="shared" si="21"/>
        <v>90.168090104156832</v>
      </c>
      <c r="AJ80" s="111">
        <f t="shared" si="22"/>
        <v>94.080640785518767</v>
      </c>
      <c r="AK80" s="111" t="e">
        <f t="shared" si="23"/>
        <v>#REF!</v>
      </c>
      <c r="AL80" s="111">
        <f t="shared" si="24"/>
        <v>103.52113300434803</v>
      </c>
      <c r="AM80" s="111">
        <f t="shared" si="25"/>
        <v>61.04013734948947</v>
      </c>
      <c r="AN80" s="111" t="e">
        <f t="shared" si="26"/>
        <v>#REF!</v>
      </c>
      <c r="AP80" s="43">
        <f>(AI80*$AP$4*$AP$5)/(AP$7*$D80)</f>
        <v>43.073928393705501</v>
      </c>
      <c r="AQ80" s="44">
        <f>(AJ80*$AP$4*$AP$5)/(AQ$7*$D80)</f>
        <v>44.942981266967564</v>
      </c>
      <c r="AR80" s="44" t="e">
        <f>(AK80*$AP$4*$AP$5)/(AR$7*$D80)</f>
        <v>#REF!</v>
      </c>
      <c r="AS80" s="44">
        <f>(AL80*$AP$4*$AP$5)/(AS$7*$D80)</f>
        <v>12.36319263586959</v>
      </c>
      <c r="AT80" s="44">
        <f>(AM80*$AP$4*$AP$5)/(AT$7*$D80)</f>
        <v>4.1656144688004639</v>
      </c>
      <c r="AU80" s="45" t="e">
        <f>(AN80*$AP$4*$AP$5)/(AU$7*$D80)</f>
        <v>#REF!</v>
      </c>
      <c r="AV80" s="46" t="e">
        <f t="shared" si="27"/>
        <v>#REF!</v>
      </c>
      <c r="AW80" s="47" t="e">
        <f t="shared" si="28"/>
        <v>#REF!</v>
      </c>
      <c r="AX80" s="48" t="e">
        <f t="shared" si="29"/>
        <v>#REF!</v>
      </c>
    </row>
    <row r="81" spans="1:50" ht="15.75" thickBot="1" x14ac:dyDescent="0.3">
      <c r="A81" s="3">
        <v>74</v>
      </c>
      <c r="B81" s="10" t="s">
        <v>40</v>
      </c>
      <c r="C81" s="75" t="s">
        <v>14</v>
      </c>
      <c r="D81" s="119">
        <v>25.12</v>
      </c>
      <c r="E81" s="77">
        <v>399</v>
      </c>
      <c r="F81" s="9">
        <v>398</v>
      </c>
      <c r="G81" s="9">
        <v>429</v>
      </c>
      <c r="H81" s="9">
        <v>429</v>
      </c>
      <c r="I81" s="9">
        <v>482</v>
      </c>
      <c r="J81" s="9">
        <v>484</v>
      </c>
      <c r="K81" s="9">
        <v>356</v>
      </c>
      <c r="L81" s="9">
        <v>345</v>
      </c>
      <c r="M81" s="9">
        <v>341</v>
      </c>
      <c r="N81" s="68">
        <f>AVERAGE(E81:F81)</f>
        <v>398.5</v>
      </c>
      <c r="O81" s="69">
        <f>AVERAGE(G81:H81)</f>
        <v>429</v>
      </c>
      <c r="P81" s="69" t="e">
        <f>AVERAGE(#REF!)</f>
        <v>#REF!</v>
      </c>
      <c r="Q81" s="69">
        <f>AVERAGE(I81:J81)</f>
        <v>483</v>
      </c>
      <c r="R81" s="69">
        <f>AVERAGE(K81:M81)</f>
        <v>347.33333333333331</v>
      </c>
      <c r="S81" s="70" t="e">
        <f>AVERAGE(#REF!)</f>
        <v>#REF!</v>
      </c>
      <c r="U81" s="53">
        <f t="shared" si="19"/>
        <v>2813.9511524004588</v>
      </c>
      <c r="V81" s="54">
        <f t="shared" si="19"/>
        <v>2960.8782262361078</v>
      </c>
      <c r="W81" s="54" t="e">
        <f t="shared" si="19"/>
        <v>#REF!</v>
      </c>
      <c r="X81" s="54">
        <f t="shared" si="17"/>
        <v>3306.2067339594214</v>
      </c>
      <c r="Y81" s="54">
        <f t="shared" si="17"/>
        <v>2463.2895515902251</v>
      </c>
      <c r="Z81" s="55" t="e">
        <f t="shared" si="17"/>
        <v>#REF!</v>
      </c>
      <c r="AB81" s="40">
        <f t="shared" si="20"/>
        <v>2342.5230648900492</v>
      </c>
      <c r="AC81" s="41">
        <f t="shared" si="20"/>
        <v>2525.6966068909041</v>
      </c>
      <c r="AD81" s="41" t="e">
        <f t="shared" si="20"/>
        <v>#REF!</v>
      </c>
      <c r="AE81" s="41">
        <f t="shared" si="18"/>
        <v>2497.9884930950766</v>
      </c>
      <c r="AF81" s="41">
        <f t="shared" si="18"/>
        <v>1842.4161256502236</v>
      </c>
      <c r="AG81" s="42" t="e">
        <f t="shared" si="18"/>
        <v>#REF!</v>
      </c>
      <c r="AH81" s="109">
        <f>AI$5-((D81/1.23)/2.65)+(D81-(D81/1.23))</f>
        <v>942.99053229022866</v>
      </c>
      <c r="AI81" s="111">
        <f t="shared" si="21"/>
        <v>74.58212687251924</v>
      </c>
      <c r="AJ81" s="111">
        <f t="shared" si="22"/>
        <v>80.414074721381823</v>
      </c>
      <c r="AK81" s="111" t="e">
        <f t="shared" si="23"/>
        <v>#REF!</v>
      </c>
      <c r="AL81" s="111">
        <f t="shared" si="24"/>
        <v>79.531893414613933</v>
      </c>
      <c r="AM81" s="111">
        <f t="shared" si="25"/>
        <v>58.659534795944474</v>
      </c>
      <c r="AN81" s="111" t="e">
        <f t="shared" si="26"/>
        <v>#REF!</v>
      </c>
      <c r="AP81" s="43">
        <f>(AI81*$AP$4*$AP$5)/(AP$7*$D81)</f>
        <v>35.628404556935941</v>
      </c>
      <c r="AQ81" s="44">
        <f>(AJ81*$AP$4*$AP$5)/(AQ$7*$D81)</f>
        <v>38.414366905118705</v>
      </c>
      <c r="AR81" s="44" t="e">
        <f>(AK81*$AP$4*$AP$5)/(AR$7*$D81)</f>
        <v>#REF!</v>
      </c>
      <c r="AS81" s="44">
        <f>(AL81*$AP$4*$AP$5)/(AS$7*$D81)</f>
        <v>9.4982356784968864</v>
      </c>
      <c r="AT81" s="44">
        <f>(AM81*$AP$4*$AP$5)/(AT$7*$D81)</f>
        <v>4.0031529660562652</v>
      </c>
      <c r="AU81" s="45" t="e">
        <f>(AN81*$AP$4*$AP$5)/(AU$7*$D81)</f>
        <v>#REF!</v>
      </c>
      <c r="AV81" s="46" t="e">
        <f t="shared" si="27"/>
        <v>#REF!</v>
      </c>
      <c r="AW81" s="47" t="e">
        <f t="shared" si="28"/>
        <v>#REF!</v>
      </c>
      <c r="AX81" s="48" t="e">
        <f t="shared" si="29"/>
        <v>#REF!</v>
      </c>
    </row>
    <row r="82" spans="1:50" ht="15.75" thickBot="1" x14ac:dyDescent="0.3">
      <c r="A82" s="3">
        <v>75</v>
      </c>
      <c r="B82" s="10" t="s">
        <v>40</v>
      </c>
      <c r="C82" s="75" t="s">
        <v>14</v>
      </c>
      <c r="D82" s="119">
        <v>25.15</v>
      </c>
      <c r="E82" s="77">
        <v>279</v>
      </c>
      <c r="F82" s="9">
        <v>278</v>
      </c>
      <c r="G82" s="9">
        <v>215</v>
      </c>
      <c r="H82" s="9">
        <v>217</v>
      </c>
      <c r="I82" s="9">
        <v>495</v>
      </c>
      <c r="J82" s="9">
        <v>497</v>
      </c>
      <c r="K82" s="9">
        <v>341</v>
      </c>
      <c r="L82" s="9">
        <v>338</v>
      </c>
      <c r="M82" s="9"/>
      <c r="N82" s="68">
        <f>AVERAGE(E82:F82)</f>
        <v>278.5</v>
      </c>
      <c r="O82" s="69">
        <f>AVERAGE(G82:H82)</f>
        <v>216</v>
      </c>
      <c r="P82" s="69" t="e">
        <f>AVERAGE(#REF!)</f>
        <v>#REF!</v>
      </c>
      <c r="Q82" s="69">
        <f>AVERAGE(I82:J82)</f>
        <v>496</v>
      </c>
      <c r="R82" s="69">
        <f>AVERAGE(K82:M82)</f>
        <v>339.5</v>
      </c>
      <c r="S82" s="70" t="e">
        <f>AVERAGE(#REF!)</f>
        <v>#REF!</v>
      </c>
      <c r="U82" s="53">
        <f t="shared" si="19"/>
        <v>1986.5699374282563</v>
      </c>
      <c r="V82" s="54">
        <f t="shared" si="19"/>
        <v>1498.0002459022871</v>
      </c>
      <c r="W82" s="54" t="e">
        <f t="shared" si="19"/>
        <v>#REF!</v>
      </c>
      <c r="X82" s="54">
        <f t="shared" si="17"/>
        <v>3394.4508926828889</v>
      </c>
      <c r="Y82" s="54">
        <f t="shared" si="17"/>
        <v>2408.3792422017914</v>
      </c>
      <c r="Z82" s="55" t="e">
        <f t="shared" si="17"/>
        <v>#REF!</v>
      </c>
      <c r="AB82" s="40">
        <f t="shared" si="20"/>
        <v>1515.1418499178467</v>
      </c>
      <c r="AC82" s="41">
        <f t="shared" si="20"/>
        <v>1062.8186265570837</v>
      </c>
      <c r="AD82" s="41" t="e">
        <f t="shared" si="20"/>
        <v>#REF!</v>
      </c>
      <c r="AE82" s="41">
        <f t="shared" si="18"/>
        <v>2586.2326518185441</v>
      </c>
      <c r="AF82" s="41">
        <f t="shared" si="18"/>
        <v>1787.50581626179</v>
      </c>
      <c r="AG82" s="42" t="e">
        <f t="shared" si="18"/>
        <v>#REF!</v>
      </c>
      <c r="AH82" s="109">
        <f>AI$5-((D82/1.23)/2.65)+(D82-(D82/1.23))</f>
        <v>942.98693818070262</v>
      </c>
      <c r="AI82" s="111">
        <f t="shared" si="21"/>
        <v>48.23946994458101</v>
      </c>
      <c r="AJ82" s="111">
        <f t="shared" si="22"/>
        <v>33.83828860322302</v>
      </c>
      <c r="AK82" s="111" t="e">
        <f t="shared" si="23"/>
        <v>#REF!</v>
      </c>
      <c r="AL82" s="111">
        <f t="shared" si="24"/>
        <v>82.341130161416459</v>
      </c>
      <c r="AM82" s="111">
        <f t="shared" si="25"/>
        <v>56.911062884310006</v>
      </c>
      <c r="AN82" s="111" t="e">
        <f t="shared" si="26"/>
        <v>#REF!</v>
      </c>
      <c r="AP82" s="43">
        <f>(AI82*$AP$4*$AP$5)/(AP$7*$D82)</f>
        <v>23.016844506360723</v>
      </c>
      <c r="AQ82" s="44">
        <f>(AJ82*$AP$4*$AP$5)/(AQ$7*$D82)</f>
        <v>16.145505496567647</v>
      </c>
      <c r="AR82" s="44" t="e">
        <f>(AK82*$AP$4*$AP$5)/(AR$7*$D82)</f>
        <v>#REF!</v>
      </c>
      <c r="AS82" s="44">
        <f>(AL82*$AP$4*$AP$5)/(AS$7*$D82)</f>
        <v>9.8220035977832776</v>
      </c>
      <c r="AT82" s="44">
        <f>(AM82*$AP$4*$AP$5)/(AT$7*$D82)</f>
        <v>3.8791976973116729</v>
      </c>
      <c r="AU82" s="45" t="e">
        <f>(AN82*$AP$4*$AP$5)/(AU$7*$D82)</f>
        <v>#REF!</v>
      </c>
      <c r="AV82" s="46" t="e">
        <f t="shared" si="27"/>
        <v>#REF!</v>
      </c>
      <c r="AW82" s="47" t="e">
        <f t="shared" si="28"/>
        <v>#REF!</v>
      </c>
      <c r="AX82" s="48" t="e">
        <f t="shared" si="29"/>
        <v>#REF!</v>
      </c>
    </row>
    <row r="83" spans="1:50" ht="15.75" thickBot="1" x14ac:dyDescent="0.3">
      <c r="A83" s="3">
        <v>76</v>
      </c>
      <c r="B83" s="10" t="s">
        <v>40</v>
      </c>
      <c r="C83" s="75" t="s">
        <v>14</v>
      </c>
      <c r="D83" s="119">
        <v>25.05</v>
      </c>
      <c r="E83" s="77">
        <v>135</v>
      </c>
      <c r="F83" s="9">
        <v>135</v>
      </c>
      <c r="G83" s="9">
        <v>271</v>
      </c>
      <c r="H83" s="9">
        <v>270</v>
      </c>
      <c r="I83" s="9">
        <v>241</v>
      </c>
      <c r="J83" s="9">
        <v>239</v>
      </c>
      <c r="K83" s="9">
        <v>106</v>
      </c>
      <c r="L83" s="9">
        <v>106</v>
      </c>
      <c r="M83" s="9"/>
      <c r="N83" s="68">
        <f>AVERAGE(E83:F83)</f>
        <v>135</v>
      </c>
      <c r="O83" s="69">
        <f>AVERAGE(G83:H83)</f>
        <v>270.5</v>
      </c>
      <c r="P83" s="69" t="e">
        <f>AVERAGE(#REF!)</f>
        <v>#REF!</v>
      </c>
      <c r="Q83" s="69">
        <f>AVERAGE(I83:J83)</f>
        <v>240</v>
      </c>
      <c r="R83" s="69">
        <f>AVERAGE(K83:M83)</f>
        <v>106</v>
      </c>
      <c r="S83" s="70" t="e">
        <f>AVERAGE(#REF!)</f>
        <v>#REF!</v>
      </c>
      <c r="U83" s="53">
        <f t="shared" si="19"/>
        <v>997.1599011906635</v>
      </c>
      <c r="V83" s="54">
        <f t="shared" si="19"/>
        <v>1872.3047056590628</v>
      </c>
      <c r="W83" s="54" t="e">
        <f t="shared" si="19"/>
        <v>#REF!</v>
      </c>
      <c r="X83" s="54">
        <f t="shared" si="17"/>
        <v>1656.7197670515311</v>
      </c>
      <c r="Y83" s="54">
        <f t="shared" si="17"/>
        <v>771.58470064442679</v>
      </c>
      <c r="Z83" s="55" t="e">
        <f t="shared" si="17"/>
        <v>#REF!</v>
      </c>
      <c r="AB83" s="40">
        <f t="shared" si="20"/>
        <v>525.73181368025394</v>
      </c>
      <c r="AC83" s="41">
        <f t="shared" si="20"/>
        <v>1437.1230863138594</v>
      </c>
      <c r="AD83" s="41" t="e">
        <f t="shared" si="20"/>
        <v>#REF!</v>
      </c>
      <c r="AE83" s="41">
        <f t="shared" si="18"/>
        <v>848.5015261871863</v>
      </c>
      <c r="AF83" s="41">
        <f t="shared" si="18"/>
        <v>150.71127470442536</v>
      </c>
      <c r="AG83" s="42" t="e">
        <f t="shared" si="18"/>
        <v>#REF!</v>
      </c>
      <c r="AH83" s="109">
        <f>AI$5-((D83/1.23)/2.65)+(D83-(D83/1.23))</f>
        <v>942.99891854578914</v>
      </c>
      <c r="AI83" s="111">
        <f t="shared" si="21"/>
        <v>16.73859528762079</v>
      </c>
      <c r="AJ83" s="111">
        <f t="shared" si="22"/>
        <v>45.756070099525175</v>
      </c>
      <c r="AK83" s="111" t="e">
        <f t="shared" si="23"/>
        <v>#REF!</v>
      </c>
      <c r="AL83" s="111">
        <f t="shared" si="24"/>
        <v>27.015149698385706</v>
      </c>
      <c r="AM83" s="111">
        <f t="shared" si="25"/>
        <v>4.7984446954033873</v>
      </c>
      <c r="AN83" s="111" t="e">
        <f t="shared" si="26"/>
        <v>#REF!</v>
      </c>
      <c r="AP83" s="43">
        <f>(AI83*$AP$4*$AP$5)/(AP$7*$D83)</f>
        <v>8.0184887605369042</v>
      </c>
      <c r="AQ83" s="44">
        <f>(AJ83*$AP$4*$AP$5)/(AQ$7*$D83)</f>
        <v>21.919075496778525</v>
      </c>
      <c r="AR83" s="44" t="e">
        <f>(AK83*$AP$4*$AP$5)/(AR$7*$D83)</f>
        <v>#REF!</v>
      </c>
      <c r="AS83" s="44">
        <f>(AL83*$AP$4*$AP$5)/(AS$7*$D83)</f>
        <v>3.2353472692677494</v>
      </c>
      <c r="AT83" s="44">
        <f>(AM83*$AP$4*$AP$5)/(AT$7*$D83)</f>
        <v>0.32837944878722919</v>
      </c>
      <c r="AU83" s="45" t="e">
        <f>(AN83*$AP$4*$AP$5)/(AU$7*$D83)</f>
        <v>#REF!</v>
      </c>
      <c r="AV83" s="46" t="e">
        <f t="shared" si="27"/>
        <v>#REF!</v>
      </c>
      <c r="AW83" s="47" t="e">
        <f t="shared" si="28"/>
        <v>#REF!</v>
      </c>
      <c r="AX83" s="48" t="e">
        <f t="shared" si="29"/>
        <v>#REF!</v>
      </c>
    </row>
    <row r="84" spans="1:50" ht="15.75" thickBot="1" x14ac:dyDescent="0.3">
      <c r="A84" s="3">
        <v>77</v>
      </c>
      <c r="B84" s="10" t="s">
        <v>40</v>
      </c>
      <c r="C84" s="75" t="s">
        <v>14</v>
      </c>
      <c r="D84" s="119">
        <v>25.19</v>
      </c>
      <c r="E84" s="77">
        <v>459</v>
      </c>
      <c r="F84" s="9">
        <v>455</v>
      </c>
      <c r="G84" s="9">
        <v>410</v>
      </c>
      <c r="H84" s="9">
        <v>414</v>
      </c>
      <c r="I84" s="9">
        <v>487</v>
      </c>
      <c r="J84" s="9">
        <v>490</v>
      </c>
      <c r="K84" s="9">
        <v>523</v>
      </c>
      <c r="L84" s="9">
        <v>522</v>
      </c>
      <c r="M84" s="9"/>
      <c r="N84" s="68">
        <f>AVERAGE(E84:F84)</f>
        <v>457</v>
      </c>
      <c r="O84" s="69">
        <f>AVERAGE(G84:H84)</f>
        <v>412</v>
      </c>
      <c r="P84" s="69" t="e">
        <f>AVERAGE(#REF!)</f>
        <v>#REF!</v>
      </c>
      <c r="Q84" s="69">
        <f>AVERAGE(I84:J84)</f>
        <v>488.5</v>
      </c>
      <c r="R84" s="69">
        <f>AVERAGE(K84:M84)</f>
        <v>522.5</v>
      </c>
      <c r="S84" s="70" t="e">
        <f>AVERAGE(#REF!)</f>
        <v>#REF!</v>
      </c>
      <c r="U84" s="53">
        <f t="shared" si="19"/>
        <v>3217.2994946994081</v>
      </c>
      <c r="V84" s="54">
        <f t="shared" si="19"/>
        <v>2844.1227066789484</v>
      </c>
      <c r="W84" s="54" t="e">
        <f t="shared" si="19"/>
        <v>#REF!</v>
      </c>
      <c r="X84" s="54">
        <f t="shared" si="17"/>
        <v>3343.5408011116574</v>
      </c>
      <c r="Y84" s="54">
        <f t="shared" si="17"/>
        <v>3691.1775338720172</v>
      </c>
      <c r="Z84" s="55" t="e">
        <f t="shared" si="17"/>
        <v>#REF!</v>
      </c>
      <c r="AB84" s="40">
        <f t="shared" si="20"/>
        <v>2745.8714071889985</v>
      </c>
      <c r="AC84" s="41">
        <f t="shared" si="20"/>
        <v>2408.9410873337447</v>
      </c>
      <c r="AD84" s="41" t="e">
        <f t="shared" si="20"/>
        <v>#REF!</v>
      </c>
      <c r="AE84" s="41">
        <f t="shared" si="18"/>
        <v>2535.3225602473126</v>
      </c>
      <c r="AF84" s="41">
        <f t="shared" si="18"/>
        <v>3070.3041079320155</v>
      </c>
      <c r="AG84" s="42" t="e">
        <f t="shared" si="18"/>
        <v>#REF!</v>
      </c>
      <c r="AH84" s="109">
        <f>AI$5-((D84/1.23)/2.65)+(D84-(D84/1.23))</f>
        <v>942.98214603466795</v>
      </c>
      <c r="AI84" s="111">
        <f t="shared" si="21"/>
        <v>87.423305008266979</v>
      </c>
      <c r="AJ84" s="111">
        <f t="shared" si="22"/>
        <v>76.696086667990429</v>
      </c>
      <c r="AK84" s="111" t="e">
        <f t="shared" si="23"/>
        <v>#REF!</v>
      </c>
      <c r="AL84" s="111">
        <f t="shared" si="24"/>
        <v>80.719831561866442</v>
      </c>
      <c r="AM84" s="111">
        <f t="shared" si="25"/>
        <v>97.752623008175917</v>
      </c>
      <c r="AN84" s="111" t="e">
        <f t="shared" si="26"/>
        <v>#REF!</v>
      </c>
      <c r="AP84" s="43">
        <f>(AI84*$AP$4*$AP$5)/(AP$7*$D84)</f>
        <v>41.646671699055325</v>
      </c>
      <c r="AQ84" s="44">
        <f>(AJ84*$AP$4*$AP$5)/(AQ$7*$D84)</f>
        <v>36.536444621511912</v>
      </c>
      <c r="AR84" s="44" t="e">
        <f>(AK84*$AP$4*$AP$5)/(AR$7*$D84)</f>
        <v>#REF!</v>
      </c>
      <c r="AS84" s="44">
        <f>(AL84*$AP$4*$AP$5)/(AS$7*$D84)</f>
        <v>9.6133185663199399</v>
      </c>
      <c r="AT84" s="44">
        <f>(AM84*$AP$4*$AP$5)/(AT$7*$D84)</f>
        <v>6.6524781721664548</v>
      </c>
      <c r="AU84" s="45" t="e">
        <f>(AN84*$AP$4*$AP$5)/(AU$7*$D84)</f>
        <v>#REF!</v>
      </c>
      <c r="AV84" s="46" t="e">
        <f t="shared" si="27"/>
        <v>#REF!</v>
      </c>
      <c r="AW84" s="47" t="e">
        <f t="shared" si="28"/>
        <v>#REF!</v>
      </c>
      <c r="AX84" s="48" t="e">
        <f t="shared" si="29"/>
        <v>#REF!</v>
      </c>
    </row>
    <row r="85" spans="1:50" ht="15.75" thickBot="1" x14ac:dyDescent="0.3">
      <c r="A85" s="3">
        <v>78</v>
      </c>
      <c r="B85" s="10" t="s">
        <v>40</v>
      </c>
      <c r="C85" s="75" t="s">
        <v>14</v>
      </c>
      <c r="D85" s="119">
        <v>25.12</v>
      </c>
      <c r="E85" s="77">
        <v>364</v>
      </c>
      <c r="F85" s="9">
        <v>367</v>
      </c>
      <c r="G85" s="9">
        <v>414</v>
      </c>
      <c r="H85" s="9">
        <v>417</v>
      </c>
      <c r="I85" s="9">
        <v>488</v>
      </c>
      <c r="J85" s="9">
        <v>489</v>
      </c>
      <c r="K85" s="9">
        <v>176</v>
      </c>
      <c r="L85" s="9">
        <v>175</v>
      </c>
      <c r="M85" s="9"/>
      <c r="N85" s="68">
        <f>AVERAGE(E85:F85)</f>
        <v>365.5</v>
      </c>
      <c r="O85" s="69">
        <f>AVERAGE(G85:H85)</f>
        <v>415.5</v>
      </c>
      <c r="P85" s="69" t="e">
        <f>AVERAGE(#REF!)</f>
        <v>#REF!</v>
      </c>
      <c r="Q85" s="69">
        <f>AVERAGE(I85:J85)</f>
        <v>488.5</v>
      </c>
      <c r="R85" s="69">
        <f>AVERAGE(K85:M85)</f>
        <v>175.5</v>
      </c>
      <c r="S85" s="70" t="e">
        <f>AVERAGE(#REF!)</f>
        <v>#REF!</v>
      </c>
      <c r="U85" s="53">
        <f t="shared" si="19"/>
        <v>2586.4213182831031</v>
      </c>
      <c r="V85" s="54">
        <f t="shared" si="19"/>
        <v>2868.1606077642459</v>
      </c>
      <c r="W85" s="54" t="e">
        <f t="shared" si="19"/>
        <v>#REF!</v>
      </c>
      <c r="X85" s="54">
        <f t="shared" si="17"/>
        <v>3343.5408011116574</v>
      </c>
      <c r="Y85" s="54">
        <f t="shared" si="17"/>
        <v>1258.7676584098951</v>
      </c>
      <c r="Z85" s="55" t="e">
        <f t="shared" si="17"/>
        <v>#REF!</v>
      </c>
      <c r="AB85" s="40">
        <f t="shared" si="20"/>
        <v>2114.9932307726936</v>
      </c>
      <c r="AC85" s="41">
        <f t="shared" si="20"/>
        <v>2432.9789884190423</v>
      </c>
      <c r="AD85" s="41" t="e">
        <f t="shared" si="20"/>
        <v>#REF!</v>
      </c>
      <c r="AE85" s="41">
        <f t="shared" si="18"/>
        <v>2535.3225602473126</v>
      </c>
      <c r="AF85" s="41">
        <f t="shared" si="18"/>
        <v>637.89423246989372</v>
      </c>
      <c r="AG85" s="42" t="e">
        <f t="shared" si="18"/>
        <v>#REF!</v>
      </c>
      <c r="AH85" s="109">
        <f>AI$5-((D85/1.23)/2.65)+(D85-(D85/1.23))</f>
        <v>942.99053229022866</v>
      </c>
      <c r="AI85" s="111">
        <f t="shared" si="21"/>
        <v>67.33794677894123</v>
      </c>
      <c r="AJ85" s="111">
        <f t="shared" si="22"/>
        <v>77.46209645152824</v>
      </c>
      <c r="AK85" s="111" t="e">
        <f t="shared" si="23"/>
        <v>#REF!</v>
      </c>
      <c r="AL85" s="111">
        <f t="shared" si="24"/>
        <v>80.720549430321483</v>
      </c>
      <c r="AM85" s="111">
        <f t="shared" si="25"/>
        <v>20.309515534930686</v>
      </c>
      <c r="AN85" s="111" t="e">
        <f t="shared" si="26"/>
        <v>#REF!</v>
      </c>
      <c r="AP85" s="43">
        <f>(AI85*$AP$4*$AP$5)/(AP$7*$D85)</f>
        <v>32.1678089708318</v>
      </c>
      <c r="AQ85" s="44">
        <f>(AJ85*$AP$4*$AP$5)/(AQ$7*$D85)</f>
        <v>37.004186202959353</v>
      </c>
      <c r="AR85" s="44" t="e">
        <f>(AK85*$AP$4*$AP$5)/(AR$7*$D85)</f>
        <v>#REF!</v>
      </c>
      <c r="AS85" s="44">
        <f>(AL85*$AP$4*$AP$5)/(AS$7*$D85)</f>
        <v>9.640193005213554</v>
      </c>
      <c r="AT85" s="44">
        <f>(AM85*$AP$4*$AP$5)/(AT$7*$D85)</f>
        <v>1.3859996952864435</v>
      </c>
      <c r="AU85" s="45" t="e">
        <f>(AN85*$AP$4*$AP$5)/(AU$7*$D85)</f>
        <v>#REF!</v>
      </c>
      <c r="AV85" s="46" t="e">
        <f t="shared" si="27"/>
        <v>#REF!</v>
      </c>
      <c r="AW85" s="47" t="e">
        <f t="shared" si="28"/>
        <v>#REF!</v>
      </c>
      <c r="AX85" s="48" t="e">
        <f t="shared" si="29"/>
        <v>#REF!</v>
      </c>
    </row>
    <row r="86" spans="1:50" ht="15.75" thickBot="1" x14ac:dyDescent="0.3">
      <c r="A86" s="3">
        <v>79</v>
      </c>
      <c r="B86" s="10" t="s">
        <v>40</v>
      </c>
      <c r="C86" s="75" t="s">
        <v>14</v>
      </c>
      <c r="D86" s="119">
        <v>25.29</v>
      </c>
      <c r="E86" s="77">
        <v>256</v>
      </c>
      <c r="F86" s="9">
        <v>258</v>
      </c>
      <c r="G86" s="9">
        <v>358</v>
      </c>
      <c r="H86" s="9">
        <v>354</v>
      </c>
      <c r="I86" s="9">
        <v>490</v>
      </c>
      <c r="J86" s="9">
        <v>494</v>
      </c>
      <c r="K86" s="9">
        <v>603</v>
      </c>
      <c r="L86" s="9">
        <v>606</v>
      </c>
      <c r="M86" s="9"/>
      <c r="N86" s="68">
        <f>AVERAGE(E86:F86)</f>
        <v>257</v>
      </c>
      <c r="O86" s="69">
        <f>AVERAGE(G86:H86)</f>
        <v>356</v>
      </c>
      <c r="P86" s="69" t="e">
        <f>AVERAGE(#REF!)</f>
        <v>#REF!</v>
      </c>
      <c r="Q86" s="69">
        <f>AVERAGE(I86:J86)</f>
        <v>492</v>
      </c>
      <c r="R86" s="69">
        <f>AVERAGE(K86:M86)</f>
        <v>604.5</v>
      </c>
      <c r="S86" s="70" t="e">
        <f>AVERAGE(#REF!)</f>
        <v>#REF!</v>
      </c>
      <c r="U86" s="53">
        <f t="shared" si="19"/>
        <v>1838.3308030790697</v>
      </c>
      <c r="V86" s="54">
        <f t="shared" si="19"/>
        <v>2459.5162893141883</v>
      </c>
      <c r="W86" s="54" t="e">
        <f t="shared" si="19"/>
        <v>#REF!</v>
      </c>
      <c r="X86" s="54">
        <f t="shared" si="17"/>
        <v>3367.2988438448988</v>
      </c>
      <c r="Y86" s="54">
        <f t="shared" si="17"/>
        <v>4265.9833257679647</v>
      </c>
      <c r="Z86" s="55" t="e">
        <f t="shared" si="17"/>
        <v>#REF!</v>
      </c>
      <c r="AB86" s="40">
        <f t="shared" si="20"/>
        <v>1366.9027155686601</v>
      </c>
      <c r="AC86" s="41">
        <f t="shared" si="20"/>
        <v>2024.3346699689848</v>
      </c>
      <c r="AD86" s="41" t="e">
        <f t="shared" si="20"/>
        <v>#REF!</v>
      </c>
      <c r="AE86" s="41">
        <f t="shared" si="18"/>
        <v>2559.080602980554</v>
      </c>
      <c r="AF86" s="41">
        <f t="shared" si="18"/>
        <v>3645.1098998279631</v>
      </c>
      <c r="AG86" s="42" t="e">
        <f t="shared" si="18"/>
        <v>#REF!</v>
      </c>
      <c r="AH86" s="109">
        <f>AI$5-((D86/1.23)/2.65)+(D86-(D86/1.23))</f>
        <v>942.97016566958121</v>
      </c>
      <c r="AI86" s="111">
        <f t="shared" si="21"/>
        <v>43.519020773682143</v>
      </c>
      <c r="AJ86" s="111">
        <f t="shared" si="22"/>
        <v>64.450133540494875</v>
      </c>
      <c r="AK86" s="111" t="e">
        <f t="shared" si="23"/>
        <v>#REF!</v>
      </c>
      <c r="AL86" s="111">
        <f t="shared" si="24"/>
        <v>81.475207163010168</v>
      </c>
      <c r="AM86" s="111">
        <f t="shared" si="25"/>
        <v>116.05186795387519</v>
      </c>
      <c r="AN86" s="111" t="e">
        <f t="shared" si="26"/>
        <v>#REF!</v>
      </c>
      <c r="AP86" s="43">
        <f>(AI86*$AP$4*$AP$5)/(AP$7*$D86)</f>
        <v>20.649594673158784</v>
      </c>
      <c r="AQ86" s="44">
        <f>(AJ86*$AP$4*$AP$5)/(AQ$7*$D86)</f>
        <v>30.581320778408006</v>
      </c>
      <c r="AR86" s="44" t="e">
        <f>(AK86*$AP$4*$AP$5)/(AR$7*$D86)</f>
        <v>#REF!</v>
      </c>
      <c r="AS86" s="44">
        <f>(AL86*$AP$4*$AP$5)/(AS$7*$D86)</f>
        <v>9.664911881733115</v>
      </c>
      <c r="AT86" s="44">
        <f>(AM86*$AP$4*$AP$5)/(AT$7*$D86)</f>
        <v>7.866589930782931</v>
      </c>
      <c r="AU86" s="45" t="e">
        <f>(AN86*$AP$4*$AP$5)/(AU$7*$D86)</f>
        <v>#REF!</v>
      </c>
      <c r="AV86" s="46" t="e">
        <f t="shared" si="27"/>
        <v>#REF!</v>
      </c>
      <c r="AW86" s="47" t="e">
        <f t="shared" si="28"/>
        <v>#REF!</v>
      </c>
      <c r="AX86" s="48" t="e">
        <f t="shared" si="29"/>
        <v>#REF!</v>
      </c>
    </row>
    <row r="87" spans="1:50" ht="15.75" thickBot="1" x14ac:dyDescent="0.3">
      <c r="A87" s="3">
        <v>80</v>
      </c>
      <c r="B87" s="10" t="s">
        <v>40</v>
      </c>
      <c r="C87" s="75" t="s">
        <v>14</v>
      </c>
      <c r="D87" s="119">
        <v>25.3</v>
      </c>
      <c r="E87" s="77">
        <v>129</v>
      </c>
      <c r="F87" s="9">
        <v>129</v>
      </c>
      <c r="G87" s="9">
        <v>316</v>
      </c>
      <c r="H87" s="9">
        <v>317</v>
      </c>
      <c r="I87" s="9">
        <v>254</v>
      </c>
      <c r="J87" s="9">
        <v>255</v>
      </c>
      <c r="K87" s="9">
        <v>319</v>
      </c>
      <c r="L87" s="9">
        <v>320</v>
      </c>
      <c r="M87" s="9"/>
      <c r="N87" s="68">
        <f>AVERAGE(E87:F87)</f>
        <v>129</v>
      </c>
      <c r="O87" s="69">
        <f>AVERAGE(G87:H87)</f>
        <v>316.5</v>
      </c>
      <c r="P87" s="69" t="e">
        <f>AVERAGE(#REF!)</f>
        <v>#REF!</v>
      </c>
      <c r="Q87" s="69">
        <f>AVERAGE(I87:J87)</f>
        <v>254.5</v>
      </c>
      <c r="R87" s="69">
        <f>AVERAGE(K87:M87)</f>
        <v>319.5</v>
      </c>
      <c r="S87" s="70" t="e">
        <f>AVERAGE(#REF!)</f>
        <v>#REF!</v>
      </c>
      <c r="U87" s="53">
        <f t="shared" si="19"/>
        <v>955.79084044205342</v>
      </c>
      <c r="V87" s="54">
        <f t="shared" si="19"/>
        <v>2188.2314056372588</v>
      </c>
      <c r="W87" s="54" t="e">
        <f t="shared" si="19"/>
        <v>#REF!</v>
      </c>
      <c r="X87" s="54">
        <f t="shared" si="17"/>
        <v>1755.1459440892447</v>
      </c>
      <c r="Y87" s="54">
        <f t="shared" si="17"/>
        <v>2268.1827075930237</v>
      </c>
      <c r="Z87" s="55" t="e">
        <f t="shared" si="17"/>
        <v>#REF!</v>
      </c>
      <c r="AB87" s="40">
        <f t="shared" si="20"/>
        <v>484.3627529316438</v>
      </c>
      <c r="AC87" s="41">
        <f t="shared" si="20"/>
        <v>1753.0497862920554</v>
      </c>
      <c r="AD87" s="41" t="e">
        <f t="shared" si="20"/>
        <v>#REF!</v>
      </c>
      <c r="AE87" s="41">
        <f t="shared" si="18"/>
        <v>946.92770322489991</v>
      </c>
      <c r="AF87" s="41">
        <f t="shared" si="18"/>
        <v>1647.3092816530223</v>
      </c>
      <c r="AG87" s="42" t="e">
        <f t="shared" si="18"/>
        <v>#REF!</v>
      </c>
      <c r="AH87" s="109">
        <f>AI$5-((D87/1.23)/2.65)+(D87-(D87/1.23))</f>
        <v>942.96896763307257</v>
      </c>
      <c r="AI87" s="111">
        <f t="shared" si="21"/>
        <v>15.420970114437859</v>
      </c>
      <c r="AJ87" s="111">
        <f t="shared" si="22"/>
        <v>55.812979424837458</v>
      </c>
      <c r="AK87" s="111" t="e">
        <f t="shared" si="23"/>
        <v>#REF!</v>
      </c>
      <c r="AL87" s="111">
        <f t="shared" si="24"/>
        <v>30.147949493600432</v>
      </c>
      <c r="AM87" s="111">
        <f t="shared" si="25"/>
        <v>52.446450615479904</v>
      </c>
      <c r="AN87" s="111" t="e">
        <f t="shared" si="26"/>
        <v>#REF!</v>
      </c>
      <c r="AP87" s="43">
        <f>(AI87*$AP$4*$AP$5)/(AP$7*$D87)</f>
        <v>7.3142941254250706</v>
      </c>
      <c r="AQ87" s="44">
        <f>(AJ87*$AP$4*$AP$5)/(AQ$7*$D87)</f>
        <v>26.472559410990097</v>
      </c>
      <c r="AR87" s="44" t="e">
        <f>(AK87*$AP$4*$AP$5)/(AR$7*$D87)</f>
        <v>#REF!</v>
      </c>
      <c r="AS87" s="44">
        <f>(AL87*$AP$4*$AP$5)/(AS$7*$D87)</f>
        <v>3.5748556711779162</v>
      </c>
      <c r="AT87" s="44">
        <f>(AM87*$AP$4*$AP$5)/(AT$7*$D87)</f>
        <v>3.553683836170292</v>
      </c>
      <c r="AU87" s="45" t="e">
        <f>(AN87*$AP$4*$AP$5)/(AU$7*$D87)</f>
        <v>#REF!</v>
      </c>
      <c r="AV87" s="46" t="e">
        <f t="shared" si="27"/>
        <v>#REF!</v>
      </c>
      <c r="AW87" s="47" t="e">
        <f t="shared" si="28"/>
        <v>#REF!</v>
      </c>
      <c r="AX87" s="48" t="e">
        <f t="shared" si="29"/>
        <v>#REF!</v>
      </c>
    </row>
    <row r="88" spans="1:50" ht="15.75" thickBot="1" x14ac:dyDescent="0.3">
      <c r="A88" s="3">
        <v>81</v>
      </c>
      <c r="B88" s="10" t="s">
        <v>40</v>
      </c>
      <c r="C88" s="75" t="s">
        <v>14</v>
      </c>
      <c r="D88" s="119">
        <v>25.4</v>
      </c>
      <c r="E88" s="77">
        <v>431</v>
      </c>
      <c r="F88" s="9">
        <v>434</v>
      </c>
      <c r="G88" s="9">
        <v>301</v>
      </c>
      <c r="H88" s="9">
        <v>301</v>
      </c>
      <c r="I88" s="9">
        <v>549</v>
      </c>
      <c r="J88" s="9">
        <v>548</v>
      </c>
      <c r="K88" s="9">
        <v>744</v>
      </c>
      <c r="L88" s="9">
        <v>747</v>
      </c>
      <c r="M88" s="9"/>
      <c r="N88" s="68">
        <f>AVERAGE(E88:F88)</f>
        <v>432.5</v>
      </c>
      <c r="O88" s="69">
        <f>AVERAGE(G88:H88)</f>
        <v>301</v>
      </c>
      <c r="P88" s="69" t="e">
        <f>AVERAGE(#REF!)</f>
        <v>#REF!</v>
      </c>
      <c r="Q88" s="69">
        <f>AVERAGE(I88:J88)</f>
        <v>548.5</v>
      </c>
      <c r="R88" s="69">
        <f>AVERAGE(K88:M88)</f>
        <v>745.5</v>
      </c>
      <c r="S88" s="70" t="e">
        <f>AVERAGE(#REF!)</f>
        <v>#REF!</v>
      </c>
      <c r="U88" s="53">
        <f t="shared" si="19"/>
        <v>3048.3758299759165</v>
      </c>
      <c r="V88" s="54">
        <f t="shared" si="19"/>
        <v>2081.777843688084</v>
      </c>
      <c r="W88" s="54" t="e">
        <f t="shared" si="19"/>
        <v>#REF!</v>
      </c>
      <c r="X88" s="54">
        <f t="shared" si="17"/>
        <v>3750.8215336815069</v>
      </c>
      <c r="Y88" s="54">
        <f t="shared" si="17"/>
        <v>5254.3688947597784</v>
      </c>
      <c r="Z88" s="55" t="e">
        <f t="shared" si="17"/>
        <v>#REF!</v>
      </c>
      <c r="AB88" s="40">
        <f t="shared" si="20"/>
        <v>2576.947742465507</v>
      </c>
      <c r="AC88" s="41">
        <f t="shared" si="20"/>
        <v>1646.5962243428805</v>
      </c>
      <c r="AD88" s="41" t="e">
        <f t="shared" si="20"/>
        <v>#REF!</v>
      </c>
      <c r="AE88" s="41">
        <f t="shared" si="18"/>
        <v>2942.6032928171621</v>
      </c>
      <c r="AF88" s="41">
        <f t="shared" si="18"/>
        <v>4633.4954688197768</v>
      </c>
      <c r="AG88" s="42" t="e">
        <f t="shared" si="18"/>
        <v>#REF!</v>
      </c>
      <c r="AH88" s="109">
        <f>AI$5-((D88/1.23)/2.65)+(D88-(D88/1.23))</f>
        <v>942.95698726798594</v>
      </c>
      <c r="AI88" s="111">
        <f t="shared" si="21"/>
        <v>82.042908957025872</v>
      </c>
      <c r="AJ88" s="111">
        <f t="shared" si="22"/>
        <v>52.423082508260727</v>
      </c>
      <c r="AK88" s="111" t="e">
        <f t="shared" si="23"/>
        <v>#REF!</v>
      </c>
      <c r="AL88" s="111">
        <f t="shared" si="24"/>
        <v>93.684373210557808</v>
      </c>
      <c r="AM88" s="111">
        <f t="shared" si="25"/>
        <v>147.5177166524405</v>
      </c>
      <c r="AN88" s="111" t="e">
        <f t="shared" si="26"/>
        <v>#REF!</v>
      </c>
      <c r="AP88" s="43">
        <f>(AI88*$AP$4*$AP$5)/(AP$7*$D88)</f>
        <v>38.760429428516169</v>
      </c>
      <c r="AQ88" s="44">
        <f>(AJ88*$AP$4*$AP$5)/(AQ$7*$D88)</f>
        <v>24.766810633823969</v>
      </c>
      <c r="AR88" s="44" t="e">
        <f>(AK88*$AP$4*$AP$5)/(AR$7*$D88)</f>
        <v>#REF!</v>
      </c>
      <c r="AS88" s="44">
        <f>(AL88*$AP$4*$AP$5)/(AS$7*$D88)</f>
        <v>11.065083450065885</v>
      </c>
      <c r="AT88" s="44">
        <f>(AM88*$AP$4*$AP$5)/(AT$7*$D88)</f>
        <v>9.9562013488711241</v>
      </c>
      <c r="AU88" s="45" t="e">
        <f>(AN88*$AP$4*$AP$5)/(AU$7*$D88)</f>
        <v>#REF!</v>
      </c>
      <c r="AV88" s="46" t="e">
        <f t="shared" si="27"/>
        <v>#REF!</v>
      </c>
      <c r="AW88" s="47" t="e">
        <f t="shared" si="28"/>
        <v>#REF!</v>
      </c>
      <c r="AX88" s="48" t="e">
        <f t="shared" si="29"/>
        <v>#REF!</v>
      </c>
    </row>
    <row r="89" spans="1:50" ht="15.75" thickBot="1" x14ac:dyDescent="0.3">
      <c r="A89" s="3">
        <v>82</v>
      </c>
      <c r="B89" s="10" t="s">
        <v>40</v>
      </c>
      <c r="C89" s="75" t="s">
        <v>14</v>
      </c>
      <c r="D89" s="119">
        <v>25.1</v>
      </c>
      <c r="E89" s="77">
        <v>432</v>
      </c>
      <c r="F89" s="9">
        <v>432</v>
      </c>
      <c r="G89" s="9">
        <v>119</v>
      </c>
      <c r="H89" s="9">
        <v>118</v>
      </c>
      <c r="I89" s="9">
        <v>497</v>
      </c>
      <c r="J89" s="9">
        <v>501</v>
      </c>
      <c r="K89" s="9">
        <v>616</v>
      </c>
      <c r="L89" s="9">
        <v>623</v>
      </c>
      <c r="M89" s="9">
        <v>622</v>
      </c>
      <c r="N89" s="68">
        <f>AVERAGE(E89:F89)</f>
        <v>432</v>
      </c>
      <c r="O89" s="69">
        <f>AVERAGE(G89:H89)</f>
        <v>118.5</v>
      </c>
      <c r="P89" s="69" t="e">
        <f>AVERAGE(#REF!)</f>
        <v>#REF!</v>
      </c>
      <c r="Q89" s="69">
        <f>AVERAGE(I89:J89)</f>
        <v>499</v>
      </c>
      <c r="R89" s="69">
        <f>AVERAGE(K89:M89)</f>
        <v>620.33333333333337</v>
      </c>
      <c r="S89" s="70" t="e">
        <f>AVERAGE(#REF!)</f>
        <v>#REF!</v>
      </c>
      <c r="U89" s="53">
        <f>(N89*U$6)+U$5</f>
        <v>3044.9284082468657</v>
      </c>
      <c r="V89" s="54">
        <f t="shared" ref="V89:V96" si="30">(O89*V$6)+V$5</f>
        <v>828.37300138328453</v>
      </c>
      <c r="W89" s="54" t="e">
        <f t="shared" ref="W89:W96" si="31">(P89*W$6)+W$5</f>
        <v>#REF!</v>
      </c>
      <c r="X89" s="54">
        <f t="shared" ref="X89:X96" si="32">(Q89*X$6)+X$5</f>
        <v>3414.8149293113811</v>
      </c>
      <c r="Y89" s="54">
        <f t="shared" ref="Y89:Y96" si="33">(R89*Y$6)+Y$5</f>
        <v>4376.9722489999067</v>
      </c>
      <c r="Z89" s="55" t="e">
        <f t="shared" ref="Z89:Z96" si="34">(S89*Z$6)+Z$5</f>
        <v>#REF!</v>
      </c>
      <c r="AB89" s="40">
        <f t="shared" ref="AB89:AB96" si="35">U89-AB$5</f>
        <v>2573.5003207364562</v>
      </c>
      <c r="AC89" s="41">
        <f t="shared" ref="AC89:AC96" si="36">V89-AC$5</f>
        <v>393.19138203808103</v>
      </c>
      <c r="AD89" s="41" t="e">
        <f t="shared" ref="AD89:AD96" si="37">W89-AD$5</f>
        <v>#REF!</v>
      </c>
      <c r="AE89" s="41">
        <f t="shared" ref="AE89:AE96" si="38">X89-AE$5</f>
        <v>2606.5966884470363</v>
      </c>
      <c r="AF89" s="41">
        <f t="shared" ref="AF89:AF96" si="39">Y89-AF$5</f>
        <v>3756.098823059905</v>
      </c>
      <c r="AG89" s="42" t="e">
        <f t="shared" ref="AG89:AG96" si="40">Z89-AG$5</f>
        <v>#REF!</v>
      </c>
      <c r="AH89" s="109">
        <f>AI$5-((D89/1.23)/2.65)+(D89-(D89/1.23))</f>
        <v>942.99292836324594</v>
      </c>
      <c r="AI89" s="111">
        <f t="shared" si="21"/>
        <v>81.936275464364144</v>
      </c>
      <c r="AJ89" s="111">
        <f t="shared" si="22"/>
        <v>12.518606323572108</v>
      </c>
      <c r="AK89" s="111" t="e">
        <f t="shared" si="23"/>
        <v>#REF!</v>
      </c>
      <c r="AL89" s="111">
        <f t="shared" si="24"/>
        <v>82.99001269522951</v>
      </c>
      <c r="AM89" s="111">
        <f t="shared" si="25"/>
        <v>119.58838526569087</v>
      </c>
      <c r="AN89" s="111" t="e">
        <f t="shared" si="26"/>
        <v>#REF!</v>
      </c>
      <c r="AP89" s="43">
        <f>(AI89*$AP$4*$AP$5)/(AP$7*$D89)</f>
        <v>39.172721337544601</v>
      </c>
      <c r="AQ89" s="44">
        <f>(AJ89*$AP$4*$AP$5)/(AQ$7*$D89)</f>
        <v>5.9849910710304881</v>
      </c>
      <c r="AR89" s="44" t="e">
        <f>(AK89*$AP$4*$AP$5)/(AR$7*$D89)</f>
        <v>#REF!</v>
      </c>
      <c r="AS89" s="44">
        <f>(AL89*$AP$4*$AP$5)/(AS$7*$D89)</f>
        <v>9.9191250233342032</v>
      </c>
      <c r="AT89" s="44">
        <f>(AM89*$AP$4*$AP$5)/(AT$7*$D89)</f>
        <v>8.1676757153573742</v>
      </c>
      <c r="AU89" s="45" t="e">
        <f>(AN89*$AP$4*$AP$5)/(AU$7*$D89)</f>
        <v>#REF!</v>
      </c>
      <c r="AV89" s="78" t="e">
        <f t="shared" ref="AV89:AV96" si="41">(AP89+AQ89+AR89+(AS89*4)+(AT89*7)+(AU89*7))</f>
        <v>#REF!</v>
      </c>
      <c r="AW89" s="79" t="e">
        <f t="shared" ref="AW89:AW96" si="42">SUM(AP89:AR89)</f>
        <v>#REF!</v>
      </c>
      <c r="AX89" s="80" t="e">
        <f t="shared" ref="AX89:AX96" si="43">AV89/21</f>
        <v>#REF!</v>
      </c>
    </row>
    <row r="90" spans="1:50" ht="15.75" thickBot="1" x14ac:dyDescent="0.3">
      <c r="A90" s="3">
        <v>83</v>
      </c>
      <c r="B90" s="10" t="s">
        <v>40</v>
      </c>
      <c r="C90" s="75" t="s">
        <v>14</v>
      </c>
      <c r="D90" s="119">
        <v>25.13</v>
      </c>
      <c r="E90" s="77">
        <v>325</v>
      </c>
      <c r="F90" s="9">
        <v>325</v>
      </c>
      <c r="G90" s="9">
        <v>335</v>
      </c>
      <c r="H90" s="9">
        <v>336</v>
      </c>
      <c r="I90" s="9">
        <v>359</v>
      </c>
      <c r="J90" s="9">
        <v>359</v>
      </c>
      <c r="K90" s="9">
        <v>411</v>
      </c>
      <c r="L90" s="9">
        <v>411</v>
      </c>
      <c r="M90" s="9"/>
      <c r="N90" s="68">
        <f>AVERAGE(E90:F90)</f>
        <v>325</v>
      </c>
      <c r="O90" s="69">
        <f>AVERAGE(G90:H90)</f>
        <v>335.5</v>
      </c>
      <c r="P90" s="69" t="e">
        <f>AVERAGE(#REF!)</f>
        <v>#REF!</v>
      </c>
      <c r="Q90" s="69">
        <f>AVERAGE(I90:J90)</f>
        <v>359</v>
      </c>
      <c r="R90" s="69">
        <f>AVERAGE(K90:M90)</f>
        <v>411</v>
      </c>
      <c r="S90" s="70" t="e">
        <f>AVERAGE(#REF!)</f>
        <v>#REF!</v>
      </c>
      <c r="U90" s="53">
        <f t="shared" ref="U90:U96" si="44">(N90*U$6)+U$5</f>
        <v>2307.180158229985</v>
      </c>
      <c r="V90" s="54">
        <f t="shared" si="30"/>
        <v>2318.7228686717312</v>
      </c>
      <c r="W90" s="54" t="e">
        <f t="shared" si="31"/>
        <v>#REF!</v>
      </c>
      <c r="X90" s="54">
        <f t="shared" si="32"/>
        <v>2464.4932199817326</v>
      </c>
      <c r="Y90" s="54">
        <f t="shared" si="33"/>
        <v>2909.5818534281361</v>
      </c>
      <c r="Z90" s="55" t="e">
        <f t="shared" si="34"/>
        <v>#REF!</v>
      </c>
      <c r="AB90" s="40">
        <f t="shared" si="35"/>
        <v>1835.7520707195754</v>
      </c>
      <c r="AC90" s="41">
        <f t="shared" si="36"/>
        <v>1883.5412493265278</v>
      </c>
      <c r="AD90" s="41" t="e">
        <f t="shared" si="37"/>
        <v>#REF!</v>
      </c>
      <c r="AE90" s="41">
        <f t="shared" si="38"/>
        <v>1656.2749791173878</v>
      </c>
      <c r="AF90" s="41">
        <f t="shared" si="39"/>
        <v>2288.7084274881345</v>
      </c>
      <c r="AG90" s="42" t="e">
        <f t="shared" si="40"/>
        <v>#REF!</v>
      </c>
      <c r="AH90" s="109">
        <f>AI$5-((D90/1.23)/2.65)+(D90-(D90/1.23))</f>
        <v>942.9893342537199</v>
      </c>
      <c r="AI90" s="111">
        <f t="shared" si="21"/>
        <v>58.447287863310393</v>
      </c>
      <c r="AJ90" s="111">
        <f t="shared" si="22"/>
        <v>59.968815701052037</v>
      </c>
      <c r="AK90" s="111" t="e">
        <f t="shared" si="23"/>
        <v>#REF!</v>
      </c>
      <c r="AL90" s="111">
        <f t="shared" si="24"/>
        <v>52.733036246734002</v>
      </c>
      <c r="AM90" s="111">
        <f t="shared" si="25"/>
        <v>72.868663710208409</v>
      </c>
      <c r="AN90" s="111" t="e">
        <f t="shared" si="26"/>
        <v>#REF!</v>
      </c>
      <c r="AP90" s="43">
        <f>(AI90*$AP$4*$AP$5)/(AP$7*$D90)</f>
        <v>27.909568418612206</v>
      </c>
      <c r="AQ90" s="44">
        <f>(AJ90*$AP$4*$AP$5)/(AQ$7*$D90)</f>
        <v>28.636123693299815</v>
      </c>
      <c r="AR90" s="44" t="e">
        <f>(AK90*$AP$4*$AP$5)/(AR$7*$D90)</f>
        <v>#REF!</v>
      </c>
      <c r="AS90" s="44">
        <f>(AL90*$AP$4*$AP$5)/(AS$7*$D90)</f>
        <v>6.29522915798655</v>
      </c>
      <c r="AT90" s="44">
        <f>(AM90*$AP$4*$AP$5)/(AT$7*$D90)</f>
        <v>4.9708598972343863</v>
      </c>
      <c r="AU90" s="45" t="e">
        <f>(AN90*$AP$4*$AP$5)/(AU$7*$D90)</f>
        <v>#REF!</v>
      </c>
      <c r="AV90" s="78" t="e">
        <f t="shared" si="41"/>
        <v>#REF!</v>
      </c>
      <c r="AW90" s="79" t="e">
        <f t="shared" si="42"/>
        <v>#REF!</v>
      </c>
      <c r="AX90" s="80" t="e">
        <f t="shared" si="43"/>
        <v>#REF!</v>
      </c>
    </row>
    <row r="91" spans="1:50" ht="15.75" thickBot="1" x14ac:dyDescent="0.3">
      <c r="A91" s="3">
        <v>84</v>
      </c>
      <c r="B91" s="10" t="s">
        <v>40</v>
      </c>
      <c r="C91" s="75" t="s">
        <v>14</v>
      </c>
      <c r="D91" s="119">
        <v>25.28</v>
      </c>
      <c r="E91" s="77">
        <v>142</v>
      </c>
      <c r="F91" s="9">
        <v>142</v>
      </c>
      <c r="G91" s="9">
        <v>324</v>
      </c>
      <c r="H91" s="9">
        <v>327</v>
      </c>
      <c r="I91" s="9">
        <v>345</v>
      </c>
      <c r="J91" s="9">
        <v>346</v>
      </c>
      <c r="K91" s="9">
        <v>310</v>
      </c>
      <c r="L91" s="9">
        <v>310</v>
      </c>
      <c r="M91" s="9"/>
      <c r="N91" s="68">
        <f>AVERAGE(E91:F91)</f>
        <v>142</v>
      </c>
      <c r="O91" s="69">
        <f>AVERAGE(G91:H91)</f>
        <v>325.5</v>
      </c>
      <c r="P91" s="69" t="e">
        <f>AVERAGE(#REF!)</f>
        <v>#REF!</v>
      </c>
      <c r="Q91" s="69">
        <f>AVERAGE(I91:J91)</f>
        <v>345.5</v>
      </c>
      <c r="R91" s="69">
        <f>AVERAGE(K91:M91)</f>
        <v>310</v>
      </c>
      <c r="S91" s="70" t="e">
        <f>AVERAGE(#REF!)</f>
        <v>#REF!</v>
      </c>
      <c r="U91" s="53">
        <f t="shared" si="44"/>
        <v>1045.4238053973754</v>
      </c>
      <c r="V91" s="54">
        <f t="shared" si="30"/>
        <v>2250.0431512851669</v>
      </c>
      <c r="W91" s="54" t="e">
        <f t="shared" si="31"/>
        <v>#REF!</v>
      </c>
      <c r="X91" s="54">
        <f t="shared" si="32"/>
        <v>2372.8550551535163</v>
      </c>
      <c r="Y91" s="54">
        <f t="shared" si="33"/>
        <v>2201.5893536538588</v>
      </c>
      <c r="Z91" s="55" t="e">
        <f t="shared" si="34"/>
        <v>#REF!</v>
      </c>
      <c r="AB91" s="40">
        <f t="shared" si="35"/>
        <v>573.99571788696585</v>
      </c>
      <c r="AC91" s="41">
        <f t="shared" si="36"/>
        <v>1814.8615319399635</v>
      </c>
      <c r="AD91" s="41" t="e">
        <f t="shared" si="37"/>
        <v>#REF!</v>
      </c>
      <c r="AE91" s="41">
        <f t="shared" si="38"/>
        <v>1564.6368142891715</v>
      </c>
      <c r="AF91" s="41">
        <f t="shared" si="39"/>
        <v>1580.7159277138574</v>
      </c>
      <c r="AG91" s="42" t="e">
        <f t="shared" si="40"/>
        <v>#REF!</v>
      </c>
      <c r="AH91" s="109">
        <f>AI$5-((D91/1.23)/2.65)+(D91-(D91/1.23))</f>
        <v>942.97136370608996</v>
      </c>
      <c r="AI91" s="111">
        <f t="shared" si="21"/>
        <v>18.274719204794753</v>
      </c>
      <c r="AJ91" s="111">
        <f t="shared" si="22"/>
        <v>57.781066754086332</v>
      </c>
      <c r="AK91" s="111" t="e">
        <f t="shared" si="23"/>
        <v>#REF!</v>
      </c>
      <c r="AL91" s="111">
        <f t="shared" si="24"/>
        <v>49.814480400444282</v>
      </c>
      <c r="AM91" s="111">
        <f t="shared" si="25"/>
        <v>50.326402830771613</v>
      </c>
      <c r="AN91" s="111" t="e">
        <f t="shared" si="26"/>
        <v>#REF!</v>
      </c>
      <c r="AP91" s="43">
        <f>(AI91*$AP$4*$AP$5)/(AP$7*$D91)</f>
        <v>8.674708483288649</v>
      </c>
      <c r="AQ91" s="44">
        <f>(AJ91*$AP$4*$AP$5)/(AQ$7*$D91)</f>
        <v>27.427721560484017</v>
      </c>
      <c r="AR91" s="44" t="e">
        <f>(AK91*$AP$4*$AP$5)/(AR$7*$D91)</f>
        <v>#REF!</v>
      </c>
      <c r="AS91" s="44">
        <f>(AL91*$AP$4*$AP$5)/(AS$7*$D91)</f>
        <v>5.9115285285337364</v>
      </c>
      <c r="AT91" s="44">
        <f>(AM91*$AP$4*$AP$5)/(AT$7*$D91)</f>
        <v>3.4127307525387627</v>
      </c>
      <c r="AU91" s="45" t="e">
        <f>(AN91*$AP$4*$AP$5)/(AU$7*$D91)</f>
        <v>#REF!</v>
      </c>
      <c r="AV91" s="78" t="e">
        <f t="shared" si="41"/>
        <v>#REF!</v>
      </c>
      <c r="AW91" s="79" t="e">
        <f t="shared" si="42"/>
        <v>#REF!</v>
      </c>
      <c r="AX91" s="80" t="e">
        <f t="shared" si="43"/>
        <v>#REF!</v>
      </c>
    </row>
    <row r="92" spans="1:50" ht="15.75" thickBot="1" x14ac:dyDescent="0.3">
      <c r="A92" s="3">
        <v>85</v>
      </c>
      <c r="B92" s="10" t="s">
        <v>40</v>
      </c>
      <c r="C92" s="75" t="s">
        <v>14</v>
      </c>
      <c r="D92" s="119">
        <v>25.49</v>
      </c>
      <c r="E92" s="77">
        <v>503</v>
      </c>
      <c r="F92" s="9">
        <v>489</v>
      </c>
      <c r="G92" s="9">
        <v>433</v>
      </c>
      <c r="H92" s="9">
        <v>430</v>
      </c>
      <c r="I92" s="9">
        <v>580</v>
      </c>
      <c r="J92" s="9">
        <v>583</v>
      </c>
      <c r="K92" s="9">
        <v>510</v>
      </c>
      <c r="L92" s="9">
        <v>502</v>
      </c>
      <c r="M92" s="9">
        <v>501</v>
      </c>
      <c r="N92" s="68">
        <f>AVERAGE(E92:F92)</f>
        <v>496</v>
      </c>
      <c r="O92" s="69">
        <f>AVERAGE(G92:H92)</f>
        <v>431.5</v>
      </c>
      <c r="P92" s="69" t="e">
        <f>AVERAGE(#REF!)</f>
        <v>#REF!</v>
      </c>
      <c r="Q92" s="69">
        <f>AVERAGE(I92:J92)</f>
        <v>581.5</v>
      </c>
      <c r="R92" s="69">
        <f>AVERAGE(K92:M92)</f>
        <v>504.33333333333331</v>
      </c>
      <c r="S92" s="70" t="e">
        <f>AVERAGE(#REF!)</f>
        <v>#REF!</v>
      </c>
      <c r="U92" s="53">
        <f t="shared" si="44"/>
        <v>3486.1983895653739</v>
      </c>
      <c r="V92" s="54">
        <f t="shared" si="30"/>
        <v>2978.0481555827491</v>
      </c>
      <c r="W92" s="54" t="e">
        <f t="shared" si="31"/>
        <v>#REF!</v>
      </c>
      <c r="X92" s="54">
        <f t="shared" si="32"/>
        <v>3974.8259365949243</v>
      </c>
      <c r="Y92" s="54">
        <f t="shared" si="33"/>
        <v>3563.832348269053</v>
      </c>
      <c r="Z92" s="55" t="e">
        <f t="shared" si="34"/>
        <v>#REF!</v>
      </c>
      <c r="AB92" s="40">
        <f t="shared" si="35"/>
        <v>3014.7703020549643</v>
      </c>
      <c r="AC92" s="41">
        <f t="shared" si="36"/>
        <v>2542.8665362375455</v>
      </c>
      <c r="AD92" s="41" t="e">
        <f t="shared" si="37"/>
        <v>#REF!</v>
      </c>
      <c r="AE92" s="41">
        <f t="shared" si="38"/>
        <v>3166.6076957305795</v>
      </c>
      <c r="AF92" s="41">
        <f t="shared" si="39"/>
        <v>2942.9589223290513</v>
      </c>
      <c r="AG92" s="42" t="e">
        <f t="shared" si="40"/>
        <v>#REF!</v>
      </c>
      <c r="AH92" s="109">
        <f>AI$5-((D92/1.23)/2.65)+(D92-(D92/1.23))</f>
        <v>942.94620493940783</v>
      </c>
      <c r="AI92" s="111">
        <f t="shared" si="21"/>
        <v>95.980874235022469</v>
      </c>
      <c r="AJ92" s="111">
        <f t="shared" si="22"/>
        <v>80.956931625835452</v>
      </c>
      <c r="AK92" s="111" t="e">
        <f t="shared" si="23"/>
        <v>#REF!</v>
      </c>
      <c r="AL92" s="111">
        <f t="shared" si="24"/>
        <v>100.81490280980944</v>
      </c>
      <c r="AM92" s="111">
        <f t="shared" si="25"/>
        <v>93.694624101332963</v>
      </c>
      <c r="AN92" s="111" t="e">
        <f t="shared" si="26"/>
        <v>#REF!</v>
      </c>
      <c r="AP92" s="43">
        <f>(AI92*$AP$4*$AP$5)/(AP$7*$D92)</f>
        <v>45.185189910563729</v>
      </c>
      <c r="AQ92" s="44">
        <f>(AJ92*$AP$4*$AP$5)/(AQ$7*$D92)</f>
        <v>38.112325598667141</v>
      </c>
      <c r="AR92" s="44" t="e">
        <f>(AK92*$AP$4*$AP$5)/(AR$7*$D92)</f>
        <v>#REF!</v>
      </c>
      <c r="AS92" s="44">
        <f>(AL92*$AP$4*$AP$5)/(AS$7*$D92)</f>
        <v>11.865229832460898</v>
      </c>
      <c r="AT92" s="44">
        <f>(AM92*$AP$4*$AP$5)/(AT$7*$D92)</f>
        <v>6.30126934493076</v>
      </c>
      <c r="AU92" s="45" t="e">
        <f>(AN92*$AP$4*$AP$5)/(AU$7*$D92)</f>
        <v>#REF!</v>
      </c>
      <c r="AV92" s="78" t="e">
        <f t="shared" si="41"/>
        <v>#REF!</v>
      </c>
      <c r="AW92" s="79" t="e">
        <f t="shared" si="42"/>
        <v>#REF!</v>
      </c>
      <c r="AX92" s="80" t="e">
        <f t="shared" si="43"/>
        <v>#REF!</v>
      </c>
    </row>
    <row r="93" spans="1:50" ht="15.75" thickBot="1" x14ac:dyDescent="0.3">
      <c r="A93" s="3">
        <v>86</v>
      </c>
      <c r="B93" s="10" t="s">
        <v>40</v>
      </c>
      <c r="C93" s="75" t="s">
        <v>14</v>
      </c>
      <c r="D93" s="119">
        <v>25.22</v>
      </c>
      <c r="E93" s="77">
        <v>382</v>
      </c>
      <c r="F93" s="9">
        <v>385</v>
      </c>
      <c r="G93" s="9">
        <v>267</v>
      </c>
      <c r="H93" s="9">
        <v>268</v>
      </c>
      <c r="I93" s="9">
        <v>540</v>
      </c>
      <c r="J93" s="9">
        <v>537</v>
      </c>
      <c r="K93" s="9">
        <v>533</v>
      </c>
      <c r="L93" s="9">
        <v>543</v>
      </c>
      <c r="M93" s="9">
        <v>542</v>
      </c>
      <c r="N93" s="68">
        <f>AVERAGE(E93:F93)</f>
        <v>383.5</v>
      </c>
      <c r="O93" s="69">
        <f>AVERAGE(G93:H93)</f>
        <v>267.5</v>
      </c>
      <c r="P93" s="69" t="e">
        <f>AVERAGE(#REF!)</f>
        <v>#REF!</v>
      </c>
      <c r="Q93" s="69">
        <f>AVERAGE(I93:J93)</f>
        <v>538.5</v>
      </c>
      <c r="R93" s="69">
        <f>AVERAGE(K93:M93)</f>
        <v>539.33333333333337</v>
      </c>
      <c r="S93" s="70" t="e">
        <f>AVERAGE(#REF!)</f>
        <v>#REF!</v>
      </c>
      <c r="U93" s="53">
        <f t="shared" si="44"/>
        <v>2710.5285005289338</v>
      </c>
      <c r="V93" s="54">
        <f t="shared" si="30"/>
        <v>1851.7007904430934</v>
      </c>
      <c r="W93" s="54" t="e">
        <f t="shared" si="31"/>
        <v>#REF!</v>
      </c>
      <c r="X93" s="54">
        <f t="shared" si="32"/>
        <v>3682.941411586532</v>
      </c>
      <c r="Y93" s="54">
        <f t="shared" si="33"/>
        <v>3809.1762838343971</v>
      </c>
      <c r="Z93" s="55" t="e">
        <f t="shared" si="34"/>
        <v>#REF!</v>
      </c>
      <c r="AB93" s="40">
        <f t="shared" si="35"/>
        <v>2239.1004130185243</v>
      </c>
      <c r="AC93" s="41">
        <f t="shared" si="36"/>
        <v>1416.51917109789</v>
      </c>
      <c r="AD93" s="41" t="e">
        <f t="shared" si="37"/>
        <v>#REF!</v>
      </c>
      <c r="AE93" s="41">
        <f t="shared" si="38"/>
        <v>2874.7231707221872</v>
      </c>
      <c r="AF93" s="41">
        <f t="shared" si="39"/>
        <v>3188.3028578943959</v>
      </c>
      <c r="AG93" s="42" t="e">
        <f t="shared" si="40"/>
        <v>#REF!</v>
      </c>
      <c r="AH93" s="109">
        <f>AI$5-((D93/1.23)/2.65)+(D93-(D93/1.23))</f>
        <v>942.97855192514191</v>
      </c>
      <c r="AI93" s="111">
        <f t="shared" si="21"/>
        <v>71.288412033212282</v>
      </c>
      <c r="AJ93" s="111">
        <f t="shared" si="22"/>
        <v>45.099095036134621</v>
      </c>
      <c r="AK93" s="111" t="e">
        <f t="shared" si="23"/>
        <v>#REF!</v>
      </c>
      <c r="AL93" s="111">
        <f t="shared" si="24"/>
        <v>91.525350397124086</v>
      </c>
      <c r="AM93" s="111">
        <f t="shared" si="25"/>
        <v>101.50909110585009</v>
      </c>
      <c r="AN93" s="111" t="e">
        <f t="shared" si="26"/>
        <v>#REF!</v>
      </c>
      <c r="AP93" s="43">
        <f>(AI93*$AP$4*$AP$5)/(AP$7*$D93)</f>
        <v>33.919942283844065</v>
      </c>
      <c r="AQ93" s="44">
        <f>(AJ93*$AP$4*$AP$5)/(AQ$7*$D93)</f>
        <v>21.458728803870557</v>
      </c>
      <c r="AR93" s="44" t="e">
        <f>(AK93*$AP$4*$AP$5)/(AR$7*$D93)</f>
        <v>#REF!</v>
      </c>
      <c r="AS93" s="44">
        <f>(AL93*$AP$4*$AP$5)/(AS$7*$D93)</f>
        <v>10.887234385066307</v>
      </c>
      <c r="AT93" s="44">
        <f>(AM93*$AP$4*$AP$5)/(AT$7*$D93)</f>
        <v>6.8999042328662128</v>
      </c>
      <c r="AU93" s="45" t="e">
        <f>(AN93*$AP$4*$AP$5)/(AU$7*$D93)</f>
        <v>#REF!</v>
      </c>
      <c r="AV93" s="78" t="e">
        <f t="shared" si="41"/>
        <v>#REF!</v>
      </c>
      <c r="AW93" s="79" t="e">
        <f t="shared" si="42"/>
        <v>#REF!</v>
      </c>
      <c r="AX93" s="80" t="e">
        <f t="shared" si="43"/>
        <v>#REF!</v>
      </c>
    </row>
    <row r="94" spans="1:50" ht="15.75" thickBot="1" x14ac:dyDescent="0.3">
      <c r="A94" s="3">
        <v>87</v>
      </c>
      <c r="B94" s="10" t="s">
        <v>40</v>
      </c>
      <c r="C94" s="75" t="s">
        <v>14</v>
      </c>
      <c r="D94" s="119">
        <v>25.01</v>
      </c>
      <c r="E94" s="77">
        <v>300</v>
      </c>
      <c r="F94" s="9">
        <v>300</v>
      </c>
      <c r="G94" s="9">
        <v>310</v>
      </c>
      <c r="H94" s="9">
        <v>314</v>
      </c>
      <c r="I94" s="9">
        <v>422</v>
      </c>
      <c r="J94" s="9">
        <v>426</v>
      </c>
      <c r="K94" s="9">
        <v>457</v>
      </c>
      <c r="L94" s="9">
        <v>457</v>
      </c>
      <c r="M94" s="9"/>
      <c r="N94" s="68">
        <f>AVERAGE(E94:F94)</f>
        <v>300</v>
      </c>
      <c r="O94" s="69">
        <f>AVERAGE(G94:H94)</f>
        <v>312</v>
      </c>
      <c r="P94" s="69" t="e">
        <f>AVERAGE(#REF!)</f>
        <v>#REF!</v>
      </c>
      <c r="Q94" s="69">
        <f>AVERAGE(I94:J94)</f>
        <v>424</v>
      </c>
      <c r="R94" s="69">
        <f>AVERAGE(K94:M94)</f>
        <v>457</v>
      </c>
      <c r="S94" s="70" t="e">
        <f>AVERAGE(#REF!)</f>
        <v>#REF!</v>
      </c>
      <c r="U94" s="53">
        <f t="shared" si="44"/>
        <v>2134.8090717774426</v>
      </c>
      <c r="V94" s="54">
        <f t="shared" si="30"/>
        <v>2157.325532813305</v>
      </c>
      <c r="W94" s="54" t="e">
        <f t="shared" si="31"/>
        <v>#REF!</v>
      </c>
      <c r="X94" s="54">
        <f t="shared" si="32"/>
        <v>2905.7140135990694</v>
      </c>
      <c r="Y94" s="54">
        <f t="shared" si="33"/>
        <v>3232.0338830283022</v>
      </c>
      <c r="Z94" s="55" t="e">
        <f t="shared" si="34"/>
        <v>#REF!</v>
      </c>
      <c r="AB94" s="40">
        <f t="shared" si="35"/>
        <v>1663.380984267033</v>
      </c>
      <c r="AC94" s="41">
        <f t="shared" si="36"/>
        <v>1722.1439134681016</v>
      </c>
      <c r="AD94" s="41" t="e">
        <f t="shared" si="37"/>
        <v>#REF!</v>
      </c>
      <c r="AE94" s="41">
        <f t="shared" si="38"/>
        <v>2097.4957727347246</v>
      </c>
      <c r="AF94" s="41">
        <f t="shared" si="39"/>
        <v>2611.160457088301</v>
      </c>
      <c r="AG94" s="42" t="e">
        <f t="shared" si="40"/>
        <v>#REF!</v>
      </c>
      <c r="AH94" s="109">
        <f>AI$5-((D94/1.23)/2.65)+(D94-(D94/1.23))</f>
        <v>943.00371069182381</v>
      </c>
      <c r="AI94" s="111">
        <f t="shared" si="21"/>
        <v>52.960087009222491</v>
      </c>
      <c r="AJ94" s="111">
        <f t="shared" si="22"/>
        <v>54.83102930857595</v>
      </c>
      <c r="AK94" s="111" t="e">
        <f t="shared" si="23"/>
        <v>#REF!</v>
      </c>
      <c r="AL94" s="111">
        <f t="shared" si="24"/>
        <v>66.781789425383053</v>
      </c>
      <c r="AM94" s="111">
        <f t="shared" si="25"/>
        <v>83.136266622269773</v>
      </c>
      <c r="AN94" s="111" t="e">
        <f t="shared" si="26"/>
        <v>#REF!</v>
      </c>
      <c r="AP94" s="43">
        <f>(AI94*$AP$4*$AP$5)/(AP$7*$D94)</f>
        <v>25.410677493429425</v>
      </c>
      <c r="AQ94" s="44">
        <f>(AJ94*$AP$4*$AP$5)/(AQ$7*$D94)</f>
        <v>26.308370719828524</v>
      </c>
      <c r="AR94" s="44" t="e">
        <f>(AK94*$AP$4*$AP$5)/(AR$7*$D94)</f>
        <v>#REF!</v>
      </c>
      <c r="AS94" s="44">
        <f>(AL94*$AP$4*$AP$5)/(AS$7*$D94)</f>
        <v>8.010610486851224</v>
      </c>
      <c r="AT94" s="44">
        <f>(AM94*$AP$4*$AP$5)/(AT$7*$D94)</f>
        <v>5.698493171115766</v>
      </c>
      <c r="AU94" s="45" t="e">
        <f>(AN94*$AP$4*$AP$5)/(AU$7*$D94)</f>
        <v>#REF!</v>
      </c>
      <c r="AV94" s="78" t="e">
        <f t="shared" si="41"/>
        <v>#REF!</v>
      </c>
      <c r="AW94" s="79" t="e">
        <f t="shared" si="42"/>
        <v>#REF!</v>
      </c>
      <c r="AX94" s="80" t="e">
        <f t="shared" si="43"/>
        <v>#REF!</v>
      </c>
    </row>
    <row r="95" spans="1:50" ht="15.75" thickBot="1" x14ac:dyDescent="0.3">
      <c r="A95" s="3">
        <v>88</v>
      </c>
      <c r="B95" s="10" t="s">
        <v>40</v>
      </c>
      <c r="C95" s="75" t="s">
        <v>14</v>
      </c>
      <c r="D95" s="119">
        <v>25.03</v>
      </c>
      <c r="E95" s="77">
        <v>150</v>
      </c>
      <c r="F95" s="9">
        <v>150</v>
      </c>
      <c r="G95" s="9">
        <v>288</v>
      </c>
      <c r="H95" s="9">
        <v>286</v>
      </c>
      <c r="I95" s="9">
        <v>294</v>
      </c>
      <c r="J95" s="9">
        <v>294</v>
      </c>
      <c r="K95" s="9">
        <v>305</v>
      </c>
      <c r="L95" s="9">
        <v>303</v>
      </c>
      <c r="M95" s="9"/>
      <c r="N95" s="68">
        <f>AVERAGE(E95:F95)</f>
        <v>150</v>
      </c>
      <c r="O95" s="69">
        <f>AVERAGE(G95:H95)</f>
        <v>287</v>
      </c>
      <c r="P95" s="69" t="e">
        <f>AVERAGE(#REF!)</f>
        <v>#REF!</v>
      </c>
      <c r="Q95" s="69">
        <f>AVERAGE(I95:J95)</f>
        <v>294</v>
      </c>
      <c r="R95" s="69">
        <f>AVERAGE(K95:M95)</f>
        <v>304</v>
      </c>
      <c r="S95" s="70" t="e">
        <f>AVERAGE(#REF!)</f>
        <v>#REF!</v>
      </c>
      <c r="U95" s="53">
        <f t="shared" si="44"/>
        <v>1100.5825530621889</v>
      </c>
      <c r="V95" s="54">
        <f t="shared" si="30"/>
        <v>1985.626239346894</v>
      </c>
      <c r="W95" s="54" t="e">
        <f t="shared" si="31"/>
        <v>#REF!</v>
      </c>
      <c r="X95" s="54">
        <f t="shared" si="32"/>
        <v>2023.2724263643956</v>
      </c>
      <c r="Y95" s="54">
        <f t="shared" si="33"/>
        <v>2159.5303932712286</v>
      </c>
      <c r="Z95" s="55" t="e">
        <f t="shared" si="34"/>
        <v>#REF!</v>
      </c>
      <c r="AB95" s="40">
        <f t="shared" si="35"/>
        <v>629.15446555177937</v>
      </c>
      <c r="AC95" s="41">
        <f t="shared" si="36"/>
        <v>1550.4446200016905</v>
      </c>
      <c r="AD95" s="41" t="e">
        <f t="shared" si="37"/>
        <v>#REF!</v>
      </c>
      <c r="AE95" s="41">
        <f t="shared" si="38"/>
        <v>1215.0541855000508</v>
      </c>
      <c r="AF95" s="41">
        <f t="shared" si="39"/>
        <v>1538.6569673312272</v>
      </c>
      <c r="AG95" s="42" t="e">
        <f t="shared" si="40"/>
        <v>#REF!</v>
      </c>
      <c r="AH95" s="109">
        <f>AI$5-((D95/1.23)/2.65)+(D95-(D95/1.23))</f>
        <v>943.00131461880653</v>
      </c>
      <c r="AI95" s="111">
        <f t="shared" si="21"/>
        <v>20.031484602877647</v>
      </c>
      <c r="AJ95" s="111">
        <f t="shared" si="22"/>
        <v>49.364201056635906</v>
      </c>
      <c r="AK95" s="111" t="e">
        <f t="shared" si="23"/>
        <v>#REF!</v>
      </c>
      <c r="AL95" s="111">
        <f t="shared" si="24"/>
        <v>38.685792664859001</v>
      </c>
      <c r="AM95" s="111">
        <f t="shared" si="25"/>
        <v>48.988897063894846</v>
      </c>
      <c r="AN95" s="111" t="e">
        <f t="shared" si="26"/>
        <v>#REF!</v>
      </c>
      <c r="AP95" s="43">
        <f>(AI95*$AP$4*$AP$5)/(AP$7*$D95)</f>
        <v>9.603588303417169</v>
      </c>
      <c r="AQ95" s="44">
        <f>(AJ95*$AP$4*$AP$5)/(AQ$7*$D95)</f>
        <v>23.666416807016812</v>
      </c>
      <c r="AR95" s="44" t="e">
        <f>(AK95*$AP$4*$AP$5)/(AR$7*$D95)</f>
        <v>#REF!</v>
      </c>
      <c r="AS95" s="44">
        <f>(AL95*$AP$4*$AP$5)/(AS$7*$D95)</f>
        <v>4.6367310425320412</v>
      </c>
      <c r="AT95" s="44">
        <f>(AM95*$AP$4*$AP$5)/(AT$7*$D95)</f>
        <v>3.355212400928818</v>
      </c>
      <c r="AU95" s="45" t="e">
        <f>(AN95*$AP$4*$AP$5)/(AU$7*$D95)</f>
        <v>#REF!</v>
      </c>
      <c r="AV95" s="46" t="e">
        <f t="shared" si="41"/>
        <v>#REF!</v>
      </c>
      <c r="AW95" s="47" t="e">
        <f t="shared" si="42"/>
        <v>#REF!</v>
      </c>
      <c r="AX95" s="48" t="e">
        <f t="shared" si="43"/>
        <v>#REF!</v>
      </c>
    </row>
    <row r="96" spans="1:50" ht="15.75" thickBot="1" x14ac:dyDescent="0.3">
      <c r="A96" s="3">
        <v>89</v>
      </c>
      <c r="B96" s="10" t="s">
        <v>40</v>
      </c>
      <c r="C96" s="75" t="s">
        <v>14</v>
      </c>
      <c r="D96" s="119">
        <v>25.1</v>
      </c>
      <c r="E96" s="77">
        <v>520</v>
      </c>
      <c r="F96" s="9">
        <v>524</v>
      </c>
      <c r="G96" s="9">
        <v>574</v>
      </c>
      <c r="H96" s="9">
        <v>575</v>
      </c>
      <c r="I96" s="9">
        <v>601</v>
      </c>
      <c r="J96" s="9">
        <v>602</v>
      </c>
      <c r="K96" s="9">
        <v>696</v>
      </c>
      <c r="L96" s="9">
        <v>698</v>
      </c>
      <c r="M96" s="9"/>
      <c r="N96" s="68">
        <f>AVERAGE(E96:F96)</f>
        <v>522</v>
      </c>
      <c r="O96" s="69">
        <f>AVERAGE(G96:H96)</f>
        <v>574.5</v>
      </c>
      <c r="P96" s="69" t="e">
        <f>AVERAGE(#REF!)</f>
        <v>#REF!</v>
      </c>
      <c r="Q96" s="69">
        <f>AVERAGE(I96:J96)</f>
        <v>601.5</v>
      </c>
      <c r="R96" s="69">
        <f>AVERAGE(K96:M96)</f>
        <v>697</v>
      </c>
      <c r="S96" s="70" t="e">
        <f>AVERAGE(#REF!)</f>
        <v>#REF!</v>
      </c>
      <c r="U96" s="53">
        <f t="shared" si="44"/>
        <v>3665.4643194760179</v>
      </c>
      <c r="V96" s="54">
        <f t="shared" si="30"/>
        <v>3960.1681142106195</v>
      </c>
      <c r="W96" s="54" t="e">
        <f t="shared" si="31"/>
        <v>#REF!</v>
      </c>
      <c r="X96" s="54">
        <f t="shared" si="32"/>
        <v>4110.5861807848742</v>
      </c>
      <c r="Y96" s="54">
        <f t="shared" si="33"/>
        <v>4914.392298333516</v>
      </c>
      <c r="Z96" s="55" t="e">
        <f t="shared" si="34"/>
        <v>#REF!</v>
      </c>
      <c r="AB96" s="40">
        <f t="shared" si="35"/>
        <v>3194.0362319656083</v>
      </c>
      <c r="AC96" s="41">
        <f t="shared" si="36"/>
        <v>3524.9864948654158</v>
      </c>
      <c r="AD96" s="41" t="e">
        <f t="shared" si="37"/>
        <v>#REF!</v>
      </c>
      <c r="AE96" s="41">
        <f t="shared" si="38"/>
        <v>3302.3679399205294</v>
      </c>
      <c r="AF96" s="41">
        <f t="shared" si="39"/>
        <v>4293.5188723935144</v>
      </c>
      <c r="AG96" s="42" t="e">
        <f t="shared" si="40"/>
        <v>#REF!</v>
      </c>
      <c r="AH96" s="109">
        <f>AI$5-((D96/1.23)/2.65)+(D96-(D96/1.23))</f>
        <v>942.99292836324594</v>
      </c>
      <c r="AI96" s="111">
        <f t="shared" si="21"/>
        <v>101.69318046581833</v>
      </c>
      <c r="AJ96" s="111">
        <f t="shared" si="22"/>
        <v>112.23012568687132</v>
      </c>
      <c r="AK96" s="111" t="e">
        <f t="shared" si="23"/>
        <v>#REF!</v>
      </c>
      <c r="AL96" s="111">
        <f t="shared" si="24"/>
        <v>105.14229472976345</v>
      </c>
      <c r="AM96" s="111">
        <f t="shared" si="25"/>
        <v>136.6990095960852</v>
      </c>
      <c r="AN96" s="111" t="e">
        <f t="shared" si="26"/>
        <v>#REF!</v>
      </c>
      <c r="AP96" s="43">
        <f>(AI96*$AP$4*$AP$5)/(AP$7*$D96)</f>
        <v>48.61825360915617</v>
      </c>
      <c r="AQ96" s="44">
        <f>(AJ96*$AP$4*$AP$5)/(AQ$7*$D96)</f>
        <v>53.655836981771145</v>
      </c>
      <c r="AR96" s="44" t="e">
        <f>(AK96*$AP$4*$AP$5)/(AR$7*$D96)</f>
        <v>#REF!</v>
      </c>
      <c r="AS96" s="44">
        <f>(AL96*$AP$4*$AP$5)/(AS$7*$D96)</f>
        <v>12.566808135031486</v>
      </c>
      <c r="AT96" s="44">
        <f>(AM96*$AP$4*$AP$5)/(AT$7*$D96)</f>
        <v>9.3363011676324561</v>
      </c>
      <c r="AU96" s="45" t="e">
        <f>(AN96*$AP$4*$AP$5)/(AU$7*$D96)</f>
        <v>#REF!</v>
      </c>
      <c r="AV96" s="46" t="e">
        <f t="shared" si="41"/>
        <v>#REF!</v>
      </c>
      <c r="AW96" s="47" t="e">
        <f t="shared" si="42"/>
        <v>#REF!</v>
      </c>
      <c r="AX96" s="48" t="e">
        <f t="shared" si="43"/>
        <v>#REF!</v>
      </c>
    </row>
    <row r="97" spans="1:50" ht="15.75" thickBot="1" x14ac:dyDescent="0.3">
      <c r="A97" s="3">
        <v>90</v>
      </c>
      <c r="B97" s="10" t="s">
        <v>40</v>
      </c>
      <c r="C97" s="75" t="s">
        <v>14</v>
      </c>
      <c r="D97" s="119">
        <v>25.22</v>
      </c>
      <c r="E97" s="77">
        <v>494</v>
      </c>
      <c r="F97" s="9">
        <v>494</v>
      </c>
      <c r="G97" s="9">
        <v>268</v>
      </c>
      <c r="H97" s="9">
        <v>268</v>
      </c>
      <c r="I97" s="9">
        <v>301</v>
      </c>
      <c r="J97" s="9">
        <v>302</v>
      </c>
      <c r="K97" s="9">
        <v>398</v>
      </c>
      <c r="L97" s="9">
        <v>402</v>
      </c>
      <c r="M97" s="9"/>
      <c r="N97" s="68">
        <f>AVERAGE(E97:F97)</f>
        <v>494</v>
      </c>
      <c r="O97" s="69">
        <f>AVERAGE(G97:H97)</f>
        <v>268</v>
      </c>
      <c r="P97" s="69" t="e">
        <f>AVERAGE(#REF!)</f>
        <v>#REF!</v>
      </c>
      <c r="Q97" s="69">
        <f t="shared" ref="Q97:Q120" si="45">AVERAGE(I97:J97)</f>
        <v>301.5</v>
      </c>
      <c r="R97" s="69">
        <f t="shared" ref="R97:R120" si="46">AVERAGE(K97:M97)</f>
        <v>400</v>
      </c>
      <c r="S97" s="70" t="e">
        <f>AVERAGE(#REF!)</f>
        <v>#REF!</v>
      </c>
      <c r="U97" s="53">
        <f t="shared" si="19"/>
        <v>3472.4087026491707</v>
      </c>
      <c r="V97" s="54">
        <f t="shared" si="19"/>
        <v>1855.1347763124218</v>
      </c>
      <c r="W97" s="54" t="e">
        <f t="shared" si="19"/>
        <v>#REF!</v>
      </c>
      <c r="X97" s="54">
        <f t="shared" si="17"/>
        <v>2074.1825179356269</v>
      </c>
      <c r="Y97" s="54">
        <f t="shared" si="17"/>
        <v>2832.4737593933141</v>
      </c>
      <c r="Z97" s="55" t="e">
        <f t="shared" si="17"/>
        <v>#REF!</v>
      </c>
      <c r="AB97" s="40">
        <f t="shared" si="20"/>
        <v>3000.9806151387611</v>
      </c>
      <c r="AC97" s="41">
        <f t="shared" si="20"/>
        <v>1419.9531569672183</v>
      </c>
      <c r="AD97" s="41" t="e">
        <f t="shared" si="20"/>
        <v>#REF!</v>
      </c>
      <c r="AE97" s="41">
        <f t="shared" si="18"/>
        <v>1265.9642770712821</v>
      </c>
      <c r="AF97" s="41">
        <f t="shared" si="18"/>
        <v>2211.6003334533125</v>
      </c>
      <c r="AG97" s="42" t="e">
        <f t="shared" si="18"/>
        <v>#REF!</v>
      </c>
      <c r="AH97" s="109">
        <f>AI$5-((D97/1.23)/2.65)+(D97-(D97/1.23))</f>
        <v>942.97855192514191</v>
      </c>
      <c r="AI97" s="111">
        <f t="shared" si="21"/>
        <v>95.545131139201345</v>
      </c>
      <c r="AJ97" s="111">
        <f t="shared" si="22"/>
        <v>45.208426175616154</v>
      </c>
      <c r="AK97" s="111" t="e">
        <f t="shared" si="23"/>
        <v>#REF!</v>
      </c>
      <c r="AL97" s="111">
        <f t="shared" si="24"/>
        <v>40.305732819512741</v>
      </c>
      <c r="AM97" s="111">
        <f t="shared" si="25"/>
        <v>70.412865321866676</v>
      </c>
      <c r="AN97" s="111" t="e">
        <f t="shared" si="26"/>
        <v>#REF!</v>
      </c>
      <c r="AP97" s="43">
        <f>(AI97*$AP$4*$AP$5)/(AP$7*$D97)</f>
        <v>45.461600859255206</v>
      </c>
      <c r="AQ97" s="44">
        <f>(AJ97*$AP$4*$AP$5)/(AQ$7*$D97)</f>
        <v>21.510749964607214</v>
      </c>
      <c r="AR97" s="44" t="e">
        <f>(AK97*$AP$4*$AP$5)/(AR$7*$D97)</f>
        <v>#REF!</v>
      </c>
      <c r="AS97" s="44">
        <f>(AL97*$AP$4*$AP$5)/(AS$7*$D97)</f>
        <v>4.7944963702830385</v>
      </c>
      <c r="AT97" s="44">
        <f>(AM97*$AP$4*$AP$5)/(AT$7*$D97)</f>
        <v>4.7861922729262494</v>
      </c>
      <c r="AU97" s="45" t="e">
        <f>(AN97*$AP$4*$AP$5)/(AU$7*$D97)</f>
        <v>#REF!</v>
      </c>
      <c r="AV97" s="46" t="e">
        <f t="shared" si="27"/>
        <v>#REF!</v>
      </c>
      <c r="AW97" s="47" t="e">
        <f t="shared" si="28"/>
        <v>#REF!</v>
      </c>
      <c r="AX97" s="48" t="e">
        <f t="shared" si="29"/>
        <v>#REF!</v>
      </c>
    </row>
    <row r="98" spans="1:50" ht="15.75" thickBot="1" x14ac:dyDescent="0.3">
      <c r="A98" s="3">
        <v>91</v>
      </c>
      <c r="B98" s="10" t="s">
        <v>40</v>
      </c>
      <c r="C98" s="75" t="s">
        <v>14</v>
      </c>
      <c r="D98" s="119">
        <v>25.37</v>
      </c>
      <c r="E98" s="77">
        <v>182</v>
      </c>
      <c r="F98" s="9">
        <v>183</v>
      </c>
      <c r="G98" s="9">
        <v>424</v>
      </c>
      <c r="H98" s="9">
        <v>423</v>
      </c>
      <c r="I98" s="9">
        <v>492</v>
      </c>
      <c r="J98" s="9">
        <v>496</v>
      </c>
      <c r="K98" s="9">
        <v>543</v>
      </c>
      <c r="L98" s="9">
        <v>544</v>
      </c>
      <c r="M98" s="9"/>
      <c r="N98" s="68">
        <f>AVERAGE(E98:F98)</f>
        <v>182.5</v>
      </c>
      <c r="O98" s="69">
        <f>AVERAGE(G98:H98)</f>
        <v>423.5</v>
      </c>
      <c r="P98" s="69" t="e">
        <f>AVERAGE(#REF!)</f>
        <v>#REF!</v>
      </c>
      <c r="Q98" s="69">
        <f t="shared" si="45"/>
        <v>494</v>
      </c>
      <c r="R98" s="69">
        <f t="shared" si="46"/>
        <v>543.5</v>
      </c>
      <c r="S98" s="70" t="e">
        <f>AVERAGE(#REF!)</f>
        <v>#REF!</v>
      </c>
      <c r="U98" s="53">
        <f t="shared" si="19"/>
        <v>1324.6649654504938</v>
      </c>
      <c r="V98" s="54">
        <f t="shared" si="19"/>
        <v>2923.1043816734978</v>
      </c>
      <c r="W98" s="54" t="e">
        <f t="shared" si="19"/>
        <v>#REF!</v>
      </c>
      <c r="X98" s="54">
        <f t="shared" si="17"/>
        <v>3380.8748682638939</v>
      </c>
      <c r="Y98" s="54">
        <f t="shared" si="17"/>
        <v>3838.3838952112233</v>
      </c>
      <c r="Z98" s="55" t="e">
        <f t="shared" si="17"/>
        <v>#REF!</v>
      </c>
      <c r="AB98" s="40">
        <f t="shared" si="20"/>
        <v>853.23687794008424</v>
      </c>
      <c r="AC98" s="41">
        <f t="shared" si="20"/>
        <v>2487.9227623282941</v>
      </c>
      <c r="AD98" s="41" t="e">
        <f t="shared" si="20"/>
        <v>#REF!</v>
      </c>
      <c r="AE98" s="41">
        <f t="shared" si="18"/>
        <v>2572.6566273995491</v>
      </c>
      <c r="AF98" s="41">
        <f t="shared" si="18"/>
        <v>3217.5104692712221</v>
      </c>
      <c r="AG98" s="42" t="e">
        <f t="shared" si="18"/>
        <v>#REF!</v>
      </c>
      <c r="AH98" s="109">
        <f>AI$5-((D98/1.23)/2.65)+(D98-(D98/1.23))</f>
        <v>942.96058137751186</v>
      </c>
      <c r="AI98" s="111">
        <f t="shared" si="21"/>
        <v>27.164812524893943</v>
      </c>
      <c r="AJ98" s="111">
        <f t="shared" si="22"/>
        <v>79.20890102432989</v>
      </c>
      <c r="AK98" s="111" t="e">
        <f t="shared" si="23"/>
        <v>#REF!</v>
      </c>
      <c r="AL98" s="111">
        <f t="shared" si="24"/>
        <v>81.906603876470257</v>
      </c>
      <c r="AM98" s="111">
        <f t="shared" si="25"/>
        <v>102.4370499616097</v>
      </c>
      <c r="AN98" s="111" t="e">
        <f t="shared" si="26"/>
        <v>#REF!</v>
      </c>
      <c r="AP98" s="43">
        <f>(AI98*$AP$4*$AP$5)/(AP$7*$D98)</f>
        <v>12.848945616820155</v>
      </c>
      <c r="AQ98" s="44">
        <f>(AJ98*$AP$4*$AP$5)/(AQ$7*$D98)</f>
        <v>37.465778963025571</v>
      </c>
      <c r="AR98" s="44" t="e">
        <f>(AK98*$AP$4*$AP$5)/(AR$7*$D98)</f>
        <v>#REF!</v>
      </c>
      <c r="AS98" s="44">
        <f>(AL98*$AP$4*$AP$5)/(AS$7*$D98)</f>
        <v>9.6854478371860768</v>
      </c>
      <c r="AT98" s="44">
        <f>(AM98*$AP$4*$AP$5)/(AT$7*$D98)</f>
        <v>6.9218120363720725</v>
      </c>
      <c r="AU98" s="45" t="e">
        <f>(AN98*$AP$4*$AP$5)/(AU$7*$D98)</f>
        <v>#REF!</v>
      </c>
      <c r="AV98" s="46" t="e">
        <f t="shared" si="27"/>
        <v>#REF!</v>
      </c>
      <c r="AW98" s="47" t="e">
        <f t="shared" si="28"/>
        <v>#REF!</v>
      </c>
      <c r="AX98" s="48" t="e">
        <f t="shared" si="29"/>
        <v>#REF!</v>
      </c>
    </row>
    <row r="99" spans="1:50" ht="15.75" thickBot="1" x14ac:dyDescent="0.3">
      <c r="A99" s="3">
        <v>92</v>
      </c>
      <c r="B99" s="10" t="s">
        <v>40</v>
      </c>
      <c r="C99" s="75" t="s">
        <v>14</v>
      </c>
      <c r="D99" s="119">
        <v>25.17</v>
      </c>
      <c r="E99" s="77">
        <v>385</v>
      </c>
      <c r="F99" s="9">
        <v>384</v>
      </c>
      <c r="G99" s="9">
        <v>350</v>
      </c>
      <c r="H99" s="9">
        <v>351</v>
      </c>
      <c r="I99" s="9">
        <v>366</v>
      </c>
      <c r="J99" s="9">
        <v>367</v>
      </c>
      <c r="K99" s="9">
        <v>375</v>
      </c>
      <c r="L99" s="9">
        <v>374</v>
      </c>
      <c r="M99" s="9"/>
      <c r="N99" s="68">
        <f>AVERAGE(E99:F99)</f>
        <v>384.5</v>
      </c>
      <c r="O99" s="69">
        <f>AVERAGE(G99:H99)</f>
        <v>350.5</v>
      </c>
      <c r="P99" s="69" t="e">
        <f>AVERAGE(#REF!)</f>
        <v>#REF!</v>
      </c>
      <c r="Q99" s="69">
        <f t="shared" si="45"/>
        <v>366.5</v>
      </c>
      <c r="R99" s="69">
        <f t="shared" si="46"/>
        <v>374.5</v>
      </c>
      <c r="S99" s="70" t="e">
        <f>AVERAGE(#REF!)</f>
        <v>#REF!</v>
      </c>
      <c r="U99" s="53">
        <f t="shared" si="19"/>
        <v>2717.4233439870354</v>
      </c>
      <c r="V99" s="54">
        <f t="shared" si="19"/>
        <v>2421.7424447515778</v>
      </c>
      <c r="W99" s="54" t="e">
        <f t="shared" si="19"/>
        <v>#REF!</v>
      </c>
      <c r="X99" s="54">
        <f t="shared" si="17"/>
        <v>2515.4033115529637</v>
      </c>
      <c r="Y99" s="54">
        <f t="shared" si="17"/>
        <v>2653.723177767135</v>
      </c>
      <c r="Z99" s="55" t="e">
        <f t="shared" si="17"/>
        <v>#REF!</v>
      </c>
      <c r="AB99" s="40">
        <f t="shared" si="20"/>
        <v>2245.9952564766259</v>
      </c>
      <c r="AC99" s="41">
        <f t="shared" si="20"/>
        <v>1986.5608254063743</v>
      </c>
      <c r="AD99" s="41" t="e">
        <f t="shared" si="20"/>
        <v>#REF!</v>
      </c>
      <c r="AE99" s="41">
        <f t="shared" si="18"/>
        <v>1707.1850706886189</v>
      </c>
      <c r="AF99" s="41">
        <f t="shared" si="18"/>
        <v>2032.8497518271336</v>
      </c>
      <c r="AG99" s="42" t="e">
        <f t="shared" si="18"/>
        <v>#REF!</v>
      </c>
      <c r="AH99" s="109">
        <f>AI$5-((D99/1.23)/2.65)+(D99-(D99/1.23))</f>
        <v>942.98454210768523</v>
      </c>
      <c r="AI99" s="111">
        <f t="shared" si="21"/>
        <v>71.50838410057348</v>
      </c>
      <c r="AJ99" s="111">
        <f t="shared" si="22"/>
        <v>63.248465967447913</v>
      </c>
      <c r="AK99" s="111" t="e">
        <f t="shared" si="23"/>
        <v>#REF!</v>
      </c>
      <c r="AL99" s="111">
        <f t="shared" si="24"/>
        <v>54.353652534901038</v>
      </c>
      <c r="AM99" s="111">
        <f t="shared" si="25"/>
        <v>64.722220785297097</v>
      </c>
      <c r="AN99" s="111" t="e">
        <f t="shared" si="26"/>
        <v>#REF!</v>
      </c>
      <c r="AP99" s="43">
        <f>(AI99*$AP$4*$AP$5)/(AP$7*$D99)</f>
        <v>34.092197425779958</v>
      </c>
      <c r="AQ99" s="44">
        <f>(AJ99*$AP$4*$AP$5)/(AQ$7*$D99)</f>
        <v>30.154215002358956</v>
      </c>
      <c r="AR99" s="44" t="e">
        <f>(AK99*$AP$4*$AP$5)/(AR$7*$D99)</f>
        <v>#REF!</v>
      </c>
      <c r="AS99" s="44">
        <f>(AL99*$AP$4*$AP$5)/(AS$7*$D99)</f>
        <v>6.4783852842551886</v>
      </c>
      <c r="AT99" s="44">
        <f>(AM99*$AP$4*$AP$5)/(AT$7*$D99)</f>
        <v>4.4081199240794886</v>
      </c>
      <c r="AU99" s="45" t="e">
        <f>(AN99*$AP$4*$AP$5)/(AU$7*$D99)</f>
        <v>#REF!</v>
      </c>
      <c r="AV99" s="46" t="e">
        <f t="shared" si="27"/>
        <v>#REF!</v>
      </c>
      <c r="AW99" s="47" t="e">
        <f t="shared" si="28"/>
        <v>#REF!</v>
      </c>
      <c r="AX99" s="48" t="e">
        <f t="shared" si="29"/>
        <v>#REF!</v>
      </c>
    </row>
    <row r="100" spans="1:50" ht="15.75" thickBot="1" x14ac:dyDescent="0.3">
      <c r="A100" s="3">
        <v>93</v>
      </c>
      <c r="B100" s="10" t="s">
        <v>40</v>
      </c>
      <c r="C100" s="75" t="s">
        <v>14</v>
      </c>
      <c r="D100" s="119">
        <v>25.17</v>
      </c>
      <c r="E100" s="77">
        <v>532</v>
      </c>
      <c r="F100" s="9">
        <v>531</v>
      </c>
      <c r="G100" s="9">
        <v>554</v>
      </c>
      <c r="H100" s="9">
        <v>555</v>
      </c>
      <c r="I100" s="9">
        <v>709</v>
      </c>
      <c r="J100" s="9">
        <v>713</v>
      </c>
      <c r="K100" s="9">
        <v>614</v>
      </c>
      <c r="L100" s="9">
        <v>615</v>
      </c>
      <c r="M100" s="9"/>
      <c r="N100" s="68">
        <f>AVERAGE(E100:F100)</f>
        <v>531.5</v>
      </c>
      <c r="O100" s="69">
        <f>AVERAGE(G100:H100)</f>
        <v>554.5</v>
      </c>
      <c r="P100" s="69" t="e">
        <f>AVERAGE(#REF!)</f>
        <v>#REF!</v>
      </c>
      <c r="Q100" s="69">
        <f t="shared" si="45"/>
        <v>711</v>
      </c>
      <c r="R100" s="69">
        <f t="shared" si="46"/>
        <v>614.5</v>
      </c>
      <c r="S100" s="70" t="e">
        <f>AVERAGE(#REF!)</f>
        <v>#REF!</v>
      </c>
      <c r="U100" s="53">
        <f t="shared" si="19"/>
        <v>3730.965332327984</v>
      </c>
      <c r="V100" s="54">
        <f t="shared" si="19"/>
        <v>3822.8086794374908</v>
      </c>
      <c r="W100" s="54" t="e">
        <f t="shared" si="19"/>
        <v>#REF!</v>
      </c>
      <c r="X100" s="54">
        <f t="shared" si="17"/>
        <v>4853.8735177248491</v>
      </c>
      <c r="Y100" s="54">
        <f t="shared" si="17"/>
        <v>4336.0815930723493</v>
      </c>
      <c r="Z100" s="55" t="e">
        <f t="shared" si="17"/>
        <v>#REF!</v>
      </c>
      <c r="AB100" s="40">
        <f t="shared" si="20"/>
        <v>3259.5372448175744</v>
      </c>
      <c r="AC100" s="41">
        <f t="shared" si="20"/>
        <v>3387.6270600922871</v>
      </c>
      <c r="AD100" s="41" t="e">
        <f t="shared" si="20"/>
        <v>#REF!</v>
      </c>
      <c r="AE100" s="41">
        <f t="shared" si="18"/>
        <v>4045.6552768605043</v>
      </c>
      <c r="AF100" s="41">
        <f t="shared" si="18"/>
        <v>3715.2081671323476</v>
      </c>
      <c r="AG100" s="42" t="e">
        <f t="shared" si="18"/>
        <v>#REF!</v>
      </c>
      <c r="AH100" s="109">
        <f>AI$5-((D100/1.23)/2.65)+(D100-(D100/1.23))</f>
        <v>942.98454210768523</v>
      </c>
      <c r="AI100" s="111">
        <f t="shared" si="21"/>
        <v>103.77770862178394</v>
      </c>
      <c r="AJ100" s="111">
        <f t="shared" si="22"/>
        <v>107.85585423835327</v>
      </c>
      <c r="AK100" s="111" t="e">
        <f t="shared" si="23"/>
        <v>#REF!</v>
      </c>
      <c r="AL100" s="111">
        <f t="shared" si="24"/>
        <v>128.80627002306568</v>
      </c>
      <c r="AM100" s="111">
        <f t="shared" si="25"/>
        <v>118.28543798692229</v>
      </c>
      <c r="AN100" s="111" t="e">
        <f t="shared" si="26"/>
        <v>#REF!</v>
      </c>
      <c r="AP100" s="43">
        <f>(AI100*$AP$4*$AP$5)/(AP$7*$D100)</f>
        <v>49.476857507405924</v>
      </c>
      <c r="AQ100" s="44">
        <f>(AJ100*$AP$4*$AP$5)/(AQ$7*$D100)</f>
        <v>51.421146239977716</v>
      </c>
      <c r="AR100" s="44" t="e">
        <f>(AK100*$AP$4*$AP$5)/(AR$7*$D100)</f>
        <v>#REF!</v>
      </c>
      <c r="AS100" s="44">
        <f>(AL100*$AP$4*$AP$5)/(AS$7*$D100)</f>
        <v>15.352356379388043</v>
      </c>
      <c r="AT100" s="44">
        <f>(AM100*$AP$4*$AP$5)/(AT$7*$D100)</f>
        <v>8.0562191715935505</v>
      </c>
      <c r="AU100" s="45" t="e">
        <f>(AN100*$AP$4*$AP$5)/(AU$7*$D100)</f>
        <v>#REF!</v>
      </c>
      <c r="AV100" s="46" t="e">
        <f t="shared" si="27"/>
        <v>#REF!</v>
      </c>
      <c r="AW100" s="47" t="e">
        <f t="shared" si="28"/>
        <v>#REF!</v>
      </c>
      <c r="AX100" s="48" t="e">
        <f t="shared" si="29"/>
        <v>#REF!</v>
      </c>
    </row>
    <row r="101" spans="1:50" ht="15.75" thickBot="1" x14ac:dyDescent="0.3">
      <c r="A101" s="3">
        <v>94</v>
      </c>
      <c r="B101" s="10" t="s">
        <v>40</v>
      </c>
      <c r="C101" s="75" t="s">
        <v>14</v>
      </c>
      <c r="D101" s="119">
        <v>25.21</v>
      </c>
      <c r="E101" s="77">
        <v>415</v>
      </c>
      <c r="F101" s="9">
        <v>415</v>
      </c>
      <c r="G101" s="9">
        <v>397</v>
      </c>
      <c r="H101" s="9">
        <v>401</v>
      </c>
      <c r="I101" s="9">
        <v>483</v>
      </c>
      <c r="J101" s="9">
        <v>482</v>
      </c>
      <c r="K101" s="9">
        <v>580</v>
      </c>
      <c r="L101" s="9">
        <v>587</v>
      </c>
      <c r="M101" s="9">
        <v>580</v>
      </c>
      <c r="N101" s="68">
        <f>AVERAGE(E101:F101)</f>
        <v>415</v>
      </c>
      <c r="O101" s="69">
        <f>AVERAGE(G101:H101)</f>
        <v>399</v>
      </c>
      <c r="P101" s="69" t="e">
        <f>AVERAGE(#REF!)</f>
        <v>#REF!</v>
      </c>
      <c r="Q101" s="69">
        <f t="shared" si="45"/>
        <v>482.5</v>
      </c>
      <c r="R101" s="69">
        <f t="shared" si="46"/>
        <v>582.33333333333337</v>
      </c>
      <c r="S101" s="70" t="e">
        <f>AVERAGE(#REF!)</f>
        <v>#REF!</v>
      </c>
      <c r="U101" s="53">
        <f t="shared" si="19"/>
        <v>2927.7160694591371</v>
      </c>
      <c r="V101" s="54">
        <f t="shared" si="19"/>
        <v>2754.8390740764148</v>
      </c>
      <c r="W101" s="54" t="e">
        <f t="shared" si="19"/>
        <v>#REF!</v>
      </c>
      <c r="X101" s="54">
        <f t="shared" si="17"/>
        <v>3302.8127278546726</v>
      </c>
      <c r="Y101" s="54">
        <f t="shared" si="17"/>
        <v>4110.598833243248</v>
      </c>
      <c r="Z101" s="55" t="e">
        <f t="shared" si="17"/>
        <v>#REF!</v>
      </c>
      <c r="AB101" s="40">
        <f t="shared" si="20"/>
        <v>2456.2879819487275</v>
      </c>
      <c r="AC101" s="41">
        <f t="shared" si="20"/>
        <v>2319.6574547312111</v>
      </c>
      <c r="AD101" s="41" t="e">
        <f t="shared" si="20"/>
        <v>#REF!</v>
      </c>
      <c r="AE101" s="41">
        <f t="shared" si="18"/>
        <v>2494.5944869903278</v>
      </c>
      <c r="AF101" s="41">
        <f t="shared" si="18"/>
        <v>3489.7254073032464</v>
      </c>
      <c r="AG101" s="42" t="e">
        <f t="shared" si="18"/>
        <v>#REF!</v>
      </c>
      <c r="AH101" s="109">
        <f>AI$5-((D101/1.23)/2.65)+(D101-(D101/1.23))</f>
        <v>942.97974996165055</v>
      </c>
      <c r="AI101" s="111">
        <f t="shared" si="21"/>
        <v>78.20332271779283</v>
      </c>
      <c r="AJ101" s="111">
        <f t="shared" si="22"/>
        <v>73.853278548860914</v>
      </c>
      <c r="AK101" s="111" t="e">
        <f t="shared" si="23"/>
        <v>#REF!</v>
      </c>
      <c r="AL101" s="111">
        <f t="shared" si="24"/>
        <v>79.422925629981634</v>
      </c>
      <c r="AM101" s="111">
        <f t="shared" si="25"/>
        <v>111.10591438358203</v>
      </c>
      <c r="AN101" s="111" t="e">
        <f t="shared" si="26"/>
        <v>#REF!</v>
      </c>
      <c r="AP101" s="43">
        <f>(AI101*$AP$4*$AP$5)/(AP$7*$D101)</f>
        <v>37.224905696688374</v>
      </c>
      <c r="AQ101" s="44">
        <f>(AJ101*$AP$4*$AP$5)/(AQ$7*$D101)</f>
        <v>35.154277770183697</v>
      </c>
      <c r="AR101" s="44" t="e">
        <f>(AK101*$AP$4*$AP$5)/(AR$7*$D101)</f>
        <v>#REF!</v>
      </c>
      <c r="AS101" s="44">
        <f>(AL101*$AP$4*$AP$5)/(AS$7*$D101)</f>
        <v>9.4513596544999956</v>
      </c>
      <c r="AT101" s="44">
        <f>(AM101*$AP$4*$AP$5)/(AT$7*$D101)</f>
        <v>7.5552273621747856</v>
      </c>
      <c r="AU101" s="45" t="e">
        <f>(AN101*$AP$4*$AP$5)/(AU$7*$D101)</f>
        <v>#REF!</v>
      </c>
      <c r="AV101" s="46" t="e">
        <f t="shared" si="27"/>
        <v>#REF!</v>
      </c>
      <c r="AW101" s="47" t="e">
        <f t="shared" si="28"/>
        <v>#REF!</v>
      </c>
      <c r="AX101" s="48" t="e">
        <f t="shared" si="29"/>
        <v>#REF!</v>
      </c>
    </row>
    <row r="102" spans="1:50" ht="15.75" thickBot="1" x14ac:dyDescent="0.3">
      <c r="A102" s="3">
        <v>95</v>
      </c>
      <c r="B102" s="10" t="s">
        <v>40</v>
      </c>
      <c r="C102" s="75" t="s">
        <v>14</v>
      </c>
      <c r="D102" s="119">
        <v>25.22</v>
      </c>
      <c r="E102" s="77">
        <v>298</v>
      </c>
      <c r="F102" s="9">
        <v>296</v>
      </c>
      <c r="G102" s="9">
        <v>246</v>
      </c>
      <c r="H102" s="9">
        <v>246</v>
      </c>
      <c r="I102" s="9">
        <v>449</v>
      </c>
      <c r="J102" s="9">
        <v>448</v>
      </c>
      <c r="K102" s="9">
        <v>373</v>
      </c>
      <c r="L102" s="9">
        <v>380</v>
      </c>
      <c r="M102" s="9">
        <v>381</v>
      </c>
      <c r="N102" s="68">
        <f>AVERAGE(E102:F102)</f>
        <v>297</v>
      </c>
      <c r="O102" s="69">
        <f>AVERAGE(G102:H102)</f>
        <v>246</v>
      </c>
      <c r="P102" s="69" t="e">
        <f>AVERAGE(#REF!)</f>
        <v>#REF!</v>
      </c>
      <c r="Q102" s="69">
        <f t="shared" si="45"/>
        <v>448.5</v>
      </c>
      <c r="R102" s="69">
        <f t="shared" si="46"/>
        <v>378</v>
      </c>
      <c r="S102" s="70" t="e">
        <f>AVERAGE(#REF!)</f>
        <v>#REF!</v>
      </c>
      <c r="U102" s="53">
        <f t="shared" si="19"/>
        <v>2114.1245414031373</v>
      </c>
      <c r="V102" s="54">
        <f t="shared" si="19"/>
        <v>1704.0393980619801</v>
      </c>
      <c r="W102" s="54" t="e">
        <f t="shared" si="19"/>
        <v>#REF!</v>
      </c>
      <c r="X102" s="54">
        <f t="shared" si="17"/>
        <v>3072.0203127317582</v>
      </c>
      <c r="Y102" s="54">
        <f t="shared" si="17"/>
        <v>2678.2575713236693</v>
      </c>
      <c r="Z102" s="55" t="e">
        <f t="shared" si="17"/>
        <v>#REF!</v>
      </c>
      <c r="AB102" s="40">
        <f t="shared" si="20"/>
        <v>1642.6964538927277</v>
      </c>
      <c r="AC102" s="41">
        <f t="shared" si="20"/>
        <v>1268.8577787167767</v>
      </c>
      <c r="AD102" s="41" t="e">
        <f t="shared" si="20"/>
        <v>#REF!</v>
      </c>
      <c r="AE102" s="41">
        <f t="shared" si="18"/>
        <v>2263.8020718674134</v>
      </c>
      <c r="AF102" s="41">
        <f t="shared" si="18"/>
        <v>2057.3841453836676</v>
      </c>
      <c r="AG102" s="42" t="e">
        <f t="shared" si="18"/>
        <v>#REF!</v>
      </c>
      <c r="AH102" s="109">
        <f>AI$5-((D102/1.23)/2.65)+(D102-(D102/1.23))</f>
        <v>942.97855192514191</v>
      </c>
      <c r="AI102" s="111">
        <f t="shared" si="21"/>
        <v>52.300120606352031</v>
      </c>
      <c r="AJ102" s="111">
        <f t="shared" si="22"/>
        <v>40.397856038428465</v>
      </c>
      <c r="AK102" s="111" t="e">
        <f t="shared" si="23"/>
        <v>#REF!</v>
      </c>
      <c r="AL102" s="111">
        <f t="shared" si="24"/>
        <v>72.074862709423599</v>
      </c>
      <c r="AM102" s="111">
        <f t="shared" si="25"/>
        <v>65.502934934921925</v>
      </c>
      <c r="AN102" s="111" t="e">
        <f t="shared" si="26"/>
        <v>#REF!</v>
      </c>
      <c r="AP102" s="43">
        <f>(AI102*$AP$4*$AP$5)/(AP$7*$D102)</f>
        <v>24.885069281372893</v>
      </c>
      <c r="AQ102" s="44">
        <f>(AJ102*$AP$4*$AP$5)/(AQ$7*$D102)</f>
        <v>19.221818892194349</v>
      </c>
      <c r="AR102" s="44" t="e">
        <f>(AK102*$AP$4*$AP$5)/(AR$7*$D102)</f>
        <v>#REF!</v>
      </c>
      <c r="AS102" s="44">
        <f>(AL102*$AP$4*$AP$5)/(AS$7*$D102)</f>
        <v>8.5735364047688662</v>
      </c>
      <c r="AT102" s="44">
        <f>(AM102*$AP$4*$AP$5)/(AT$7*$D102)</f>
        <v>4.4524482792515183</v>
      </c>
      <c r="AU102" s="45" t="e">
        <f>(AN102*$AP$4*$AP$5)/(AU$7*$D102)</f>
        <v>#REF!</v>
      </c>
      <c r="AV102" s="46" t="e">
        <f t="shared" si="27"/>
        <v>#REF!</v>
      </c>
      <c r="AW102" s="47" t="e">
        <f t="shared" si="28"/>
        <v>#REF!</v>
      </c>
      <c r="AX102" s="48" t="e">
        <f t="shared" si="29"/>
        <v>#REF!</v>
      </c>
    </row>
    <row r="103" spans="1:50" ht="15.75" thickBot="1" x14ac:dyDescent="0.3">
      <c r="A103" s="3">
        <v>96</v>
      </c>
      <c r="B103" s="10" t="s">
        <v>40</v>
      </c>
      <c r="C103" s="75" t="s">
        <v>14</v>
      </c>
      <c r="D103" s="119">
        <v>25.09</v>
      </c>
      <c r="E103" s="77">
        <v>123</v>
      </c>
      <c r="F103" s="9">
        <v>123</v>
      </c>
      <c r="G103" s="9">
        <v>284</v>
      </c>
      <c r="H103" s="9">
        <v>285</v>
      </c>
      <c r="I103" s="9">
        <v>299</v>
      </c>
      <c r="J103" s="9">
        <v>301</v>
      </c>
      <c r="K103" s="9">
        <v>266</v>
      </c>
      <c r="L103" s="9">
        <v>267</v>
      </c>
      <c r="M103" s="9"/>
      <c r="N103" s="68">
        <f>AVERAGE(E103:F103)</f>
        <v>123</v>
      </c>
      <c r="O103" s="69">
        <f>AVERAGE(G103:H103)</f>
        <v>284.5</v>
      </c>
      <c r="P103" s="69" t="e">
        <f>AVERAGE(#REF!)</f>
        <v>#REF!</v>
      </c>
      <c r="Q103" s="69">
        <f t="shared" si="45"/>
        <v>300</v>
      </c>
      <c r="R103" s="69">
        <f t="shared" si="46"/>
        <v>266.5</v>
      </c>
      <c r="S103" s="70" t="e">
        <f>AVERAGE(#REF!)</f>
        <v>#REF!</v>
      </c>
      <c r="U103" s="53">
        <f t="shared" si="19"/>
        <v>914.42177969344323</v>
      </c>
      <c r="V103" s="54">
        <f t="shared" si="19"/>
        <v>1968.4563100002529</v>
      </c>
      <c r="W103" s="54" t="e">
        <f t="shared" si="19"/>
        <v>#REF!</v>
      </c>
      <c r="X103" s="54">
        <f t="shared" si="17"/>
        <v>2064.0004996213806</v>
      </c>
      <c r="Y103" s="54">
        <f t="shared" si="17"/>
        <v>1896.6618908797886</v>
      </c>
      <c r="Z103" s="55" t="e">
        <f t="shared" si="17"/>
        <v>#REF!</v>
      </c>
      <c r="AB103" s="40">
        <f t="shared" si="20"/>
        <v>442.9936921830336</v>
      </c>
      <c r="AC103" s="41">
        <f t="shared" si="20"/>
        <v>1533.2746906550494</v>
      </c>
      <c r="AD103" s="41" t="e">
        <f t="shared" si="20"/>
        <v>#REF!</v>
      </c>
      <c r="AE103" s="41">
        <f t="shared" si="18"/>
        <v>1255.7822587570358</v>
      </c>
      <c r="AF103" s="41">
        <f t="shared" si="18"/>
        <v>1275.7884649397872</v>
      </c>
      <c r="AG103" s="42" t="e">
        <f t="shared" si="18"/>
        <v>#REF!</v>
      </c>
      <c r="AH103" s="109">
        <f>AI$5-((D103/1.23)/2.65)+(D103-(D103/1.23))</f>
        <v>942.99412639975458</v>
      </c>
      <c r="AI103" s="111">
        <f t="shared" si="21"/>
        <v>14.104252878263422</v>
      </c>
      <c r="AJ103" s="111">
        <f t="shared" si="22"/>
        <v>48.817160041874267</v>
      </c>
      <c r="AK103" s="111" t="e">
        <f t="shared" si="23"/>
        <v>#REF!</v>
      </c>
      <c r="AL103" s="111">
        <f t="shared" si="24"/>
        <v>39.982218370341883</v>
      </c>
      <c r="AM103" s="111">
        <f t="shared" si="25"/>
        <v>40.619185885038725</v>
      </c>
      <c r="AN103" s="111" t="e">
        <f t="shared" si="26"/>
        <v>#REF!</v>
      </c>
      <c r="AP103" s="43">
        <f>(AI103*$AP$4*$AP$5)/(AP$7*$D103)</f>
        <v>6.7457566575990855</v>
      </c>
      <c r="AQ103" s="44">
        <f>(AJ103*$AP$4*$AP$5)/(AQ$7*$D103)</f>
        <v>23.348183360003638</v>
      </c>
      <c r="AR103" s="44" t="e">
        <f>(AK103*$AP$4*$AP$5)/(AR$7*$D103)</f>
        <v>#REF!</v>
      </c>
      <c r="AS103" s="44">
        <f>(AL103*$AP$4*$AP$5)/(AS$7*$D103)</f>
        <v>4.7806558434047695</v>
      </c>
      <c r="AT103" s="44">
        <f>(AM103*$AP$4*$AP$5)/(AT$7*$D103)</f>
        <v>2.775324435577434</v>
      </c>
      <c r="AU103" s="45" t="e">
        <f>(AN103*$AP$4*$AP$5)/(AU$7*$D103)</f>
        <v>#REF!</v>
      </c>
      <c r="AV103" s="46" t="e">
        <f t="shared" si="27"/>
        <v>#REF!</v>
      </c>
      <c r="AW103" s="47" t="e">
        <f t="shared" si="28"/>
        <v>#REF!</v>
      </c>
      <c r="AX103" s="48" t="e">
        <f t="shared" si="29"/>
        <v>#REF!</v>
      </c>
    </row>
    <row r="104" spans="1:50" ht="15.75" thickBot="1" x14ac:dyDescent="0.3">
      <c r="A104" s="3">
        <v>97</v>
      </c>
      <c r="B104" s="10" t="s">
        <v>40</v>
      </c>
      <c r="C104" s="75" t="s">
        <v>14</v>
      </c>
      <c r="D104" s="119">
        <v>25.1</v>
      </c>
      <c r="E104" s="77">
        <v>517</v>
      </c>
      <c r="F104" s="9">
        <v>518</v>
      </c>
      <c r="G104" s="9">
        <v>213</v>
      </c>
      <c r="H104" s="9">
        <v>215</v>
      </c>
      <c r="I104" s="9">
        <v>489</v>
      </c>
      <c r="J104" s="9">
        <v>489</v>
      </c>
      <c r="K104" s="9">
        <v>362</v>
      </c>
      <c r="L104" s="9">
        <v>374</v>
      </c>
      <c r="M104" s="9">
        <v>363</v>
      </c>
      <c r="N104" s="68">
        <f>AVERAGE(E104:F104)</f>
        <v>517.5</v>
      </c>
      <c r="O104" s="69">
        <f>AVERAGE(G104:H104)</f>
        <v>214</v>
      </c>
      <c r="P104" s="69" t="e">
        <f>AVERAGE(#REF!)</f>
        <v>#REF!</v>
      </c>
      <c r="Q104" s="69">
        <f t="shared" si="45"/>
        <v>489</v>
      </c>
      <c r="R104" s="69">
        <f t="shared" si="46"/>
        <v>366.33333333333331</v>
      </c>
      <c r="S104" s="70" t="e">
        <f>AVERAGE(#REF!)</f>
        <v>#REF!</v>
      </c>
      <c r="U104" s="53">
        <f t="shared" si="19"/>
        <v>3634.4375239145602</v>
      </c>
      <c r="V104" s="54">
        <f t="shared" si="19"/>
        <v>1484.2643024249742</v>
      </c>
      <c r="W104" s="54" t="e">
        <f t="shared" si="19"/>
        <v>#REF!</v>
      </c>
      <c r="X104" s="54">
        <f t="shared" si="17"/>
        <v>3346.9348072164062</v>
      </c>
      <c r="Y104" s="54">
        <f t="shared" si="17"/>
        <v>2596.4762594685549</v>
      </c>
      <c r="Z104" s="55" t="e">
        <f t="shared" si="17"/>
        <v>#REF!</v>
      </c>
      <c r="AB104" s="40">
        <f t="shared" si="20"/>
        <v>3163.0094364041506</v>
      </c>
      <c r="AC104" s="41">
        <f t="shared" si="20"/>
        <v>1049.0826830797707</v>
      </c>
      <c r="AD104" s="41" t="e">
        <f t="shared" si="20"/>
        <v>#REF!</v>
      </c>
      <c r="AE104" s="41">
        <f t="shared" si="18"/>
        <v>2538.7165663520614</v>
      </c>
      <c r="AF104" s="41">
        <f t="shared" si="18"/>
        <v>1975.6028335285534</v>
      </c>
      <c r="AG104" s="42" t="e">
        <f t="shared" si="18"/>
        <v>#REF!</v>
      </c>
      <c r="AH104" s="109">
        <f>AI$5-((D104/1.23)/2.65)+(D104-(D104/1.23))</f>
        <v>942.99292836324594</v>
      </c>
      <c r="AI104" s="111">
        <f t="shared" si="21"/>
        <v>100.70533521574561</v>
      </c>
      <c r="AJ104" s="111">
        <f t="shared" si="22"/>
        <v>33.401172330578852</v>
      </c>
      <c r="AK104" s="111" t="e">
        <f t="shared" si="23"/>
        <v>#REF!</v>
      </c>
      <c r="AL104" s="111">
        <f t="shared" si="24"/>
        <v>80.82881444795791</v>
      </c>
      <c r="AM104" s="111">
        <f t="shared" si="25"/>
        <v>62.900142918906148</v>
      </c>
      <c r="AN104" s="111" t="e">
        <f t="shared" si="26"/>
        <v>#REF!</v>
      </c>
      <c r="AP104" s="43">
        <f>(AI104*$AP$4*$AP$5)/(AP$7*$D104)</f>
        <v>48.145976995575587</v>
      </c>
      <c r="AQ104" s="44">
        <f>(AJ104*$AP$4*$AP$5)/(AQ$7*$D104)</f>
        <v>15.968687966810604</v>
      </c>
      <c r="AR104" s="44" t="e">
        <f>(AK104*$AP$4*$AP$5)/(AR$7*$D104)</f>
        <v>#REF!</v>
      </c>
      <c r="AS104" s="44">
        <f>(AL104*$AP$4*$AP$5)/(AS$7*$D104)</f>
        <v>9.6608144758515415</v>
      </c>
      <c r="AT104" s="44">
        <f>(AM104*$AP$4*$AP$5)/(AT$7*$D104)</f>
        <v>4.2959687821677504</v>
      </c>
      <c r="AU104" s="45" t="e">
        <f>(AN104*$AP$4*$AP$5)/(AU$7*$D104)</f>
        <v>#REF!</v>
      </c>
      <c r="AV104" s="46" t="e">
        <f t="shared" si="27"/>
        <v>#REF!</v>
      </c>
      <c r="AW104" s="47" t="e">
        <f t="shared" si="28"/>
        <v>#REF!</v>
      </c>
      <c r="AX104" s="48" t="e">
        <f t="shared" si="29"/>
        <v>#REF!</v>
      </c>
    </row>
    <row r="105" spans="1:50" ht="15.75" thickBot="1" x14ac:dyDescent="0.3">
      <c r="A105" s="3">
        <v>98</v>
      </c>
      <c r="B105" s="10" t="s">
        <v>40</v>
      </c>
      <c r="C105" s="75" t="s">
        <v>14</v>
      </c>
      <c r="D105" s="119">
        <v>25.07</v>
      </c>
      <c r="E105" s="77">
        <v>419</v>
      </c>
      <c r="F105" s="9">
        <v>420</v>
      </c>
      <c r="G105" s="9">
        <v>332</v>
      </c>
      <c r="H105" s="9">
        <v>333</v>
      </c>
      <c r="I105" s="9">
        <v>513</v>
      </c>
      <c r="J105" s="9">
        <v>512</v>
      </c>
      <c r="K105" s="9">
        <v>615</v>
      </c>
      <c r="L105" s="9">
        <v>616</v>
      </c>
      <c r="M105" s="9"/>
      <c r="N105" s="68">
        <f>AVERAGE(E105:F105)</f>
        <v>419.5</v>
      </c>
      <c r="O105" s="69">
        <f>AVERAGE(G105:H105)</f>
        <v>332.5</v>
      </c>
      <c r="P105" s="69" t="e">
        <f>AVERAGE(#REF!)</f>
        <v>#REF!</v>
      </c>
      <c r="Q105" s="69">
        <f t="shared" si="45"/>
        <v>512.5</v>
      </c>
      <c r="R105" s="69">
        <f t="shared" si="46"/>
        <v>615.5</v>
      </c>
      <c r="S105" s="70" t="e">
        <f>AVERAGE(#REF!)</f>
        <v>#REF!</v>
      </c>
      <c r="U105" s="53">
        <f t="shared" si="19"/>
        <v>2958.7428650205943</v>
      </c>
      <c r="V105" s="54">
        <f t="shared" si="19"/>
        <v>2298.118953455762</v>
      </c>
      <c r="W105" s="54" t="e">
        <f t="shared" si="19"/>
        <v>#REF!</v>
      </c>
      <c r="X105" s="54">
        <f t="shared" si="17"/>
        <v>3506.4530941395974</v>
      </c>
      <c r="Y105" s="54">
        <f t="shared" si="17"/>
        <v>4343.0914198027876</v>
      </c>
      <c r="Z105" s="55" t="e">
        <f t="shared" si="17"/>
        <v>#REF!</v>
      </c>
      <c r="AB105" s="40">
        <f t="shared" si="20"/>
        <v>2487.3147775101847</v>
      </c>
      <c r="AC105" s="41">
        <f t="shared" si="20"/>
        <v>1862.9373341105586</v>
      </c>
      <c r="AD105" s="41" t="e">
        <f t="shared" si="20"/>
        <v>#REF!</v>
      </c>
      <c r="AE105" s="41">
        <f t="shared" si="18"/>
        <v>2698.2348532752526</v>
      </c>
      <c r="AF105" s="41">
        <f t="shared" si="18"/>
        <v>3722.217993862786</v>
      </c>
      <c r="AG105" s="42" t="e">
        <f t="shared" si="18"/>
        <v>#REF!</v>
      </c>
      <c r="AH105" s="109">
        <f>AI$5-((D105/1.23)/2.65)+(D105-(D105/1.23))</f>
        <v>942.99652247277186</v>
      </c>
      <c r="AI105" s="111">
        <f t="shared" si="21"/>
        <v>79.192562713059644</v>
      </c>
      <c r="AJ105" s="111">
        <f t="shared" si="22"/>
        <v>59.313273493164253</v>
      </c>
      <c r="AK105" s="111" t="e">
        <f t="shared" si="23"/>
        <v>#REF!</v>
      </c>
      <c r="AL105" s="111">
        <f t="shared" si="24"/>
        <v>85.907957756138401</v>
      </c>
      <c r="AM105" s="111">
        <f t="shared" si="25"/>
        <v>118.51012367872718</v>
      </c>
      <c r="AN105" s="111" t="e">
        <f t="shared" si="26"/>
        <v>#REF!</v>
      </c>
      <c r="AP105" s="43">
        <f>(AI105*$AP$4*$AP$5)/(AP$7*$D105)</f>
        <v>37.90629248331534</v>
      </c>
      <c r="AQ105" s="44">
        <f>(AJ105*$AP$4*$AP$5)/(AQ$7*$D105)</f>
        <v>28.39087682161831</v>
      </c>
      <c r="AR105" s="44" t="e">
        <f>(AK105*$AP$4*$AP$5)/(AR$7*$D105)</f>
        <v>#REF!</v>
      </c>
      <c r="AS105" s="44">
        <f>(AL105*$AP$4*$AP$5)/(AS$7*$D105)</f>
        <v>10.2801704534669</v>
      </c>
      <c r="AT105" s="44">
        <f>(AM105*$AP$4*$AP$5)/(AT$7*$D105)</f>
        <v>8.1037180702303626</v>
      </c>
      <c r="AU105" s="45" t="e">
        <f>(AN105*$AP$4*$AP$5)/(AU$7*$D105)</f>
        <v>#REF!</v>
      </c>
      <c r="AV105" s="46" t="e">
        <f t="shared" si="27"/>
        <v>#REF!</v>
      </c>
      <c r="AW105" s="47" t="e">
        <f t="shared" si="28"/>
        <v>#REF!</v>
      </c>
      <c r="AX105" s="48" t="e">
        <f t="shared" si="29"/>
        <v>#REF!</v>
      </c>
    </row>
    <row r="106" spans="1:50" ht="15.75" thickBot="1" x14ac:dyDescent="0.3">
      <c r="A106" s="3">
        <v>99</v>
      </c>
      <c r="B106" s="10" t="s">
        <v>40</v>
      </c>
      <c r="C106" s="75" t="s">
        <v>14</v>
      </c>
      <c r="D106" s="119">
        <v>25.29</v>
      </c>
      <c r="E106" s="77">
        <v>290</v>
      </c>
      <c r="F106" s="9">
        <v>287</v>
      </c>
      <c r="G106" s="9">
        <v>285</v>
      </c>
      <c r="H106" s="9">
        <v>289</v>
      </c>
      <c r="I106" s="9">
        <v>353</v>
      </c>
      <c r="J106" s="9">
        <v>354</v>
      </c>
      <c r="K106" s="9">
        <v>199</v>
      </c>
      <c r="L106" s="9">
        <v>201</v>
      </c>
      <c r="M106" s="9"/>
      <c r="N106" s="68">
        <f>AVERAGE(E106:F106)</f>
        <v>288.5</v>
      </c>
      <c r="O106" s="69">
        <f>AVERAGE(G106:H106)</f>
        <v>287</v>
      </c>
      <c r="P106" s="69" t="e">
        <f>AVERAGE(#REF!)</f>
        <v>#REF!</v>
      </c>
      <c r="Q106" s="69">
        <f t="shared" si="45"/>
        <v>353.5</v>
      </c>
      <c r="R106" s="69">
        <f t="shared" si="46"/>
        <v>200</v>
      </c>
      <c r="S106" s="70" t="e">
        <f>AVERAGE(#REF!)</f>
        <v>#REF!</v>
      </c>
      <c r="U106" s="53">
        <f t="shared" si="19"/>
        <v>2055.5183720092728</v>
      </c>
      <c r="V106" s="54">
        <f t="shared" si="19"/>
        <v>1985.626239346894</v>
      </c>
      <c r="W106" s="54" t="e">
        <f t="shared" si="19"/>
        <v>#REF!</v>
      </c>
      <c r="X106" s="54">
        <f t="shared" si="17"/>
        <v>2427.1591528294962</v>
      </c>
      <c r="Y106" s="54">
        <f t="shared" si="17"/>
        <v>1430.5084133056357</v>
      </c>
      <c r="Z106" s="55" t="e">
        <f t="shared" si="17"/>
        <v>#REF!</v>
      </c>
      <c r="AB106" s="40">
        <f t="shared" si="20"/>
        <v>1584.0902844988632</v>
      </c>
      <c r="AC106" s="41">
        <f t="shared" si="20"/>
        <v>1550.4446200016905</v>
      </c>
      <c r="AD106" s="41" t="e">
        <f t="shared" si="20"/>
        <v>#REF!</v>
      </c>
      <c r="AE106" s="41">
        <f t="shared" si="18"/>
        <v>1618.9409119651514</v>
      </c>
      <c r="AF106" s="41">
        <f t="shared" si="18"/>
        <v>809.63498736563429</v>
      </c>
      <c r="AG106" s="42" t="e">
        <f t="shared" si="18"/>
        <v>#REF!</v>
      </c>
      <c r="AH106" s="109">
        <f>AI$5-((D106/1.23)/2.65)+(D106-(D106/1.23))</f>
        <v>942.97016566958121</v>
      </c>
      <c r="AI106" s="111">
        <f t="shared" si="21"/>
        <v>50.433770606574882</v>
      </c>
      <c r="AJ106" s="111">
        <f t="shared" si="22"/>
        <v>49.362570472490987</v>
      </c>
      <c r="AK106" s="111" t="e">
        <f t="shared" si="23"/>
        <v>#REF!</v>
      </c>
      <c r="AL106" s="111">
        <f t="shared" si="24"/>
        <v>51.543333974477257</v>
      </c>
      <c r="AM106" s="111">
        <f t="shared" si="25"/>
        <v>25.776905285908821</v>
      </c>
      <c r="AN106" s="111" t="e">
        <f t="shared" si="26"/>
        <v>#REF!</v>
      </c>
      <c r="AP106" s="43">
        <f>(AI106*$AP$4*$AP$5)/(AP$7*$D106)</f>
        <v>23.930614759940628</v>
      </c>
      <c r="AQ106" s="44">
        <f>(AJ106*$AP$4*$AP$5)/(AQ$7*$D106)</f>
        <v>23.422334743767966</v>
      </c>
      <c r="AR106" s="44" t="e">
        <f>(AK106*$AP$4*$AP$5)/(AR$7*$D106)</f>
        <v>#REF!</v>
      </c>
      <c r="AS106" s="44">
        <f>(AL106*$AP$4*$AP$5)/(AS$7*$D106)</f>
        <v>6.1142744928205515</v>
      </c>
      <c r="AT106" s="44">
        <f>(AM106*$AP$4*$AP$5)/(AT$7*$D106)</f>
        <v>1.7472906480873627</v>
      </c>
      <c r="AU106" s="45" t="e">
        <f>(AN106*$AP$4*$AP$5)/(AU$7*$D106)</f>
        <v>#REF!</v>
      </c>
      <c r="AV106" s="46" t="e">
        <f t="shared" si="27"/>
        <v>#REF!</v>
      </c>
      <c r="AW106" s="47" t="e">
        <f t="shared" si="28"/>
        <v>#REF!</v>
      </c>
      <c r="AX106" s="48" t="e">
        <f t="shared" si="29"/>
        <v>#REF!</v>
      </c>
    </row>
    <row r="107" spans="1:50" ht="15.75" thickBot="1" x14ac:dyDescent="0.3">
      <c r="A107" s="3">
        <v>100</v>
      </c>
      <c r="B107" s="10" t="s">
        <v>40</v>
      </c>
      <c r="C107" s="75" t="s">
        <v>14</v>
      </c>
      <c r="D107" s="119">
        <v>25.06</v>
      </c>
      <c r="E107" s="77">
        <v>143</v>
      </c>
      <c r="F107" s="9">
        <v>145</v>
      </c>
      <c r="G107" s="9">
        <v>291</v>
      </c>
      <c r="H107" s="9">
        <v>291</v>
      </c>
      <c r="I107" s="9">
        <v>318</v>
      </c>
      <c r="J107" s="9">
        <v>319</v>
      </c>
      <c r="K107" s="9">
        <v>276</v>
      </c>
      <c r="L107" s="9">
        <v>281</v>
      </c>
      <c r="M107" s="9">
        <v>280</v>
      </c>
      <c r="N107" s="68">
        <f>AVERAGE(E107:F107)</f>
        <v>144</v>
      </c>
      <c r="O107" s="69">
        <f>AVERAGE(G107:H107)</f>
        <v>291</v>
      </c>
      <c r="P107" s="69" t="e">
        <f>AVERAGE(#REF!)</f>
        <v>#REF!</v>
      </c>
      <c r="Q107" s="69">
        <f t="shared" si="45"/>
        <v>318.5</v>
      </c>
      <c r="R107" s="69">
        <f t="shared" si="46"/>
        <v>279</v>
      </c>
      <c r="S107" s="70" t="e">
        <f>AVERAGE(#REF!)</f>
        <v>#REF!</v>
      </c>
      <c r="U107" s="53">
        <f t="shared" si="19"/>
        <v>1059.2134923135786</v>
      </c>
      <c r="V107" s="54">
        <f t="shared" si="19"/>
        <v>2013.0981263015196</v>
      </c>
      <c r="W107" s="54" t="e">
        <f t="shared" si="19"/>
        <v>#REF!</v>
      </c>
      <c r="X107" s="54">
        <f t="shared" si="17"/>
        <v>2189.5787254970842</v>
      </c>
      <c r="Y107" s="54">
        <f t="shared" si="17"/>
        <v>1984.2847250102686</v>
      </c>
      <c r="Z107" s="55" t="e">
        <f t="shared" si="17"/>
        <v>#REF!</v>
      </c>
      <c r="AB107" s="40">
        <f t="shared" si="20"/>
        <v>587.78540480316906</v>
      </c>
      <c r="AC107" s="41">
        <f t="shared" si="20"/>
        <v>1577.9165069563162</v>
      </c>
      <c r="AD107" s="41" t="e">
        <f t="shared" si="20"/>
        <v>#REF!</v>
      </c>
      <c r="AE107" s="41">
        <f t="shared" si="18"/>
        <v>1381.3604846327394</v>
      </c>
      <c r="AF107" s="41">
        <f t="shared" si="18"/>
        <v>1363.4112990702672</v>
      </c>
      <c r="AG107" s="42" t="e">
        <f t="shared" si="18"/>
        <v>#REF!</v>
      </c>
      <c r="AH107" s="109">
        <f>AI$5-((D107/1.23)/2.65)+(D107-(D107/1.23))</f>
        <v>942.9977205092805</v>
      </c>
      <c r="AI107" s="111">
        <f t="shared" si="21"/>
        <v>18.714274562312482</v>
      </c>
      <c r="AJ107" s="111">
        <f t="shared" si="22"/>
        <v>50.238679807767738</v>
      </c>
      <c r="AK107" s="111" t="e">
        <f t="shared" si="23"/>
        <v>#REF!</v>
      </c>
      <c r="AL107" s="111">
        <f t="shared" si="24"/>
        <v>43.980607833572975</v>
      </c>
      <c r="AM107" s="111">
        <f t="shared" si="25"/>
        <v>43.409130583472681</v>
      </c>
      <c r="AN107" s="111" t="e">
        <f t="shared" si="26"/>
        <v>#REF!</v>
      </c>
      <c r="AP107" s="43">
        <f>(AI107*$AP$4*$AP$5)/(AP$7*$D107)</f>
        <v>8.9613445629588906</v>
      </c>
      <c r="AQ107" s="44">
        <f>(AJ107*$AP$4*$AP$5)/(AQ$7*$D107)</f>
        <v>24.056829915930287</v>
      </c>
      <c r="AR107" s="44" t="e">
        <f>(AK107*$AP$4*$AP$5)/(AR$7*$D107)</f>
        <v>#REF!</v>
      </c>
      <c r="AS107" s="44">
        <f>(AL107*$AP$4*$AP$5)/(AS$7*$D107)</f>
        <v>5.2650368515849539</v>
      </c>
      <c r="AT107" s="44">
        <f>(AM107*$AP$4*$AP$5)/(AT$7*$D107)</f>
        <v>2.9694992988352076</v>
      </c>
      <c r="AU107" s="45" t="e">
        <f>(AN107*$AP$4*$AP$5)/(AU$7*$D107)</f>
        <v>#REF!</v>
      </c>
      <c r="AV107" s="46" t="e">
        <f t="shared" si="27"/>
        <v>#REF!</v>
      </c>
      <c r="AW107" s="47" t="e">
        <f t="shared" si="28"/>
        <v>#REF!</v>
      </c>
      <c r="AX107" s="48" t="e">
        <f t="shared" si="29"/>
        <v>#REF!</v>
      </c>
    </row>
    <row r="108" spans="1:50" ht="15.75" thickBot="1" x14ac:dyDescent="0.3">
      <c r="A108" s="3">
        <v>101</v>
      </c>
      <c r="B108" s="10" t="s">
        <v>40</v>
      </c>
      <c r="C108" s="75" t="s">
        <v>14</v>
      </c>
      <c r="D108" s="119">
        <v>25.17</v>
      </c>
      <c r="E108" s="77">
        <v>482</v>
      </c>
      <c r="F108" s="9">
        <v>482</v>
      </c>
      <c r="G108" s="9">
        <v>379</v>
      </c>
      <c r="H108" s="9">
        <v>377</v>
      </c>
      <c r="I108" s="9">
        <v>573</v>
      </c>
      <c r="J108" s="9">
        <v>571</v>
      </c>
      <c r="K108" s="9">
        <v>713</v>
      </c>
      <c r="L108" s="9">
        <v>725</v>
      </c>
      <c r="M108" s="9">
        <v>726</v>
      </c>
      <c r="N108" s="68">
        <f>AVERAGE(E108:F108)</f>
        <v>482</v>
      </c>
      <c r="O108" s="69">
        <f>AVERAGE(G108:H108)</f>
        <v>378</v>
      </c>
      <c r="P108" s="69" t="e">
        <f>AVERAGE(#REF!)</f>
        <v>#REF!</v>
      </c>
      <c r="Q108" s="69">
        <f t="shared" si="45"/>
        <v>572</v>
      </c>
      <c r="R108" s="69">
        <f t="shared" si="46"/>
        <v>721.33333333333337</v>
      </c>
      <c r="S108" s="70" t="e">
        <f>AVERAGE(#REF!)</f>
        <v>#REF!</v>
      </c>
      <c r="U108" s="53">
        <f t="shared" si="19"/>
        <v>3389.67058115195</v>
      </c>
      <c r="V108" s="54">
        <f t="shared" si="19"/>
        <v>2610.6116675646299</v>
      </c>
      <c r="W108" s="54" t="e">
        <f t="shared" si="19"/>
        <v>#REF!</v>
      </c>
      <c r="X108" s="54">
        <f t="shared" si="17"/>
        <v>3910.3398206046982</v>
      </c>
      <c r="Y108" s="54">
        <f t="shared" si="17"/>
        <v>5084.964748774184</v>
      </c>
      <c r="Z108" s="55" t="e">
        <f t="shared" si="17"/>
        <v>#REF!</v>
      </c>
      <c r="AB108" s="40">
        <f t="shared" si="20"/>
        <v>2918.2424936415405</v>
      </c>
      <c r="AC108" s="41">
        <f t="shared" si="20"/>
        <v>2175.4300482194262</v>
      </c>
      <c r="AD108" s="41" t="e">
        <f t="shared" si="20"/>
        <v>#REF!</v>
      </c>
      <c r="AE108" s="41">
        <f t="shared" si="18"/>
        <v>3102.1215797403534</v>
      </c>
      <c r="AF108" s="41">
        <f t="shared" si="18"/>
        <v>4464.0913228341824</v>
      </c>
      <c r="AG108" s="42" t="e">
        <f t="shared" si="18"/>
        <v>#REF!</v>
      </c>
      <c r="AH108" s="109">
        <f>AI$5-((D108/1.23)/2.65)+(D108-(D108/1.23))</f>
        <v>942.98454210768523</v>
      </c>
      <c r="AI108" s="111">
        <f t="shared" si="21"/>
        <v>92.911507507498783</v>
      </c>
      <c r="AJ108" s="111">
        <f t="shared" si="22"/>
        <v>69.261716837300355</v>
      </c>
      <c r="AK108" s="111" t="e">
        <f t="shared" si="23"/>
        <v>#REF!</v>
      </c>
      <c r="AL108" s="111">
        <f t="shared" si="24"/>
        <v>98.765881544531908</v>
      </c>
      <c r="AM108" s="111">
        <f t="shared" si="25"/>
        <v>142.12850897736794</v>
      </c>
      <c r="AN108" s="111" t="e">
        <f t="shared" si="26"/>
        <v>#REF!</v>
      </c>
      <c r="AP108" s="43">
        <f>(AI108*$AP$4*$AP$5)/(AP$7*$D108)</f>
        <v>44.296308704409434</v>
      </c>
      <c r="AQ108" s="44">
        <f>(AJ108*$AP$4*$AP$5)/(AQ$7*$D108)</f>
        <v>33.021080732920311</v>
      </c>
      <c r="AR108" s="44" t="e">
        <f>(AK108*$AP$4*$AP$5)/(AR$7*$D108)</f>
        <v>#REF!</v>
      </c>
      <c r="AS108" s="44">
        <f>(AL108*$AP$4*$AP$5)/(AS$7*$D108)</f>
        <v>11.771857156678415</v>
      </c>
      <c r="AT108" s="44">
        <f>(AM108*$AP$4*$AP$5)/(AT$7*$D108)</f>
        <v>9.6801300171883486</v>
      </c>
      <c r="AU108" s="45" t="e">
        <f>(AN108*$AP$4*$AP$5)/(AU$7*$D108)</f>
        <v>#REF!</v>
      </c>
      <c r="AV108" s="46" t="e">
        <f t="shared" si="27"/>
        <v>#REF!</v>
      </c>
      <c r="AW108" s="47" t="e">
        <f t="shared" si="28"/>
        <v>#REF!</v>
      </c>
      <c r="AX108" s="48" t="e">
        <f t="shared" si="29"/>
        <v>#REF!</v>
      </c>
    </row>
    <row r="109" spans="1:50" ht="15.75" thickBot="1" x14ac:dyDescent="0.3">
      <c r="A109" s="3">
        <v>102</v>
      </c>
      <c r="B109" s="10" t="s">
        <v>40</v>
      </c>
      <c r="C109" s="75" t="s">
        <v>14</v>
      </c>
      <c r="D109" s="119">
        <v>25.31</v>
      </c>
      <c r="E109" s="77">
        <v>447</v>
      </c>
      <c r="F109" s="9">
        <v>444</v>
      </c>
      <c r="G109" s="9">
        <v>355</v>
      </c>
      <c r="H109" s="9">
        <v>354</v>
      </c>
      <c r="I109" s="9">
        <v>494</v>
      </c>
      <c r="J109" s="9">
        <v>496</v>
      </c>
      <c r="K109" s="9">
        <v>598</v>
      </c>
      <c r="L109" s="9">
        <v>602</v>
      </c>
      <c r="M109" s="9"/>
      <c r="N109" s="68">
        <f>AVERAGE(E109:F109)</f>
        <v>445.5</v>
      </c>
      <c r="O109" s="69">
        <f>AVERAGE(G109:H109)</f>
        <v>354.5</v>
      </c>
      <c r="P109" s="69" t="e">
        <f>AVERAGE(#REF!)</f>
        <v>#REF!</v>
      </c>
      <c r="Q109" s="69">
        <f t="shared" si="45"/>
        <v>495</v>
      </c>
      <c r="R109" s="69">
        <f t="shared" si="46"/>
        <v>600</v>
      </c>
      <c r="S109" s="70" t="e">
        <f>AVERAGE(#REF!)</f>
        <v>#REF!</v>
      </c>
      <c r="U109" s="53">
        <f t="shared" si="19"/>
        <v>3138.0087949312383</v>
      </c>
      <c r="V109" s="54">
        <f t="shared" si="19"/>
        <v>2449.2143317062037</v>
      </c>
      <c r="W109" s="54" t="e">
        <f t="shared" si="19"/>
        <v>#REF!</v>
      </c>
      <c r="X109" s="54">
        <f t="shared" si="17"/>
        <v>3387.6628804733914</v>
      </c>
      <c r="Y109" s="54">
        <f t="shared" si="17"/>
        <v>4234.4391054809921</v>
      </c>
      <c r="Z109" s="55" t="e">
        <f t="shared" si="17"/>
        <v>#REF!</v>
      </c>
      <c r="AB109" s="40">
        <f t="shared" si="20"/>
        <v>2666.5807074208287</v>
      </c>
      <c r="AC109" s="41">
        <f t="shared" si="20"/>
        <v>2014.0327123610002</v>
      </c>
      <c r="AD109" s="41" t="e">
        <f t="shared" si="20"/>
        <v>#REF!</v>
      </c>
      <c r="AE109" s="41">
        <f t="shared" si="18"/>
        <v>2579.4446396090466</v>
      </c>
      <c r="AF109" s="41">
        <f t="shared" si="18"/>
        <v>3613.5656795409905</v>
      </c>
      <c r="AG109" s="42" t="e">
        <f t="shared" si="18"/>
        <v>#REF!</v>
      </c>
      <c r="AH109" s="109">
        <f>AI$5-((D109/1.23)/2.65)+(D109-(D109/1.23))</f>
        <v>942.96776959656393</v>
      </c>
      <c r="AI109" s="111">
        <f t="shared" si="21"/>
        <v>84.897546113246463</v>
      </c>
      <c r="AJ109" s="111">
        <f t="shared" si="22"/>
        <v>64.121980105614895</v>
      </c>
      <c r="AK109" s="111" t="e">
        <f t="shared" si="23"/>
        <v>#REF!</v>
      </c>
      <c r="AL109" s="111">
        <f t="shared" si="24"/>
        <v>82.123342311879853</v>
      </c>
      <c r="AM109" s="111">
        <f t="shared" si="25"/>
        <v>115.04728060858231</v>
      </c>
      <c r="AN109" s="111" t="e">
        <f t="shared" si="26"/>
        <v>#REF!</v>
      </c>
      <c r="AP109" s="43">
        <f>(AI109*$AP$4*$AP$5)/(AP$7*$D109)</f>
        <v>40.251701041444392</v>
      </c>
      <c r="AQ109" s="44">
        <f>(AJ109*$AP$4*$AP$5)/(AQ$7*$D109)</f>
        <v>30.40157097065898</v>
      </c>
      <c r="AR109" s="44" t="e">
        <f>(AK109*$AP$4*$AP$5)/(AR$7*$D109)</f>
        <v>#REF!</v>
      </c>
      <c r="AS109" s="44">
        <f>(AL109*$AP$4*$AP$5)/(AS$7*$D109)</f>
        <v>9.7340982590138108</v>
      </c>
      <c r="AT109" s="44">
        <f>(AM109*$AP$4*$AP$5)/(AT$7*$D109)</f>
        <v>7.7923314743070939</v>
      </c>
      <c r="AU109" s="45" t="e">
        <f>(AN109*$AP$4*$AP$5)/(AU$7*$D109)</f>
        <v>#REF!</v>
      </c>
      <c r="AV109" s="46" t="e">
        <f t="shared" si="27"/>
        <v>#REF!</v>
      </c>
      <c r="AW109" s="47" t="e">
        <f t="shared" si="28"/>
        <v>#REF!</v>
      </c>
      <c r="AX109" s="48" t="e">
        <f t="shared" si="29"/>
        <v>#REF!</v>
      </c>
    </row>
    <row r="110" spans="1:50" ht="15.75" thickBot="1" x14ac:dyDescent="0.3">
      <c r="A110" s="3">
        <v>103</v>
      </c>
      <c r="B110" s="10" t="s">
        <v>40</v>
      </c>
      <c r="C110" s="75" t="s">
        <v>14</v>
      </c>
      <c r="D110" s="119">
        <v>24.97</v>
      </c>
      <c r="E110" s="77">
        <v>264</v>
      </c>
      <c r="F110" s="9">
        <v>263</v>
      </c>
      <c r="G110" s="9">
        <v>343</v>
      </c>
      <c r="H110" s="9">
        <v>344</v>
      </c>
      <c r="I110" s="9">
        <v>419</v>
      </c>
      <c r="J110" s="9">
        <v>421</v>
      </c>
      <c r="K110" s="9">
        <v>338</v>
      </c>
      <c r="L110" s="9">
        <v>336</v>
      </c>
      <c r="M110" s="9"/>
      <c r="N110" s="68">
        <f>AVERAGE(E110:F110)</f>
        <v>263.5</v>
      </c>
      <c r="O110" s="69">
        <f>AVERAGE(G110:H110)</f>
        <v>343.5</v>
      </c>
      <c r="P110" s="69" t="e">
        <f>AVERAGE(#REF!)</f>
        <v>#REF!</v>
      </c>
      <c r="Q110" s="69">
        <f t="shared" si="45"/>
        <v>420</v>
      </c>
      <c r="R110" s="69">
        <f t="shared" si="46"/>
        <v>337</v>
      </c>
      <c r="S110" s="70" t="e">
        <f>AVERAGE(#REF!)</f>
        <v>#REF!</v>
      </c>
      <c r="U110" s="53">
        <f t="shared" si="19"/>
        <v>1883.1472855567308</v>
      </c>
      <c r="V110" s="54">
        <f t="shared" si="19"/>
        <v>2373.6666425809826</v>
      </c>
      <c r="W110" s="54" t="e">
        <f t="shared" si="19"/>
        <v>#REF!</v>
      </c>
      <c r="X110" s="54">
        <f t="shared" si="17"/>
        <v>2878.5619647610797</v>
      </c>
      <c r="Y110" s="54">
        <f t="shared" si="17"/>
        <v>2390.8546753756955</v>
      </c>
      <c r="Z110" s="55" t="e">
        <f t="shared" si="17"/>
        <v>#REF!</v>
      </c>
      <c r="AB110" s="40">
        <f t="shared" si="20"/>
        <v>1411.7191980463213</v>
      </c>
      <c r="AC110" s="41">
        <f t="shared" si="20"/>
        <v>1938.4850232357792</v>
      </c>
      <c r="AD110" s="41" t="e">
        <f t="shared" si="20"/>
        <v>#REF!</v>
      </c>
      <c r="AE110" s="41">
        <f t="shared" si="18"/>
        <v>2070.3437238967349</v>
      </c>
      <c r="AF110" s="41">
        <f t="shared" si="18"/>
        <v>1769.9812494356941</v>
      </c>
      <c r="AG110" s="42" t="e">
        <f t="shared" si="18"/>
        <v>#REF!</v>
      </c>
      <c r="AH110" s="109">
        <f>AI$5-((D110/1.23)/2.65)+(D110-(D110/1.23))</f>
        <v>943.00850283785849</v>
      </c>
      <c r="AI110" s="111">
        <f t="shared" si="21"/>
        <v>44.947701222443527</v>
      </c>
      <c r="AJ110" s="111">
        <f t="shared" si="22"/>
        <v>61.719388508113475</v>
      </c>
      <c r="AK110" s="111" t="e">
        <f t="shared" si="23"/>
        <v>#REF!</v>
      </c>
      <c r="AL110" s="111">
        <f t="shared" si="24"/>
        <v>65.917635219704763</v>
      </c>
      <c r="AM110" s="111">
        <f t="shared" si="25"/>
        <v>56.354399996161604</v>
      </c>
      <c r="AN110" s="111" t="e">
        <f t="shared" si="26"/>
        <v>#REF!</v>
      </c>
      <c r="AP110" s="43">
        <f>(AI110*$AP$4*$AP$5)/(AP$7*$D110)</f>
        <v>21.600817567854318</v>
      </c>
      <c r="AQ110" s="44">
        <f>(AJ110*$AP$4*$AP$5)/(AQ$7*$D110)</f>
        <v>29.660899563370513</v>
      </c>
      <c r="AR110" s="44" t="e">
        <f>(AK110*$AP$4*$AP$5)/(AR$7*$D110)</f>
        <v>#REF!</v>
      </c>
      <c r="AS110" s="44">
        <f>(AL110*$AP$4*$AP$5)/(AS$7*$D110)</f>
        <v>7.9196197700886781</v>
      </c>
      <c r="AT110" s="44">
        <f>(AM110*$AP$4*$AP$5)/(AT$7*$D110)</f>
        <v>3.8689444473593415</v>
      </c>
      <c r="AU110" s="45" t="e">
        <f>(AN110*$AP$4*$AP$5)/(AU$7*$D110)</f>
        <v>#REF!</v>
      </c>
      <c r="AV110" s="46" t="e">
        <f t="shared" si="27"/>
        <v>#REF!</v>
      </c>
      <c r="AW110" s="47" t="e">
        <f t="shared" si="28"/>
        <v>#REF!</v>
      </c>
      <c r="AX110" s="48" t="e">
        <f t="shared" si="29"/>
        <v>#REF!</v>
      </c>
    </row>
    <row r="111" spans="1:50" ht="15.75" thickBot="1" x14ac:dyDescent="0.3">
      <c r="A111" s="3">
        <v>104</v>
      </c>
      <c r="B111" s="10" t="s">
        <v>40</v>
      </c>
      <c r="C111" s="75" t="s">
        <v>14</v>
      </c>
      <c r="D111" s="119">
        <v>25.08</v>
      </c>
      <c r="E111" s="77">
        <v>134</v>
      </c>
      <c r="F111" s="9">
        <v>134</v>
      </c>
      <c r="G111" s="9">
        <v>337</v>
      </c>
      <c r="H111" s="9">
        <v>340</v>
      </c>
      <c r="I111" s="9">
        <v>356</v>
      </c>
      <c r="J111" s="9">
        <v>356</v>
      </c>
      <c r="K111" s="9">
        <v>368</v>
      </c>
      <c r="L111" s="9">
        <v>367</v>
      </c>
      <c r="M111" s="9"/>
      <c r="N111" s="68">
        <f>AVERAGE(E111:F111)</f>
        <v>134</v>
      </c>
      <c r="O111" s="69">
        <f>AVERAGE(G111:H111)</f>
        <v>338.5</v>
      </c>
      <c r="P111" s="69" t="e">
        <f>AVERAGE(#REF!)</f>
        <v>#REF!</v>
      </c>
      <c r="Q111" s="69">
        <f t="shared" si="45"/>
        <v>356</v>
      </c>
      <c r="R111" s="69">
        <f t="shared" si="46"/>
        <v>367.5</v>
      </c>
      <c r="S111" s="70" t="e">
        <f>AVERAGE(#REF!)</f>
        <v>#REF!</v>
      </c>
      <c r="U111" s="53">
        <f t="shared" si="19"/>
        <v>990.2650577325619</v>
      </c>
      <c r="V111" s="54">
        <f t="shared" si="19"/>
        <v>2339.3267838877005</v>
      </c>
      <c r="W111" s="54" t="e">
        <f t="shared" si="19"/>
        <v>#REF!</v>
      </c>
      <c r="X111" s="54">
        <f t="shared" si="17"/>
        <v>2444.12918335324</v>
      </c>
      <c r="Y111" s="54">
        <f t="shared" si="17"/>
        <v>2604.6543906540664</v>
      </c>
      <c r="Z111" s="55" t="e">
        <f t="shared" si="17"/>
        <v>#REF!</v>
      </c>
      <c r="AB111" s="40">
        <f t="shared" si="20"/>
        <v>518.83697022215233</v>
      </c>
      <c r="AC111" s="41">
        <f t="shared" si="20"/>
        <v>1904.145164542497</v>
      </c>
      <c r="AD111" s="41" t="e">
        <f t="shared" si="20"/>
        <v>#REF!</v>
      </c>
      <c r="AE111" s="41">
        <f t="shared" si="18"/>
        <v>1635.9109424888952</v>
      </c>
      <c r="AF111" s="41">
        <f t="shared" si="18"/>
        <v>1983.780964714065</v>
      </c>
      <c r="AG111" s="42" t="e">
        <f t="shared" si="18"/>
        <v>#REF!</v>
      </c>
      <c r="AH111" s="109">
        <f>AI$5-((D111/1.23)/2.65)+(D111-(D111/1.23))</f>
        <v>942.99532443626322</v>
      </c>
      <c r="AI111" s="111">
        <f t="shared" si="21"/>
        <v>16.519009766318181</v>
      </c>
      <c r="AJ111" s="111">
        <f t="shared" si="22"/>
        <v>60.625195147710883</v>
      </c>
      <c r="AK111" s="111" t="e">
        <f t="shared" si="23"/>
        <v>#REF!</v>
      </c>
      <c r="AL111" s="111">
        <f t="shared" si="24"/>
        <v>52.085010102942427</v>
      </c>
      <c r="AM111" s="111">
        <f t="shared" si="25"/>
        <v>63.160682470866419</v>
      </c>
      <c r="AN111" s="111" t="e">
        <f t="shared" si="26"/>
        <v>#REF!</v>
      </c>
      <c r="AP111" s="43">
        <f>(AI111*$AP$4*$AP$5)/(AP$7*$D111)</f>
        <v>7.9038324240756861</v>
      </c>
      <c r="AQ111" s="44">
        <f>(AJ111*$AP$4*$AP$5)/(AQ$7*$D111)</f>
        <v>29.007270405603297</v>
      </c>
      <c r="AR111" s="44" t="e">
        <f>(AK111*$AP$4*$AP$5)/(AR$7*$D111)</f>
        <v>#REF!</v>
      </c>
      <c r="AS111" s="44">
        <f>(AL111*$AP$4*$AP$5)/(AS$7*$D111)</f>
        <v>6.2302643663806743</v>
      </c>
      <c r="AT111" s="44">
        <f>(AM111*$AP$4*$AP$5)/(AT$7*$D111)</f>
        <v>4.3172031764091878</v>
      </c>
      <c r="AU111" s="45" t="e">
        <f>(AN111*$AP$4*$AP$5)/(AU$7*$D111)</f>
        <v>#REF!</v>
      </c>
      <c r="AV111" s="46" t="e">
        <f t="shared" si="27"/>
        <v>#REF!</v>
      </c>
      <c r="AW111" s="47" t="e">
        <f t="shared" si="28"/>
        <v>#REF!</v>
      </c>
      <c r="AX111" s="48" t="e">
        <f t="shared" si="29"/>
        <v>#REF!</v>
      </c>
    </row>
    <row r="112" spans="1:50" ht="15.75" thickBot="1" x14ac:dyDescent="0.3">
      <c r="A112" s="3">
        <v>105</v>
      </c>
      <c r="B112" s="10" t="s">
        <v>40</v>
      </c>
      <c r="C112" s="75" t="s">
        <v>14</v>
      </c>
      <c r="D112" s="119">
        <v>25.13</v>
      </c>
      <c r="E112" s="77">
        <v>266</v>
      </c>
      <c r="F112" s="9">
        <v>263</v>
      </c>
      <c r="G112" s="9">
        <v>171</v>
      </c>
      <c r="H112" s="9">
        <v>172</v>
      </c>
      <c r="I112" s="9">
        <v>238</v>
      </c>
      <c r="J112" s="9">
        <v>239</v>
      </c>
      <c r="K112" s="9">
        <v>287</v>
      </c>
      <c r="L112" s="9">
        <v>287</v>
      </c>
      <c r="M112" s="9"/>
      <c r="N112" s="68">
        <f>AVERAGE(E112:F112)</f>
        <v>264.5</v>
      </c>
      <c r="O112" s="69">
        <f>AVERAGE(G112:H112)</f>
        <v>171.5</v>
      </c>
      <c r="P112" s="69" t="e">
        <f>AVERAGE(#REF!)</f>
        <v>#REF!</v>
      </c>
      <c r="Q112" s="69">
        <f t="shared" si="45"/>
        <v>238.5</v>
      </c>
      <c r="R112" s="69">
        <f t="shared" si="46"/>
        <v>287</v>
      </c>
      <c r="S112" s="70" t="e">
        <f>AVERAGE(#REF!)</f>
        <v>#REF!</v>
      </c>
      <c r="U112" s="53">
        <f t="shared" si="19"/>
        <v>1890.0421290148324</v>
      </c>
      <c r="V112" s="54">
        <f t="shared" si="19"/>
        <v>1192.3755035320755</v>
      </c>
      <c r="W112" s="54" t="e">
        <f t="shared" si="19"/>
        <v>#REF!</v>
      </c>
      <c r="X112" s="54">
        <f t="shared" si="17"/>
        <v>1646.537748737285</v>
      </c>
      <c r="Y112" s="54">
        <f t="shared" si="17"/>
        <v>2040.3633388537758</v>
      </c>
      <c r="Z112" s="55" t="e">
        <f t="shared" si="17"/>
        <v>#REF!</v>
      </c>
      <c r="AB112" s="40">
        <f t="shared" si="20"/>
        <v>1418.6140415044229</v>
      </c>
      <c r="AC112" s="41">
        <f t="shared" si="20"/>
        <v>757.19388418687208</v>
      </c>
      <c r="AD112" s="41" t="e">
        <f t="shared" si="20"/>
        <v>#REF!</v>
      </c>
      <c r="AE112" s="41">
        <f t="shared" si="18"/>
        <v>838.31950787294022</v>
      </c>
      <c r="AF112" s="41">
        <f t="shared" si="18"/>
        <v>1419.4899129137743</v>
      </c>
      <c r="AG112" s="42" t="e">
        <f t="shared" si="18"/>
        <v>#REF!</v>
      </c>
      <c r="AH112" s="109">
        <f>AI$5-((D112/1.23)/2.65)+(D112-(D112/1.23))</f>
        <v>942.9893342537199</v>
      </c>
      <c r="AI112" s="111">
        <f t="shared" si="21"/>
        <v>45.166307898126242</v>
      </c>
      <c r="AJ112" s="111">
        <f t="shared" si="22"/>
        <v>24.107791908991747</v>
      </c>
      <c r="AK112" s="111" t="e">
        <f t="shared" si="23"/>
        <v>#REF!</v>
      </c>
      <c r="AL112" s="111">
        <f t="shared" si="24"/>
        <v>26.69069662488381</v>
      </c>
      <c r="AM112" s="111">
        <f t="shared" si="25"/>
        <v>45.194194184738762</v>
      </c>
      <c r="AN112" s="111" t="e">
        <f t="shared" si="26"/>
        <v>#REF!</v>
      </c>
      <c r="AP112" s="43">
        <f>(AI112*$AP$4*$AP$5)/(AP$7*$D112)</f>
        <v>21.567675876542577</v>
      </c>
      <c r="AQ112" s="44">
        <f>(AJ112*$AP$4*$AP$5)/(AQ$7*$D112)</f>
        <v>11.51187834890175</v>
      </c>
      <c r="AR112" s="44" t="e">
        <f>(AK112*$AP$4*$AP$5)/(AR$7*$D112)</f>
        <v>#REF!</v>
      </c>
      <c r="AS112" s="44">
        <f>(AL112*$AP$4*$AP$5)/(AS$7*$D112)</f>
        <v>3.1863147582431925</v>
      </c>
      <c r="AT112" s="44">
        <f>(AM112*$AP$4*$AP$5)/(AT$7*$D112)</f>
        <v>3.0829988642877901</v>
      </c>
      <c r="AU112" s="45" t="e">
        <f>(AN112*$AP$4*$AP$5)/(AU$7*$D112)</f>
        <v>#REF!</v>
      </c>
      <c r="AV112" s="46" t="e">
        <f t="shared" si="27"/>
        <v>#REF!</v>
      </c>
      <c r="AW112" s="47" t="e">
        <f t="shared" si="28"/>
        <v>#REF!</v>
      </c>
      <c r="AX112" s="48" t="e">
        <f t="shared" si="29"/>
        <v>#REF!</v>
      </c>
    </row>
    <row r="113" spans="1:50" ht="15.75" thickBot="1" x14ac:dyDescent="0.3">
      <c r="A113" s="3">
        <v>106</v>
      </c>
      <c r="B113" s="10" t="s">
        <v>40</v>
      </c>
      <c r="C113" s="75" t="s">
        <v>14</v>
      </c>
      <c r="D113" s="119">
        <v>25</v>
      </c>
      <c r="E113" s="77">
        <v>424</v>
      </c>
      <c r="F113" s="9">
        <v>426</v>
      </c>
      <c r="G113" s="9">
        <v>307</v>
      </c>
      <c r="H113" s="9">
        <v>309</v>
      </c>
      <c r="I113" s="9">
        <v>453</v>
      </c>
      <c r="J113" s="9">
        <v>454</v>
      </c>
      <c r="K113" s="9">
        <v>535</v>
      </c>
      <c r="L113" s="9">
        <v>529</v>
      </c>
      <c r="M113" s="9">
        <v>523</v>
      </c>
      <c r="N113" s="68">
        <f>AVERAGE(E113:F113)</f>
        <v>425</v>
      </c>
      <c r="O113" s="69">
        <f>AVERAGE(G113:H113)</f>
        <v>308</v>
      </c>
      <c r="P113" s="69" t="e">
        <f>AVERAGE(#REF!)</f>
        <v>#REF!</v>
      </c>
      <c r="Q113" s="69">
        <f t="shared" si="45"/>
        <v>453.5</v>
      </c>
      <c r="R113" s="69">
        <f t="shared" si="46"/>
        <v>529</v>
      </c>
      <c r="S113" s="70" t="e">
        <f>AVERAGE(#REF!)</f>
        <v>#REF!</v>
      </c>
      <c r="U113" s="53">
        <f t="shared" si="19"/>
        <v>2996.664504040154</v>
      </c>
      <c r="V113" s="54">
        <f t="shared" si="19"/>
        <v>2129.8536458586791</v>
      </c>
      <c r="W113" s="54" t="e">
        <f t="shared" si="19"/>
        <v>#REF!</v>
      </c>
      <c r="X113" s="54">
        <f t="shared" si="17"/>
        <v>3105.9603737792454</v>
      </c>
      <c r="Y113" s="54">
        <f t="shared" si="17"/>
        <v>3736.7414076198665</v>
      </c>
      <c r="Z113" s="55" t="e">
        <f t="shared" si="17"/>
        <v>#REF!</v>
      </c>
      <c r="AB113" s="40">
        <f t="shared" si="20"/>
        <v>2525.2364165297445</v>
      </c>
      <c r="AC113" s="41">
        <f t="shared" si="20"/>
        <v>1694.6720265134757</v>
      </c>
      <c r="AD113" s="41" t="e">
        <f t="shared" si="20"/>
        <v>#REF!</v>
      </c>
      <c r="AE113" s="41">
        <f t="shared" si="18"/>
        <v>2297.7421329149006</v>
      </c>
      <c r="AF113" s="41">
        <f t="shared" si="18"/>
        <v>3115.8679816798649</v>
      </c>
      <c r="AG113" s="42" t="e">
        <f t="shared" si="18"/>
        <v>#REF!</v>
      </c>
      <c r="AH113" s="109">
        <f>AI$5-((D113/1.23)/2.65)+(D113-(D113/1.23))</f>
        <v>943.00490872833257</v>
      </c>
      <c r="AI113" s="111">
        <f t="shared" si="21"/>
        <v>80.400648744149763</v>
      </c>
      <c r="AJ113" s="111">
        <f t="shared" si="22"/>
        <v>53.956425405700827</v>
      </c>
      <c r="AK113" s="111" t="e">
        <f t="shared" si="23"/>
        <v>#REF!</v>
      </c>
      <c r="AL113" s="111">
        <f t="shared" si="24"/>
        <v>73.157490096313282</v>
      </c>
      <c r="AM113" s="111">
        <f t="shared" si="25"/>
        <v>99.20568446120177</v>
      </c>
      <c r="AN113" s="111" t="e">
        <f t="shared" si="26"/>
        <v>#REF!</v>
      </c>
      <c r="AP113" s="43">
        <f>(AI113*$AP$4*$AP$5)/(AP$7*$D113)</f>
        <v>38.592311397191892</v>
      </c>
      <c r="AQ113" s="44">
        <f>(AJ113*$AP$4*$AP$5)/(AQ$7*$D113)</f>
        <v>25.899084194736396</v>
      </c>
      <c r="AR113" s="44" t="e">
        <f>(AK113*$AP$4*$AP$5)/(AR$7*$D113)</f>
        <v>#REF!</v>
      </c>
      <c r="AS113" s="44">
        <f>(AL113*$AP$4*$AP$5)/(AS$7*$D113)</f>
        <v>8.7788988115575943</v>
      </c>
      <c r="AT113" s="44">
        <f>(AM113*$AP$4*$AP$5)/(AT$7*$D113)</f>
        <v>6.8026755059109787</v>
      </c>
      <c r="AU113" s="45" t="e">
        <f>(AN113*$AP$4*$AP$5)/(AU$7*$D113)</f>
        <v>#REF!</v>
      </c>
      <c r="AV113" s="46" t="e">
        <f t="shared" si="27"/>
        <v>#REF!</v>
      </c>
      <c r="AW113" s="47" t="e">
        <f t="shared" si="28"/>
        <v>#REF!</v>
      </c>
      <c r="AX113" s="48" t="e">
        <f t="shared" si="29"/>
        <v>#REF!</v>
      </c>
    </row>
    <row r="114" spans="1:50" ht="15.75" thickBot="1" x14ac:dyDescent="0.3">
      <c r="A114" s="3">
        <v>107</v>
      </c>
      <c r="B114" s="10" t="s">
        <v>40</v>
      </c>
      <c r="C114" s="75" t="s">
        <v>14</v>
      </c>
      <c r="D114" s="119">
        <v>25.03</v>
      </c>
      <c r="E114" s="77">
        <v>348</v>
      </c>
      <c r="F114" s="9">
        <v>348</v>
      </c>
      <c r="G114" s="9">
        <v>330</v>
      </c>
      <c r="H114" s="9">
        <v>332</v>
      </c>
      <c r="I114" s="9">
        <v>530</v>
      </c>
      <c r="J114" s="9">
        <v>529</v>
      </c>
      <c r="K114" s="9">
        <v>421</v>
      </c>
      <c r="L114" s="9">
        <v>423</v>
      </c>
      <c r="M114" s="9"/>
      <c r="N114" s="68">
        <f>AVERAGE(E114:F114)</f>
        <v>348</v>
      </c>
      <c r="O114" s="69">
        <f>AVERAGE(G114:H114)</f>
        <v>331</v>
      </c>
      <c r="P114" s="69" t="e">
        <f>AVERAGE(#REF!)</f>
        <v>#REF!</v>
      </c>
      <c r="Q114" s="69">
        <f t="shared" si="45"/>
        <v>529.5</v>
      </c>
      <c r="R114" s="69">
        <f t="shared" si="46"/>
        <v>422</v>
      </c>
      <c r="S114" s="70" t="e">
        <f>AVERAGE(#REF!)</f>
        <v>#REF!</v>
      </c>
      <c r="U114" s="53">
        <f t="shared" si="19"/>
        <v>2465.7615577663237</v>
      </c>
      <c r="V114" s="54">
        <f t="shared" si="19"/>
        <v>2287.816995847777</v>
      </c>
      <c r="W114" s="54" t="e">
        <f t="shared" si="19"/>
        <v>#REF!</v>
      </c>
      <c r="X114" s="54">
        <f t="shared" si="17"/>
        <v>3621.8493017010546</v>
      </c>
      <c r="Y114" s="54">
        <f t="shared" si="17"/>
        <v>2986.6899474629586</v>
      </c>
      <c r="Z114" s="55" t="e">
        <f t="shared" si="17"/>
        <v>#REF!</v>
      </c>
      <c r="AB114" s="40">
        <f t="shared" si="20"/>
        <v>1994.3334702559141</v>
      </c>
      <c r="AC114" s="41">
        <f t="shared" si="20"/>
        <v>1852.6353765025735</v>
      </c>
      <c r="AD114" s="41" t="e">
        <f t="shared" si="20"/>
        <v>#REF!</v>
      </c>
      <c r="AE114" s="41">
        <f t="shared" si="18"/>
        <v>2813.6310608367098</v>
      </c>
      <c r="AF114" s="41">
        <f t="shared" si="18"/>
        <v>2365.8165215229574</v>
      </c>
      <c r="AG114" s="42" t="e">
        <f t="shared" si="18"/>
        <v>#REF!</v>
      </c>
      <c r="AH114" s="109">
        <f>AI$5-((D114/1.23)/2.65)+(D114-(D114/1.23))</f>
        <v>943.00131461880653</v>
      </c>
      <c r="AI114" s="111">
        <f t="shared" si="21"/>
        <v>63.497062152135442</v>
      </c>
      <c r="AJ114" s="111">
        <f t="shared" si="22"/>
        <v>58.985573577087649</v>
      </c>
      <c r="AK114" s="111" t="e">
        <f t="shared" si="23"/>
        <v>#REF!</v>
      </c>
      <c r="AL114" s="111">
        <f t="shared" si="24"/>
        <v>89.582464020022655</v>
      </c>
      <c r="AM114" s="111">
        <f t="shared" si="25"/>
        <v>75.324613936512563</v>
      </c>
      <c r="AN114" s="111" t="e">
        <f t="shared" si="26"/>
        <v>#REF!</v>
      </c>
      <c r="AP114" s="43">
        <f>(AI114*$AP$4*$AP$5)/(AP$7*$D114)</f>
        <v>30.442059361790861</v>
      </c>
      <c r="AQ114" s="44">
        <f>(AJ114*$AP$4*$AP$5)/(AQ$7*$D114)</f>
        <v>28.27914034858377</v>
      </c>
      <c r="AR114" s="44" t="e">
        <f>(AK114*$AP$4*$AP$5)/(AR$7*$D114)</f>
        <v>#REF!</v>
      </c>
      <c r="AS114" s="44">
        <f>(AL114*$AP$4*$AP$5)/(AS$7*$D114)</f>
        <v>10.737011268880062</v>
      </c>
      <c r="AT114" s="44">
        <f>(AM114*$AP$4*$AP$5)/(AT$7*$D114)</f>
        <v>5.1589256734099127</v>
      </c>
      <c r="AU114" s="45" t="e">
        <f>(AN114*$AP$4*$AP$5)/(AU$7*$D114)</f>
        <v>#REF!</v>
      </c>
      <c r="AV114" s="46" t="e">
        <f t="shared" si="27"/>
        <v>#REF!</v>
      </c>
      <c r="AW114" s="47" t="e">
        <f t="shared" si="28"/>
        <v>#REF!</v>
      </c>
      <c r="AX114" s="48" t="e">
        <f t="shared" si="29"/>
        <v>#REF!</v>
      </c>
    </row>
    <row r="115" spans="1:50" ht="15.75" thickBot="1" x14ac:dyDescent="0.3">
      <c r="A115" s="3">
        <v>108</v>
      </c>
      <c r="B115" s="10" t="s">
        <v>40</v>
      </c>
      <c r="C115" s="75" t="s">
        <v>14</v>
      </c>
      <c r="D115" s="119">
        <v>25.45</v>
      </c>
      <c r="E115" s="77">
        <v>142</v>
      </c>
      <c r="F115" s="9">
        <v>143</v>
      </c>
      <c r="G115" s="9">
        <v>329</v>
      </c>
      <c r="H115" s="9">
        <v>329</v>
      </c>
      <c r="I115" s="9">
        <v>356</v>
      </c>
      <c r="J115" s="9">
        <v>360</v>
      </c>
      <c r="K115" s="9">
        <v>343</v>
      </c>
      <c r="L115" s="9">
        <v>342</v>
      </c>
      <c r="M115" s="9"/>
      <c r="N115" s="68">
        <f>AVERAGE(E115:F115)</f>
        <v>142.5</v>
      </c>
      <c r="O115" s="69">
        <f>AVERAGE(G115:H115)</f>
        <v>329</v>
      </c>
      <c r="P115" s="69" t="e">
        <f>AVERAGE(#REF!)</f>
        <v>#REF!</v>
      </c>
      <c r="Q115" s="69">
        <f t="shared" si="45"/>
        <v>358</v>
      </c>
      <c r="R115" s="69">
        <f t="shared" si="46"/>
        <v>342.5</v>
      </c>
      <c r="S115" s="70" t="e">
        <f>AVERAGE(#REF!)</f>
        <v>#REF!</v>
      </c>
      <c r="U115" s="53">
        <f t="shared" si="19"/>
        <v>1048.8712271264262</v>
      </c>
      <c r="V115" s="54">
        <f t="shared" si="19"/>
        <v>2274.0810523704645</v>
      </c>
      <c r="W115" s="54" t="e">
        <f t="shared" si="19"/>
        <v>#REF!</v>
      </c>
      <c r="X115" s="54">
        <f t="shared" si="17"/>
        <v>2457.7052077722351</v>
      </c>
      <c r="Y115" s="54">
        <f t="shared" si="17"/>
        <v>2429.4087223931065</v>
      </c>
      <c r="Z115" s="55" t="e">
        <f t="shared" si="17"/>
        <v>#REF!</v>
      </c>
      <c r="AB115" s="40">
        <f t="shared" si="20"/>
        <v>577.44313961601665</v>
      </c>
      <c r="AC115" s="41">
        <f t="shared" si="20"/>
        <v>1838.899433025261</v>
      </c>
      <c r="AD115" s="41" t="e">
        <f t="shared" si="20"/>
        <v>#REF!</v>
      </c>
      <c r="AE115" s="41">
        <f t="shared" si="18"/>
        <v>1649.4869669078903</v>
      </c>
      <c r="AF115" s="41">
        <f t="shared" si="18"/>
        <v>1808.535296453105</v>
      </c>
      <c r="AG115" s="42" t="e">
        <f t="shared" si="18"/>
        <v>#REF!</v>
      </c>
      <c r="AH115" s="109">
        <f>AI$5-((D115/1.23)/2.65)+(D115-(D115/1.23))</f>
        <v>942.95099708544251</v>
      </c>
      <c r="AI115" s="111">
        <f t="shared" si="21"/>
        <v>18.384080203817646</v>
      </c>
      <c r="AJ115" s="111">
        <f t="shared" si="22"/>
        <v>58.5451143916465</v>
      </c>
      <c r="AK115" s="111" t="e">
        <f t="shared" si="23"/>
        <v>#REF!</v>
      </c>
      <c r="AL115" s="111">
        <f t="shared" si="24"/>
        <v>52.514782173966715</v>
      </c>
      <c r="AM115" s="111">
        <f t="shared" si="25"/>
        <v>57.578410167861996</v>
      </c>
      <c r="AN115" s="111" t="e">
        <f t="shared" si="26"/>
        <v>#REF!</v>
      </c>
      <c r="AP115" s="43">
        <f>(AI115*$AP$4*$AP$5)/(AP$7*$D115)</f>
        <v>8.6683285833324852</v>
      </c>
      <c r="AQ115" s="44">
        <f>(AJ115*$AP$4*$AP$5)/(AQ$7*$D115)</f>
        <v>27.604769064823497</v>
      </c>
      <c r="AR115" s="44" t="e">
        <f>(AK115*$AP$4*$AP$5)/(AR$7*$D115)</f>
        <v>#REF!</v>
      </c>
      <c r="AS115" s="44">
        <f>(AL115*$AP$4*$AP$5)/(AS$7*$D115)</f>
        <v>6.1903476040039349</v>
      </c>
      <c r="AT115" s="44">
        <f>(AM115*$AP$4*$AP$5)/(AT$7*$D115)</f>
        <v>3.8784222397661754</v>
      </c>
      <c r="AU115" s="45" t="e">
        <f>(AN115*$AP$4*$AP$5)/(AU$7*$D115)</f>
        <v>#REF!</v>
      </c>
      <c r="AV115" s="46" t="e">
        <f t="shared" si="27"/>
        <v>#REF!</v>
      </c>
      <c r="AW115" s="47" t="e">
        <f t="shared" si="28"/>
        <v>#REF!</v>
      </c>
      <c r="AX115" s="48" t="e">
        <f t="shared" si="29"/>
        <v>#REF!</v>
      </c>
    </row>
    <row r="116" spans="1:50" x14ac:dyDescent="0.25">
      <c r="A116" s="19">
        <v>123</v>
      </c>
      <c r="B116" s="19" t="s">
        <v>36</v>
      </c>
      <c r="C116" s="19">
        <v>1</v>
      </c>
      <c r="D116" s="116">
        <v>0</v>
      </c>
      <c r="E116" s="71">
        <v>59</v>
      </c>
      <c r="F116" s="71">
        <v>59</v>
      </c>
      <c r="G116" s="71">
        <v>61</v>
      </c>
      <c r="H116" s="71">
        <v>61</v>
      </c>
      <c r="I116" s="72">
        <v>112</v>
      </c>
      <c r="J116" s="71">
        <v>110</v>
      </c>
      <c r="K116" s="71">
        <v>79</v>
      </c>
      <c r="L116" s="71">
        <v>76</v>
      </c>
      <c r="M116" s="71"/>
      <c r="N116" s="62">
        <f>AVERAGE(E116:F116)</f>
        <v>59</v>
      </c>
      <c r="O116" s="63">
        <f>AVERAGE(G116:H116)</f>
        <v>61</v>
      </c>
      <c r="P116" s="63" t="e">
        <f>AVERAGE(#REF!)</f>
        <v>#REF!</v>
      </c>
      <c r="Q116" s="63">
        <f t="shared" si="45"/>
        <v>111</v>
      </c>
      <c r="R116" s="63">
        <f t="shared" si="46"/>
        <v>77.5</v>
      </c>
      <c r="S116" s="64" t="e">
        <f>AVERAGE(#REF!)</f>
        <v>#REF!</v>
      </c>
      <c r="U116" s="56">
        <f>(N116*U$6)+U$5</f>
        <v>473.15179837493503</v>
      </c>
      <c r="V116" s="57">
        <f t="shared" si="19"/>
        <v>433.46462641053938</v>
      </c>
      <c r="W116" s="57" t="e">
        <f t="shared" si="19"/>
        <v>#REF!</v>
      </c>
      <c r="X116" s="57">
        <f t="shared" si="17"/>
        <v>781.06619202635488</v>
      </c>
      <c r="Y116" s="57">
        <f t="shared" si="17"/>
        <v>571.80463882693266</v>
      </c>
      <c r="Z116" s="58" t="e">
        <f t="shared" si="17"/>
        <v>#REF!</v>
      </c>
    </row>
    <row r="117" spans="1:50" ht="15.75" thickBot="1" x14ac:dyDescent="0.3">
      <c r="A117" s="23">
        <v>124</v>
      </c>
      <c r="B117" s="23" t="s">
        <v>36</v>
      </c>
      <c r="C117" s="23">
        <v>2</v>
      </c>
      <c r="D117" s="116">
        <v>0</v>
      </c>
      <c r="E117" s="72">
        <v>58</v>
      </c>
      <c r="F117" s="72">
        <v>59</v>
      </c>
      <c r="G117" s="72">
        <v>61</v>
      </c>
      <c r="H117" s="72">
        <v>62</v>
      </c>
      <c r="I117" s="72">
        <v>119</v>
      </c>
      <c r="J117" s="72">
        <v>119</v>
      </c>
      <c r="K117" s="72">
        <v>91</v>
      </c>
      <c r="L117" s="72">
        <v>92</v>
      </c>
      <c r="M117" s="72"/>
      <c r="N117" s="65">
        <f>AVERAGE(E117:F117)</f>
        <v>58.5</v>
      </c>
      <c r="O117" s="66">
        <f>AVERAGE(G117:H117)</f>
        <v>61.5</v>
      </c>
      <c r="P117" s="66" t="e">
        <f>AVERAGE(#REF!)</f>
        <v>#REF!</v>
      </c>
      <c r="Q117" s="66">
        <f t="shared" si="45"/>
        <v>119</v>
      </c>
      <c r="R117" s="66">
        <f t="shared" si="46"/>
        <v>91.5</v>
      </c>
      <c r="S117" s="67" t="e">
        <f>AVERAGE(#REF!)</f>
        <v>#REF!</v>
      </c>
      <c r="U117" s="59">
        <f t="shared" si="19"/>
        <v>469.70437664588422</v>
      </c>
      <c r="V117" s="60">
        <f t="shared" si="19"/>
        <v>436.89861227986762</v>
      </c>
      <c r="W117" s="60" t="e">
        <f t="shared" si="19"/>
        <v>#REF!</v>
      </c>
      <c r="X117" s="60">
        <f t="shared" si="17"/>
        <v>835.37028970233484</v>
      </c>
      <c r="Y117" s="60">
        <f t="shared" si="17"/>
        <v>669.94221305307019</v>
      </c>
      <c r="Z117" s="61" t="e">
        <f t="shared" si="17"/>
        <v>#REF!</v>
      </c>
    </row>
    <row r="118" spans="1:50" x14ac:dyDescent="0.25">
      <c r="A118" s="24"/>
      <c r="B118" s="25" t="s">
        <v>19</v>
      </c>
      <c r="C118" s="25">
        <v>360</v>
      </c>
      <c r="D118" s="26" t="s">
        <v>35</v>
      </c>
      <c r="E118" s="73">
        <v>51</v>
      </c>
      <c r="F118" s="73">
        <v>52</v>
      </c>
      <c r="G118" s="73">
        <v>53</v>
      </c>
      <c r="H118" s="73">
        <v>52</v>
      </c>
      <c r="I118" s="73">
        <v>53</v>
      </c>
      <c r="J118" s="73">
        <v>53</v>
      </c>
      <c r="K118" s="73">
        <v>51</v>
      </c>
      <c r="L118" s="73">
        <v>51</v>
      </c>
      <c r="M118" s="73"/>
      <c r="N118" s="27">
        <f>AVERAGE(E118:F118)</f>
        <v>51.5</v>
      </c>
      <c r="O118" s="27">
        <f>AVERAGE(G118:H118)</f>
        <v>52.5</v>
      </c>
      <c r="P118" s="27" t="e">
        <f>AVERAGE(#REF!)</f>
        <v>#REF!</v>
      </c>
      <c r="Q118" s="27">
        <f t="shared" si="45"/>
        <v>53</v>
      </c>
      <c r="R118" s="27">
        <f t="shared" si="46"/>
        <v>51</v>
      </c>
      <c r="S118" s="27" t="e">
        <f>AVERAGE(#REF!)</f>
        <v>#REF!</v>
      </c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9"/>
    </row>
    <row r="119" spans="1:50" x14ac:dyDescent="0.25">
      <c r="A119" s="30"/>
      <c r="B119" s="14" t="s">
        <v>24</v>
      </c>
      <c r="C119" s="14">
        <v>5006</v>
      </c>
      <c r="D119" s="18" t="s">
        <v>35</v>
      </c>
      <c r="E119" s="16">
        <v>693</v>
      </c>
      <c r="F119" s="16">
        <v>682</v>
      </c>
      <c r="G119" s="16">
        <v>718</v>
      </c>
      <c r="H119" s="16">
        <v>720</v>
      </c>
      <c r="I119" s="16">
        <v>718</v>
      </c>
      <c r="J119" s="16">
        <v>723</v>
      </c>
      <c r="K119" s="16">
        <v>699</v>
      </c>
      <c r="L119" s="16">
        <v>688</v>
      </c>
      <c r="M119" s="16">
        <v>689</v>
      </c>
      <c r="N119" s="31">
        <f>AVERAGE(E119:F119)</f>
        <v>687.5</v>
      </c>
      <c r="O119" s="31">
        <f>AVERAGE(G119:H119)</f>
        <v>719</v>
      </c>
      <c r="P119" s="31" t="e">
        <f>AVERAGE(#REF!)</f>
        <v>#REF!</v>
      </c>
      <c r="Q119" s="31">
        <f t="shared" si="45"/>
        <v>720.5</v>
      </c>
      <c r="R119" s="31">
        <f t="shared" si="46"/>
        <v>692</v>
      </c>
      <c r="S119" s="31" t="e">
        <f>AVERAGE(#REF!)</f>
        <v>#REF!</v>
      </c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3"/>
    </row>
    <row r="120" spans="1:50" ht="15.75" thickBot="1" x14ac:dyDescent="0.3">
      <c r="A120" s="34"/>
      <c r="B120" s="35" t="s">
        <v>27</v>
      </c>
      <c r="C120" s="35">
        <v>10000</v>
      </c>
      <c r="D120" s="36" t="s">
        <v>35</v>
      </c>
      <c r="E120" s="74">
        <v>1447</v>
      </c>
      <c r="F120" s="74">
        <v>1436</v>
      </c>
      <c r="G120" s="74">
        <v>1444</v>
      </c>
      <c r="H120" s="74">
        <v>1444</v>
      </c>
      <c r="I120" s="74">
        <v>1462</v>
      </c>
      <c r="J120" s="74">
        <v>1466</v>
      </c>
      <c r="K120" s="74">
        <v>1413</v>
      </c>
      <c r="L120" s="74">
        <v>1414</v>
      </c>
      <c r="M120" s="74"/>
      <c r="N120" s="37">
        <f>AVERAGE(E120:F120)</f>
        <v>1441.5</v>
      </c>
      <c r="O120" s="37">
        <f>AVERAGE(G120:H120)</f>
        <v>1444</v>
      </c>
      <c r="P120" s="37" t="e">
        <f>AVERAGE(#REF!)</f>
        <v>#REF!</v>
      </c>
      <c r="Q120" s="37">
        <f t="shared" si="45"/>
        <v>1464</v>
      </c>
      <c r="R120" s="37">
        <f t="shared" si="46"/>
        <v>1413.5</v>
      </c>
      <c r="S120" s="37" t="e">
        <f>AVERAGE(#REF!)</f>
        <v>#REF!</v>
      </c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9"/>
    </row>
    <row r="121" spans="1:50" x14ac:dyDescent="0.25">
      <c r="E121" s="11"/>
      <c r="F121" s="11"/>
      <c r="G121" s="11"/>
      <c r="H121" s="11"/>
      <c r="I121" s="11"/>
      <c r="J121" s="11"/>
      <c r="K121" s="11"/>
      <c r="L121" s="11"/>
      <c r="M121" s="11"/>
    </row>
    <row r="123" spans="1:50" x14ac:dyDescent="0.25">
      <c r="D123" s="117">
        <v>0</v>
      </c>
    </row>
  </sheetData>
  <mergeCells count="4">
    <mergeCell ref="E3:F3"/>
    <mergeCell ref="G3:H3"/>
    <mergeCell ref="I3:J3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LiCor-Reading</vt:lpstr>
      <vt:lpstr>Li-Cor Master</vt:lpstr>
      <vt:lpstr>'Li-Cor Master'!Print_Titles</vt:lpstr>
    </vt:vector>
  </TitlesOfParts>
  <Company>University of Wyoming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Jokeyo</dc:creator>
  <cp:lastModifiedBy>Erin C. Rooney</cp:lastModifiedBy>
  <dcterms:created xsi:type="dcterms:W3CDTF">2013-11-25T00:11:54Z</dcterms:created>
  <dcterms:modified xsi:type="dcterms:W3CDTF">2017-03-27T17:15:28Z</dcterms:modified>
</cp:coreProperties>
</file>