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minimized="1" xWindow="0" yWindow="0" windowWidth="25200" windowHeight="11085" tabRatio="835" firstSheet="10" activeTab="14"/>
  </bookViews>
  <sheets>
    <sheet name="FINALDATA_R12" sheetId="1" r:id="rId1"/>
    <sheet name="Sheet4" sheetId="21" r:id="rId2"/>
    <sheet name="Sheet3" sheetId="20" r:id="rId3"/>
    <sheet name="H3 amac porg 3 way interaction" sheetId="10" r:id="rId4"/>
    <sheet name="H3 2 way cc x time" sheetId="9" r:id="rId5"/>
    <sheet name="all ANOVA" sheetId="2" r:id="rId6"/>
    <sheet name="INCUBATION PORG 3 way newcurve" sheetId="11" r:id="rId7"/>
    <sheet name="INCUBATION PBIC 3way newcurve" sheetId="12" r:id="rId8"/>
    <sheet name="INC AMAC 3way new curve" sheetId="13" r:id="rId9"/>
    <sheet name="Sheet2" sheetId="19" r:id="rId10"/>
    <sheet name="INC PFIX 3way newcurve" sheetId="14" r:id="rId11"/>
    <sheet name="GH AMAC 3way new curve" sheetId="15" r:id="rId12"/>
    <sheet name="Sheet1" sheetId="18" r:id="rId13"/>
    <sheet name="GH org 3way newcurve" sheetId="16" r:id="rId14"/>
    <sheet name="fert effect" sheetId="4" r:id="rId15"/>
    <sheet name="H2 time &amp; fert" sheetId="8" r:id="rId16"/>
    <sheet name="cov crop effect" sheetId="3" r:id="rId17"/>
    <sheet name="Sheet7" sheetId="17" r:id="rId18"/>
    <sheet name="H1 pbic time" sheetId="7" r:id="rId19"/>
    <sheet name="H1 amac unavp porg ctrt x time" sheetId="6" r:id="rId20"/>
    <sheet name="H1 wbio &amp; cbio main effects " sheetId="5" r:id="rId21"/>
  </sheets>
  <calcPr calcId="152511"/>
</workbook>
</file>

<file path=xl/calcChain.xml><?xml version="1.0" encoding="utf-8"?>
<calcChain xmlns="http://schemas.openxmlformats.org/spreadsheetml/2006/main">
  <c r="D221" i="1" l="1"/>
  <c r="D220" i="1"/>
  <c r="D147" i="1"/>
  <c r="D74" i="1"/>
  <c r="E24" i="20" l="1"/>
  <c r="E25" i="20"/>
  <c r="E26" i="20"/>
  <c r="E27" i="20"/>
  <c r="E28" i="20"/>
  <c r="E29" i="20"/>
  <c r="E30" i="20"/>
  <c r="E31" i="20"/>
  <c r="E23" i="20"/>
  <c r="G3" i="20" l="1"/>
  <c r="G4" i="20"/>
  <c r="G2" i="20"/>
  <c r="D28" i="21"/>
  <c r="D19" i="21"/>
  <c r="D10" i="21"/>
  <c r="D29" i="21" s="1"/>
  <c r="F3" i="20"/>
  <c r="F4" i="20"/>
  <c r="F2" i="20"/>
  <c r="K16" i="19" l="1"/>
  <c r="K15" i="19"/>
  <c r="J4" i="18" l="1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" i="18"/>
  <c r="B73" i="17" l="1"/>
  <c r="B64" i="17"/>
  <c r="B55" i="17"/>
  <c r="B46" i="17"/>
  <c r="B37" i="17"/>
  <c r="B28" i="17"/>
  <c r="B19" i="17"/>
  <c r="B10" i="17"/>
  <c r="B75" i="17" s="1"/>
  <c r="G31" i="4" l="1"/>
  <c r="D31" i="4"/>
  <c r="G26" i="4"/>
  <c r="D26" i="4"/>
  <c r="G21" i="4"/>
  <c r="D21" i="4"/>
  <c r="G16" i="4"/>
  <c r="D16" i="4"/>
  <c r="G11" i="4"/>
  <c r="D11" i="4"/>
  <c r="G6" i="4"/>
  <c r="D6" i="4"/>
  <c r="D32" i="4" s="1"/>
  <c r="F39" i="7"/>
  <c r="F38" i="7"/>
  <c r="F36" i="7"/>
  <c r="F37" i="7"/>
  <c r="J77" i="3"/>
  <c r="I77" i="3"/>
  <c r="G77" i="3"/>
  <c r="F77" i="3"/>
  <c r="E77" i="3"/>
  <c r="D77" i="3"/>
  <c r="J72" i="3"/>
  <c r="I72" i="3"/>
  <c r="G72" i="3"/>
  <c r="F72" i="3"/>
  <c r="E72" i="3"/>
  <c r="D72" i="3"/>
  <c r="J67" i="3"/>
  <c r="I67" i="3"/>
  <c r="G67" i="3"/>
  <c r="F67" i="3"/>
  <c r="E67" i="3"/>
  <c r="D67" i="3"/>
  <c r="J34" i="3"/>
  <c r="I34" i="3"/>
  <c r="I78" i="3" s="1"/>
  <c r="G34" i="3"/>
  <c r="G78" i="3" s="1"/>
  <c r="F34" i="3"/>
  <c r="E34" i="3"/>
  <c r="D34" i="3"/>
  <c r="D78" i="3" s="1"/>
  <c r="V3" i="3"/>
  <c r="V2" i="3"/>
  <c r="E78" i="3" l="1"/>
  <c r="J78" i="3"/>
  <c r="G32" i="4"/>
  <c r="F78" i="3"/>
</calcChain>
</file>

<file path=xl/sharedStrings.xml><?xml version="1.0" encoding="utf-8"?>
<sst xmlns="http://schemas.openxmlformats.org/spreadsheetml/2006/main" count="5710" uniqueCount="262">
  <si>
    <t>ftrt</t>
  </si>
  <si>
    <t>ctrt</t>
  </si>
  <si>
    <t>time</t>
  </si>
  <si>
    <t>wbio</t>
  </si>
  <si>
    <t>cbio</t>
  </si>
  <si>
    <t>pbic</t>
  </si>
  <si>
    <t>amac</t>
  </si>
  <si>
    <t>edta</t>
  </si>
  <si>
    <t>unavp</t>
  </si>
  <si>
    <t>porg</t>
  </si>
  <si>
    <t>ptot</t>
  </si>
  <si>
    <t>caco3</t>
  </si>
  <si>
    <t>inorgcarbon</t>
  </si>
  <si>
    <t>sph2</t>
  </si>
  <si>
    <t>amm</t>
  </si>
  <si>
    <t>nit</t>
  </si>
  <si>
    <t>pmn</t>
  </si>
  <si>
    <t>pmc</t>
  </si>
  <si>
    <t>rate2</t>
  </si>
  <si>
    <t>seed2</t>
  </si>
  <si>
    <t>CMPT</t>
  </si>
  <si>
    <t xml:space="preserve">ALL </t>
  </si>
  <si>
    <t xml:space="preserve">IFERT </t>
  </si>
  <si>
    <t xml:space="preserve">CNTL </t>
  </si>
  <si>
    <t>RO</t>
  </si>
  <si>
    <t>.</t>
  </si>
  <si>
    <t>BO</t>
  </si>
  <si>
    <t>FO</t>
  </si>
  <si>
    <t>R</t>
  </si>
  <si>
    <t>B</t>
  </si>
  <si>
    <t>F</t>
  </si>
  <si>
    <t>O</t>
  </si>
  <si>
    <t>FLW</t>
  </si>
  <si>
    <t>NA</t>
  </si>
  <si>
    <t>Type 3 Tests of Fixed Effects</t>
  </si>
  <si>
    <t>Effect</t>
  </si>
  <si>
    <t>Pr &gt; F</t>
  </si>
  <si>
    <t>&lt;.0001</t>
  </si>
  <si>
    <t>ftrt*ctrt</t>
  </si>
  <si>
    <t>ftrt*time</t>
  </si>
  <si>
    <t>ctrt*time</t>
  </si>
  <si>
    <t>ftrt*ctrt*time</t>
  </si>
  <si>
    <t xml:space="preserve">wbio </t>
  </si>
  <si>
    <t>Hyp 1</t>
  </si>
  <si>
    <t>Hyp 2</t>
  </si>
  <si>
    <t>Hyp 3</t>
  </si>
  <si>
    <t>ALL  Average</t>
  </si>
  <si>
    <t>B Average</t>
  </si>
  <si>
    <t>BO Average</t>
  </si>
  <si>
    <t>F Average</t>
  </si>
  <si>
    <t>FLW Average</t>
  </si>
  <si>
    <t>FO Average</t>
  </si>
  <si>
    <t>O Average</t>
  </si>
  <si>
    <t>R Average</t>
  </si>
  <si>
    <t>RO Average</t>
  </si>
  <si>
    <t>Grand Average</t>
  </si>
  <si>
    <t>ALL  StdDev</t>
  </si>
  <si>
    <t>B StdDev</t>
  </si>
  <si>
    <t>BO StdDev</t>
  </si>
  <si>
    <t>F StdDev</t>
  </si>
  <si>
    <t>FLW StdDev</t>
  </si>
  <si>
    <t>FO StdDev</t>
  </si>
  <si>
    <t>O StdDev</t>
  </si>
  <si>
    <t>R StdDev</t>
  </si>
  <si>
    <t>RO StdDev</t>
  </si>
  <si>
    <t>Grand StdDev</t>
  </si>
  <si>
    <t>1 Average</t>
  </si>
  <si>
    <t>2 Average</t>
  </si>
  <si>
    <t>amac t2</t>
  </si>
  <si>
    <t>amac t1</t>
  </si>
  <si>
    <t>unavp t1</t>
  </si>
  <si>
    <t>unavp t2</t>
  </si>
  <si>
    <t>porg t1</t>
  </si>
  <si>
    <t>porgt2</t>
  </si>
  <si>
    <t>1 StdDev</t>
  </si>
  <si>
    <t>2 StdDev</t>
  </si>
  <si>
    <t>3 StdDev</t>
  </si>
  <si>
    <t>4 StdDev</t>
  </si>
  <si>
    <t>CMPT Average</t>
  </si>
  <si>
    <t>CNTL  Average</t>
  </si>
  <si>
    <t>IFERT  Average</t>
  </si>
  <si>
    <t>CMPT StdDev</t>
  </si>
  <si>
    <t>CNTL  StdDev</t>
  </si>
  <si>
    <t>IFERT  StdDev</t>
  </si>
  <si>
    <t>cmpst</t>
  </si>
  <si>
    <t>control</t>
  </si>
  <si>
    <t>ifert</t>
  </si>
  <si>
    <t>wbio t1</t>
  </si>
  <si>
    <t>wbio t2</t>
  </si>
  <si>
    <t>across fertility treatments and sampling times.</t>
  </si>
  <si>
    <t>across cc trts and sampling times.</t>
  </si>
  <si>
    <t>cbio t1</t>
  </si>
  <si>
    <t>cbio t2</t>
  </si>
  <si>
    <t>pbic t2</t>
  </si>
  <si>
    <t>pbic t1</t>
  </si>
  <si>
    <t>time x cc trt</t>
  </si>
  <si>
    <t>porg t2</t>
  </si>
  <si>
    <t>Cover Crop     Rotation 1</t>
  </si>
  <si>
    <t>Cover Crop     Rotation 2</t>
  </si>
  <si>
    <t>Fallow           Rotation 1</t>
  </si>
  <si>
    <t>Fallow           Rotation 2</t>
  </si>
  <si>
    <t>Standard Deviation</t>
  </si>
  <si>
    <t>Wheat Biomass</t>
  </si>
  <si>
    <t>Treatment</t>
  </si>
  <si>
    <t>Mix</t>
  </si>
  <si>
    <t>Buckwheat</t>
  </si>
  <si>
    <t>Buckwheat-Oat</t>
  </si>
  <si>
    <t>Faba</t>
  </si>
  <si>
    <t>Fallow</t>
  </si>
  <si>
    <t>Faba Oat</t>
  </si>
  <si>
    <t>Oat</t>
  </si>
  <si>
    <t>Radish</t>
  </si>
  <si>
    <t>Radish-Oat</t>
  </si>
  <si>
    <t>Means with the same letter</t>
  </si>
  <si>
    <t>are not significantly different.</t>
  </si>
  <si>
    <t>t Grouping</t>
  </si>
  <si>
    <t>Mean</t>
  </si>
  <si>
    <t>N</t>
  </si>
  <si>
    <t>A</t>
  </si>
  <si>
    <t>ALL</t>
  </si>
  <si>
    <t>C</t>
  </si>
  <si>
    <t>Alpha</t>
  </si>
  <si>
    <t>Error Degrees of Freedom</t>
  </si>
  <si>
    <t>Error Mean Square</t>
  </si>
  <si>
    <t>Critical Value of t</t>
  </si>
  <si>
    <t>Least Significant Difference</t>
  </si>
  <si>
    <t>porg LSMEAN</t>
  </si>
  <si>
    <t>T1</t>
  </si>
  <si>
    <t>Compost</t>
  </si>
  <si>
    <t>T3</t>
  </si>
  <si>
    <t>All</t>
  </si>
  <si>
    <t>Control</t>
  </si>
  <si>
    <t>D</t>
  </si>
  <si>
    <t>T2</t>
  </si>
  <si>
    <t>E</t>
  </si>
  <si>
    <t>Ba</t>
  </si>
  <si>
    <t>G</t>
  </si>
  <si>
    <t>H</t>
  </si>
  <si>
    <t>The LINES display does not reflect all significant comparisons. The following additional pairs are significantly different: (21,16) (47,17) (47,35) (13,17) (13,35) (15,17) (15,35) (37,17) (37,35) (23,35) (36,35) (26,35) (14,35) (45,35) (48,29) (48,8) (22,29) (22,8) (44,29) (44,8) (46,29) (46,8) (19,29) (19,8) (41,29) (41,8) (24,29) (24,8) (17,33) (35,33)</t>
  </si>
  <si>
    <t>a</t>
  </si>
  <si>
    <t>ab</t>
  </si>
  <si>
    <t>abc</t>
  </si>
  <si>
    <t>abcd</t>
  </si>
  <si>
    <t>abcde</t>
  </si>
  <si>
    <t>abcdef</t>
  </si>
  <si>
    <t>bcdef</t>
  </si>
  <si>
    <t>bcdefg</t>
  </si>
  <si>
    <t>cdefg</t>
  </si>
  <si>
    <t>defg</t>
  </si>
  <si>
    <t>efg</t>
  </si>
  <si>
    <t>fg</t>
  </si>
  <si>
    <t>g</t>
  </si>
  <si>
    <t>h</t>
  </si>
  <si>
    <t>LSMEANS</t>
  </si>
  <si>
    <t>Time</t>
  </si>
  <si>
    <t>Fertility</t>
  </si>
  <si>
    <t>Cover Crop</t>
  </si>
  <si>
    <t>0 Weeks</t>
  </si>
  <si>
    <t>4 Weeks</t>
  </si>
  <si>
    <t>8 Weeks</t>
  </si>
  <si>
    <t>12 Weeks</t>
  </si>
  <si>
    <t>Organic P</t>
  </si>
  <si>
    <t>pbic LSMEAN</t>
  </si>
  <si>
    <t>b</t>
  </si>
  <si>
    <t>bc</t>
  </si>
  <si>
    <t>cd</t>
  </si>
  <si>
    <t>cde</t>
  </si>
  <si>
    <t>def</t>
  </si>
  <si>
    <t>defgh</t>
  </si>
  <si>
    <t>efgh</t>
  </si>
  <si>
    <t>fgh</t>
  </si>
  <si>
    <t>gh</t>
  </si>
  <si>
    <t xml:space="preserve">Available P </t>
  </si>
  <si>
    <t>amac LSMEAN</t>
  </si>
  <si>
    <t>The LINES display does not reflect all significant comparisons. The following additional pairs are significantly different: (39,17) (39,41) (39,25) (39,34) (39,15) (39,30) (39,18) (39,13) (39,14) (43,34) (43,15) (43,30) (43,18) (43,13) (43,14) (43,24) (43,42) (43,44) (43,29) (43,47) (43,45) (43,33) (43,20) (19,24) (19,42) (19,44) (19,29) (19,47) (19,45) (19,33) (19,20) (19,35) (19,48) (19,46) (19,38) (21,31) (21,28) (21,22) (21,27) (21,40) (23,31) (23,28) (23,22) (23,27) (23,40) (23,16) (32,16) (36,16) (17,16)</t>
  </si>
  <si>
    <t>bcd</t>
  </si>
  <si>
    <t>bcde</t>
  </si>
  <si>
    <t>cdefgh</t>
  </si>
  <si>
    <t>Reserve P</t>
  </si>
  <si>
    <t>pfix LSMEAN</t>
  </si>
  <si>
    <t>The LINES display does not reflect all significant comparisons. The following additional pairs are significantly different: (27,31) (31,29) (31,35) (31,17) (33,39) (33,16) (33,40) (8,30) (8,28) (8,26) (8,14) (8,21) (8,18) (29,34) (29,20) (29,30) (29,28) (29,26) (29,14) (29,21) (29,18) (35,28) (35,26) (35,14) (35,21) (35,18) (35,15) (35,36) (35,32) (35,13) (17,15) (17,36) (17,32) (17,13) (39,15) (39,36) (39,32) (39,13) (39,23) (39,37)</t>
  </si>
  <si>
    <t>bdefg</t>
  </si>
  <si>
    <t>Fixed P</t>
  </si>
  <si>
    <t>IFERT</t>
  </si>
  <si>
    <t>CNTL</t>
  </si>
  <si>
    <t>MIX</t>
  </si>
  <si>
    <t>I</t>
  </si>
  <si>
    <t>J</t>
  </si>
  <si>
    <t>K</t>
  </si>
  <si>
    <t>L</t>
  </si>
  <si>
    <t>M</t>
  </si>
  <si>
    <t>P</t>
  </si>
  <si>
    <t>Q</t>
  </si>
  <si>
    <t>The LINES display does not reflect all significant comparisons. The following additional pairs are significantly different: (12,17) (11,17)</t>
  </si>
  <si>
    <t>efghi</t>
  </si>
  <si>
    <t>efghij</t>
  </si>
  <si>
    <t>fghijk</t>
  </si>
  <si>
    <t>ghijkl</t>
  </si>
  <si>
    <t>jhijklm</t>
  </si>
  <si>
    <t>hijklmn</t>
  </si>
  <si>
    <t>ijklmno</t>
  </si>
  <si>
    <t>jklmnop</t>
  </si>
  <si>
    <t>klmnop</t>
  </si>
  <si>
    <t>lmnop</t>
  </si>
  <si>
    <t>lmnopq</t>
  </si>
  <si>
    <t>mnopq</t>
  </si>
  <si>
    <t>nopq</t>
  </si>
  <si>
    <t>opq</t>
  </si>
  <si>
    <t>pq</t>
  </si>
  <si>
    <t>q</t>
  </si>
  <si>
    <t>Rotation One</t>
  </si>
  <si>
    <t>Rotation Two</t>
  </si>
  <si>
    <t>Faba-Oat</t>
  </si>
  <si>
    <t>Inorganic Fertilizer</t>
  </si>
  <si>
    <t>abcedfg</t>
  </si>
  <si>
    <t>abcdefg</t>
  </si>
  <si>
    <t>abcdefgh</t>
  </si>
  <si>
    <t>abcdefghi</t>
  </si>
  <si>
    <t>abcdefghij</t>
  </si>
  <si>
    <t>bcdefghij</t>
  </si>
  <si>
    <t>bcdefghijk</t>
  </si>
  <si>
    <t>cdefghjikl</t>
  </si>
  <si>
    <t>cdefghijklm</t>
  </si>
  <si>
    <t>cdefghijklmn</t>
  </si>
  <si>
    <t>cdefghijklmno</t>
  </si>
  <si>
    <t>defghijklmnop</t>
  </si>
  <si>
    <t>efghijklmnopq</t>
  </si>
  <si>
    <t>fghijklmnopq</t>
  </si>
  <si>
    <t>ghijklmnopq</t>
  </si>
  <si>
    <t>hijklmnopq</t>
  </si>
  <si>
    <t>ijklmnopq</t>
  </si>
  <si>
    <t>jklmnopq</t>
  </si>
  <si>
    <t>klmnopqr</t>
  </si>
  <si>
    <t>lmnopqr</t>
  </si>
  <si>
    <t>mnopqr</t>
  </si>
  <si>
    <t>nopqr</t>
  </si>
  <si>
    <t>opqr</t>
  </si>
  <si>
    <t>pqr</t>
  </si>
  <si>
    <t>qr</t>
  </si>
  <si>
    <t>r</t>
  </si>
  <si>
    <t>Cover Crop Biomass</t>
  </si>
  <si>
    <t>Wheat Biomass: CC Biomass</t>
  </si>
  <si>
    <t>Buckwheat Oat</t>
  </si>
  <si>
    <t>Radish Oat</t>
  </si>
  <si>
    <t xml:space="preserve"> </t>
  </si>
  <si>
    <t>PBIC</t>
  </si>
  <si>
    <t>AMAC</t>
  </si>
  <si>
    <t>PFIX</t>
  </si>
  <si>
    <t>PTOT</t>
  </si>
  <si>
    <t>PORG</t>
  </si>
  <si>
    <t>/2</t>
  </si>
  <si>
    <t>Wheat Rotation Two</t>
  </si>
  <si>
    <t>Wheat Rotation One</t>
  </si>
  <si>
    <t>Cover Crop Rotation One</t>
  </si>
  <si>
    <t>Available P</t>
  </si>
  <si>
    <t>Cover Crops</t>
  </si>
  <si>
    <t>Std Dev CC</t>
  </si>
  <si>
    <t>St Dev FLW</t>
  </si>
  <si>
    <t>Error bars CC</t>
  </si>
  <si>
    <t>Error bars FLW</t>
  </si>
  <si>
    <t>Wheat Biomass (g/pot)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</si>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</sst>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/>
    <xf numFmtId="0" fontId="19" fillId="0" borderId="0" xfId="0" applyFont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9" fillId="0" borderId="11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 vertical="top" wrapText="1"/>
    </xf>
    <xf numFmtId="0" fontId="0" fillId="0" borderId="0" xfId="0" applyAlignment="1"/>
    <xf numFmtId="0" fontId="22" fillId="0" borderId="0" xfId="0" applyFont="1" applyAlignment="1"/>
    <xf numFmtId="0" fontId="21" fillId="0" borderId="0" xfId="0" applyFont="1" applyAlignment="1">
      <alignment vertical="center"/>
    </xf>
    <xf numFmtId="0" fontId="23" fillId="0" borderId="0" xfId="0" applyFont="1" applyAlignment="1">
      <alignment horizontal="left" vertical="top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1" fillId="0" borderId="13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Cover Crops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Sheet3!$F$2:$F$4</c:f>
                <c:numCache>
                  <c:formatCode>General</c:formatCode>
                  <c:ptCount val="3"/>
                  <c:pt idx="0">
                    <c:v>0.68794771664512711</c:v>
                  </c:pt>
                  <c:pt idx="1">
                    <c:v>0.72751700043056922</c:v>
                  </c:pt>
                  <c:pt idx="2">
                    <c:v>0.62881094785135083</c:v>
                  </c:pt>
                </c:numCache>
              </c:numRef>
            </c:plus>
            <c:minus>
              <c:numRef>
                <c:f>Sheet3!$F$2:$F$4</c:f>
                <c:numCache>
                  <c:formatCode>General</c:formatCode>
                  <c:ptCount val="3"/>
                  <c:pt idx="0">
                    <c:v>0.68794771664512711</c:v>
                  </c:pt>
                  <c:pt idx="1">
                    <c:v>0.72751700043056922</c:v>
                  </c:pt>
                  <c:pt idx="2">
                    <c:v>0.62881094785135083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Sheet3!$A$2:$A$4</c:f>
              <c:strCache>
                <c:ptCount val="3"/>
                <c:pt idx="0">
                  <c:v>Compost</c:v>
                </c:pt>
                <c:pt idx="1">
                  <c:v>Inorganic Fertilizer</c:v>
                </c:pt>
                <c:pt idx="2">
                  <c:v>Control</c:v>
                </c:pt>
              </c:strCache>
            </c:strRef>
          </c:cat>
          <c:val>
            <c:numRef>
              <c:f>Sheet3!$B$2:$B$4</c:f>
              <c:numCache>
                <c:formatCode>0.00</c:formatCode>
                <c:ptCount val="3"/>
                <c:pt idx="0">
                  <c:v>2.6181944444444452</c:v>
                </c:pt>
                <c:pt idx="1">
                  <c:v>2.1716666666666669</c:v>
                </c:pt>
                <c:pt idx="2">
                  <c:v>2.1138888888888889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Fallow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Sheet3!$G$2:$G$4</c:f>
                <c:numCache>
                  <c:formatCode>General</c:formatCode>
                  <c:ptCount val="3"/>
                  <c:pt idx="0">
                    <c:v>0.32044333129498653</c:v>
                  </c:pt>
                  <c:pt idx="1">
                    <c:v>0.36066840231516173</c:v>
                  </c:pt>
                  <c:pt idx="2">
                    <c:v>0.24385208485004656</c:v>
                  </c:pt>
                </c:numCache>
              </c:numRef>
            </c:plus>
            <c:minus>
              <c:numRef>
                <c:f>Sheet3!$G$2:$G$4</c:f>
                <c:numCache>
                  <c:formatCode>General</c:formatCode>
                  <c:ptCount val="3"/>
                  <c:pt idx="0">
                    <c:v>0.32044333129498653</c:v>
                  </c:pt>
                  <c:pt idx="1">
                    <c:v>0.36066840231516173</c:v>
                  </c:pt>
                  <c:pt idx="2">
                    <c:v>0.24385208485004656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Sheet3!$A$2:$A$4</c:f>
              <c:strCache>
                <c:ptCount val="3"/>
                <c:pt idx="0">
                  <c:v>Compost</c:v>
                </c:pt>
                <c:pt idx="1">
                  <c:v>Inorganic Fertilizer</c:v>
                </c:pt>
                <c:pt idx="2">
                  <c:v>Control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1.6675</c:v>
                </c:pt>
                <c:pt idx="1">
                  <c:v>1.0987500000000001</c:v>
                </c:pt>
                <c:pt idx="2">
                  <c:v>0.84624999999999995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89224"/>
        <c:axId val="310030168"/>
      </c:barChart>
      <c:catAx>
        <c:axId val="3826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030168"/>
        <c:crosses val="autoZero"/>
        <c:auto val="1"/>
        <c:lblAlgn val="ctr"/>
        <c:lblOffset val="100"/>
        <c:noMultiLvlLbl val="0"/>
      </c:catAx>
      <c:valAx>
        <c:axId val="3100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Wheat Biomass (grams pot)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26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2 way cc x time'!$D$19</c:f>
              <c:strCache>
                <c:ptCount val="1"/>
                <c:pt idx="0">
                  <c:v>wbio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2 way cc x time'!$A$20:$A$22</c:f>
              <c:strCache>
                <c:ptCount val="3"/>
                <c:pt idx="0">
                  <c:v>CMPT Average</c:v>
                </c:pt>
                <c:pt idx="1">
                  <c:v>CNTL  Average</c:v>
                </c:pt>
                <c:pt idx="2">
                  <c:v>IFERT  Average</c:v>
                </c:pt>
              </c:strCache>
            </c:strRef>
          </c:cat>
          <c:val>
            <c:numRef>
              <c:f>'H3 2 way cc x time'!$D$20:$D$22</c:f>
              <c:numCache>
                <c:formatCode>General</c:formatCode>
                <c:ptCount val="3"/>
                <c:pt idx="0">
                  <c:v>2.6181944444444452</c:v>
                </c:pt>
                <c:pt idx="1">
                  <c:v>2.1138888888888889</c:v>
                </c:pt>
                <c:pt idx="2">
                  <c:v>2.1716666666666669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46560"/>
        <c:axId val="379346952"/>
      </c:barChart>
      <c:catAx>
        <c:axId val="379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6952"/>
        <c:crosses val="autoZero"/>
        <c:auto val="1"/>
        <c:lblAlgn val="ctr"/>
        <c:lblOffset val="100"/>
        <c:noMultiLvlLbl val="0"/>
      </c:catAx>
      <c:valAx>
        <c:axId val="3793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2 way cc x time'!$E$37</c:f>
              <c:strCache>
                <c:ptCount val="1"/>
                <c:pt idx="0">
                  <c:v>cbio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time'!$E$38:$E$46</c:f>
              <c:numCache>
                <c:formatCode>General</c:formatCode>
                <c:ptCount val="9"/>
                <c:pt idx="0">
                  <c:v>29.782500000000002</c:v>
                </c:pt>
                <c:pt idx="1">
                  <c:v>24.924166666666668</c:v>
                </c:pt>
                <c:pt idx="2">
                  <c:v>29.235833333333336</c:v>
                </c:pt>
                <c:pt idx="3">
                  <c:v>31.956666666666667</c:v>
                </c:pt>
                <c:pt idx="4">
                  <c:v>0</c:v>
                </c:pt>
                <c:pt idx="5">
                  <c:v>26.6933333333333</c:v>
                </c:pt>
                <c:pt idx="6">
                  <c:v>18.101666666666667</c:v>
                </c:pt>
                <c:pt idx="7">
                  <c:v>21.593333333333334</c:v>
                </c:pt>
                <c:pt idx="8">
                  <c:v>22.179090909090906</c:v>
                </c:pt>
              </c:numCache>
            </c:numRef>
          </c:val>
        </c:ser>
        <c:ser>
          <c:idx val="1"/>
          <c:order val="1"/>
          <c:tx>
            <c:strRef>
              <c:f>'H3 2 way cc x time'!$F$37</c:f>
              <c:strCache>
                <c:ptCount val="1"/>
                <c:pt idx="0">
                  <c:v>cbio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time'!$F$38:$F$46</c:f>
              <c:numCache>
                <c:formatCode>General</c:formatCode>
                <c:ptCount val="9"/>
                <c:pt idx="0">
                  <c:v>34.289166666666667</c:v>
                </c:pt>
                <c:pt idx="1">
                  <c:v>19.071666666666669</c:v>
                </c:pt>
                <c:pt idx="2">
                  <c:v>18.973333333333333</c:v>
                </c:pt>
                <c:pt idx="3">
                  <c:v>42.041666666666664</c:v>
                </c:pt>
                <c:pt idx="4">
                  <c:v>0</c:v>
                </c:pt>
                <c:pt idx="5">
                  <c:v>40.292499999999997</c:v>
                </c:pt>
                <c:pt idx="6">
                  <c:v>4.0141666666666671</c:v>
                </c:pt>
                <c:pt idx="7">
                  <c:v>21.134166666666665</c:v>
                </c:pt>
                <c:pt idx="8">
                  <c:v>15.901666666666666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96344"/>
        <c:axId val="134670896"/>
      </c:barChart>
      <c:catAx>
        <c:axId val="3045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0896"/>
        <c:crosses val="autoZero"/>
        <c:auto val="1"/>
        <c:lblAlgn val="ctr"/>
        <c:lblOffset val="100"/>
        <c:noMultiLvlLbl val="0"/>
      </c:catAx>
      <c:valAx>
        <c:axId val="134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2 way cc x time'!$G$37</c:f>
              <c:strCache>
                <c:ptCount val="1"/>
                <c:pt idx="0">
                  <c:v>pbic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time'!$G$38:$G$46</c:f>
              <c:numCache>
                <c:formatCode>General</c:formatCode>
                <c:ptCount val="9"/>
                <c:pt idx="0">
                  <c:v>17.252513862583331</c:v>
                </c:pt>
                <c:pt idx="1">
                  <c:v>16.464361124727272</c:v>
                </c:pt>
                <c:pt idx="2">
                  <c:v>21.330181105833336</c:v>
                </c:pt>
                <c:pt idx="3">
                  <c:v>17.010718339083336</c:v>
                </c:pt>
                <c:pt idx="4">
                  <c:v>12.190597232583336</c:v>
                </c:pt>
                <c:pt idx="5">
                  <c:v>21.008216635166665</c:v>
                </c:pt>
                <c:pt idx="6">
                  <c:v>14.164936799583332</c:v>
                </c:pt>
                <c:pt idx="7">
                  <c:v>16.943437586999998</c:v>
                </c:pt>
                <c:pt idx="8">
                  <c:v>16.328215850727272</c:v>
                </c:pt>
              </c:numCache>
            </c:numRef>
          </c:val>
        </c:ser>
        <c:ser>
          <c:idx val="1"/>
          <c:order val="1"/>
          <c:tx>
            <c:strRef>
              <c:f>'H3 2 way cc x time'!$H$37</c:f>
              <c:strCache>
                <c:ptCount val="1"/>
                <c:pt idx="0">
                  <c:v>pbic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time'!$H$38:$H$46</c:f>
              <c:numCache>
                <c:formatCode>General</c:formatCode>
                <c:ptCount val="9"/>
                <c:pt idx="0">
                  <c:v>24.646167280833335</c:v>
                </c:pt>
                <c:pt idx="1">
                  <c:v>25.136931660833337</c:v>
                </c:pt>
                <c:pt idx="2">
                  <c:v>23.663540407499998</c:v>
                </c:pt>
                <c:pt idx="3">
                  <c:v>32.528197064166669</c:v>
                </c:pt>
                <c:pt idx="4">
                  <c:v>27.2599872075</c:v>
                </c:pt>
                <c:pt idx="5">
                  <c:v>26.451531681666669</c:v>
                </c:pt>
                <c:pt idx="6">
                  <c:v>25.63489067416667</c:v>
                </c:pt>
                <c:pt idx="7">
                  <c:v>24.668517187500001</c:v>
                </c:pt>
                <c:pt idx="8">
                  <c:v>23.044816792500001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871256"/>
        <c:axId val="297871648"/>
      </c:barChart>
      <c:catAx>
        <c:axId val="2978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1648"/>
        <c:crosses val="autoZero"/>
        <c:auto val="1"/>
        <c:lblAlgn val="ctr"/>
        <c:lblOffset val="100"/>
        <c:noMultiLvlLbl val="0"/>
      </c:catAx>
      <c:valAx>
        <c:axId val="2978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2 way cc x time'!$I$37</c:f>
              <c:strCache>
                <c:ptCount val="1"/>
                <c:pt idx="0">
                  <c:v>unavp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time'!$I$38:$I$46</c:f>
              <c:numCache>
                <c:formatCode>General</c:formatCode>
                <c:ptCount val="9"/>
                <c:pt idx="0">
                  <c:v>39.465449894999999</c:v>
                </c:pt>
                <c:pt idx="1">
                  <c:v>81.736318010000005</c:v>
                </c:pt>
                <c:pt idx="2">
                  <c:v>141.31749920583337</c:v>
                </c:pt>
                <c:pt idx="3">
                  <c:v>109.0123174781818</c:v>
                </c:pt>
                <c:pt idx="4">
                  <c:v>160.92014462083333</c:v>
                </c:pt>
                <c:pt idx="5">
                  <c:v>200.45807739166665</c:v>
                </c:pt>
                <c:pt idx="6">
                  <c:v>162.55314310416665</c:v>
                </c:pt>
                <c:pt idx="7">
                  <c:v>118.362671905</c:v>
                </c:pt>
                <c:pt idx="8">
                  <c:v>73.688130294545445</c:v>
                </c:pt>
              </c:numCache>
            </c:numRef>
          </c:val>
        </c:ser>
        <c:ser>
          <c:idx val="1"/>
          <c:order val="1"/>
          <c:tx>
            <c:strRef>
              <c:f>'H3 2 way cc x time'!$J$37</c:f>
              <c:strCache>
                <c:ptCount val="1"/>
                <c:pt idx="0">
                  <c:v>unavp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2 way cc x time'!$B$38:$B$46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2 way cc x time'!$J$38:$J$46</c:f>
              <c:numCache>
                <c:formatCode>General</c:formatCode>
                <c:ptCount val="9"/>
                <c:pt idx="0">
                  <c:v>47.428773554166668</c:v>
                </c:pt>
                <c:pt idx="1">
                  <c:v>65.810354727499998</c:v>
                </c:pt>
                <c:pt idx="2">
                  <c:v>78.613355485000014</c:v>
                </c:pt>
                <c:pt idx="3">
                  <c:v>72.944291677500004</c:v>
                </c:pt>
                <c:pt idx="4">
                  <c:v>86.164775610833317</c:v>
                </c:pt>
                <c:pt idx="5">
                  <c:v>96.628357910833316</c:v>
                </c:pt>
                <c:pt idx="6">
                  <c:v>103.27359726916666</c:v>
                </c:pt>
                <c:pt idx="7">
                  <c:v>93.68631832749999</c:v>
                </c:pt>
                <c:pt idx="8">
                  <c:v>57.508067994166673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2624"/>
        <c:axId val="297666560"/>
      </c:barChart>
      <c:catAx>
        <c:axId val="3088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66560"/>
        <c:crosses val="autoZero"/>
        <c:auto val="1"/>
        <c:lblAlgn val="ctr"/>
        <c:lblOffset val="100"/>
        <c:noMultiLvlLbl val="0"/>
      </c:catAx>
      <c:valAx>
        <c:axId val="2976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Cover Crops, Time, and Fertility on Organic P </a:t>
            </a:r>
          </a:p>
          <a:p>
            <a:pPr>
              <a:defRPr/>
            </a:pPr>
            <a:r>
              <a:rPr lang="en-US"/>
              <a:t>Compost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PORG 3 way newcurve'!$M$3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newcurve'!$N$3:$Q$3</c:f>
              <c:numCache>
                <c:formatCode>General</c:formatCode>
                <c:ptCount val="4"/>
                <c:pt idx="0">
                  <c:v>149.16149999999999</c:v>
                </c:pt>
                <c:pt idx="1">
                  <c:v>283.54500000000002</c:v>
                </c:pt>
                <c:pt idx="2">
                  <c:v>164.7927</c:v>
                </c:pt>
                <c:pt idx="3">
                  <c:v>270.43419999999998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PORG 3 way newcurve'!$M$4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newcurve'!$N$4:$Q$4</c:f>
              <c:numCache>
                <c:formatCode>General</c:formatCode>
                <c:ptCount val="4"/>
                <c:pt idx="0">
                  <c:v>95.003699999999995</c:v>
                </c:pt>
                <c:pt idx="1">
                  <c:v>117.5206</c:v>
                </c:pt>
                <c:pt idx="2">
                  <c:v>42.588700000000003</c:v>
                </c:pt>
                <c:pt idx="3">
                  <c:v>191.01920000000001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PORG 3 way newcurve'!$M$5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newcurve'!$N$5:$Q$5</c:f>
              <c:numCache>
                <c:formatCode>General</c:formatCode>
                <c:ptCount val="4"/>
                <c:pt idx="0">
                  <c:v>0</c:v>
                </c:pt>
                <c:pt idx="1">
                  <c:v>191.60560000000001</c:v>
                </c:pt>
                <c:pt idx="2">
                  <c:v>0</c:v>
                </c:pt>
                <c:pt idx="3">
                  <c:v>236.8569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PORG 3 way newcurve'!$M$6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newcurve'!$N$6:$Q$6</c:f>
              <c:numCache>
                <c:formatCode>General</c:formatCode>
                <c:ptCount val="4"/>
                <c:pt idx="0">
                  <c:v>143.6551</c:v>
                </c:pt>
                <c:pt idx="1">
                  <c:v>262.58210000000003</c:v>
                </c:pt>
                <c:pt idx="2">
                  <c:v>99.429000000000002</c:v>
                </c:pt>
                <c:pt idx="3">
                  <c:v>297.40249999999997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PORG 3 way newcurve'!$M$7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newcurve'!$N$7:$Q$7</c:f>
              <c:numCache>
                <c:formatCode>General</c:formatCode>
                <c:ptCount val="4"/>
                <c:pt idx="0">
                  <c:v>93.476299999999995</c:v>
                </c:pt>
                <c:pt idx="1">
                  <c:v>308.68709999999999</c:v>
                </c:pt>
                <c:pt idx="2">
                  <c:v>0</c:v>
                </c:pt>
                <c:pt idx="3">
                  <c:v>248.88810000000001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PORG 3 way newcurve'!$M$8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newcurve'!$N$8:$Q$8</c:f>
              <c:numCache>
                <c:formatCode>General</c:formatCode>
                <c:ptCount val="4"/>
                <c:pt idx="0">
                  <c:v>145.61160000000001</c:v>
                </c:pt>
                <c:pt idx="1">
                  <c:v>281.8877</c:v>
                </c:pt>
                <c:pt idx="2">
                  <c:v>0</c:v>
                </c:pt>
                <c:pt idx="3">
                  <c:v>177.23419999999999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20776"/>
        <c:axId val="307721168"/>
      </c:lineChart>
      <c:catAx>
        <c:axId val="3077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7721168"/>
        <c:crosses val="autoZero"/>
        <c:auto val="1"/>
        <c:lblAlgn val="ctr"/>
        <c:lblOffset val="100"/>
        <c:noMultiLvlLbl val="0"/>
      </c:catAx>
      <c:valAx>
        <c:axId val="3077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772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Cover Crops, Time, and Fertility on Organic P </a:t>
            </a:r>
          </a:p>
          <a:p>
            <a:pPr>
              <a:defRPr/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PORG 3 way newcurve'!$M$40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newcurve'!$N$40:$Q$40</c:f>
              <c:numCache>
                <c:formatCode>General</c:formatCode>
                <c:ptCount val="4"/>
                <c:pt idx="0">
                  <c:v>61.185600000000001</c:v>
                </c:pt>
                <c:pt idx="1">
                  <c:v>250.31129999999999</c:v>
                </c:pt>
                <c:pt idx="2">
                  <c:v>254.1961</c:v>
                </c:pt>
                <c:pt idx="3">
                  <c:v>218.99459999999999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PORG 3 way newcurve'!$M$41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newcurve'!$N$41:$Q$41</c:f>
              <c:numCache>
                <c:formatCode>General</c:formatCode>
                <c:ptCount val="4"/>
                <c:pt idx="0">
                  <c:v>205.77289999999999</c:v>
                </c:pt>
                <c:pt idx="1">
                  <c:v>215.5522</c:v>
                </c:pt>
                <c:pt idx="2">
                  <c:v>223.62029999999999</c:v>
                </c:pt>
                <c:pt idx="3">
                  <c:v>163.16550000000001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PORG 3 way newcurve'!$M$42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newcurve'!$N$42:$Q$42</c:f>
              <c:numCache>
                <c:formatCode>General</c:formatCode>
                <c:ptCount val="4"/>
                <c:pt idx="0">
                  <c:v>0</c:v>
                </c:pt>
                <c:pt idx="1">
                  <c:v>238.41640000000001</c:v>
                </c:pt>
                <c:pt idx="2">
                  <c:v>241.2216</c:v>
                </c:pt>
                <c:pt idx="3">
                  <c:v>195.60820000000001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PORG 3 way newcurve'!$M$43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newcurve'!$N$43:$Q$43</c:f>
              <c:numCache>
                <c:formatCode>General</c:formatCode>
                <c:ptCount val="4"/>
                <c:pt idx="0">
                  <c:v>87.008899999999997</c:v>
                </c:pt>
                <c:pt idx="1">
                  <c:v>190.70609999999999</c:v>
                </c:pt>
                <c:pt idx="2">
                  <c:v>262.46870000000001</c:v>
                </c:pt>
                <c:pt idx="3">
                  <c:v>203.2167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PORG 3 way newcurve'!$M$44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newcurve'!$N$44:$Q$44</c:f>
              <c:numCache>
                <c:formatCode>General</c:formatCode>
                <c:ptCount val="4"/>
                <c:pt idx="0">
                  <c:v>181.77440000000001</c:v>
                </c:pt>
                <c:pt idx="1">
                  <c:v>195.84630000000001</c:v>
                </c:pt>
                <c:pt idx="2">
                  <c:v>209.09460000000001</c:v>
                </c:pt>
                <c:pt idx="3">
                  <c:v>193.3605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PORG 3 way newcurve'!$M$45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PORG 3 way newcurve'!$N$2:$Q$2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'INCUBATION PORG 3 way newcurve'!$N$45:$Q$45</c:f>
              <c:numCache>
                <c:formatCode>General</c:formatCode>
                <c:ptCount val="4"/>
                <c:pt idx="0">
                  <c:v>157.01220000000001</c:v>
                </c:pt>
                <c:pt idx="1">
                  <c:v>152.41480000000001</c:v>
                </c:pt>
                <c:pt idx="2">
                  <c:v>226.59719999999999</c:v>
                </c:pt>
                <c:pt idx="3">
                  <c:v>163.30619999999999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79968"/>
        <c:axId val="270878552"/>
      </c:lineChart>
      <c:catAx>
        <c:axId val="2152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0878552"/>
        <c:crosses val="autoZero"/>
        <c:auto val="1"/>
        <c:lblAlgn val="ctr"/>
        <c:lblOffset val="100"/>
        <c:noMultiLvlLbl val="0"/>
      </c:catAx>
      <c:valAx>
        <c:axId val="27087855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52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PBIC 3way newcurve'!$M$5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newcurve'!$O$5:$Q$5</c:f>
              <c:numCache>
                <c:formatCode>General</c:formatCode>
                <c:ptCount val="3"/>
                <c:pt idx="0">
                  <c:v>50.53051</c:v>
                </c:pt>
                <c:pt idx="1">
                  <c:v>54.248150000000003</c:v>
                </c:pt>
                <c:pt idx="2">
                  <c:v>67.675870000000003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PBIC 3way newcurve'!$M$6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newcurve'!$O$6:$Q$6</c:f>
              <c:numCache>
                <c:formatCode>General</c:formatCode>
                <c:ptCount val="3"/>
                <c:pt idx="0">
                  <c:v>47.917099999999998</c:v>
                </c:pt>
                <c:pt idx="1">
                  <c:v>32.542200000000001</c:v>
                </c:pt>
                <c:pt idx="2">
                  <c:v>25.625430000000001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PBIC 3way newcurve'!$M$7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newcurve'!$O$7:$Q$7</c:f>
              <c:numCache>
                <c:formatCode>General</c:formatCode>
                <c:ptCount val="3"/>
                <c:pt idx="0">
                  <c:v>59.455080000000002</c:v>
                </c:pt>
                <c:pt idx="1">
                  <c:v>37.865220000000001</c:v>
                </c:pt>
                <c:pt idx="2">
                  <c:v>76.708820000000003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PBIC 3way newcurve'!$M$8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newcurve'!$O$8:$Q$8</c:f>
              <c:numCache>
                <c:formatCode>General</c:formatCode>
                <c:ptCount val="3"/>
                <c:pt idx="0">
                  <c:v>112.35482</c:v>
                </c:pt>
                <c:pt idx="1">
                  <c:v>30.213190000000001</c:v>
                </c:pt>
                <c:pt idx="2">
                  <c:v>98.492279999999994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PBIC 3way newcurve'!$M$9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newcurve'!$O$9:$Q$9</c:f>
              <c:numCache>
                <c:formatCode>General</c:formatCode>
                <c:ptCount val="3"/>
                <c:pt idx="0">
                  <c:v>41.154409999999999</c:v>
                </c:pt>
                <c:pt idx="1">
                  <c:v>21.977810000000002</c:v>
                </c:pt>
                <c:pt idx="2">
                  <c:v>36.849260000000001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PBIC 3way newcurve'!$M$10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PBIC 3way newcurve'!$O$4:$Q$4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newcurve'!$O$10:$Q$10</c:f>
              <c:numCache>
                <c:formatCode>General</c:formatCode>
                <c:ptCount val="3"/>
                <c:pt idx="0">
                  <c:v>30.202780000000001</c:v>
                </c:pt>
                <c:pt idx="1">
                  <c:v>32.881779999999999</c:v>
                </c:pt>
                <c:pt idx="2">
                  <c:v>62.393610000000002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19496"/>
        <c:axId val="379619888"/>
      </c:lineChart>
      <c:catAx>
        <c:axId val="37961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619888"/>
        <c:crosses val="autoZero"/>
        <c:auto val="1"/>
        <c:lblAlgn val="ctr"/>
        <c:lblOffset val="100"/>
        <c:noMultiLvlLbl val="0"/>
      </c:catAx>
      <c:valAx>
        <c:axId val="379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Available P (mg/kg soil)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61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'INCUBATION PBIC 3way newcurve'!$L$35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newcurve'!$N$35:$P$35</c:f>
              <c:numCache>
                <c:formatCode>General</c:formatCode>
                <c:ptCount val="3"/>
                <c:pt idx="0">
                  <c:v>37.957680000000003</c:v>
                </c:pt>
                <c:pt idx="1">
                  <c:v>24.29325</c:v>
                </c:pt>
                <c:pt idx="2">
                  <c:v>23.922730000000001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'INCUBATION PBIC 3way newcurve'!$L$36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newcurve'!$N$36:$P$36</c:f>
              <c:numCache>
                <c:formatCode>General</c:formatCode>
                <c:ptCount val="3"/>
                <c:pt idx="0">
                  <c:v>69.202719999999999</c:v>
                </c:pt>
                <c:pt idx="1">
                  <c:v>23.432919999999999</c:v>
                </c:pt>
                <c:pt idx="2">
                  <c:v>39.769489999999998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'INCUBATION PBIC 3way newcurve'!$L$37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newcurve'!$N$37:$P$37</c:f>
              <c:numCache>
                <c:formatCode>General</c:formatCode>
                <c:ptCount val="3"/>
                <c:pt idx="0">
                  <c:v>13.12689</c:v>
                </c:pt>
                <c:pt idx="1">
                  <c:v>27.920809999999999</c:v>
                </c:pt>
                <c:pt idx="2">
                  <c:v>22.552420000000001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'INCUBATION PBIC 3way newcurve'!$L$38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newcurve'!$N$38:$P$38</c:f>
              <c:numCache>
                <c:formatCode>General</c:formatCode>
                <c:ptCount val="3"/>
                <c:pt idx="0">
                  <c:v>27.682670000000002</c:v>
                </c:pt>
                <c:pt idx="1">
                  <c:v>34.615160000000003</c:v>
                </c:pt>
                <c:pt idx="2">
                  <c:v>32.864759999999997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'INCUBATION PBIC 3way newcurve'!$L$39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newcurve'!$N$39:$P$39</c:f>
              <c:numCache>
                <c:formatCode>General</c:formatCode>
                <c:ptCount val="3"/>
                <c:pt idx="0">
                  <c:v>11.6973</c:v>
                </c:pt>
                <c:pt idx="1">
                  <c:v>16.809149999999999</c:v>
                </c:pt>
                <c:pt idx="2">
                  <c:v>27.767990000000001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'INCUBATION PBIC 3way newcurve'!$L$40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'INCUBATION PBIC 3way newcurve'!$N$34:$P$34</c:f>
              <c:strCache>
                <c:ptCount val="3"/>
                <c:pt idx="0">
                  <c:v>4 Weeks</c:v>
                </c:pt>
                <c:pt idx="1">
                  <c:v>8 Weeks</c:v>
                </c:pt>
                <c:pt idx="2">
                  <c:v>12 Weeks</c:v>
                </c:pt>
              </c:strCache>
            </c:strRef>
          </c:cat>
          <c:val>
            <c:numRef>
              <c:f>'INCUBATION PBIC 3way newcurve'!$N$40:$P$40</c:f>
              <c:numCache>
                <c:formatCode>General</c:formatCode>
                <c:ptCount val="3"/>
                <c:pt idx="0">
                  <c:v>11.24873</c:v>
                </c:pt>
                <c:pt idx="1">
                  <c:v>14.66456</c:v>
                </c:pt>
                <c:pt idx="2">
                  <c:v>6.8935300000000002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92648"/>
        <c:axId val="304614368"/>
      </c:lineChart>
      <c:catAx>
        <c:axId val="2998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4614368"/>
        <c:crosses val="autoZero"/>
        <c:auto val="1"/>
        <c:lblAlgn val="ctr"/>
        <c:lblOffset val="100"/>
        <c:noMultiLvlLbl val="0"/>
      </c:catAx>
      <c:valAx>
        <c:axId val="3046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Available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89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AMAC 3way new 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curve'!$N$5:$Q$5</c:f>
              <c:numCache>
                <c:formatCode>General</c:formatCode>
                <c:ptCount val="4"/>
                <c:pt idx="0">
                  <c:v>47.358800000000002</c:v>
                </c:pt>
                <c:pt idx="1">
                  <c:v>60.963299999999997</c:v>
                </c:pt>
                <c:pt idx="2">
                  <c:v>65.391000000000005</c:v>
                </c:pt>
                <c:pt idx="3">
                  <c:v>92.928799999999995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AMAC 3way new 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curve'!$N$6:$Q$6</c:f>
              <c:numCache>
                <c:formatCode>General</c:formatCode>
                <c:ptCount val="4"/>
                <c:pt idx="0">
                  <c:v>53.822000000000003</c:v>
                </c:pt>
                <c:pt idx="1">
                  <c:v>67.770300000000006</c:v>
                </c:pt>
                <c:pt idx="2">
                  <c:v>56.149799999999999</c:v>
                </c:pt>
                <c:pt idx="3">
                  <c:v>66.952299999999994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AMAC 3way new 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curve'!$N$7:$Q$7</c:f>
              <c:numCache>
                <c:formatCode>General</c:formatCode>
                <c:ptCount val="4"/>
                <c:pt idx="0">
                  <c:v>120.83839999999999</c:v>
                </c:pt>
                <c:pt idx="1">
                  <c:v>83.784999999999997</c:v>
                </c:pt>
                <c:pt idx="2">
                  <c:v>50.319600000000001</c:v>
                </c:pt>
                <c:pt idx="3">
                  <c:v>86.017200000000003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AMAC 3way new 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curve'!$N$8:$Q$8</c:f>
              <c:numCache>
                <c:formatCode>General</c:formatCode>
                <c:ptCount val="4"/>
                <c:pt idx="0">
                  <c:v>51.6815</c:v>
                </c:pt>
                <c:pt idx="1">
                  <c:v>73.5535</c:v>
                </c:pt>
                <c:pt idx="2">
                  <c:v>52.098700000000001</c:v>
                </c:pt>
                <c:pt idx="3">
                  <c:v>55.808700000000002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AMAC 3way new 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curve'!$N$9:$Q$9</c:f>
              <c:numCache>
                <c:formatCode>General</c:formatCode>
                <c:ptCount val="4"/>
                <c:pt idx="0">
                  <c:v>123.7677</c:v>
                </c:pt>
                <c:pt idx="1">
                  <c:v>74.7029</c:v>
                </c:pt>
                <c:pt idx="2">
                  <c:v>54.517899999999997</c:v>
                </c:pt>
                <c:pt idx="3">
                  <c:v>55.23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AMAC 3way new 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curve'!$N$10:$Q$10</c:f>
              <c:numCache>
                <c:formatCode>General</c:formatCode>
                <c:ptCount val="4"/>
                <c:pt idx="0">
                  <c:v>57.617899999999999</c:v>
                </c:pt>
                <c:pt idx="1">
                  <c:v>62.371299999999998</c:v>
                </c:pt>
                <c:pt idx="2">
                  <c:v>48.073599999999999</c:v>
                </c:pt>
                <c:pt idx="3">
                  <c:v>91.280699999999996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87096"/>
        <c:axId val="276187488"/>
      </c:lineChart>
      <c:catAx>
        <c:axId val="276187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6187488"/>
        <c:crosses val="autoZero"/>
        <c:auto val="1"/>
        <c:lblAlgn val="ctr"/>
        <c:lblOffset val="100"/>
        <c:noMultiLvlLbl val="0"/>
      </c:catAx>
      <c:valAx>
        <c:axId val="276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61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AMAC 3way new curve'!$M$14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curve'!$N$14:$Q$14</c:f>
              <c:numCache>
                <c:formatCode>General</c:formatCode>
                <c:ptCount val="4"/>
                <c:pt idx="0">
                  <c:v>41.751800000000003</c:v>
                </c:pt>
                <c:pt idx="1">
                  <c:v>60.682499999999997</c:v>
                </c:pt>
                <c:pt idx="2">
                  <c:v>38.802599999999998</c:v>
                </c:pt>
                <c:pt idx="3">
                  <c:v>51.795499999999997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AMAC 3way new curve'!$M$15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curve'!$N$15:$Q$15</c:f>
              <c:numCache>
                <c:formatCode>General</c:formatCode>
                <c:ptCount val="4"/>
                <c:pt idx="0">
                  <c:v>58.871200000000002</c:v>
                </c:pt>
                <c:pt idx="1">
                  <c:v>61.766300000000001</c:v>
                </c:pt>
                <c:pt idx="2">
                  <c:v>61.769300000000001</c:v>
                </c:pt>
                <c:pt idx="3">
                  <c:v>56.419800000000002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AMAC 3way new curve'!$M$16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curve'!$N$16:$Q$16</c:f>
              <c:numCache>
                <c:formatCode>General</c:formatCode>
                <c:ptCount val="4"/>
                <c:pt idx="0">
                  <c:v>53.0867</c:v>
                </c:pt>
                <c:pt idx="1">
                  <c:v>53.557899999999997</c:v>
                </c:pt>
                <c:pt idx="2">
                  <c:v>69.480400000000003</c:v>
                </c:pt>
                <c:pt idx="3">
                  <c:v>56.206099999999999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AMAC 3way new curve'!$M$17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curve'!$N$17:$Q$17</c:f>
              <c:numCache>
                <c:formatCode>General</c:formatCode>
                <c:ptCount val="4"/>
                <c:pt idx="0">
                  <c:v>52.131300000000003</c:v>
                </c:pt>
                <c:pt idx="1">
                  <c:v>56.595100000000002</c:v>
                </c:pt>
                <c:pt idx="2">
                  <c:v>68.454700000000003</c:v>
                </c:pt>
                <c:pt idx="3">
                  <c:v>51.974699999999999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AMAC 3way new curve'!$M$18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curve'!$N$18:$Q$18</c:f>
              <c:numCache>
                <c:formatCode>General</c:formatCode>
                <c:ptCount val="4"/>
                <c:pt idx="0">
                  <c:v>55.779899999999998</c:v>
                </c:pt>
                <c:pt idx="1">
                  <c:v>48.751100000000001</c:v>
                </c:pt>
                <c:pt idx="2">
                  <c:v>62.383000000000003</c:v>
                </c:pt>
                <c:pt idx="3">
                  <c:v>51.829099999999997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AMAC 3way new curve'!$M$19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AMAC 3way new 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AMAC 3way new curve'!$N$19:$Q$19</c:f>
              <c:numCache>
                <c:formatCode>General</c:formatCode>
                <c:ptCount val="4"/>
                <c:pt idx="0">
                  <c:v>53.5289</c:v>
                </c:pt>
                <c:pt idx="1">
                  <c:v>44.044400000000003</c:v>
                </c:pt>
                <c:pt idx="2">
                  <c:v>49.953299999999999</c:v>
                </c:pt>
                <c:pt idx="3">
                  <c:v>47.410499999999999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04088"/>
        <c:axId val="450104480"/>
      </c:lineChart>
      <c:catAx>
        <c:axId val="45010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104480"/>
        <c:crosses val="autoZero"/>
        <c:auto val="1"/>
        <c:lblAlgn val="ctr"/>
        <c:lblOffset val="100"/>
        <c:noMultiLvlLbl val="0"/>
      </c:catAx>
      <c:valAx>
        <c:axId val="4501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1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Wheat Biomass with no Fertility Amendment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Sheet3!$E$23:$E$31</c:f>
                <c:numCache>
                  <c:formatCode>General</c:formatCode>
                  <c:ptCount val="9"/>
                  <c:pt idx="0">
                    <c:v>0.56999999999999995</c:v>
                  </c:pt>
                  <c:pt idx="1">
                    <c:v>0.86</c:v>
                  </c:pt>
                  <c:pt idx="2">
                    <c:v>0.53500000000000003</c:v>
                  </c:pt>
                  <c:pt idx="3">
                    <c:v>0.79</c:v>
                  </c:pt>
                  <c:pt idx="4">
                    <c:v>0.48949999999999999</c:v>
                  </c:pt>
                  <c:pt idx="5">
                    <c:v>0.51500000000000001</c:v>
                  </c:pt>
                  <c:pt idx="6">
                    <c:v>0.56499999999999995</c:v>
                  </c:pt>
                  <c:pt idx="7">
                    <c:v>0.4335</c:v>
                  </c:pt>
                  <c:pt idx="8">
                    <c:v>0.24399999999999999</c:v>
                  </c:pt>
                </c:numCache>
              </c:numRef>
            </c:plus>
            <c:minus>
              <c:numRef>
                <c:f>Sheet3!$E$23:$E$31</c:f>
                <c:numCache>
                  <c:formatCode>General</c:formatCode>
                  <c:ptCount val="9"/>
                  <c:pt idx="0">
                    <c:v>0.56999999999999995</c:v>
                  </c:pt>
                  <c:pt idx="1">
                    <c:v>0.86</c:v>
                  </c:pt>
                  <c:pt idx="2">
                    <c:v>0.53500000000000003</c:v>
                  </c:pt>
                  <c:pt idx="3">
                    <c:v>0.79</c:v>
                  </c:pt>
                  <c:pt idx="4">
                    <c:v>0.48949999999999999</c:v>
                  </c:pt>
                  <c:pt idx="5">
                    <c:v>0.51500000000000001</c:v>
                  </c:pt>
                  <c:pt idx="6">
                    <c:v>0.56499999999999995</c:v>
                  </c:pt>
                  <c:pt idx="7">
                    <c:v>0.4335</c:v>
                  </c:pt>
                  <c:pt idx="8">
                    <c:v>0.24399999999999999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Sheet3!$A$23:$A$31</c:f>
              <c:strCache>
                <c:ptCount val="9"/>
                <c:pt idx="0">
                  <c:v>Faba Oat</c:v>
                </c:pt>
                <c:pt idx="1">
                  <c:v>Radish</c:v>
                </c:pt>
                <c:pt idx="2">
                  <c:v>Mix</c:v>
                </c:pt>
                <c:pt idx="3">
                  <c:v>Buckwheat-Oat</c:v>
                </c:pt>
                <c:pt idx="4">
                  <c:v>Faba</c:v>
                </c:pt>
                <c:pt idx="5">
                  <c:v>Buckwheat</c:v>
                </c:pt>
                <c:pt idx="6">
                  <c:v>Oat</c:v>
                </c:pt>
                <c:pt idx="7">
                  <c:v>Radish-Oat</c:v>
                </c:pt>
                <c:pt idx="8">
                  <c:v>Fallow</c:v>
                </c:pt>
              </c:strCache>
            </c:strRef>
          </c:cat>
          <c:val>
            <c:numRef>
              <c:f>Sheet3!$B$23:$B$31</c:f>
              <c:numCache>
                <c:formatCode>General</c:formatCode>
                <c:ptCount val="9"/>
                <c:pt idx="0">
                  <c:v>3.22</c:v>
                </c:pt>
                <c:pt idx="1">
                  <c:v>2.4900000000000002</c:v>
                </c:pt>
                <c:pt idx="2">
                  <c:v>2.42</c:v>
                </c:pt>
                <c:pt idx="3">
                  <c:v>2.25</c:v>
                </c:pt>
                <c:pt idx="4">
                  <c:v>2.15</c:v>
                </c:pt>
                <c:pt idx="5">
                  <c:v>2.14</c:v>
                </c:pt>
                <c:pt idx="6">
                  <c:v>1.89</c:v>
                </c:pt>
                <c:pt idx="7">
                  <c:v>1.62</c:v>
                </c:pt>
                <c:pt idx="8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93120"/>
        <c:axId val="309393512"/>
      </c:barChart>
      <c:catAx>
        <c:axId val="3093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393512"/>
        <c:crosses val="autoZero"/>
        <c:auto val="1"/>
        <c:lblAlgn val="ctr"/>
        <c:lblOffset val="100"/>
        <c:noMultiLvlLbl val="0"/>
      </c:catAx>
      <c:valAx>
        <c:axId val="3093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Wheat Biomass (grams pot)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3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Sheet2!$B$2:$D$2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60</c:v>
                </c:pt>
                <c:pt idx="1">
                  <c:v>74.599999999999994</c:v>
                </c:pt>
                <c:pt idx="2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05264"/>
        <c:axId val="450105656"/>
      </c:lineChart>
      <c:catAx>
        <c:axId val="4501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5656"/>
        <c:crosses val="autoZero"/>
        <c:auto val="1"/>
        <c:lblAlgn val="ctr"/>
        <c:lblOffset val="100"/>
        <c:noMultiLvlLbl val="0"/>
      </c:catAx>
      <c:valAx>
        <c:axId val="4501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Available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Sheet2!$B$2:$D$2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41.6</c:v>
                </c:pt>
                <c:pt idx="1">
                  <c:v>12.1</c:v>
                </c:pt>
                <c:pt idx="2">
                  <c:v>22.2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06440"/>
        <c:axId val="450106832"/>
      </c:lineChart>
      <c:catAx>
        <c:axId val="4501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6832"/>
        <c:crosses val="autoZero"/>
        <c:auto val="1"/>
        <c:lblAlgn val="ctr"/>
        <c:lblOffset val="100"/>
        <c:noMultiLvlLbl val="0"/>
      </c:catAx>
      <c:valAx>
        <c:axId val="450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Reserve P following Fallow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Sheet2!$A$42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Sheet2!$B$41:$D$41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Sheet2!$B$42:$D$42</c:f>
              <c:numCache>
                <c:formatCode>General</c:formatCode>
                <c:ptCount val="3"/>
                <c:pt idx="0">
                  <c:v>47.8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Sheet2!$A$42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Sheet2!$B$41:$D$41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Sheet2!$B$42:$D$42</c:f>
              <c:numCache>
                <c:formatCode>General</c:formatCode>
                <c:ptCount val="3"/>
                <c:pt idx="0">
                  <c:v>47.8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Sheet2!$A$42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Sheet2!$B$41:$D$41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Sheet2!$B$42:$D$42</c:f>
              <c:numCache>
                <c:formatCode>General</c:formatCode>
                <c:ptCount val="3"/>
                <c:pt idx="0">
                  <c:v>47.8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Sheet2!$A$42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Sheet2!$B$41:$D$41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Sheet2!$B$42:$D$42</c:f>
              <c:numCache>
                <c:formatCode>General</c:formatCode>
                <c:ptCount val="3"/>
                <c:pt idx="0">
                  <c:v>47.8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00256"/>
        <c:axId val="450900648"/>
      </c:lineChart>
      <c:catAx>
        <c:axId val="4509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0648"/>
        <c:crosses val="autoZero"/>
        <c:auto val="1"/>
        <c:lblAlgn val="ctr"/>
        <c:lblOffset val="100"/>
        <c:noMultiLvlLbl val="0"/>
      </c:catAx>
      <c:valAx>
        <c:axId val="4509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 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Reserve P following Radish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Sheet2!$A$56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Sheet2!$B$55:$D$55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Sheet2!$B$56:$D$56</c:f>
              <c:numCache>
                <c:formatCode>General</c:formatCode>
                <c:ptCount val="3"/>
                <c:pt idx="0">
                  <c:v>59</c:v>
                </c:pt>
                <c:pt idx="1">
                  <c:v>56</c:v>
                </c:pt>
                <c:pt idx="2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Sheet2!$A$56</c:f>
              <c:strCache>
                <c:ptCount val="1"/>
                <c:pt idx="0">
                  <c:v>Reserve 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Sheet2!$B$55:$D$55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Sheet2!$B$56:$D$56</c:f>
              <c:numCache>
                <c:formatCode>General</c:formatCode>
                <c:ptCount val="3"/>
                <c:pt idx="0">
                  <c:v>59</c:v>
                </c:pt>
                <c:pt idx="1">
                  <c:v>56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01432"/>
        <c:axId val="450901824"/>
      </c:lineChart>
      <c:catAx>
        <c:axId val="4509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1824"/>
        <c:crosses val="autoZero"/>
        <c:auto val="1"/>
        <c:lblAlgn val="ctr"/>
        <c:lblOffset val="100"/>
        <c:noMultiLvlLbl val="0"/>
      </c:catAx>
      <c:valAx>
        <c:axId val="4509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 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Available P following Fallow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Sheet2!$A$47</c:f>
              <c:strCache>
                <c:ptCount val="1"/>
                <c:pt idx="0">
                  <c:v>Available 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Sheet2!$B$46:$D$46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Sheet2!$B$47:$D$47</c:f>
              <c:numCache>
                <c:formatCode>General</c:formatCode>
                <c:ptCount val="3"/>
                <c:pt idx="0">
                  <c:v>10.8</c:v>
                </c:pt>
                <c:pt idx="1">
                  <c:v>8.9</c:v>
                </c:pt>
                <c:pt idx="2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02608"/>
        <c:axId val="450903000"/>
      </c:lineChart>
      <c:catAx>
        <c:axId val="4509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3000"/>
        <c:crosses val="autoZero"/>
        <c:auto val="1"/>
        <c:lblAlgn val="ctr"/>
        <c:lblOffset val="100"/>
        <c:noMultiLvlLbl val="0"/>
      </c:catAx>
      <c:valAx>
        <c:axId val="4509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Availalbe P (mg 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Available P following Faba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Available 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Sheet2!$B$46:$D$46</c:f>
              <c:strCache>
                <c:ptCount val="3"/>
                <c:pt idx="0">
                  <c:v>Cover Crop Rotation One</c:v>
                </c:pt>
                <c:pt idx="1">
                  <c:v>Wheat Rotation One</c:v>
                </c:pt>
                <c:pt idx="2">
                  <c:v>Wheat Rotation Two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41.6</c:v>
                </c:pt>
                <c:pt idx="1">
                  <c:v>12.1</c:v>
                </c:pt>
                <c:pt idx="2">
                  <c:v>22.2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03784"/>
        <c:axId val="451125000"/>
      </c:lineChart>
      <c:catAx>
        <c:axId val="4509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125000"/>
        <c:crosses val="autoZero"/>
        <c:auto val="1"/>
        <c:lblAlgn val="ctr"/>
        <c:lblOffset val="100"/>
        <c:noMultiLvlLbl val="0"/>
      </c:catAx>
      <c:valAx>
        <c:axId val="451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Availalbe P (mg 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090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2668744531933506"/>
          <c:y val="9.7790300517115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PFIX 3way newcurve'!$M$5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newcurve'!$N$5:$Q$5</c:f>
              <c:numCache>
                <c:formatCode>General</c:formatCode>
                <c:ptCount val="4"/>
                <c:pt idx="0">
                  <c:v>123.09516000000001</c:v>
                </c:pt>
                <c:pt idx="1">
                  <c:v>-27.155519999999999</c:v>
                </c:pt>
                <c:pt idx="2">
                  <c:v>54.101430000000001</c:v>
                </c:pt>
                <c:pt idx="3">
                  <c:v>-72.822190000000006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PFIX 3way newcurve'!$M$6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newcurve'!$N$6:$Q$6</c:f>
              <c:numCache>
                <c:formatCode>General</c:formatCode>
                <c:ptCount val="4"/>
                <c:pt idx="0">
                  <c:v>200.57061999999999</c:v>
                </c:pt>
                <c:pt idx="1">
                  <c:v>169.79195999999999</c:v>
                </c:pt>
                <c:pt idx="2">
                  <c:v>214.43599</c:v>
                </c:pt>
                <c:pt idx="3">
                  <c:v>91.603080000000006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PFIX 3way newcurve'!$M$7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newcurve'!$N$7:$Q$7</c:f>
              <c:numCache>
                <c:formatCode>General</c:formatCode>
                <c:ptCount val="4"/>
                <c:pt idx="0">
                  <c:v>414.19846000000001</c:v>
                </c:pt>
                <c:pt idx="1">
                  <c:v>34.537680000000002</c:v>
                </c:pt>
                <c:pt idx="2">
                  <c:v>417.04118999999997</c:v>
                </c:pt>
                <c:pt idx="3">
                  <c:v>58.133809999999997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PFIX 3way newcurve'!$M$8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newcurve'!$N$8:$Q$8</c:f>
              <c:numCache>
                <c:formatCode>General</c:formatCode>
                <c:ptCount val="4"/>
                <c:pt idx="0">
                  <c:v>94.182659999999998</c:v>
                </c:pt>
                <c:pt idx="1">
                  <c:v>-60.473700000000001</c:v>
                </c:pt>
                <c:pt idx="2">
                  <c:v>190.60902999999999</c:v>
                </c:pt>
                <c:pt idx="3">
                  <c:v>54.879840000000002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PFIX 3way newcurve'!$M$9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newcurve'!$N$9:$Q$9</c:f>
              <c:numCache>
                <c:formatCode>General</c:formatCode>
                <c:ptCount val="4"/>
                <c:pt idx="0">
                  <c:v>-11.84684</c:v>
                </c:pt>
                <c:pt idx="1">
                  <c:v>-8.0611300000000004</c:v>
                </c:pt>
                <c:pt idx="2">
                  <c:v>347.93932000000001</c:v>
                </c:pt>
                <c:pt idx="3">
                  <c:v>37.299320000000002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PFIX 3way newcurve'!$M$10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newcurve'!$N$10:$Q$10</c:f>
              <c:numCache>
                <c:formatCode>General</c:formatCode>
                <c:ptCount val="4"/>
                <c:pt idx="0">
                  <c:v>132.1951</c:v>
                </c:pt>
                <c:pt idx="1">
                  <c:v>-19.711729999999999</c:v>
                </c:pt>
                <c:pt idx="2">
                  <c:v>663.30526999999995</c:v>
                </c:pt>
                <c:pt idx="3">
                  <c:v>163.2748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5784"/>
        <c:axId val="451126176"/>
      </c:lineChart>
      <c:catAx>
        <c:axId val="451125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451126176"/>
        <c:crosses val="autoZero"/>
        <c:auto val="1"/>
        <c:lblAlgn val="ctr"/>
        <c:lblOffset val="100"/>
        <c:noMultiLvlLbl val="0"/>
      </c:catAx>
      <c:valAx>
        <c:axId val="451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Fixed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1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060148731408575E-2"/>
          <c:y val="3.0427828122441051E-2"/>
          <c:w val="0.9"/>
          <c:h val="5.9672221838866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2668744531933506"/>
          <c:y val="4.137281944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 PFIX 3way newcurve'!$M$14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newcurve'!$N$14:$Q$14</c:f>
              <c:numCache>
                <c:formatCode>General</c:formatCode>
                <c:ptCount val="4"/>
                <c:pt idx="0">
                  <c:v>210.69920999999999</c:v>
                </c:pt>
                <c:pt idx="1">
                  <c:v>-5.9347700000000003</c:v>
                </c:pt>
                <c:pt idx="2">
                  <c:v>4.9913699999999999</c:v>
                </c:pt>
                <c:pt idx="3">
                  <c:v>37.77046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 PFIX 3way newcurve'!$M$15</c:f>
              <c:strCache>
                <c:ptCount val="1"/>
                <c:pt idx="0">
                  <c:v>Faba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newcurve'!$N$15:$Q$15</c:f>
              <c:numCache>
                <c:formatCode>General</c:formatCode>
                <c:ptCount val="4"/>
                <c:pt idx="0">
                  <c:v>4.7351000000000001</c:v>
                </c:pt>
                <c:pt idx="1">
                  <c:v>-9.2212599999999991</c:v>
                </c:pt>
                <c:pt idx="2">
                  <c:v>25.74408</c:v>
                </c:pt>
                <c:pt idx="3">
                  <c:v>72.878469999999993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 PFIX 3way newcurve'!$M$16</c:f>
              <c:strCache>
                <c:ptCount val="1"/>
                <c:pt idx="0">
                  <c:v>Faba 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newcurve'!$N$16:$Q$16</c:f>
              <c:numCache>
                <c:formatCode>General</c:formatCode>
                <c:ptCount val="4"/>
                <c:pt idx="0">
                  <c:v>282.33051</c:v>
                </c:pt>
                <c:pt idx="1">
                  <c:v>27.665479999999999</c:v>
                </c:pt>
                <c:pt idx="2">
                  <c:v>-26.70617</c:v>
                </c:pt>
                <c:pt idx="3">
                  <c:v>64.249970000000005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 PFIX 3way newcurve'!$M$17</c:f>
              <c:strCache>
                <c:ptCount val="1"/>
                <c:pt idx="0">
                  <c:v>Radish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newcurve'!$N$17:$Q$17</c:f>
              <c:numCache>
                <c:formatCode>General</c:formatCode>
                <c:ptCount val="4"/>
                <c:pt idx="0">
                  <c:v>165.98661000000001</c:v>
                </c:pt>
                <c:pt idx="1">
                  <c:v>47.366059999999997</c:v>
                </c:pt>
                <c:pt idx="2">
                  <c:v>-20.138500000000001</c:v>
                </c:pt>
                <c:pt idx="3">
                  <c:v>73.493849999999995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'INC PFIX 3way newcurve'!$M$18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newcurve'!$N$18:$Q$18</c:f>
              <c:numCache>
                <c:formatCode>General</c:formatCode>
                <c:ptCount val="4"/>
                <c:pt idx="0">
                  <c:v>66.559389999999993</c:v>
                </c:pt>
                <c:pt idx="1">
                  <c:v>57.771990000000002</c:v>
                </c:pt>
                <c:pt idx="2">
                  <c:v>30.12988</c:v>
                </c:pt>
                <c:pt idx="3">
                  <c:v>58.609110000000001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'INC PFIX 3way newcurve'!$M$19</c:f>
              <c:strCache>
                <c:ptCount val="1"/>
                <c:pt idx="0">
                  <c:v>Fallow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 PFIX 3way newcurve'!$N$4:$Q$4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'INC PFIX 3way newcurve'!$N$19:$Q$19</c:f>
              <c:numCache>
                <c:formatCode>General</c:formatCode>
                <c:ptCount val="4"/>
                <c:pt idx="0">
                  <c:v>79.457650000000001</c:v>
                </c:pt>
                <c:pt idx="1">
                  <c:v>100.50865</c:v>
                </c:pt>
                <c:pt idx="2">
                  <c:v>8.0015900000000002</c:v>
                </c:pt>
                <c:pt idx="3">
                  <c:v>99.156379999999999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26960"/>
        <c:axId val="451127352"/>
      </c:lineChart>
      <c:catAx>
        <c:axId val="451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127352"/>
        <c:crosses val="autoZero"/>
        <c:auto val="1"/>
        <c:lblAlgn val="ctr"/>
        <c:lblOffset val="100"/>
        <c:noMultiLvlLbl val="0"/>
      </c:catAx>
      <c:valAx>
        <c:axId val="451127352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Fixed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1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2668744531933506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curve'!$N$3:$N$11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curve'!$O$3:$O$11</c:f>
              <c:numCache>
                <c:formatCode>General</c:formatCode>
                <c:ptCount val="9"/>
                <c:pt idx="0">
                  <c:v>70.410399999999996</c:v>
                </c:pt>
                <c:pt idx="1">
                  <c:v>70.135199999999998</c:v>
                </c:pt>
                <c:pt idx="2">
                  <c:v>100.2407</c:v>
                </c:pt>
                <c:pt idx="3">
                  <c:v>65.190799999999996</c:v>
                </c:pt>
                <c:pt idx="4">
                  <c:v>89.064700000000002</c:v>
                </c:pt>
                <c:pt idx="5">
                  <c:v>74.828699999999998</c:v>
                </c:pt>
                <c:pt idx="6">
                  <c:v>89.560900000000004</c:v>
                </c:pt>
                <c:pt idx="7">
                  <c:v>79.936099999999996</c:v>
                </c:pt>
                <c:pt idx="8">
                  <c:v>79.6815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curve'!$N$3:$N$11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curve'!$P$3:$P$11</c:f>
              <c:numCache>
                <c:formatCode>General</c:formatCode>
                <c:ptCount val="9"/>
                <c:pt idx="0">
                  <c:v>48.676499999999997</c:v>
                </c:pt>
                <c:pt idx="1">
                  <c:v>44.935499999999998</c:v>
                </c:pt>
                <c:pt idx="2">
                  <c:v>40.9739</c:v>
                </c:pt>
                <c:pt idx="3">
                  <c:v>38.157299999999999</c:v>
                </c:pt>
                <c:pt idx="4">
                  <c:v>36.232700000000001</c:v>
                </c:pt>
                <c:pt idx="5">
                  <c:v>39.329599999999999</c:v>
                </c:pt>
                <c:pt idx="6">
                  <c:v>44.262099999999997</c:v>
                </c:pt>
                <c:pt idx="7">
                  <c:v>42.384300000000003</c:v>
                </c:pt>
                <c:pt idx="8">
                  <c:v>39.8033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1128136"/>
        <c:axId val="451128528"/>
      </c:barChart>
      <c:catAx>
        <c:axId val="451128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1128528"/>
        <c:crosses val="autoZero"/>
        <c:auto val="1"/>
        <c:lblAlgn val="ctr"/>
        <c:lblOffset val="100"/>
        <c:noMultiLvlLbl val="0"/>
      </c:catAx>
      <c:valAx>
        <c:axId val="4511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1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00218722659667"/>
          <c:y val="9.675925925925942E-3"/>
          <c:w val="0.38644050743657044"/>
          <c:h val="6.559318552268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4890966754155731"/>
          <c:y val="5.471589579183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curve'!$N$15:$N$23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curve'!$O$15:$O$23</c:f>
              <c:numCache>
                <c:formatCode>General</c:formatCode>
                <c:ptCount val="9"/>
                <c:pt idx="0">
                  <c:v>58.738900000000001</c:v>
                </c:pt>
                <c:pt idx="1">
                  <c:v>74.635800000000003</c:v>
                </c:pt>
                <c:pt idx="2">
                  <c:v>37.424900000000001</c:v>
                </c:pt>
                <c:pt idx="3">
                  <c:v>56.2363</c:v>
                </c:pt>
                <c:pt idx="4">
                  <c:v>63.195399999999999</c:v>
                </c:pt>
                <c:pt idx="5">
                  <c:v>60.5182</c:v>
                </c:pt>
                <c:pt idx="6">
                  <c:v>74.208299999999994</c:v>
                </c:pt>
                <c:pt idx="7">
                  <c:v>77.445700000000002</c:v>
                </c:pt>
                <c:pt idx="8">
                  <c:v>34.044199999999996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curve'!$N$15:$N$23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curve'!$P$15:$P$23</c:f>
              <c:numCache>
                <c:formatCode>General</c:formatCode>
                <c:ptCount val="9"/>
                <c:pt idx="0">
                  <c:v>33.799100000000003</c:v>
                </c:pt>
                <c:pt idx="1">
                  <c:v>39.993200000000002</c:v>
                </c:pt>
                <c:pt idx="2">
                  <c:v>38.450699999999998</c:v>
                </c:pt>
                <c:pt idx="3">
                  <c:v>29.6189</c:v>
                </c:pt>
                <c:pt idx="4">
                  <c:v>36.034999999999997</c:v>
                </c:pt>
                <c:pt idx="5">
                  <c:v>28.879000000000001</c:v>
                </c:pt>
                <c:pt idx="6">
                  <c:v>35.029299999999999</c:v>
                </c:pt>
                <c:pt idx="7">
                  <c:v>37.953099999999999</c:v>
                </c:pt>
                <c:pt idx="8">
                  <c:v>36.039000000000001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9067944"/>
        <c:axId val="449068336"/>
      </c:barChart>
      <c:catAx>
        <c:axId val="449067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068336"/>
        <c:crosses val="autoZero"/>
        <c:auto val="1"/>
        <c:lblAlgn val="ctr"/>
        <c:lblOffset val="100"/>
        <c:noMultiLvlLbl val="0"/>
      </c:catAx>
      <c:valAx>
        <c:axId val="449068336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0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interaction'!$C$1</c:f>
              <c:strCache>
                <c:ptCount val="1"/>
                <c:pt idx="0">
                  <c:v>amac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interaction'!$C$2:$C$10</c:f>
              <c:numCache>
                <c:formatCode>General</c:formatCode>
                <c:ptCount val="9"/>
                <c:pt idx="0">
                  <c:v>67.097353382500003</c:v>
                </c:pt>
                <c:pt idx="1">
                  <c:v>75.058000326666658</c:v>
                </c:pt>
                <c:pt idx="2">
                  <c:v>76.818164625000009</c:v>
                </c:pt>
                <c:pt idx="3">
                  <c:v>70.970861057500002</c:v>
                </c:pt>
                <c:pt idx="4">
                  <c:v>82.3758185975</c:v>
                </c:pt>
                <c:pt idx="5">
                  <c:v>82.239288037500003</c:v>
                </c:pt>
                <c:pt idx="6">
                  <c:v>72.894766715000003</c:v>
                </c:pt>
                <c:pt idx="7">
                  <c:v>64.573575572500005</c:v>
                </c:pt>
                <c:pt idx="8">
                  <c:v>76.566309924999999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interaction'!$D$1</c:f>
              <c:strCache>
                <c:ptCount val="1"/>
                <c:pt idx="0">
                  <c:v>amac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interaction'!$D$2:$D$10</c:f>
              <c:numCache>
                <c:formatCode>General</c:formatCode>
                <c:ptCount val="9"/>
                <c:pt idx="0">
                  <c:v>59.360128965000001</c:v>
                </c:pt>
                <c:pt idx="1">
                  <c:v>53.034258874999999</c:v>
                </c:pt>
                <c:pt idx="2">
                  <c:v>56.291056070000003</c:v>
                </c:pt>
                <c:pt idx="3">
                  <c:v>56.583967380000004</c:v>
                </c:pt>
                <c:pt idx="4">
                  <c:v>53.245832634999999</c:v>
                </c:pt>
                <c:pt idx="5">
                  <c:v>54.031516639999992</c:v>
                </c:pt>
                <c:pt idx="6">
                  <c:v>54.924447397500003</c:v>
                </c:pt>
                <c:pt idx="7">
                  <c:v>52.300212999999992</c:v>
                </c:pt>
                <c:pt idx="8">
                  <c:v>51.009407854999992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93592"/>
        <c:axId val="305536024"/>
      </c:barChart>
      <c:catAx>
        <c:axId val="27079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36024"/>
        <c:crosses val="autoZero"/>
        <c:auto val="1"/>
        <c:lblAlgn val="ctr"/>
        <c:lblOffset val="100"/>
        <c:noMultiLvlLbl val="0"/>
      </c:catAx>
      <c:valAx>
        <c:axId val="3055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9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Inorganic Fertilizer</a:t>
            </a:r>
          </a:p>
        </c:rich>
      </c:tx>
      <c:layout>
        <c:manualLayout>
          <c:xMode val="edge"/>
          <c:yMode val="edge"/>
          <c:x val="0.44890966754155731"/>
          <c:y val="5.4715895791833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AMAC 3way new curve'!$O$2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curve'!$N$29:$N$37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curve'!$O$29:$O$37</c:f>
              <c:numCache>
                <c:formatCode>General</c:formatCode>
                <c:ptCount val="9"/>
                <c:pt idx="0">
                  <c:v>62.277999999999999</c:v>
                </c:pt>
                <c:pt idx="1">
                  <c:v>83.116799999999998</c:v>
                </c:pt>
                <c:pt idx="2">
                  <c:v>23.9558</c:v>
                </c:pt>
                <c:pt idx="3">
                  <c:v>46.819200000000002</c:v>
                </c:pt>
                <c:pt idx="4">
                  <c:v>72.601100000000002</c:v>
                </c:pt>
                <c:pt idx="5">
                  <c:v>83.187899999999999</c:v>
                </c:pt>
                <c:pt idx="6">
                  <c:v>76.715199999999996</c:v>
                </c:pt>
                <c:pt idx="7">
                  <c:v>79.518299999999996</c:v>
                </c:pt>
                <c:pt idx="8">
                  <c:v>67.628299999999996</c:v>
                </c:pt>
              </c:numCache>
            </c:numRef>
          </c:val>
        </c:ser>
        <c:ser>
          <c:idx val="1"/>
          <c:order val="1"/>
          <c:tx>
            <c:strRef>
              <c:f>'GH AMAC 3way new curve'!$P$2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AMAC 3way new curve'!$N$29:$N$37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AMAC 3way new curve'!$P$29:$P$37</c:f>
              <c:numCache>
                <c:formatCode>General</c:formatCode>
                <c:ptCount val="9"/>
                <c:pt idx="0">
                  <c:v>36.692399999999999</c:v>
                </c:pt>
                <c:pt idx="1">
                  <c:v>44.279000000000003</c:v>
                </c:pt>
                <c:pt idx="2">
                  <c:v>38.4422</c:v>
                </c:pt>
                <c:pt idx="3">
                  <c:v>28.228300000000001</c:v>
                </c:pt>
                <c:pt idx="4">
                  <c:v>38.089399999999998</c:v>
                </c:pt>
                <c:pt idx="5">
                  <c:v>35.906399999999998</c:v>
                </c:pt>
                <c:pt idx="6">
                  <c:v>38.447600000000001</c:v>
                </c:pt>
                <c:pt idx="7">
                  <c:v>33.825699999999998</c:v>
                </c:pt>
                <c:pt idx="8">
                  <c:v>39.018700000000003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9069120"/>
        <c:axId val="449069512"/>
      </c:barChart>
      <c:catAx>
        <c:axId val="4490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069512"/>
        <c:crosses val="autoZero"/>
        <c:auto val="1"/>
        <c:lblAlgn val="ctr"/>
        <c:lblOffset val="100"/>
        <c:noMultiLvlLbl val="0"/>
      </c:catAx>
      <c:valAx>
        <c:axId val="44906951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Reserve P (mg/kg soil)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0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Compost</a:t>
            </a:r>
          </a:p>
        </c:rich>
      </c:tx>
      <c:layout>
        <c:manualLayout>
          <c:xMode val="edge"/>
          <c:yMode val="edge"/>
          <c:x val="0.43779855643044624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newcurve'!$U$5:$U$13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newcurve'!$V$5:$V$13</c:f>
              <c:numCache>
                <c:formatCode>General</c:formatCode>
                <c:ptCount val="9"/>
                <c:pt idx="0">
                  <c:v>257.17259999999999</c:v>
                </c:pt>
                <c:pt idx="1">
                  <c:v>60.866199999999999</c:v>
                </c:pt>
                <c:pt idx="2">
                  <c:v>108.31</c:v>
                </c:pt>
                <c:pt idx="3">
                  <c:v>69.801299999999998</c:v>
                </c:pt>
                <c:pt idx="4">
                  <c:v>143.499</c:v>
                </c:pt>
                <c:pt idx="5">
                  <c:v>267.31709999999998</c:v>
                </c:pt>
                <c:pt idx="6">
                  <c:v>186.1472</c:v>
                </c:pt>
                <c:pt idx="7">
                  <c:v>131.17500000000001</c:v>
                </c:pt>
                <c:pt idx="8">
                  <c:v>105.1032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newcurve'!$U$5:$U$13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newcurve'!$W$5:$W$13</c:f>
              <c:numCache>
                <c:formatCode>General</c:formatCode>
                <c:ptCount val="9"/>
                <c:pt idx="0">
                  <c:v>226.99940000000001</c:v>
                </c:pt>
                <c:pt idx="1">
                  <c:v>143.8664</c:v>
                </c:pt>
                <c:pt idx="2">
                  <c:v>126.83</c:v>
                </c:pt>
                <c:pt idx="3">
                  <c:v>58.340299999999999</c:v>
                </c:pt>
                <c:pt idx="4">
                  <c:v>233.7749</c:v>
                </c:pt>
                <c:pt idx="5">
                  <c:v>187.63560000000001</c:v>
                </c:pt>
                <c:pt idx="6">
                  <c:v>174.36199999999999</c:v>
                </c:pt>
                <c:pt idx="7">
                  <c:v>127.53579999999999</c:v>
                </c:pt>
                <c:pt idx="8">
                  <c:v>75.150700000000001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9070296"/>
        <c:axId val="449070688"/>
      </c:barChart>
      <c:catAx>
        <c:axId val="449070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070688"/>
        <c:crosses val="autoZero"/>
        <c:auto val="1"/>
        <c:lblAlgn val="ctr"/>
        <c:lblOffset val="100"/>
        <c:noMultiLvlLbl val="0"/>
      </c:catAx>
      <c:valAx>
        <c:axId val="4490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0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66885389326333"/>
          <c:y val="5.1342592592592606E-2"/>
          <c:w val="0.38644050743657044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Control</a:t>
            </a:r>
          </a:p>
        </c:rich>
      </c:tx>
      <c:layout>
        <c:manualLayout>
          <c:xMode val="edge"/>
          <c:yMode val="edge"/>
          <c:x val="0.43779855643044624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newcurve'!$U$17:$U$25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newcurve'!$V$17:$V$25</c:f>
              <c:numCache>
                <c:formatCode>General</c:formatCode>
                <c:ptCount val="9"/>
                <c:pt idx="0">
                  <c:v>193.57929999999999</c:v>
                </c:pt>
                <c:pt idx="1">
                  <c:v>240.55459999999999</c:v>
                </c:pt>
                <c:pt idx="2">
                  <c:v>65.308400000000006</c:v>
                </c:pt>
                <c:pt idx="3">
                  <c:v>112.7825</c:v>
                </c:pt>
                <c:pt idx="4">
                  <c:v>177.87909999999999</c:v>
                </c:pt>
                <c:pt idx="5">
                  <c:v>17.105599999999999</c:v>
                </c:pt>
                <c:pt idx="6">
                  <c:v>168.923</c:v>
                </c:pt>
                <c:pt idx="7">
                  <c:v>107.11709999999999</c:v>
                </c:pt>
                <c:pt idx="8">
                  <c:v>176.1909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newcurve'!$U$17:$U$25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newcurve'!$W$17:$W$25</c:f>
              <c:numCache>
                <c:formatCode>General</c:formatCode>
                <c:ptCount val="9"/>
                <c:pt idx="0">
                  <c:v>216.2647</c:v>
                </c:pt>
                <c:pt idx="1">
                  <c:v>162.85169999999999</c:v>
                </c:pt>
                <c:pt idx="2">
                  <c:v>78.508300000000006</c:v>
                </c:pt>
                <c:pt idx="3">
                  <c:v>153.28210000000001</c:v>
                </c:pt>
                <c:pt idx="4">
                  <c:v>189.16040000000001</c:v>
                </c:pt>
                <c:pt idx="5">
                  <c:v>164.3442</c:v>
                </c:pt>
                <c:pt idx="6">
                  <c:v>161.23560000000001</c:v>
                </c:pt>
                <c:pt idx="7">
                  <c:v>149.8458</c:v>
                </c:pt>
                <c:pt idx="8">
                  <c:v>191.75309999999999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9184200"/>
        <c:axId val="449184592"/>
      </c:barChart>
      <c:catAx>
        <c:axId val="449184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184592"/>
        <c:crosses val="autoZero"/>
        <c:auto val="1"/>
        <c:lblAlgn val="ctr"/>
        <c:lblOffset val="100"/>
        <c:noMultiLvlLbl val="0"/>
      </c:catAx>
      <c:valAx>
        <c:axId val="4491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1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Inorganic Fertilizer</a:t>
            </a:r>
          </a:p>
        </c:rich>
      </c:tx>
      <c:layout>
        <c:manualLayout>
          <c:xMode val="edge"/>
          <c:yMode val="edge"/>
          <c:x val="0.3211318897637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 org 3way newcurve'!$V$4</c:f>
              <c:strCache>
                <c:ptCount val="1"/>
                <c:pt idx="0">
                  <c:v>Rotation One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newcurve'!$U$31:$U$39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newcurve'!$V$31:$V$39</c:f>
              <c:numCache>
                <c:formatCode>General</c:formatCode>
                <c:ptCount val="9"/>
                <c:pt idx="0">
                  <c:v>223.29140000000001</c:v>
                </c:pt>
                <c:pt idx="1">
                  <c:v>277.67509999999999</c:v>
                </c:pt>
                <c:pt idx="2">
                  <c:v>73.315100000000001</c:v>
                </c:pt>
                <c:pt idx="3">
                  <c:v>122.3212</c:v>
                </c:pt>
                <c:pt idx="4">
                  <c:v>153.04830000000001</c:v>
                </c:pt>
                <c:pt idx="5">
                  <c:v>113.1538</c:v>
                </c:pt>
                <c:pt idx="6">
                  <c:v>140.62780000000001</c:v>
                </c:pt>
                <c:pt idx="7">
                  <c:v>144.738</c:v>
                </c:pt>
                <c:pt idx="8">
                  <c:v>137.96889999999999</c:v>
                </c:pt>
              </c:numCache>
            </c:numRef>
          </c:val>
        </c:ser>
        <c:ser>
          <c:idx val="1"/>
          <c:order val="1"/>
          <c:tx>
            <c:strRef>
              <c:f>'GH org 3way newcurve'!$W$4</c:f>
              <c:strCache>
                <c:ptCount val="1"/>
                <c:pt idx="0">
                  <c:v>Rotation Two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'GH org 3way newcurve'!$U$31:$U$39</c:f>
              <c:strCache>
                <c:ptCount val="9"/>
                <c:pt idx="0">
                  <c:v>Mix</c:v>
                </c:pt>
                <c:pt idx="1">
                  <c:v>Faba</c:v>
                </c:pt>
                <c:pt idx="2">
                  <c:v>Faba-Oat</c:v>
                </c:pt>
                <c:pt idx="3">
                  <c:v>Radish</c:v>
                </c:pt>
                <c:pt idx="4">
                  <c:v>Radish-Oat</c:v>
                </c:pt>
                <c:pt idx="5">
                  <c:v>Buckwheat</c:v>
                </c:pt>
                <c:pt idx="6">
                  <c:v>Buckwheat-Oat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'GH org 3way newcurve'!$W$31:$W$39</c:f>
              <c:numCache>
                <c:formatCode>General</c:formatCode>
                <c:ptCount val="9"/>
                <c:pt idx="0">
                  <c:v>217.02940000000001</c:v>
                </c:pt>
                <c:pt idx="1">
                  <c:v>192.2003</c:v>
                </c:pt>
                <c:pt idx="2">
                  <c:v>127.6016</c:v>
                </c:pt>
                <c:pt idx="3">
                  <c:v>99.661900000000003</c:v>
                </c:pt>
                <c:pt idx="4">
                  <c:v>200.05009999999999</c:v>
                </c:pt>
                <c:pt idx="5">
                  <c:v>197.828</c:v>
                </c:pt>
                <c:pt idx="6">
                  <c:v>174.59010000000001</c:v>
                </c:pt>
                <c:pt idx="7">
                  <c:v>85.296700000000001</c:v>
                </c:pt>
                <c:pt idx="8">
                  <c:v>184.7962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9185376"/>
        <c:axId val="449185768"/>
      </c:barChart>
      <c:catAx>
        <c:axId val="4491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185768"/>
        <c:crosses val="autoZero"/>
        <c:auto val="1"/>
        <c:lblAlgn val="ctr"/>
        <c:lblOffset val="100"/>
        <c:noMultiLvlLbl val="0"/>
      </c:catAx>
      <c:valAx>
        <c:axId val="4491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Organic P (mg/kg soil)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1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 time &amp; fert'!$D$10</c:f>
              <c:strCache>
                <c:ptCount val="1"/>
                <c:pt idx="0">
                  <c:v>wbio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time &amp; fert'!$A$11:$A$13</c:f>
              <c:strCache>
                <c:ptCount val="3"/>
                <c:pt idx="0">
                  <c:v>CMPT Average</c:v>
                </c:pt>
                <c:pt idx="1">
                  <c:v>CNTL  Average</c:v>
                </c:pt>
                <c:pt idx="2">
                  <c:v>IFERT  Average</c:v>
                </c:pt>
              </c:strCache>
            </c:strRef>
          </c:cat>
          <c:val>
            <c:numRef>
              <c:f>'H2 time &amp; fert'!$D$11:$D$13</c:f>
              <c:numCache>
                <c:formatCode>General</c:formatCode>
                <c:ptCount val="3"/>
                <c:pt idx="0">
                  <c:v>1.6675</c:v>
                </c:pt>
                <c:pt idx="1">
                  <c:v>0.84624999999999995</c:v>
                </c:pt>
                <c:pt idx="2">
                  <c:v>1.0987500000000001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86552"/>
        <c:axId val="449186944"/>
      </c:barChart>
      <c:catAx>
        <c:axId val="4491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6944"/>
        <c:crosses val="autoZero"/>
        <c:auto val="1"/>
        <c:lblAlgn val="ctr"/>
        <c:lblOffset val="100"/>
        <c:noMultiLvlLbl val="0"/>
      </c:catAx>
      <c:valAx>
        <c:axId val="4491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 time &amp; fert'!$G$10</c:f>
              <c:strCache>
                <c:ptCount val="1"/>
                <c:pt idx="0">
                  <c:v>amac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time &amp; fert'!$A$11:$A$13</c:f>
              <c:strCache>
                <c:ptCount val="3"/>
                <c:pt idx="0">
                  <c:v>CMPT Average</c:v>
                </c:pt>
                <c:pt idx="1">
                  <c:v>CNTL  Average</c:v>
                </c:pt>
                <c:pt idx="2">
                  <c:v>IFERT  Average</c:v>
                </c:pt>
              </c:strCache>
            </c:strRef>
          </c:cat>
          <c:val>
            <c:numRef>
              <c:f>'H2 time &amp; fert'!$G$11:$G$13</c:f>
              <c:numCache>
                <c:formatCode>General</c:formatCode>
                <c:ptCount val="3"/>
                <c:pt idx="0">
                  <c:v>67.81082561625</c:v>
                </c:pt>
                <c:pt idx="1">
                  <c:v>49.890365997499998</c:v>
                </c:pt>
                <c:pt idx="2">
                  <c:v>53.519579960000002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187728"/>
        <c:axId val="448978880"/>
      </c:barChart>
      <c:catAx>
        <c:axId val="4491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8880"/>
        <c:crosses val="autoZero"/>
        <c:auto val="1"/>
        <c:lblAlgn val="ctr"/>
        <c:lblOffset val="100"/>
        <c:noMultiLvlLbl val="0"/>
      </c:catAx>
      <c:valAx>
        <c:axId val="4489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 time &amp; fert'!$G$36</c:f>
              <c:strCache>
                <c:ptCount val="1"/>
                <c:pt idx="0">
                  <c:v>amac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time &amp; fert'!$B$37:$B$39</c:f>
              <c:strCache>
                <c:ptCount val="3"/>
                <c:pt idx="0">
                  <c:v>cmpst</c:v>
                </c:pt>
                <c:pt idx="1">
                  <c:v>control</c:v>
                </c:pt>
                <c:pt idx="2">
                  <c:v>ifert</c:v>
                </c:pt>
              </c:strCache>
            </c:strRef>
          </c:cat>
          <c:val>
            <c:numRef>
              <c:f>'H2 time &amp; fert'!$G$37:$G$39</c:f>
              <c:numCache>
                <c:formatCode>General</c:formatCode>
                <c:ptCount val="3"/>
                <c:pt idx="0">
                  <c:v>82.3758185975</c:v>
                </c:pt>
                <c:pt idx="1">
                  <c:v>49.009382132500001</c:v>
                </c:pt>
                <c:pt idx="2">
                  <c:v>54.267982234999998</c:v>
                </c:pt>
              </c:numCache>
            </c:numRef>
          </c:val>
        </c:ser>
        <c:ser>
          <c:idx val="1"/>
          <c:order val="1"/>
          <c:tx>
            <c:strRef>
              <c:f>'H2 time &amp; fert'!$H$36</c:f>
              <c:strCache>
                <c:ptCount val="1"/>
                <c:pt idx="0">
                  <c:v>amac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time &amp; fert'!$B$37:$B$39</c:f>
              <c:strCache>
                <c:ptCount val="3"/>
                <c:pt idx="0">
                  <c:v>cmpst</c:v>
                </c:pt>
                <c:pt idx="1">
                  <c:v>control</c:v>
                </c:pt>
                <c:pt idx="2">
                  <c:v>ifert</c:v>
                </c:pt>
              </c:strCache>
            </c:strRef>
          </c:cat>
          <c:val>
            <c:numRef>
              <c:f>'H2 time &amp; fert'!$H$37:$H$39</c:f>
              <c:numCache>
                <c:formatCode>General</c:formatCode>
                <c:ptCount val="3"/>
                <c:pt idx="0">
                  <c:v>53.245832634999999</c:v>
                </c:pt>
                <c:pt idx="1">
                  <c:v>50.771349862499996</c:v>
                </c:pt>
                <c:pt idx="2">
                  <c:v>52.771177684999998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79664"/>
        <c:axId val="448980056"/>
      </c:barChart>
      <c:catAx>
        <c:axId val="4489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0056"/>
        <c:crosses val="autoZero"/>
        <c:auto val="1"/>
        <c:lblAlgn val="ctr"/>
        <c:lblOffset val="100"/>
        <c:noMultiLvlLbl val="0"/>
      </c:catAx>
      <c:valAx>
        <c:axId val="4489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 time &amp; fert'!$D$36</c:f>
              <c:strCache>
                <c:ptCount val="1"/>
                <c:pt idx="0">
                  <c:v>wbio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 time &amp; fert'!$B$37:$B$39</c:f>
              <c:strCache>
                <c:ptCount val="3"/>
                <c:pt idx="0">
                  <c:v>cmpst</c:v>
                </c:pt>
                <c:pt idx="1">
                  <c:v>control</c:v>
                </c:pt>
                <c:pt idx="2">
                  <c:v>ifert</c:v>
                </c:pt>
              </c:strCache>
            </c:strRef>
          </c:cat>
          <c:val>
            <c:numRef>
              <c:f>'H2 time &amp; fert'!$D$37:$D$39</c:f>
              <c:numCache>
                <c:formatCode>General</c:formatCode>
                <c:ptCount val="3"/>
                <c:pt idx="0">
                  <c:v>1.3925000000000001</c:v>
                </c:pt>
                <c:pt idx="1">
                  <c:v>0.84500000000000008</c:v>
                </c:pt>
                <c:pt idx="2">
                  <c:v>0.59250000000000003</c:v>
                </c:pt>
              </c:numCache>
            </c:numRef>
          </c:val>
        </c:ser>
        <c:ser>
          <c:idx val="1"/>
          <c:order val="1"/>
          <c:tx>
            <c:strRef>
              <c:f>'H2 time &amp; fert'!$E$36</c:f>
              <c:strCache>
                <c:ptCount val="1"/>
                <c:pt idx="0">
                  <c:v>wbio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 time &amp; fert'!$B$37:$B$39</c:f>
              <c:strCache>
                <c:ptCount val="3"/>
                <c:pt idx="0">
                  <c:v>cmpst</c:v>
                </c:pt>
                <c:pt idx="1">
                  <c:v>control</c:v>
                </c:pt>
                <c:pt idx="2">
                  <c:v>ifert</c:v>
                </c:pt>
              </c:strCache>
            </c:strRef>
          </c:cat>
          <c:val>
            <c:numRef>
              <c:f>'H2 time &amp; fert'!$E$37:$E$39</c:f>
              <c:numCache>
                <c:formatCode>General</c:formatCode>
                <c:ptCount val="3"/>
                <c:pt idx="0">
                  <c:v>1.9425000000000001</c:v>
                </c:pt>
                <c:pt idx="1">
                  <c:v>0.84750000000000003</c:v>
                </c:pt>
                <c:pt idx="2">
                  <c:v>1.605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80840"/>
        <c:axId val="448981232"/>
      </c:barChart>
      <c:catAx>
        <c:axId val="4489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1232"/>
        <c:crosses val="autoZero"/>
        <c:auto val="1"/>
        <c:lblAlgn val="ctr"/>
        <c:lblOffset val="100"/>
        <c:noMultiLvlLbl val="0"/>
      </c:catAx>
      <c:valAx>
        <c:axId val="448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 pbic time'!$F$1</c:f>
              <c:strCache>
                <c:ptCount val="1"/>
                <c:pt idx="0">
                  <c:v>pbic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 pbic time'!$C$2:$C$3</c:f>
              <c:strCache>
                <c:ptCount val="2"/>
                <c:pt idx="0">
                  <c:v>Cover Crop     Rotation 1</c:v>
                </c:pt>
                <c:pt idx="1">
                  <c:v>Cover Crop     Rotation 2</c:v>
                </c:pt>
              </c:strCache>
            </c:strRef>
          </c:cat>
          <c:val>
            <c:numRef>
              <c:f>'H1 pbic time'!$F$2:$F$3</c:f>
              <c:numCache>
                <c:formatCode>General</c:formatCode>
                <c:ptCount val="2"/>
                <c:pt idx="0">
                  <c:v>12.545712680718749</c:v>
                </c:pt>
                <c:pt idx="1">
                  <c:v>22.8655771990625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82016"/>
        <c:axId val="448982408"/>
      </c:barChart>
      <c:catAx>
        <c:axId val="4489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2408"/>
        <c:crosses val="autoZero"/>
        <c:auto val="1"/>
        <c:lblAlgn val="ctr"/>
        <c:lblOffset val="100"/>
        <c:noMultiLvlLbl val="0"/>
      </c:catAx>
      <c:valAx>
        <c:axId val="448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</a:t>
            </a:r>
            <a:r>
              <a:rPr lang="en-US" baseline="0"/>
              <a:t> 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 pbic time'!$F$1</c:f>
              <c:strCache>
                <c:ptCount val="1"/>
                <c:pt idx="0">
                  <c:v>pbic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300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888888888888889E-3"/>
                  <c:y val="-1.85185185185185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/>
                      <a:t>*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00000000000002"/>
                      <c:h val="0.231412219305920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'H1 pbic time'!$F$36:$F$39</c:f>
                <c:numCache>
                  <c:formatCode>General</c:formatCode>
                  <c:ptCount val="4"/>
                  <c:pt idx="0">
                    <c:v>0.71182046429603607</c:v>
                  </c:pt>
                  <c:pt idx="1">
                    <c:v>0.74614198529122555</c:v>
                  </c:pt>
                  <c:pt idx="2">
                    <c:v>4.7216798524308663</c:v>
                  </c:pt>
                  <c:pt idx="3">
                    <c:v>0.56145982479505008</c:v>
                  </c:pt>
                </c:numCache>
              </c:numRef>
            </c:plus>
            <c:minus>
              <c:numRef>
                <c:f>'H1 pbic time'!$F$36:$F$39</c:f>
                <c:numCache>
                  <c:formatCode>General</c:formatCode>
                  <c:ptCount val="4"/>
                  <c:pt idx="0">
                    <c:v>0.71182046429603607</c:v>
                  </c:pt>
                  <c:pt idx="1">
                    <c:v>0.74614198529122555</c:v>
                  </c:pt>
                  <c:pt idx="2">
                    <c:v>4.7216798524308663</c:v>
                  </c:pt>
                  <c:pt idx="3">
                    <c:v>0.56145982479505008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 pbic time'!$C$2:$C$5</c:f>
              <c:strCache>
                <c:ptCount val="4"/>
                <c:pt idx="0">
                  <c:v>Cover Crop     Rotation 1</c:v>
                </c:pt>
                <c:pt idx="1">
                  <c:v>Cover Crop     Rotation 2</c:v>
                </c:pt>
                <c:pt idx="2">
                  <c:v>Fallow           Rotation 1</c:v>
                </c:pt>
                <c:pt idx="3">
                  <c:v>Fallow           Rotation 2</c:v>
                </c:pt>
              </c:strCache>
            </c:strRef>
          </c:cat>
          <c:val>
            <c:numRef>
              <c:f>'H1 pbic time'!$F$2:$F$5</c:f>
              <c:numCache>
                <c:formatCode>General</c:formatCode>
                <c:ptCount val="4"/>
                <c:pt idx="0">
                  <c:v>12.545712680718749</c:v>
                </c:pt>
                <c:pt idx="1">
                  <c:v>22.8655771990625</c:v>
                </c:pt>
                <c:pt idx="2">
                  <c:v>7.82904676225</c:v>
                </c:pt>
                <c:pt idx="3">
                  <c:v>24.376543210000001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8080"/>
        <c:axId val="448818472"/>
      </c:barChart>
      <c:catAx>
        <c:axId val="4488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8472"/>
        <c:crosses val="autoZero"/>
        <c:auto val="1"/>
        <c:lblAlgn val="ctr"/>
        <c:lblOffset val="100"/>
        <c:noMultiLvlLbl val="0"/>
      </c:catAx>
      <c:valAx>
        <c:axId val="4488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Available</a:t>
                </a:r>
                <a:r>
                  <a:rPr lang="en-US" baseline="0"/>
                  <a:t> P (mg/kg soil)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cntl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interaction'!$C$1</c:f>
              <c:strCache>
                <c:ptCount val="1"/>
                <c:pt idx="0">
                  <c:v>amac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interaction'!$B$11:$B$19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interaction'!$C$11:$C$19</c:f>
              <c:numCache>
                <c:formatCode>General</c:formatCode>
                <c:ptCount val="9"/>
                <c:pt idx="0">
                  <c:v>61.110557610000001</c:v>
                </c:pt>
                <c:pt idx="1">
                  <c:v>62.335140545000002</c:v>
                </c:pt>
                <c:pt idx="2">
                  <c:v>69.025167747499992</c:v>
                </c:pt>
                <c:pt idx="3">
                  <c:v>71.965337263333325</c:v>
                </c:pt>
                <c:pt idx="4">
                  <c:v>49.009382132500001</c:v>
                </c:pt>
                <c:pt idx="5">
                  <c:v>50.417200427500006</c:v>
                </c:pt>
                <c:pt idx="6">
                  <c:v>70.022680307499996</c:v>
                </c:pt>
                <c:pt idx="7">
                  <c:v>60.028227995000002</c:v>
                </c:pt>
                <c:pt idx="8">
                  <c:v>63.372656990000003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interaction'!$D$1</c:f>
              <c:strCache>
                <c:ptCount val="1"/>
                <c:pt idx="0">
                  <c:v>amac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interaction'!$B$11:$B$19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interaction'!$D$11:$D$19</c:f>
              <c:numCache>
                <c:formatCode>General</c:formatCode>
                <c:ptCount val="9"/>
                <c:pt idx="0">
                  <c:v>49.482464399999998</c:v>
                </c:pt>
                <c:pt idx="1">
                  <c:v>45.860485265000001</c:v>
                </c:pt>
                <c:pt idx="2">
                  <c:v>50.200876987500003</c:v>
                </c:pt>
                <c:pt idx="3">
                  <c:v>53.426890394999994</c:v>
                </c:pt>
                <c:pt idx="4">
                  <c:v>50.771349862499996</c:v>
                </c:pt>
                <c:pt idx="5">
                  <c:v>52.178986837500005</c:v>
                </c:pt>
                <c:pt idx="6">
                  <c:v>52.057711859999998</c:v>
                </c:pt>
                <c:pt idx="7">
                  <c:v>46.410670117500004</c:v>
                </c:pt>
                <c:pt idx="8">
                  <c:v>50.823092347499994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606624"/>
        <c:axId val="299607016"/>
      </c:barChart>
      <c:catAx>
        <c:axId val="2996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07016"/>
        <c:crosses val="autoZero"/>
        <c:auto val="1"/>
        <c:lblAlgn val="ctr"/>
        <c:lblOffset val="100"/>
        <c:noMultiLvlLbl val="0"/>
      </c:catAx>
      <c:valAx>
        <c:axId val="29960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 amac unavp porg ctrt x time'!$L$1</c:f>
              <c:strCache>
                <c:ptCount val="1"/>
                <c:pt idx="0">
                  <c:v>porg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 amac unavp porg ctrt x time'!$B$2:$B$10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'H1 amac unavp porg ctrt x time'!$L$2:$L$10</c:f>
              <c:numCache>
                <c:formatCode>General</c:formatCode>
                <c:ptCount val="9"/>
                <c:pt idx="0">
                  <c:v>255.73944552500001</c:v>
                </c:pt>
                <c:pt idx="1">
                  <c:v>207.40890077500001</c:v>
                </c:pt>
                <c:pt idx="2">
                  <c:v>166.10077822500003</c:v>
                </c:pt>
                <c:pt idx="3">
                  <c:v>205.78346299999998</c:v>
                </c:pt>
                <c:pt idx="4">
                  <c:v>163.9379864</c:v>
                </c:pt>
                <c:pt idx="5">
                  <c:v>119.59421206250001</c:v>
                </c:pt>
                <c:pt idx="6">
                  <c:v>130.52003891750002</c:v>
                </c:pt>
                <c:pt idx="7">
                  <c:v>242.64829767500001</c:v>
                </c:pt>
                <c:pt idx="8">
                  <c:v>199.47144942</c:v>
                </c:pt>
              </c:numCache>
            </c:numRef>
          </c:val>
        </c:ser>
        <c:ser>
          <c:idx val="1"/>
          <c:order val="1"/>
          <c:tx>
            <c:strRef>
              <c:f>'H1 amac unavp porg ctrt x time'!$M$1</c:f>
              <c:strCache>
                <c:ptCount val="1"/>
                <c:pt idx="0">
                  <c:v>porgt2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'H1 amac unavp porg ctrt x time'!$B$2:$B$10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'H1 amac unavp porg ctrt x time'!$M$2:$M$10</c:f>
              <c:numCache>
                <c:formatCode>General</c:formatCode>
                <c:ptCount val="9"/>
                <c:pt idx="0">
                  <c:v>195.49874042499999</c:v>
                </c:pt>
                <c:pt idx="1">
                  <c:v>171.97281659999999</c:v>
                </c:pt>
                <c:pt idx="2">
                  <c:v>192.61406140000003</c:v>
                </c:pt>
                <c:pt idx="3">
                  <c:v>195.85198212500001</c:v>
                </c:pt>
                <c:pt idx="4">
                  <c:v>197.307310825</c:v>
                </c:pt>
                <c:pt idx="5">
                  <c:v>152.8102968</c:v>
                </c:pt>
                <c:pt idx="6">
                  <c:v>191.35853152499999</c:v>
                </c:pt>
                <c:pt idx="7">
                  <c:v>164.38721115000001</c:v>
                </c:pt>
                <c:pt idx="8">
                  <c:v>188.71416962500001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9256"/>
        <c:axId val="448819648"/>
      </c:barChart>
      <c:catAx>
        <c:axId val="4488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9648"/>
        <c:crosses val="autoZero"/>
        <c:auto val="1"/>
        <c:lblAlgn val="ctr"/>
        <c:lblOffset val="100"/>
        <c:noMultiLvlLbl val="0"/>
      </c:catAx>
      <c:valAx>
        <c:axId val="4488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wbio cc main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 wbio &amp; cbio main effects '!$D$1</c:f>
              <c:strCache>
                <c:ptCount val="1"/>
                <c:pt idx="0">
                  <c:v>wbio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 wbio &amp; cbio main effects '!$B$2:$B$10</c:f>
              <c:strCache>
                <c:ptCount val="9"/>
                <c:pt idx="0">
                  <c:v>ALL  Average</c:v>
                </c:pt>
                <c:pt idx="1">
                  <c:v>B Average</c:v>
                </c:pt>
                <c:pt idx="2">
                  <c:v>BO Average</c:v>
                </c:pt>
                <c:pt idx="3">
                  <c:v>F Average</c:v>
                </c:pt>
                <c:pt idx="4">
                  <c:v>FLW Average</c:v>
                </c:pt>
                <c:pt idx="5">
                  <c:v>FO Average</c:v>
                </c:pt>
                <c:pt idx="6">
                  <c:v>O Average</c:v>
                </c:pt>
                <c:pt idx="7">
                  <c:v>R Average</c:v>
                </c:pt>
                <c:pt idx="8">
                  <c:v>RO Average</c:v>
                </c:pt>
              </c:strCache>
            </c:strRef>
          </c:cat>
          <c:val>
            <c:numRef>
              <c:f>'H1 wbio &amp; cbio main effects '!$D$2:$D$10</c:f>
              <c:numCache>
                <c:formatCode>General</c:formatCode>
                <c:ptCount val="9"/>
                <c:pt idx="0">
                  <c:v>2.4237500000000001</c:v>
                </c:pt>
                <c:pt idx="1">
                  <c:v>2.14</c:v>
                </c:pt>
                <c:pt idx="2">
                  <c:v>2.2487500000000002</c:v>
                </c:pt>
                <c:pt idx="3">
                  <c:v>2.1512499999999997</c:v>
                </c:pt>
                <c:pt idx="4">
                  <c:v>0.84624999999999995</c:v>
                </c:pt>
                <c:pt idx="5">
                  <c:v>3.2237499999999999</c:v>
                </c:pt>
                <c:pt idx="6">
                  <c:v>1.8875000000000002</c:v>
                </c:pt>
                <c:pt idx="7">
                  <c:v>2.4875000000000003</c:v>
                </c:pt>
                <c:pt idx="8">
                  <c:v>1.61625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20432"/>
        <c:axId val="448820824"/>
      </c:barChart>
      <c:catAx>
        <c:axId val="4488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0824"/>
        <c:crosses val="autoZero"/>
        <c:auto val="1"/>
        <c:lblAlgn val="ctr"/>
        <c:lblOffset val="100"/>
        <c:noMultiLvlLbl val="0"/>
      </c:catAx>
      <c:valAx>
        <c:axId val="4488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cbio cc main</a:t>
            </a:r>
            <a:r>
              <a:rPr lang="en-US" baseline="0"/>
              <a:t> effect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 wbio &amp; cbio main effects '!$E$1</c:f>
              <c:strCache>
                <c:ptCount val="1"/>
                <c:pt idx="0">
                  <c:v>cbio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'H1 wbio &amp; cbio main effects '!$B$2:$B$10</c:f>
              <c:strCache>
                <c:ptCount val="9"/>
                <c:pt idx="0">
                  <c:v>ALL  Average</c:v>
                </c:pt>
                <c:pt idx="1">
                  <c:v>B Average</c:v>
                </c:pt>
                <c:pt idx="2">
                  <c:v>BO Average</c:v>
                </c:pt>
                <c:pt idx="3">
                  <c:v>F Average</c:v>
                </c:pt>
                <c:pt idx="4">
                  <c:v>FLW Average</c:v>
                </c:pt>
                <c:pt idx="5">
                  <c:v>FO Average</c:v>
                </c:pt>
                <c:pt idx="6">
                  <c:v>O Average</c:v>
                </c:pt>
                <c:pt idx="7">
                  <c:v>R Average</c:v>
                </c:pt>
                <c:pt idx="8">
                  <c:v>RO Average</c:v>
                </c:pt>
              </c:strCache>
            </c:strRef>
          </c:cat>
          <c:val>
            <c:numRef>
              <c:f>'H1 wbio &amp; cbio main effects '!$E$2:$E$10</c:f>
              <c:numCache>
                <c:formatCode>General</c:formatCode>
                <c:ptCount val="9"/>
                <c:pt idx="0">
                  <c:v>30.548749999999998</c:v>
                </c:pt>
                <c:pt idx="1">
                  <c:v>19.3475</c:v>
                </c:pt>
                <c:pt idx="2">
                  <c:v>21.982499999999998</c:v>
                </c:pt>
                <c:pt idx="3">
                  <c:v>35.768749999999997</c:v>
                </c:pt>
                <c:pt idx="4">
                  <c:v>0</c:v>
                </c:pt>
                <c:pt idx="5">
                  <c:v>35.980000000000004</c:v>
                </c:pt>
                <c:pt idx="6">
                  <c:v>11.513749999999998</c:v>
                </c:pt>
                <c:pt idx="7">
                  <c:v>22.727499999999999</c:v>
                </c:pt>
                <c:pt idx="8">
                  <c:v>11.816250000000002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883632"/>
        <c:axId val="445884024"/>
      </c:barChart>
      <c:catAx>
        <c:axId val="4458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024"/>
        <c:crosses val="autoZero"/>
        <c:auto val="1"/>
        <c:lblAlgn val="ctr"/>
        <c:lblOffset val="100"/>
        <c:noMultiLvlLbl val="0"/>
      </c:catAx>
      <c:valAx>
        <c:axId val="4458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interaction'!$C$1</c:f>
              <c:strCache>
                <c:ptCount val="1"/>
                <c:pt idx="0">
                  <c:v>amac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interaction'!$B$20:$B$28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interaction'!$C$20:$C$28</c:f>
              <c:numCache>
                <c:formatCode>General</c:formatCode>
                <c:ptCount val="9"/>
                <c:pt idx="0">
                  <c:v>63.031680235000003</c:v>
                </c:pt>
                <c:pt idx="1">
                  <c:v>67.642448812500007</c:v>
                </c:pt>
                <c:pt idx="2">
                  <c:v>70.360027465000002</c:v>
                </c:pt>
                <c:pt idx="3">
                  <c:v>77.66267114499999</c:v>
                </c:pt>
                <c:pt idx="4">
                  <c:v>54.267982234999998</c:v>
                </c:pt>
                <c:pt idx="5">
                  <c:v>43.642586707500001</c:v>
                </c:pt>
                <c:pt idx="6">
                  <c:v>71.420044774999994</c:v>
                </c:pt>
                <c:pt idx="7">
                  <c:v>55.374809565</c:v>
                </c:pt>
                <c:pt idx="8">
                  <c:v>68.335055342499999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interaction'!$D$1</c:f>
              <c:strCache>
                <c:ptCount val="1"/>
                <c:pt idx="0">
                  <c:v>amac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interaction'!$B$20:$B$28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interaction'!$D$20:$D$28</c:f>
              <c:numCache>
                <c:formatCode>General</c:formatCode>
                <c:ptCount val="9"/>
                <c:pt idx="0">
                  <c:v>51.317058504999999</c:v>
                </c:pt>
                <c:pt idx="1">
                  <c:v>50.790426894999996</c:v>
                </c:pt>
                <c:pt idx="2">
                  <c:v>52.335964490000002</c:v>
                </c:pt>
                <c:pt idx="3">
                  <c:v>56.249692099999997</c:v>
                </c:pt>
                <c:pt idx="4">
                  <c:v>52.771177684999998</c:v>
                </c:pt>
                <c:pt idx="5">
                  <c:v>52.491418955</c:v>
                </c:pt>
                <c:pt idx="6">
                  <c:v>49.233186847500001</c:v>
                </c:pt>
                <c:pt idx="7">
                  <c:v>45.6372734025</c:v>
                </c:pt>
                <c:pt idx="8">
                  <c:v>52.148337162499999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70264"/>
        <c:axId val="300679168"/>
      </c:barChart>
      <c:catAx>
        <c:axId val="13467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9168"/>
        <c:crosses val="autoZero"/>
        <c:auto val="1"/>
        <c:lblAlgn val="ctr"/>
        <c:lblOffset val="100"/>
        <c:noMultiLvlLbl val="0"/>
      </c:catAx>
      <c:valAx>
        <c:axId val="3006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interaction'!$E$1</c:f>
              <c:strCache>
                <c:ptCount val="1"/>
                <c:pt idx="0">
                  <c:v>porg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interaction'!$E$2:$E$10</c:f>
              <c:numCache>
                <c:formatCode>General</c:formatCode>
                <c:ptCount val="9"/>
                <c:pt idx="0">
                  <c:v>290.475972775</c:v>
                </c:pt>
                <c:pt idx="1">
                  <c:v>406.52639426666673</c:v>
                </c:pt>
                <c:pt idx="2">
                  <c:v>195.57845330000001</c:v>
                </c:pt>
                <c:pt idx="3">
                  <c:v>179.631468875</c:v>
                </c:pt>
                <c:pt idx="4">
                  <c:v>64.638813232499999</c:v>
                </c:pt>
                <c:pt idx="5">
                  <c:v>145.30617705</c:v>
                </c:pt>
                <c:pt idx="6">
                  <c:v>157.232879395</c:v>
                </c:pt>
                <c:pt idx="7">
                  <c:v>109.92281128499999</c:v>
                </c:pt>
                <c:pt idx="8">
                  <c:v>248.65034045000002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interaction'!$F$1</c:f>
              <c:strCache>
                <c:ptCount val="1"/>
                <c:pt idx="0">
                  <c:v>porg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interaction'!$B$2:$B$10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interaction'!$F$2:$F$10</c:f>
              <c:numCache>
                <c:formatCode>General</c:formatCode>
                <c:ptCount val="9"/>
                <c:pt idx="0">
                  <c:v>219.75508555000002</c:v>
                </c:pt>
                <c:pt idx="1">
                  <c:v>199.93816997499999</c:v>
                </c:pt>
                <c:pt idx="2">
                  <c:v>207.38211989999999</c:v>
                </c:pt>
                <c:pt idx="3">
                  <c:v>195.96213832500001</c:v>
                </c:pt>
                <c:pt idx="4">
                  <c:v>167.25855932500002</c:v>
                </c:pt>
                <c:pt idx="5">
                  <c:v>183.24228597500002</c:v>
                </c:pt>
                <c:pt idx="6">
                  <c:v>222.75269825000001</c:v>
                </c:pt>
                <c:pt idx="7">
                  <c:v>154.50431492499999</c:v>
                </c:pt>
                <c:pt idx="8">
                  <c:v>222.9510305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08536"/>
        <c:axId val="304308928"/>
      </c:barChart>
      <c:catAx>
        <c:axId val="3043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8928"/>
        <c:crosses val="autoZero"/>
        <c:auto val="1"/>
        <c:lblAlgn val="ctr"/>
        <c:lblOffset val="100"/>
        <c:noMultiLvlLbl val="0"/>
      </c:catAx>
      <c:valAx>
        <c:axId val="304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interaction'!$E$1</c:f>
              <c:strCache>
                <c:ptCount val="1"/>
                <c:pt idx="0">
                  <c:v>porg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interaction'!$B$11:$B$19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interaction'!$E$11:$E$19</c:f>
              <c:numCache>
                <c:formatCode>General</c:formatCode>
                <c:ptCount val="9"/>
                <c:pt idx="0">
                  <c:v>255.73944552500001</c:v>
                </c:pt>
                <c:pt idx="1">
                  <c:v>207.40890077500001</c:v>
                </c:pt>
                <c:pt idx="2">
                  <c:v>166.10077822500003</c:v>
                </c:pt>
                <c:pt idx="3">
                  <c:v>205.78346299999998</c:v>
                </c:pt>
                <c:pt idx="4">
                  <c:v>163.9379864</c:v>
                </c:pt>
                <c:pt idx="5">
                  <c:v>119.59421206250001</c:v>
                </c:pt>
                <c:pt idx="6">
                  <c:v>130.52003891750002</c:v>
                </c:pt>
                <c:pt idx="7">
                  <c:v>242.64829767500001</c:v>
                </c:pt>
                <c:pt idx="8">
                  <c:v>199.47144942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interaction'!$F$1</c:f>
              <c:strCache>
                <c:ptCount val="1"/>
                <c:pt idx="0">
                  <c:v>porg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interaction'!$B$11:$B$19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interaction'!$F$11:$F$19</c:f>
              <c:numCache>
                <c:formatCode>General</c:formatCode>
                <c:ptCount val="9"/>
                <c:pt idx="0">
                  <c:v>195.49874042499999</c:v>
                </c:pt>
                <c:pt idx="1">
                  <c:v>171.97281659999999</c:v>
                </c:pt>
                <c:pt idx="2">
                  <c:v>192.61406140000003</c:v>
                </c:pt>
                <c:pt idx="3">
                  <c:v>195.85198212500001</c:v>
                </c:pt>
                <c:pt idx="4">
                  <c:v>197.307310825</c:v>
                </c:pt>
                <c:pt idx="5">
                  <c:v>152.8102968</c:v>
                </c:pt>
                <c:pt idx="6">
                  <c:v>191.35853152499999</c:v>
                </c:pt>
                <c:pt idx="7">
                  <c:v>164.38721115000001</c:v>
                </c:pt>
                <c:pt idx="8">
                  <c:v>188.71416962500001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984"/>
        <c:axId val="305777768"/>
      </c:barChart>
      <c:catAx>
        <c:axId val="589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7768"/>
        <c:crosses val="autoZero"/>
        <c:auto val="1"/>
        <c:lblAlgn val="ctr"/>
        <c:lblOffset val="100"/>
        <c:noMultiLvlLbl val="0"/>
      </c:catAx>
      <c:valAx>
        <c:axId val="3057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amac porg 3 way interaction'!$E$1</c:f>
              <c:strCache>
                <c:ptCount val="1"/>
                <c:pt idx="0">
                  <c:v>porg 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interaction'!$B$20:$B$28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interaction'!$E$20:$E$28</c:f>
              <c:numCache>
                <c:formatCode>General</c:formatCode>
                <c:ptCount val="9"/>
                <c:pt idx="0">
                  <c:v>280.8160992</c:v>
                </c:pt>
                <c:pt idx="1">
                  <c:v>255.13584630000003</c:v>
                </c:pt>
                <c:pt idx="2">
                  <c:v>141.68686772000001</c:v>
                </c:pt>
                <c:pt idx="3">
                  <c:v>236.65963034999999</c:v>
                </c:pt>
                <c:pt idx="4">
                  <c:v>122.88779183199998</c:v>
                </c:pt>
                <c:pt idx="5">
                  <c:v>109.7766536975</c:v>
                </c:pt>
                <c:pt idx="6">
                  <c:v>133.030350175</c:v>
                </c:pt>
                <c:pt idx="7">
                  <c:v>229.49644940000002</c:v>
                </c:pt>
                <c:pt idx="8">
                  <c:v>253.95607977500001</c:v>
                </c:pt>
              </c:numCache>
            </c:numRef>
          </c:val>
        </c:ser>
        <c:ser>
          <c:idx val="1"/>
          <c:order val="1"/>
          <c:tx>
            <c:strRef>
              <c:f>'H3 amac porg 3 way interaction'!$F$1</c:f>
              <c:strCache>
                <c:ptCount val="1"/>
                <c:pt idx="0">
                  <c:v>porg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amac porg 3 way interaction'!$B$20:$B$28</c:f>
              <c:strCache>
                <c:ptCount val="9"/>
                <c:pt idx="0">
                  <c:v>ALL </c:v>
                </c:pt>
                <c:pt idx="1">
                  <c:v>B</c:v>
                </c:pt>
                <c:pt idx="2">
                  <c:v>BO</c:v>
                </c:pt>
                <c:pt idx="3">
                  <c:v>F</c:v>
                </c:pt>
                <c:pt idx="4">
                  <c:v>FLW</c:v>
                </c:pt>
                <c:pt idx="5">
                  <c:v>FO</c:v>
                </c:pt>
                <c:pt idx="6">
                  <c:v>O</c:v>
                </c:pt>
                <c:pt idx="7">
                  <c:v>R</c:v>
                </c:pt>
                <c:pt idx="8">
                  <c:v>RO</c:v>
                </c:pt>
              </c:strCache>
            </c:strRef>
          </c:cat>
          <c:val>
            <c:numRef>
              <c:f>'H3 amac porg 3 way interaction'!$F$20:$F$28</c:f>
              <c:numCache>
                <c:formatCode>General</c:formatCode>
                <c:ptCount val="9"/>
                <c:pt idx="0">
                  <c:v>204.76169965000003</c:v>
                </c:pt>
                <c:pt idx="1">
                  <c:v>208.68698322500001</c:v>
                </c:pt>
                <c:pt idx="2">
                  <c:v>194.38273347500001</c:v>
                </c:pt>
                <c:pt idx="3">
                  <c:v>213.55786345000001</c:v>
                </c:pt>
                <c:pt idx="4">
                  <c:v>213.17148122500001</c:v>
                </c:pt>
                <c:pt idx="5">
                  <c:v>167.61832600000002</c:v>
                </c:pt>
                <c:pt idx="6">
                  <c:v>144.39796029999997</c:v>
                </c:pt>
                <c:pt idx="7">
                  <c:v>132.25831084750001</c:v>
                </c:pt>
                <c:pt idx="8">
                  <c:v>183.07030814999999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245616"/>
        <c:axId val="305246008"/>
      </c:barChart>
      <c:catAx>
        <c:axId val="3052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6008"/>
        <c:crosses val="autoZero"/>
        <c:auto val="1"/>
        <c:lblAlgn val="ctr"/>
        <c:lblOffset val="100"/>
        <c:noMultiLvlLbl val="0"/>
      </c:catAx>
      <c:valAx>
        <c:axId val="3052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 2 way cc x time'!$D$1</c:f>
              <c:strCache>
                <c:ptCount val="1"/>
                <c:pt idx="0">
                  <c:v>wbio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'H3 2 way cc x time'!$B$2:$B$10</c:f>
              <c:strCache>
                <c:ptCount val="9"/>
                <c:pt idx="0">
                  <c:v>ALL  Average</c:v>
                </c:pt>
                <c:pt idx="1">
                  <c:v>B Average</c:v>
                </c:pt>
                <c:pt idx="2">
                  <c:v>BO Average</c:v>
                </c:pt>
                <c:pt idx="3">
                  <c:v>F Average</c:v>
                </c:pt>
                <c:pt idx="4">
                  <c:v>FLW Average</c:v>
                </c:pt>
                <c:pt idx="5">
                  <c:v>FO Average</c:v>
                </c:pt>
                <c:pt idx="6">
                  <c:v>O Average</c:v>
                </c:pt>
                <c:pt idx="7">
                  <c:v>R Average</c:v>
                </c:pt>
                <c:pt idx="8">
                  <c:v>RO Average</c:v>
                </c:pt>
              </c:strCache>
            </c:strRef>
          </c:cat>
          <c:val>
            <c:numRef>
              <c:f>'H3 2 way cc x time'!$D$2:$D$10</c:f>
              <c:numCache>
                <c:formatCode>General</c:formatCode>
                <c:ptCount val="9"/>
                <c:pt idx="0">
                  <c:v>2.6341666666666663</c:v>
                </c:pt>
                <c:pt idx="1">
                  <c:v>2.6100000000000008</c:v>
                </c:pt>
                <c:pt idx="2">
                  <c:v>2.0550000000000002</c:v>
                </c:pt>
                <c:pt idx="3">
                  <c:v>2.4633333333333334</c:v>
                </c:pt>
                <c:pt idx="4">
                  <c:v>1.2041666666666668</c:v>
                </c:pt>
                <c:pt idx="5">
                  <c:v>2.5050000000000003</c:v>
                </c:pt>
                <c:pt idx="6">
                  <c:v>1.814166666666666</c:v>
                </c:pt>
                <c:pt idx="7">
                  <c:v>3.1145833333333326</c:v>
                </c:pt>
                <c:pt idx="8">
                  <c:v>2.3108333333333335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036704"/>
        <c:axId val="304263472"/>
      </c:barChart>
      <c:catAx>
        <c:axId val="3100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63472"/>
        <c:crosses val="autoZero"/>
        <c:auto val="1"/>
        <c:lblAlgn val="ctr"/>
        <c:lblOffset val="100"/>
        <c:noMultiLvlLbl val="0"/>
      </c:catAx>
      <c:valAx>
        <c:axId val="3042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9</xdr:row>
      <xdr:rowOff>0</xdr:rowOff>
    </xdr:from>
    <xdr:to>
      <xdr:col>12</xdr:col>
      <xdr:colOff>261937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24</xdr:row>
      <xdr:rowOff>28575</xdr:rowOff>
    </xdr:from>
    <xdr:to>
      <xdr:col>12</xdr:col>
      <xdr:colOff>290512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2</xdr:row>
      <xdr:rowOff>19050</xdr:rowOff>
    </xdr:from>
    <xdr:to>
      <xdr:col>31</xdr:col>
      <xdr:colOff>114300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15</xdr:row>
      <xdr:rowOff>161925</xdr:rowOff>
    </xdr:from>
    <xdr:to>
      <xdr:col>31</xdr:col>
      <xdr:colOff>123825</xdr:colOff>
      <xdr:row>29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32</xdr:row>
      <xdr:rowOff>57150</xdr:rowOff>
    </xdr:from>
    <xdr:to>
      <xdr:col>31</xdr:col>
      <xdr:colOff>123825</xdr:colOff>
      <xdr:row>46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7</xdr:col>
      <xdr:colOff>304800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</xdr:colOff>
      <xdr:row>42</xdr:row>
      <xdr:rowOff>180975</xdr:rowOff>
    </xdr:from>
    <xdr:to>
      <xdr:col>17</xdr:col>
      <xdr:colOff>347662</xdr:colOff>
      <xdr:row>57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66675</xdr:rowOff>
    </xdr:from>
    <xdr:to>
      <xdr:col>8</xdr:col>
      <xdr:colOff>285750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11</xdr:row>
      <xdr:rowOff>104775</xdr:rowOff>
    </xdr:from>
    <xdr:to>
      <xdr:col>16</xdr:col>
      <xdr:colOff>428625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7</xdr:col>
      <xdr:colOff>304800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171450</xdr:rowOff>
    </xdr:from>
    <xdr:to>
      <xdr:col>7</xdr:col>
      <xdr:colOff>390525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21</xdr:row>
      <xdr:rowOff>123825</xdr:rowOff>
    </xdr:from>
    <xdr:to>
      <xdr:col>15</xdr:col>
      <xdr:colOff>352425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104774</xdr:rowOff>
    </xdr:from>
    <xdr:to>
      <xdr:col>16</xdr:col>
      <xdr:colOff>542924</xdr:colOff>
      <xdr:row>16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0</xdr:rowOff>
    </xdr:from>
    <xdr:to>
      <xdr:col>16</xdr:col>
      <xdr:colOff>533400</xdr:colOff>
      <xdr:row>33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33</xdr:row>
      <xdr:rowOff>66675</xdr:rowOff>
    </xdr:from>
    <xdr:to>
      <xdr:col>16</xdr:col>
      <xdr:colOff>552450</xdr:colOff>
      <xdr:row>49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219075</xdr:colOff>
      <xdr:row>17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219075</xdr:colOff>
      <xdr:row>34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27</xdr:col>
      <xdr:colOff>219075</xdr:colOff>
      <xdr:row>51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2</xdr:row>
      <xdr:rowOff>0</xdr:rowOff>
    </xdr:from>
    <xdr:to>
      <xdr:col>13</xdr:col>
      <xdr:colOff>33337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19</xdr:row>
      <xdr:rowOff>180975</xdr:rowOff>
    </xdr:from>
    <xdr:to>
      <xdr:col>12</xdr:col>
      <xdr:colOff>461962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452437</xdr:colOff>
      <xdr:row>46</xdr:row>
      <xdr:rowOff>161925</xdr:rowOff>
    </xdr:from>
    <xdr:to>
      <xdr:col>8</xdr:col>
      <xdr:colOff>147637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304800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10</xdr:row>
      <xdr:rowOff>28574</xdr:rowOff>
    </xdr:from>
    <xdr:to>
      <xdr:col>21</xdr:col>
      <xdr:colOff>571500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171451</xdr:colOff>
      <xdr:row>72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96</xdr:row>
      <xdr:rowOff>133350</xdr:rowOff>
    </xdr:from>
    <xdr:ext cx="5275714" cy="1297919"/>
    <xdr:sp macro="" textlink="">
      <xdr:nvSpPr>
        <xdr:cNvPr id="2" name="TextBox 1"/>
        <xdr:cNvSpPr txBox="1"/>
      </xdr:nvSpPr>
      <xdr:spPr>
        <a:xfrm>
          <a:off x="1209675" y="18421350"/>
          <a:ext cx="5275714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LINES display does not reflect all significant comparisons. The following additional pairs are significantly different: (18,45) (18,36) (18,27) (18,48) (18,29) (18,35) (18,15) (18,32) (18,46) (37,36) (37,27) (37,48) (37,29) (37,35) (37,15) (37,32) (37,46) (39,35) (39,15) (39,32) (39,46) (39,24) (39,41) (39,26) (39,38) (39,30) (39,44) (39,33) (19,46) (19,24) (19,41) (19,26) (19,38) (19,30) (19,44) (19,33) (25,44) (25,33) (25,34) (25,28) (25,20) (25,22) (25,16) (13,34) (13,28) (13,20) (13,22) (13,16) (13,40) (17,28) (17,20) (17,22) (17,16) (17,40) (21,40) (42,40)</a:t>
          </a:r>
          <a:r>
            <a:rPr lang="en-US"/>
            <a:t> </a:t>
          </a:r>
          <a:endParaRPr lang="en-US" sz="1100"/>
        </a:p>
      </xdr:txBody>
    </xdr:sp>
    <xdr:clientData/>
  </xdr:oneCellAnchor>
  <xdr:twoCellAnchor>
    <xdr:from>
      <xdr:col>11</xdr:col>
      <xdr:colOff>71437</xdr:colOff>
      <xdr:row>10</xdr:row>
      <xdr:rowOff>100012</xdr:rowOff>
    </xdr:from>
    <xdr:to>
      <xdr:col>18</xdr:col>
      <xdr:colOff>376237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41</xdr:row>
      <xdr:rowOff>61911</xdr:rowOff>
    </xdr:from>
    <xdr:to>
      <xdr:col>18</xdr:col>
      <xdr:colOff>271462</xdr:colOff>
      <xdr:row>58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21</xdr:row>
      <xdr:rowOff>52387</xdr:rowOff>
    </xdr:from>
    <xdr:to>
      <xdr:col>18</xdr:col>
      <xdr:colOff>404812</xdr:colOff>
      <xdr:row>35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304800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21</xdr:row>
      <xdr:rowOff>0</xdr:rowOff>
    </xdr:from>
    <xdr:to>
      <xdr:col>5</xdr:col>
      <xdr:colOff>66675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6</xdr:row>
      <xdr:rowOff>123825</xdr:rowOff>
    </xdr:from>
    <xdr:to>
      <xdr:col>5</xdr:col>
      <xdr:colOff>57150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33</xdr:row>
      <xdr:rowOff>76200</xdr:rowOff>
    </xdr:from>
    <xdr:to>
      <xdr:col>13</xdr:col>
      <xdr:colOff>152400</xdr:colOff>
      <xdr:row>47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176212</xdr:colOff>
      <xdr:row>45</xdr:row>
      <xdr:rowOff>147637</xdr:rowOff>
    </xdr:from>
    <xdr:to>
      <xdr:col>12</xdr:col>
      <xdr:colOff>481012</xdr:colOff>
      <xdr:row>60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45</xdr:row>
      <xdr:rowOff>85725</xdr:rowOff>
    </xdr:from>
    <xdr:to>
      <xdr:col>13</xdr:col>
      <xdr:colOff>152400</xdr:colOff>
      <xdr:row>59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19</xdr:row>
      <xdr:rowOff>128586</xdr:rowOff>
    </xdr:from>
    <xdr:to>
      <xdr:col>18</xdr:col>
      <xdr:colOff>338137</xdr:colOff>
      <xdr:row>37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37</xdr:row>
      <xdr:rowOff>76200</xdr:rowOff>
    </xdr:from>
    <xdr:to>
      <xdr:col>18</xdr:col>
      <xdr:colOff>333375</xdr:colOff>
      <xdr:row>55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0</xdr:row>
      <xdr:rowOff>347661</xdr:rowOff>
    </xdr:from>
    <xdr:to>
      <xdr:col>25</xdr:col>
      <xdr:colOff>381000</xdr:colOff>
      <xdr:row>14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14</xdr:row>
      <xdr:rowOff>171450</xdr:rowOff>
    </xdr:from>
    <xdr:to>
      <xdr:col>25</xdr:col>
      <xdr:colOff>390525</xdr:colOff>
      <xdr:row>29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29</xdr:row>
      <xdr:rowOff>38100</xdr:rowOff>
    </xdr:from>
    <xdr:to>
      <xdr:col>25</xdr:col>
      <xdr:colOff>390525</xdr:colOff>
      <xdr:row>44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workbookViewId="0"/>
  </sheetViews>
  <sheetFormatPr defaultRowHeight="15" outlineLevelRow="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outlineLevel="2" x14ac:dyDescent="0.25">
      <c r="A2" t="s">
        <v>20</v>
      </c>
      <c r="B2" t="s">
        <v>21</v>
      </c>
      <c r="C2">
        <v>1</v>
      </c>
      <c r="D2">
        <v>4.82</v>
      </c>
      <c r="E2">
        <v>27.95</v>
      </c>
      <c r="F2">
        <v>26.905264620000001</v>
      </c>
      <c r="G2">
        <v>66.712406079999994</v>
      </c>
      <c r="H2">
        <v>102.577821</v>
      </c>
      <c r="I2">
        <v>8.9601503000000005</v>
      </c>
      <c r="J2">
        <v>229.57217900000001</v>
      </c>
      <c r="K2">
        <v>332.15</v>
      </c>
      <c r="L2">
        <v>5.1516394329999997</v>
      </c>
      <c r="M2">
        <v>0.61819673200000003</v>
      </c>
      <c r="N2">
        <v>7.69</v>
      </c>
      <c r="O2">
        <v>4.3614649679999999</v>
      </c>
      <c r="P2">
        <v>5.1163918610000003</v>
      </c>
      <c r="Q2">
        <v>9.2975597479999994</v>
      </c>
      <c r="R2">
        <v>158.9457969</v>
      </c>
      <c r="S2">
        <v>1</v>
      </c>
      <c r="T2">
        <v>7</v>
      </c>
    </row>
    <row r="3" spans="1:20" outlineLevel="2" x14ac:dyDescent="0.25">
      <c r="A3" t="s">
        <v>20</v>
      </c>
      <c r="B3" t="s">
        <v>21</v>
      </c>
      <c r="C3">
        <v>1</v>
      </c>
      <c r="D3">
        <v>2.85</v>
      </c>
      <c r="E3">
        <v>26.57</v>
      </c>
      <c r="F3">
        <v>20.62066738</v>
      </c>
      <c r="G3">
        <v>60.10114085</v>
      </c>
      <c r="H3">
        <v>104.57198440000001</v>
      </c>
      <c r="I3">
        <v>23.850176170000001</v>
      </c>
      <c r="J3">
        <v>281.62801560000003</v>
      </c>
      <c r="K3">
        <v>386.2</v>
      </c>
      <c r="L3">
        <v>5.281153539</v>
      </c>
      <c r="M3">
        <v>0.63373842499999999</v>
      </c>
      <c r="N3">
        <v>7.99</v>
      </c>
      <c r="O3">
        <v>1.9267388830000001</v>
      </c>
      <c r="P3">
        <v>15.80613986</v>
      </c>
      <c r="Q3">
        <v>11.09633943</v>
      </c>
      <c r="R3">
        <v>57.318876889999999</v>
      </c>
      <c r="S3">
        <v>1</v>
      </c>
      <c r="T3">
        <v>7</v>
      </c>
    </row>
    <row r="4" spans="1:20" outlineLevel="2" x14ac:dyDescent="0.25">
      <c r="A4" t="s">
        <v>20</v>
      </c>
      <c r="B4" t="s">
        <v>21</v>
      </c>
      <c r="C4">
        <v>1</v>
      </c>
      <c r="D4">
        <v>5.08</v>
      </c>
      <c r="E4">
        <v>52.73</v>
      </c>
      <c r="F4">
        <v>18.669068299999999</v>
      </c>
      <c r="G4">
        <v>69.022361939999996</v>
      </c>
      <c r="H4">
        <v>114.688716</v>
      </c>
      <c r="I4">
        <v>26.99728576</v>
      </c>
      <c r="J4">
        <v>318.01128399999999</v>
      </c>
      <c r="K4">
        <v>432.7</v>
      </c>
      <c r="L4">
        <v>5.3998748030000003</v>
      </c>
      <c r="M4">
        <v>0.64798497600000005</v>
      </c>
      <c r="N4">
        <v>8.02</v>
      </c>
      <c r="O4">
        <v>2.721195652</v>
      </c>
      <c r="P4">
        <v>15.425503129999999</v>
      </c>
      <c r="Q4">
        <v>27.243191079999999</v>
      </c>
      <c r="R4">
        <v>89.400949490000002</v>
      </c>
      <c r="S4">
        <v>3</v>
      </c>
      <c r="T4">
        <v>3</v>
      </c>
    </row>
    <row r="5" spans="1:20" outlineLevel="2" x14ac:dyDescent="0.25">
      <c r="A5" t="s">
        <v>20</v>
      </c>
      <c r="B5" t="s">
        <v>21</v>
      </c>
      <c r="C5">
        <v>1</v>
      </c>
      <c r="D5">
        <v>1.07</v>
      </c>
      <c r="E5">
        <v>25.37</v>
      </c>
      <c r="F5">
        <v>35.049436399999998</v>
      </c>
      <c r="G5">
        <v>72.553504660000002</v>
      </c>
      <c r="H5">
        <v>133.65758750000001</v>
      </c>
      <c r="I5">
        <v>26.054646439999999</v>
      </c>
      <c r="J5">
        <v>332.69241249999999</v>
      </c>
      <c r="K5">
        <v>466.35</v>
      </c>
      <c r="L5">
        <v>5.5833531199999999</v>
      </c>
      <c r="M5">
        <v>0.67000237399999996</v>
      </c>
      <c r="N5">
        <v>7.62</v>
      </c>
      <c r="O5">
        <v>2.4885730210000001</v>
      </c>
      <c r="P5">
        <v>16.181035430000001</v>
      </c>
      <c r="Q5">
        <v>14.644300210000001</v>
      </c>
      <c r="R5">
        <v>263.53795869999999</v>
      </c>
      <c r="S5">
        <v>1</v>
      </c>
      <c r="T5">
        <v>7</v>
      </c>
    </row>
    <row r="6" spans="1:20" outlineLevel="2" x14ac:dyDescent="0.25">
      <c r="A6" t="s">
        <v>20</v>
      </c>
      <c r="B6" t="s">
        <v>21</v>
      </c>
      <c r="C6">
        <v>2</v>
      </c>
      <c r="D6">
        <v>5.48</v>
      </c>
      <c r="E6">
        <v>26.22</v>
      </c>
      <c r="F6">
        <v>30.65123457</v>
      </c>
      <c r="G6">
        <v>65.320247929999994</v>
      </c>
      <c r="H6">
        <v>138.22829960000001</v>
      </c>
      <c r="I6">
        <v>42.256817099999999</v>
      </c>
      <c r="J6">
        <v>209.8467004</v>
      </c>
      <c r="K6">
        <v>348.07499999999999</v>
      </c>
      <c r="O6">
        <v>3.6950836819999999</v>
      </c>
      <c r="P6">
        <v>33.921386179999999</v>
      </c>
      <c r="Q6">
        <v>24.254527759999998</v>
      </c>
      <c r="R6">
        <v>149.78158629999999</v>
      </c>
    </row>
    <row r="7" spans="1:20" outlineLevel="2" x14ac:dyDescent="0.25">
      <c r="A7" t="s">
        <v>20</v>
      </c>
      <c r="B7" t="s">
        <v>21</v>
      </c>
      <c r="C7">
        <v>2</v>
      </c>
      <c r="D7">
        <v>2.7</v>
      </c>
      <c r="E7">
        <v>17.98</v>
      </c>
      <c r="F7">
        <v>26.86111111</v>
      </c>
      <c r="G7">
        <v>55.158402199999998</v>
      </c>
      <c r="H7">
        <v>120.2140309</v>
      </c>
      <c r="I7">
        <v>38.194517589999997</v>
      </c>
      <c r="J7">
        <v>221.86096910000001</v>
      </c>
      <c r="K7">
        <v>342.07499999999999</v>
      </c>
      <c r="O7">
        <v>3.38963964</v>
      </c>
      <c r="P7">
        <v>29.10255093</v>
      </c>
      <c r="Q7">
        <v>28.512508449999999</v>
      </c>
      <c r="R7">
        <v>153.2221687</v>
      </c>
    </row>
    <row r="8" spans="1:20" outlineLevel="2" x14ac:dyDescent="0.25">
      <c r="A8" t="s">
        <v>20</v>
      </c>
      <c r="B8" t="s">
        <v>21</v>
      </c>
      <c r="C8">
        <v>2</v>
      </c>
      <c r="D8">
        <v>1.01</v>
      </c>
      <c r="E8">
        <v>38.46</v>
      </c>
      <c r="F8">
        <v>35.101802069999998</v>
      </c>
      <c r="G8">
        <v>61.747422909999997</v>
      </c>
      <c r="H8">
        <v>137.4851367</v>
      </c>
      <c r="I8">
        <v>40.635911720000003</v>
      </c>
      <c r="J8">
        <v>265.78986329999998</v>
      </c>
      <c r="K8">
        <v>403.27499999999998</v>
      </c>
      <c r="O8">
        <v>4.5568039950000001</v>
      </c>
      <c r="P8">
        <v>16.029268800000001</v>
      </c>
      <c r="Q8">
        <v>38.4375</v>
      </c>
      <c r="R8">
        <v>176.26482469999999</v>
      </c>
    </row>
    <row r="9" spans="1:20" outlineLevel="2" x14ac:dyDescent="0.25">
      <c r="A9" t="s">
        <v>20</v>
      </c>
      <c r="B9" t="s">
        <v>21</v>
      </c>
      <c r="C9">
        <v>2</v>
      </c>
      <c r="D9">
        <v>2.2999999999999998</v>
      </c>
      <c r="E9">
        <v>39.36</v>
      </c>
      <c r="F9">
        <v>22.2832039</v>
      </c>
      <c r="G9">
        <v>55.214442820000002</v>
      </c>
      <c r="H9">
        <v>126.8521906</v>
      </c>
      <c r="I9">
        <v>49.354543880000001</v>
      </c>
      <c r="J9">
        <v>181.5228094</v>
      </c>
      <c r="K9">
        <v>308.375</v>
      </c>
      <c r="O9">
        <v>4.0804904049999999</v>
      </c>
      <c r="P9">
        <v>23.705512209999998</v>
      </c>
      <c r="Q9">
        <v>14.304126119999999</v>
      </c>
      <c r="R9">
        <v>132.9885227</v>
      </c>
    </row>
    <row r="10" spans="1:20" outlineLevel="2" x14ac:dyDescent="0.25">
      <c r="A10" t="s">
        <v>20</v>
      </c>
      <c r="B10" t="s">
        <v>29</v>
      </c>
      <c r="C10">
        <v>1</v>
      </c>
      <c r="D10">
        <v>2.93</v>
      </c>
      <c r="E10">
        <v>5.65</v>
      </c>
      <c r="F10">
        <v>11.557616360000001</v>
      </c>
      <c r="G10">
        <v>63.053749879999998</v>
      </c>
      <c r="H10">
        <v>160.50583660000001</v>
      </c>
      <c r="I10">
        <v>85.89447036</v>
      </c>
      <c r="J10">
        <v>262.0441634</v>
      </c>
      <c r="K10">
        <v>422.55</v>
      </c>
      <c r="L10">
        <v>5.2595678550000002</v>
      </c>
      <c r="M10">
        <v>0.63114814299999999</v>
      </c>
      <c r="N10">
        <v>8</v>
      </c>
      <c r="O10">
        <v>2.7259414230000001</v>
      </c>
      <c r="P10">
        <v>28.507105020000001</v>
      </c>
      <c r="Q10">
        <v>19.818742969999999</v>
      </c>
      <c r="R10">
        <v>153.0467965</v>
      </c>
      <c r="S10">
        <v>4</v>
      </c>
      <c r="T10">
        <v>6</v>
      </c>
    </row>
    <row r="11" spans="1:20" outlineLevel="2" x14ac:dyDescent="0.25">
      <c r="A11" t="s">
        <v>20</v>
      </c>
      <c r="B11" t="s">
        <v>29</v>
      </c>
      <c r="C11">
        <v>1</v>
      </c>
      <c r="D11">
        <v>4.0599999999999996</v>
      </c>
      <c r="E11">
        <v>29.09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>
        <v>5.9179312279999996</v>
      </c>
      <c r="M11">
        <v>0.71015174700000006</v>
      </c>
      <c r="N11">
        <v>8.1999999999999993</v>
      </c>
      <c r="O11">
        <v>5.0011001100000003</v>
      </c>
      <c r="P11">
        <v>11.770189159999999</v>
      </c>
      <c r="Q11">
        <v>11.701503430000001</v>
      </c>
      <c r="R11">
        <v>256.64696099999998</v>
      </c>
      <c r="S11">
        <v>4</v>
      </c>
      <c r="T11">
        <v>6</v>
      </c>
    </row>
    <row r="12" spans="1:20" outlineLevel="2" x14ac:dyDescent="0.25">
      <c r="A12" t="s">
        <v>20</v>
      </c>
      <c r="B12" t="s">
        <v>29</v>
      </c>
      <c r="C12">
        <v>1</v>
      </c>
      <c r="D12">
        <v>3.38</v>
      </c>
      <c r="E12">
        <v>9.01</v>
      </c>
      <c r="F12">
        <v>45.059661349999999</v>
      </c>
      <c r="G12">
        <v>75.751150559999999</v>
      </c>
      <c r="H12">
        <v>159.43579769999999</v>
      </c>
      <c r="I12">
        <v>38.624985789999997</v>
      </c>
      <c r="J12">
        <v>586.96420230000001</v>
      </c>
      <c r="K12">
        <v>746.4</v>
      </c>
      <c r="L12">
        <v>4.8818183780000002</v>
      </c>
      <c r="M12">
        <v>0.58581820500000004</v>
      </c>
      <c r="N12">
        <v>8.07</v>
      </c>
      <c r="O12">
        <v>3.4266666670000001</v>
      </c>
      <c r="P12">
        <v>85.854337900000004</v>
      </c>
      <c r="Q12">
        <v>5.9726215030000001</v>
      </c>
      <c r="R12">
        <v>38.353605899999998</v>
      </c>
      <c r="S12">
        <v>4</v>
      </c>
      <c r="T12">
        <v>6</v>
      </c>
    </row>
    <row r="13" spans="1:20" outlineLevel="2" x14ac:dyDescent="0.25">
      <c r="A13" t="s">
        <v>20</v>
      </c>
      <c r="B13" t="s">
        <v>29</v>
      </c>
      <c r="C13">
        <v>1</v>
      </c>
      <c r="D13">
        <v>2.75</v>
      </c>
      <c r="E13">
        <v>37.4</v>
      </c>
      <c r="F13">
        <v>32.820397550000003</v>
      </c>
      <c r="G13">
        <v>86.369100540000005</v>
      </c>
      <c r="H13">
        <v>140.0291829</v>
      </c>
      <c r="I13">
        <v>20.839684810000001</v>
      </c>
      <c r="J13">
        <v>370.5708171</v>
      </c>
      <c r="K13">
        <v>510.6</v>
      </c>
      <c r="L13">
        <v>5.43225333</v>
      </c>
      <c r="M13">
        <v>0.65187039999999996</v>
      </c>
      <c r="N13">
        <v>8.25</v>
      </c>
      <c r="O13">
        <v>3.8355879289999999</v>
      </c>
      <c r="P13">
        <v>7.8273934399999998</v>
      </c>
      <c r="Q13">
        <v>7.8239497409999998</v>
      </c>
      <c r="R13">
        <v>131.38976769999999</v>
      </c>
      <c r="S13">
        <v>4</v>
      </c>
      <c r="T13">
        <v>6</v>
      </c>
    </row>
    <row r="14" spans="1:20" outlineLevel="2" x14ac:dyDescent="0.25">
      <c r="A14" t="s">
        <v>20</v>
      </c>
      <c r="B14" t="s">
        <v>29</v>
      </c>
      <c r="C14">
        <v>2</v>
      </c>
      <c r="D14">
        <v>2.67</v>
      </c>
      <c r="E14">
        <v>22.4</v>
      </c>
      <c r="F14">
        <v>28.620942849999999</v>
      </c>
      <c r="G14">
        <v>52.496417620000003</v>
      </c>
      <c r="H14">
        <v>125.4230312</v>
      </c>
      <c r="I14">
        <v>44.305670730000003</v>
      </c>
      <c r="J14">
        <v>202.25196879999999</v>
      </c>
      <c r="K14">
        <v>327.67500000000001</v>
      </c>
      <c r="O14">
        <v>2.0033670030000001</v>
      </c>
      <c r="P14">
        <v>12.57548592</v>
      </c>
      <c r="Q14">
        <v>8.7955789420000006</v>
      </c>
      <c r="R14">
        <v>100.2566444</v>
      </c>
    </row>
    <row r="15" spans="1:20" outlineLevel="2" x14ac:dyDescent="0.25">
      <c r="A15" t="s">
        <v>20</v>
      </c>
      <c r="B15" t="s">
        <v>29</v>
      </c>
      <c r="C15">
        <v>2</v>
      </c>
      <c r="D15">
        <v>2.35</v>
      </c>
      <c r="E15">
        <v>21.15</v>
      </c>
      <c r="F15">
        <v>29.815685980000001</v>
      </c>
      <c r="G15">
        <v>51.666777750000001</v>
      </c>
      <c r="H15">
        <v>134.18549350000001</v>
      </c>
      <c r="I15">
        <v>52.703029770000001</v>
      </c>
      <c r="J15">
        <v>196.68950649999999</v>
      </c>
      <c r="K15">
        <v>330.875</v>
      </c>
      <c r="O15">
        <v>5.4294117650000002</v>
      </c>
      <c r="P15">
        <v>14.52964761</v>
      </c>
      <c r="Q15">
        <v>24.324350110000001</v>
      </c>
      <c r="R15">
        <v>151.91792659999999</v>
      </c>
    </row>
    <row r="16" spans="1:20" outlineLevel="2" x14ac:dyDescent="0.25">
      <c r="A16" t="s">
        <v>20</v>
      </c>
      <c r="B16" t="s">
        <v>29</v>
      </c>
      <c r="C16">
        <v>2</v>
      </c>
      <c r="D16">
        <v>1.78</v>
      </c>
      <c r="E16">
        <v>27.99</v>
      </c>
      <c r="F16">
        <v>34.182098770000003</v>
      </c>
      <c r="G16">
        <v>55.289256199999997</v>
      </c>
      <c r="H16">
        <v>160.5803531</v>
      </c>
      <c r="I16">
        <v>71.108998130000003</v>
      </c>
      <c r="J16">
        <v>212.19464690000001</v>
      </c>
      <c r="K16">
        <v>372.77499999999998</v>
      </c>
      <c r="O16">
        <v>2.3855165070000002</v>
      </c>
      <c r="P16">
        <v>12.57566679</v>
      </c>
      <c r="Q16">
        <v>9.1694474620000008</v>
      </c>
      <c r="R16">
        <v>139.46353790000001</v>
      </c>
    </row>
    <row r="17" spans="1:20" outlineLevel="2" x14ac:dyDescent="0.25">
      <c r="A17" t="s">
        <v>20</v>
      </c>
      <c r="B17" t="s">
        <v>29</v>
      </c>
      <c r="C17">
        <v>2</v>
      </c>
      <c r="D17">
        <v>2.5299999999999998</v>
      </c>
      <c r="E17">
        <v>20.04</v>
      </c>
      <c r="F17">
        <v>27.46852342</v>
      </c>
      <c r="G17">
        <v>52.684583930000002</v>
      </c>
      <c r="H17">
        <v>146.90844229999999</v>
      </c>
      <c r="I17">
        <v>66.755334950000005</v>
      </c>
      <c r="J17">
        <v>188.61655769999999</v>
      </c>
      <c r="K17">
        <v>335.52499999999998</v>
      </c>
      <c r="O17">
        <v>2.9084013999999998</v>
      </c>
      <c r="P17">
        <v>16.28603128</v>
      </c>
      <c r="Q17">
        <v>13.974087369999999</v>
      </c>
      <c r="R17">
        <v>158.8115032</v>
      </c>
    </row>
    <row r="18" spans="1:20" outlineLevel="2" x14ac:dyDescent="0.25">
      <c r="A18" t="s">
        <v>20</v>
      </c>
      <c r="B18" t="s">
        <v>26</v>
      </c>
      <c r="C18">
        <v>1</v>
      </c>
      <c r="D18">
        <v>2.71</v>
      </c>
      <c r="E18">
        <v>32.08</v>
      </c>
      <c r="F18">
        <v>30.94705424</v>
      </c>
      <c r="G18">
        <v>75.860305389999994</v>
      </c>
      <c r="H18">
        <v>193.6284047</v>
      </c>
      <c r="I18">
        <v>86.821045069999997</v>
      </c>
      <c r="J18">
        <v>238.57159530000001</v>
      </c>
      <c r="K18">
        <v>432.2</v>
      </c>
      <c r="L18">
        <v>4.8710255360000003</v>
      </c>
      <c r="M18">
        <v>0.58452306399999998</v>
      </c>
      <c r="N18">
        <v>8.1199999999999992</v>
      </c>
      <c r="O18">
        <v>7.151902497</v>
      </c>
      <c r="P18">
        <v>5.1833555029999996</v>
      </c>
      <c r="Q18">
        <v>8.7194779580000006</v>
      </c>
      <c r="R18">
        <v>228.69464679999999</v>
      </c>
      <c r="S18">
        <v>2</v>
      </c>
      <c r="T18">
        <v>10</v>
      </c>
    </row>
    <row r="19" spans="1:20" outlineLevel="2" x14ac:dyDescent="0.25">
      <c r="A19" t="s">
        <v>20</v>
      </c>
      <c r="B19" t="s">
        <v>26</v>
      </c>
      <c r="C19">
        <v>1</v>
      </c>
      <c r="D19">
        <v>0.84</v>
      </c>
      <c r="E19">
        <v>12.71</v>
      </c>
      <c r="F19">
        <v>31.368454809999999</v>
      </c>
      <c r="G19">
        <v>81.925745950000007</v>
      </c>
      <c r="H19">
        <v>286.1381323</v>
      </c>
      <c r="I19">
        <v>172.8439315</v>
      </c>
      <c r="J19">
        <v>191.56186769999999</v>
      </c>
      <c r="K19">
        <v>477.7</v>
      </c>
      <c r="L19">
        <v>1.2446305609999999</v>
      </c>
      <c r="M19">
        <v>0.149355667</v>
      </c>
      <c r="N19">
        <v>8.01</v>
      </c>
      <c r="O19">
        <v>2.5602477480000001</v>
      </c>
      <c r="P19">
        <v>25.905295989999999</v>
      </c>
      <c r="Q19">
        <v>6.9875565240000004</v>
      </c>
      <c r="R19">
        <v>113.390452</v>
      </c>
      <c r="S19">
        <v>4</v>
      </c>
      <c r="T19">
        <v>6</v>
      </c>
    </row>
    <row r="20" spans="1:20" outlineLevel="2" x14ac:dyDescent="0.25">
      <c r="A20" t="s">
        <v>20</v>
      </c>
      <c r="B20" t="s">
        <v>26</v>
      </c>
      <c r="C20">
        <v>1</v>
      </c>
      <c r="D20">
        <v>1.2</v>
      </c>
      <c r="E20">
        <v>40.549999999999997</v>
      </c>
      <c r="F20">
        <v>52.74371043</v>
      </c>
      <c r="G20">
        <v>78.61039529</v>
      </c>
      <c r="H20">
        <v>239.1536965</v>
      </c>
      <c r="I20">
        <v>107.7995908</v>
      </c>
      <c r="J20">
        <v>224.79630349999999</v>
      </c>
      <c r="K20">
        <v>463.95</v>
      </c>
      <c r="L20" t="s">
        <v>25</v>
      </c>
      <c r="M20" t="s">
        <v>25</v>
      </c>
      <c r="N20">
        <v>8.14</v>
      </c>
      <c r="O20">
        <v>2.2953527440000001</v>
      </c>
      <c r="P20">
        <v>9.4160920380000004</v>
      </c>
      <c r="Q20">
        <v>7.0872802290000001</v>
      </c>
      <c r="R20">
        <v>151.7720247</v>
      </c>
      <c r="S20">
        <v>2</v>
      </c>
      <c r="T20">
        <v>4</v>
      </c>
    </row>
    <row r="21" spans="1:20" outlineLevel="2" x14ac:dyDescent="0.25">
      <c r="A21" t="s">
        <v>20</v>
      </c>
      <c r="B21" t="s">
        <v>26</v>
      </c>
      <c r="C21">
        <v>1</v>
      </c>
      <c r="D21">
        <v>3.67</v>
      </c>
      <c r="E21">
        <v>31.84</v>
      </c>
      <c r="F21">
        <v>27.74371043</v>
      </c>
      <c r="G21">
        <v>70.876211870000006</v>
      </c>
      <c r="H21">
        <v>251.2159533</v>
      </c>
      <c r="I21">
        <v>152.59603100000001</v>
      </c>
      <c r="J21">
        <v>127.3840467</v>
      </c>
      <c r="K21">
        <v>378.6</v>
      </c>
      <c r="L21">
        <v>5.1732251170000003</v>
      </c>
      <c r="M21">
        <v>0.62078701400000003</v>
      </c>
      <c r="N21">
        <v>8.1300000000000008</v>
      </c>
      <c r="O21">
        <v>3.2984189719999999</v>
      </c>
      <c r="P21">
        <v>10.55365407</v>
      </c>
      <c r="Q21">
        <v>4.0702450199999998</v>
      </c>
      <c r="R21">
        <v>135.30339559999999</v>
      </c>
      <c r="S21">
        <v>2</v>
      </c>
      <c r="T21">
        <v>10</v>
      </c>
    </row>
    <row r="22" spans="1:20" outlineLevel="2" x14ac:dyDescent="0.25">
      <c r="A22" t="s">
        <v>20</v>
      </c>
      <c r="B22" t="s">
        <v>26</v>
      </c>
      <c r="C22">
        <v>2</v>
      </c>
      <c r="D22">
        <v>3.23</v>
      </c>
      <c r="E22">
        <v>17.84</v>
      </c>
      <c r="F22">
        <v>23.31790123</v>
      </c>
      <c r="G22">
        <v>49.979338839999997</v>
      </c>
      <c r="H22">
        <v>138.9714625</v>
      </c>
      <c r="I22">
        <v>65.67422243</v>
      </c>
      <c r="J22">
        <v>206.60353749999999</v>
      </c>
      <c r="K22">
        <v>345.57499999999999</v>
      </c>
      <c r="O22">
        <v>3.2120418850000001</v>
      </c>
      <c r="P22">
        <v>15.16572446</v>
      </c>
      <c r="Q22">
        <v>13.850210110000001</v>
      </c>
      <c r="R22">
        <v>86.717816110000001</v>
      </c>
    </row>
    <row r="23" spans="1:20" outlineLevel="2" x14ac:dyDescent="0.25">
      <c r="A23" t="s">
        <v>20</v>
      </c>
      <c r="B23" t="s">
        <v>26</v>
      </c>
      <c r="C23">
        <v>2</v>
      </c>
      <c r="D23">
        <v>0.71</v>
      </c>
      <c r="E23">
        <v>26.39</v>
      </c>
      <c r="F23">
        <v>24.09428277</v>
      </c>
      <c r="G23">
        <v>55.451703180000003</v>
      </c>
      <c r="H23">
        <v>155.77837740000001</v>
      </c>
      <c r="I23">
        <v>76.232391449999994</v>
      </c>
      <c r="J23">
        <v>208.54662260000001</v>
      </c>
      <c r="K23">
        <v>364.32499999999999</v>
      </c>
      <c r="O23">
        <v>3.1899538110000001</v>
      </c>
      <c r="P23">
        <v>21.000467140000001</v>
      </c>
      <c r="Q23">
        <v>6.6523521739999998</v>
      </c>
      <c r="R23">
        <v>157.89477600000001</v>
      </c>
    </row>
    <row r="24" spans="1:20" outlineLevel="2" x14ac:dyDescent="0.25">
      <c r="A24" t="s">
        <v>20</v>
      </c>
      <c r="B24" t="s">
        <v>26</v>
      </c>
      <c r="C24">
        <v>2</v>
      </c>
      <c r="D24">
        <v>2.52</v>
      </c>
      <c r="E24">
        <v>20.16</v>
      </c>
      <c r="F24">
        <v>35.139137789999999</v>
      </c>
      <c r="G24">
        <v>62.20563405</v>
      </c>
      <c r="H24">
        <v>176.56311930000001</v>
      </c>
      <c r="I24">
        <v>79.218347460000004</v>
      </c>
      <c r="J24">
        <v>193.76188070000001</v>
      </c>
      <c r="K24">
        <v>370.32499999999999</v>
      </c>
      <c r="O24">
        <v>1.7868763560000001</v>
      </c>
      <c r="P24">
        <v>44.02115199</v>
      </c>
      <c r="Q24">
        <v>31.844147660000001</v>
      </c>
      <c r="R24">
        <v>71.817957559999996</v>
      </c>
    </row>
    <row r="25" spans="1:20" outlineLevel="2" x14ac:dyDescent="0.25">
      <c r="A25" t="s">
        <v>20</v>
      </c>
      <c r="B25" t="s">
        <v>26</v>
      </c>
      <c r="C25">
        <v>2</v>
      </c>
      <c r="D25">
        <v>3.25</v>
      </c>
      <c r="E25">
        <v>9.64</v>
      </c>
      <c r="F25">
        <v>30.41975309</v>
      </c>
      <c r="G25">
        <v>57.527548209999999</v>
      </c>
      <c r="H25">
        <v>170.80856120000001</v>
      </c>
      <c r="I25">
        <v>82.861259899999993</v>
      </c>
      <c r="J25">
        <v>220.6164388</v>
      </c>
      <c r="K25">
        <v>391.42500000000001</v>
      </c>
      <c r="O25">
        <v>3.1495228000000002</v>
      </c>
      <c r="P25">
        <v>28.93071269</v>
      </c>
      <c r="Q25">
        <v>19.037709530000001</v>
      </c>
      <c r="R25">
        <v>145.24376150000001</v>
      </c>
    </row>
    <row r="26" spans="1:20" outlineLevel="2" x14ac:dyDescent="0.25">
      <c r="A26" t="s">
        <v>20</v>
      </c>
      <c r="B26" t="s">
        <v>30</v>
      </c>
      <c r="C26">
        <v>1</v>
      </c>
      <c r="D26">
        <v>5.57</v>
      </c>
      <c r="E26">
        <v>42.1</v>
      </c>
      <c r="F26">
        <v>25.044323930000001</v>
      </c>
      <c r="G26">
        <v>64.039527219999997</v>
      </c>
      <c r="H26">
        <v>194.69844359999999</v>
      </c>
      <c r="I26">
        <v>105.6145925</v>
      </c>
      <c r="J26">
        <v>223.95155639999999</v>
      </c>
      <c r="K26">
        <v>418.65</v>
      </c>
      <c r="L26">
        <v>0.78053834700000002</v>
      </c>
      <c r="M26">
        <v>9.3664602E-2</v>
      </c>
      <c r="N26">
        <v>8</v>
      </c>
      <c r="O26">
        <v>9.1117841409999993</v>
      </c>
      <c r="P26">
        <v>23.33439568</v>
      </c>
      <c r="Q26">
        <v>11.366676679999999</v>
      </c>
      <c r="R26">
        <v>36.807924630000002</v>
      </c>
      <c r="S26">
        <v>2</v>
      </c>
      <c r="T26">
        <v>5</v>
      </c>
    </row>
    <row r="27" spans="1:20" outlineLevel="2" x14ac:dyDescent="0.25">
      <c r="A27" t="s">
        <v>20</v>
      </c>
      <c r="B27" t="s">
        <v>30</v>
      </c>
      <c r="C27">
        <v>1</v>
      </c>
      <c r="D27">
        <v>3.01</v>
      </c>
      <c r="E27">
        <v>20.010000000000002</v>
      </c>
      <c r="F27">
        <v>18.414391210000002</v>
      </c>
      <c r="G27">
        <v>69.861216200000001</v>
      </c>
      <c r="H27">
        <v>201.7023346</v>
      </c>
      <c r="I27">
        <v>113.4267272</v>
      </c>
      <c r="J27">
        <v>204.14766539999999</v>
      </c>
      <c r="K27">
        <v>405.85</v>
      </c>
      <c r="L27">
        <v>5.1192609060000001</v>
      </c>
      <c r="M27">
        <v>0.61431130899999997</v>
      </c>
      <c r="N27">
        <v>8</v>
      </c>
      <c r="O27">
        <v>2.5298140039999999</v>
      </c>
      <c r="P27">
        <v>34.564097580000002</v>
      </c>
      <c r="Q27">
        <v>13.18209248</v>
      </c>
      <c r="R27">
        <v>86.810807519999997</v>
      </c>
      <c r="S27">
        <v>2</v>
      </c>
      <c r="T27">
        <v>7</v>
      </c>
    </row>
    <row r="28" spans="1:20" outlineLevel="2" x14ac:dyDescent="0.25">
      <c r="A28" t="s">
        <v>20</v>
      </c>
      <c r="B28" t="s">
        <v>30</v>
      </c>
      <c r="C28">
        <v>1</v>
      </c>
      <c r="D28">
        <v>3.38</v>
      </c>
      <c r="E28">
        <v>43.95</v>
      </c>
      <c r="F28">
        <v>26.671443180000001</v>
      </c>
      <c r="G28">
        <v>69.793100030000005</v>
      </c>
      <c r="H28">
        <v>259.72762649999999</v>
      </c>
      <c r="I28">
        <v>163.26308330000001</v>
      </c>
      <c r="J28">
        <v>110.9723735</v>
      </c>
      <c r="K28">
        <v>370.7</v>
      </c>
      <c r="L28">
        <v>1.007188033</v>
      </c>
      <c r="M28">
        <v>0.12086256400000001</v>
      </c>
      <c r="N28">
        <v>8.23</v>
      </c>
      <c r="O28">
        <v>2.9635473339999998</v>
      </c>
      <c r="P28">
        <v>62.391143999999997</v>
      </c>
      <c r="Q28">
        <v>6.9865607020000002</v>
      </c>
      <c r="R28">
        <v>141.89148610000001</v>
      </c>
      <c r="S28">
        <v>2</v>
      </c>
      <c r="T28">
        <v>5</v>
      </c>
    </row>
    <row r="29" spans="1:20" outlineLevel="2" x14ac:dyDescent="0.25">
      <c r="A29" t="s">
        <v>20</v>
      </c>
      <c r="B29" t="s">
        <v>30</v>
      </c>
      <c r="C29">
        <v>1</v>
      </c>
      <c r="D29">
        <v>6.31</v>
      </c>
      <c r="E29">
        <v>27.31</v>
      </c>
      <c r="F29">
        <v>28.546368919999999</v>
      </c>
      <c r="G29">
        <v>80.189600780000006</v>
      </c>
      <c r="H29">
        <v>257.29571979999997</v>
      </c>
      <c r="I29">
        <v>148.5597501</v>
      </c>
      <c r="J29">
        <v>179.4542802</v>
      </c>
      <c r="K29">
        <v>436.75</v>
      </c>
      <c r="L29">
        <v>5.0005396419999997</v>
      </c>
      <c r="M29">
        <v>0.60006475699999995</v>
      </c>
      <c r="N29">
        <v>8.18</v>
      </c>
      <c r="O29">
        <v>5.1842431759999998</v>
      </c>
      <c r="P29">
        <v>50.176092199999999</v>
      </c>
      <c r="Q29">
        <v>5.5784031189999999</v>
      </c>
      <c r="R29">
        <v>221.9232074</v>
      </c>
      <c r="S29">
        <v>2</v>
      </c>
      <c r="T29">
        <v>7</v>
      </c>
    </row>
    <row r="30" spans="1:20" outlineLevel="2" x14ac:dyDescent="0.25">
      <c r="A30" t="s">
        <v>20</v>
      </c>
      <c r="B30" t="s">
        <v>30</v>
      </c>
      <c r="C30">
        <v>2</v>
      </c>
      <c r="D30">
        <v>1.36</v>
      </c>
      <c r="E30">
        <v>21</v>
      </c>
      <c r="F30">
        <v>42.05553106</v>
      </c>
      <c r="G30">
        <v>58.888396960000001</v>
      </c>
      <c r="H30">
        <v>183.43737609999999</v>
      </c>
      <c r="I30">
        <v>82.493448079999993</v>
      </c>
      <c r="J30">
        <v>171.08762390000001</v>
      </c>
      <c r="K30">
        <v>354.52499999999998</v>
      </c>
      <c r="O30">
        <v>3.2799586779999998</v>
      </c>
      <c r="P30">
        <v>51.373117260000001</v>
      </c>
      <c r="Q30">
        <v>25.75413876</v>
      </c>
      <c r="R30">
        <v>149.60624519999999</v>
      </c>
    </row>
    <row r="31" spans="1:20" outlineLevel="2" x14ac:dyDescent="0.25">
      <c r="A31" t="s">
        <v>20</v>
      </c>
      <c r="B31" t="s">
        <v>30</v>
      </c>
      <c r="C31">
        <v>2</v>
      </c>
      <c r="D31">
        <v>2.81</v>
      </c>
      <c r="E31">
        <v>107</v>
      </c>
      <c r="F31">
        <v>28.277777780000001</v>
      </c>
      <c r="G31">
        <v>55.853994489999998</v>
      </c>
      <c r="H31">
        <v>181.0939358</v>
      </c>
      <c r="I31">
        <v>96.962163529999998</v>
      </c>
      <c r="J31">
        <v>212.23106419999999</v>
      </c>
      <c r="K31">
        <v>393.32499999999999</v>
      </c>
      <c r="O31">
        <v>5.0787187840000003</v>
      </c>
      <c r="P31">
        <v>59.510869999999997</v>
      </c>
      <c r="Q31">
        <v>29.173331739999998</v>
      </c>
      <c r="R31">
        <v>89.178942370000001</v>
      </c>
    </row>
    <row r="32" spans="1:20" outlineLevel="2" x14ac:dyDescent="0.25">
      <c r="A32" t="s">
        <v>20</v>
      </c>
      <c r="B32" t="s">
        <v>30</v>
      </c>
      <c r="C32">
        <v>2</v>
      </c>
      <c r="D32">
        <v>2.06</v>
      </c>
      <c r="E32">
        <v>65.78</v>
      </c>
      <c r="F32">
        <v>30.796835189999999</v>
      </c>
      <c r="G32">
        <v>54.228704800000003</v>
      </c>
      <c r="H32">
        <v>176.45659929999999</v>
      </c>
      <c r="I32">
        <v>91.431059309999995</v>
      </c>
      <c r="J32">
        <v>180.91840070000001</v>
      </c>
      <c r="K32">
        <v>357.375</v>
      </c>
      <c r="O32">
        <v>2.977620087</v>
      </c>
      <c r="P32">
        <v>37.751742299999997</v>
      </c>
      <c r="Q32">
        <v>20.763066680000001</v>
      </c>
      <c r="R32">
        <v>150.83220929999999</v>
      </c>
    </row>
    <row r="33" spans="1:20" outlineLevel="2" x14ac:dyDescent="0.25">
      <c r="A33" t="s">
        <v>20</v>
      </c>
      <c r="B33" t="s">
        <v>30</v>
      </c>
      <c r="C33">
        <v>2</v>
      </c>
      <c r="D33">
        <v>3.13</v>
      </c>
      <c r="E33">
        <v>69.98</v>
      </c>
      <c r="F33">
        <v>35.071281599999999</v>
      </c>
      <c r="G33">
        <v>57.364773270000001</v>
      </c>
      <c r="H33">
        <v>160.21353550000001</v>
      </c>
      <c r="I33">
        <v>67.777480629999999</v>
      </c>
      <c r="J33">
        <v>219.61146450000001</v>
      </c>
      <c r="K33">
        <v>379.82499999999999</v>
      </c>
      <c r="O33">
        <v>3.5056390980000001</v>
      </c>
      <c r="P33">
        <v>58.56269614</v>
      </c>
      <c r="Q33">
        <v>21.75161945</v>
      </c>
      <c r="R33">
        <v>133.73080200000001</v>
      </c>
    </row>
    <row r="34" spans="1:20" outlineLevel="2" x14ac:dyDescent="0.25">
      <c r="A34" t="s">
        <v>20</v>
      </c>
      <c r="B34" t="s">
        <v>32</v>
      </c>
      <c r="C34">
        <v>1</v>
      </c>
      <c r="D34">
        <v>1.9</v>
      </c>
      <c r="E34" t="s">
        <v>25</v>
      </c>
      <c r="F34">
        <v>18.111808589999999</v>
      </c>
      <c r="G34">
        <v>75.076230870000003</v>
      </c>
      <c r="H34">
        <v>360.35992220000003</v>
      </c>
      <c r="I34">
        <v>267.17188270000003</v>
      </c>
      <c r="J34">
        <v>-97.109922179999998</v>
      </c>
      <c r="K34">
        <v>263.25</v>
      </c>
      <c r="L34">
        <v>5.3782891189999997</v>
      </c>
      <c r="M34">
        <v>0.64539469400000005</v>
      </c>
      <c r="N34">
        <v>8.35</v>
      </c>
      <c r="O34">
        <v>2.2813504820000001</v>
      </c>
      <c r="P34">
        <v>26.037692849999999</v>
      </c>
      <c r="Q34">
        <v>3.660463032</v>
      </c>
      <c r="R34">
        <v>19.834102770000001</v>
      </c>
      <c r="S34">
        <v>3</v>
      </c>
      <c r="T34">
        <v>6</v>
      </c>
    </row>
    <row r="35" spans="1:20" outlineLevel="2" x14ac:dyDescent="0.25">
      <c r="A35" t="s">
        <v>20</v>
      </c>
      <c r="B35" t="s">
        <v>32</v>
      </c>
      <c r="C35">
        <v>1</v>
      </c>
      <c r="D35">
        <v>1.88</v>
      </c>
      <c r="E35" t="s">
        <v>25</v>
      </c>
      <c r="F35">
        <v>17.92264703</v>
      </c>
      <c r="G35">
        <v>77.444531380000001</v>
      </c>
      <c r="H35">
        <v>146.5466926</v>
      </c>
      <c r="I35">
        <v>51.179514189999999</v>
      </c>
      <c r="J35">
        <v>189.35330740000001</v>
      </c>
      <c r="K35">
        <v>335.9</v>
      </c>
      <c r="L35">
        <v>6.4359876529999998</v>
      </c>
      <c r="M35">
        <v>0.77231851799999995</v>
      </c>
      <c r="N35">
        <v>8.17</v>
      </c>
      <c r="O35">
        <v>2.9815151520000001</v>
      </c>
      <c r="P35">
        <v>85.668802659999997</v>
      </c>
      <c r="Q35">
        <v>4.275651249</v>
      </c>
      <c r="R35">
        <v>63.014524080000001</v>
      </c>
      <c r="S35">
        <v>4</v>
      </c>
      <c r="T35">
        <v>5</v>
      </c>
    </row>
    <row r="36" spans="1:20" outlineLevel="2" x14ac:dyDescent="0.25">
      <c r="A36" t="s">
        <v>20</v>
      </c>
      <c r="B36" t="s">
        <v>32</v>
      </c>
      <c r="C36">
        <v>1</v>
      </c>
      <c r="D36">
        <v>1.51</v>
      </c>
      <c r="E36" t="s">
        <v>25</v>
      </c>
      <c r="F36">
        <v>16.58317873</v>
      </c>
      <c r="G36">
        <v>87.018512139999999</v>
      </c>
      <c r="H36">
        <v>160.45719840000001</v>
      </c>
      <c r="I36">
        <v>56.855507529999997</v>
      </c>
      <c r="J36">
        <v>93.342801559999998</v>
      </c>
      <c r="K36">
        <v>253.8</v>
      </c>
      <c r="L36">
        <v>5.4430461719999998</v>
      </c>
      <c r="M36">
        <v>0.65316554100000002</v>
      </c>
      <c r="N36">
        <v>8.1300000000000008</v>
      </c>
      <c r="O36">
        <v>2.4996936270000001</v>
      </c>
      <c r="P36">
        <v>41.147282740000001</v>
      </c>
      <c r="Q36">
        <v>10.028665070000001</v>
      </c>
      <c r="R36">
        <v>26.51970811</v>
      </c>
      <c r="S36">
        <v>2</v>
      </c>
      <c r="T36">
        <v>6</v>
      </c>
    </row>
    <row r="37" spans="1:20" outlineLevel="2" x14ac:dyDescent="0.25">
      <c r="A37" t="s">
        <v>20</v>
      </c>
      <c r="B37" t="s">
        <v>32</v>
      </c>
      <c r="C37">
        <v>1</v>
      </c>
      <c r="D37">
        <v>0.28000000000000003</v>
      </c>
      <c r="E37" t="s">
        <v>25</v>
      </c>
      <c r="F37">
        <v>20.315285070000002</v>
      </c>
      <c r="G37">
        <v>89.963999999999999</v>
      </c>
      <c r="H37">
        <v>338.18093390000001</v>
      </c>
      <c r="I37">
        <v>227.9016488</v>
      </c>
      <c r="J37">
        <v>72.969066150000003</v>
      </c>
      <c r="K37">
        <v>411.15</v>
      </c>
      <c r="L37">
        <v>5.281153539</v>
      </c>
      <c r="M37">
        <v>0.63373842499999999</v>
      </c>
      <c r="N37">
        <v>7.95</v>
      </c>
      <c r="O37">
        <v>2.489547038</v>
      </c>
      <c r="P37">
        <v>37.10430547</v>
      </c>
      <c r="Q37">
        <v>5.9830817840000003</v>
      </c>
      <c r="R37">
        <v>21.364402389999999</v>
      </c>
      <c r="S37">
        <v>2</v>
      </c>
      <c r="T37">
        <v>6</v>
      </c>
    </row>
    <row r="38" spans="1:20" outlineLevel="2" x14ac:dyDescent="0.25">
      <c r="A38" t="s">
        <v>20</v>
      </c>
      <c r="B38" t="s">
        <v>32</v>
      </c>
      <c r="C38">
        <v>2</v>
      </c>
      <c r="D38">
        <v>2.4500000000000002</v>
      </c>
      <c r="E38" t="s">
        <v>25</v>
      </c>
      <c r="F38">
        <v>30.698853620000001</v>
      </c>
      <c r="G38">
        <v>51.010647599999999</v>
      </c>
      <c r="H38">
        <v>189.4768133</v>
      </c>
      <c r="I38">
        <v>107.7673121</v>
      </c>
      <c r="J38">
        <v>190.99818669999999</v>
      </c>
      <c r="K38">
        <v>380.47500000000002</v>
      </c>
      <c r="O38">
        <v>1.8289606460000001</v>
      </c>
      <c r="P38">
        <v>9.8323906270000005</v>
      </c>
      <c r="Q38">
        <v>17.498953369999999</v>
      </c>
      <c r="R38">
        <v>46.488458360000003</v>
      </c>
    </row>
    <row r="39" spans="1:20" outlineLevel="2" x14ac:dyDescent="0.25">
      <c r="A39" t="s">
        <v>20</v>
      </c>
      <c r="B39" t="s">
        <v>32</v>
      </c>
      <c r="C39">
        <v>2</v>
      </c>
      <c r="D39">
        <v>2.1</v>
      </c>
      <c r="E39" t="s">
        <v>25</v>
      </c>
      <c r="F39">
        <v>28.12683715</v>
      </c>
      <c r="G39">
        <v>50.689525119999999</v>
      </c>
      <c r="H39">
        <v>193.165188</v>
      </c>
      <c r="I39">
        <v>114.34882570000001</v>
      </c>
      <c r="J39">
        <v>166.60981200000001</v>
      </c>
      <c r="K39">
        <v>359.77499999999998</v>
      </c>
      <c r="O39">
        <v>2.5907676350000002</v>
      </c>
      <c r="P39">
        <v>3.6988177520000001</v>
      </c>
      <c r="Q39">
        <v>2.662882427</v>
      </c>
      <c r="R39">
        <v>58.707462890000002</v>
      </c>
    </row>
    <row r="40" spans="1:20" outlineLevel="2" x14ac:dyDescent="0.25">
      <c r="A40" t="s">
        <v>20</v>
      </c>
      <c r="B40" t="s">
        <v>32</v>
      </c>
      <c r="C40">
        <v>2</v>
      </c>
      <c r="D40">
        <v>1.51</v>
      </c>
      <c r="E40" t="s">
        <v>25</v>
      </c>
      <c r="F40">
        <v>28.28181004</v>
      </c>
      <c r="G40">
        <v>55.36717986</v>
      </c>
      <c r="H40">
        <v>186.53388820000001</v>
      </c>
      <c r="I40">
        <v>102.8848983</v>
      </c>
      <c r="J40">
        <v>187.3911118</v>
      </c>
      <c r="K40">
        <v>373.92500000000001</v>
      </c>
      <c r="O40">
        <v>1.3505154640000001</v>
      </c>
      <c r="P40">
        <v>3.711200088</v>
      </c>
      <c r="Q40">
        <v>17.27084163</v>
      </c>
      <c r="R40">
        <v>94.511244189999999</v>
      </c>
    </row>
    <row r="41" spans="1:20" outlineLevel="2" x14ac:dyDescent="0.25">
      <c r="A41" t="s">
        <v>20</v>
      </c>
      <c r="B41" t="s">
        <v>32</v>
      </c>
      <c r="C41">
        <v>2</v>
      </c>
      <c r="D41">
        <v>1.71</v>
      </c>
      <c r="E41" t="s">
        <v>25</v>
      </c>
      <c r="F41">
        <v>32.212962959999999</v>
      </c>
      <c r="G41">
        <v>55.915977959999999</v>
      </c>
      <c r="H41">
        <v>241.5898732</v>
      </c>
      <c r="I41">
        <v>153.4609323</v>
      </c>
      <c r="J41">
        <v>124.0351268</v>
      </c>
      <c r="K41">
        <v>365.625</v>
      </c>
      <c r="O41">
        <v>5.5142566190000002</v>
      </c>
      <c r="P41">
        <v>24.91102149</v>
      </c>
      <c r="Q41">
        <v>16.159556590000001</v>
      </c>
      <c r="R41">
        <v>99.548541220000004</v>
      </c>
    </row>
    <row r="42" spans="1:20" outlineLevel="2" x14ac:dyDescent="0.25">
      <c r="A42" t="s">
        <v>20</v>
      </c>
      <c r="B42" t="s">
        <v>27</v>
      </c>
      <c r="C42">
        <v>1</v>
      </c>
      <c r="D42">
        <v>1.37</v>
      </c>
      <c r="E42">
        <v>11.27</v>
      </c>
      <c r="F42">
        <v>43.464569330000003</v>
      </c>
      <c r="G42">
        <v>83.313681220000007</v>
      </c>
      <c r="H42">
        <v>232.3929961</v>
      </c>
      <c r="I42">
        <v>105.61474560000001</v>
      </c>
      <c r="J42">
        <v>183.6070039</v>
      </c>
      <c r="K42">
        <v>416</v>
      </c>
      <c r="L42">
        <v>1.805858355</v>
      </c>
      <c r="M42">
        <v>0.21670300300000001</v>
      </c>
      <c r="N42">
        <v>8.09</v>
      </c>
      <c r="O42">
        <v>1.6214528939999999</v>
      </c>
      <c r="P42">
        <v>40.297921590000001</v>
      </c>
      <c r="Q42">
        <v>13.36905763</v>
      </c>
      <c r="R42">
        <v>95.625006690000006</v>
      </c>
      <c r="S42">
        <v>2</v>
      </c>
      <c r="T42">
        <v>8</v>
      </c>
    </row>
    <row r="43" spans="1:20" outlineLevel="2" x14ac:dyDescent="0.25">
      <c r="A43" t="s">
        <v>20</v>
      </c>
      <c r="B43" t="s">
        <v>27</v>
      </c>
      <c r="C43">
        <v>1</v>
      </c>
      <c r="D43">
        <v>1.08</v>
      </c>
      <c r="E43">
        <v>34.200000000000003</v>
      </c>
      <c r="F43">
        <v>42.597206800000002</v>
      </c>
      <c r="G43">
        <v>84.155882899999995</v>
      </c>
      <c r="H43">
        <v>290.6128405</v>
      </c>
      <c r="I43">
        <v>163.8597508</v>
      </c>
      <c r="J43">
        <v>147.43715950000001</v>
      </c>
      <c r="K43">
        <v>438.05</v>
      </c>
      <c r="L43">
        <v>0.80212403099999996</v>
      </c>
      <c r="M43">
        <v>9.6254883999999999E-2</v>
      </c>
      <c r="N43">
        <v>8.1300000000000008</v>
      </c>
      <c r="O43">
        <v>3.0206422019999999</v>
      </c>
      <c r="P43">
        <v>14.949735560000001</v>
      </c>
      <c r="Q43">
        <v>7.4391052000000002</v>
      </c>
      <c r="R43">
        <v>96.479623050000001</v>
      </c>
      <c r="S43">
        <v>1</v>
      </c>
      <c r="T43">
        <v>10</v>
      </c>
    </row>
    <row r="44" spans="1:20" outlineLevel="2" x14ac:dyDescent="0.25">
      <c r="A44" t="s">
        <v>20</v>
      </c>
      <c r="B44" t="s">
        <v>27</v>
      </c>
      <c r="C44">
        <v>1</v>
      </c>
      <c r="D44">
        <v>2.2200000000000002</v>
      </c>
      <c r="E44">
        <v>15.77</v>
      </c>
      <c r="F44">
        <v>37.528986500000002</v>
      </c>
      <c r="G44">
        <v>82.784009810000001</v>
      </c>
      <c r="H44">
        <v>270.08754859999999</v>
      </c>
      <c r="I44">
        <v>149.77455230000001</v>
      </c>
      <c r="J44">
        <v>104.2624514</v>
      </c>
      <c r="K44">
        <v>374.35</v>
      </c>
      <c r="L44">
        <v>1.1151164549999999</v>
      </c>
      <c r="M44">
        <v>0.133813975</v>
      </c>
      <c r="N44">
        <v>8.1300000000000008</v>
      </c>
      <c r="O44">
        <v>2.309217302</v>
      </c>
      <c r="P44">
        <v>13.11181711</v>
      </c>
      <c r="Q44">
        <v>19.41169592</v>
      </c>
      <c r="R44">
        <v>120.2946669</v>
      </c>
      <c r="S44">
        <v>2</v>
      </c>
      <c r="T44">
        <v>8</v>
      </c>
    </row>
    <row r="45" spans="1:20" outlineLevel="2" x14ac:dyDescent="0.25">
      <c r="A45" t="s">
        <v>20</v>
      </c>
      <c r="B45" t="s">
        <v>27</v>
      </c>
      <c r="C45">
        <v>1</v>
      </c>
      <c r="D45">
        <v>3.81</v>
      </c>
      <c r="E45">
        <v>49.59</v>
      </c>
      <c r="F45">
        <v>31.96150184</v>
      </c>
      <c r="G45">
        <v>78.703578219999997</v>
      </c>
      <c r="H45">
        <v>302.43190659999999</v>
      </c>
      <c r="I45">
        <v>191.76682650000001</v>
      </c>
      <c r="J45">
        <v>145.9180934</v>
      </c>
      <c r="K45">
        <v>448.35</v>
      </c>
      <c r="L45">
        <v>3.381613314</v>
      </c>
      <c r="M45">
        <v>0.40579359799999998</v>
      </c>
      <c r="N45">
        <v>8.08</v>
      </c>
      <c r="O45">
        <v>2.4660000000000002</v>
      </c>
      <c r="P45">
        <v>25.706859000000001</v>
      </c>
      <c r="Q45">
        <v>19.20309318</v>
      </c>
      <c r="R45">
        <v>87.190311039999997</v>
      </c>
      <c r="S45">
        <v>4</v>
      </c>
      <c r="T45">
        <v>4</v>
      </c>
    </row>
    <row r="46" spans="1:20" outlineLevel="2" x14ac:dyDescent="0.25">
      <c r="A46" t="s">
        <v>20</v>
      </c>
      <c r="B46" t="s">
        <v>27</v>
      </c>
      <c r="C46">
        <v>2</v>
      </c>
      <c r="D46">
        <v>2.37</v>
      </c>
      <c r="E46">
        <v>58.89</v>
      </c>
      <c r="F46">
        <v>28.791274739999999</v>
      </c>
      <c r="G46">
        <v>52.517190300000003</v>
      </c>
      <c r="H46">
        <v>180.7966706</v>
      </c>
      <c r="I46">
        <v>99.488205559999997</v>
      </c>
      <c r="J46">
        <v>183.6783294</v>
      </c>
      <c r="K46">
        <v>364.47500000000002</v>
      </c>
      <c r="O46">
        <v>6.2301587300000003</v>
      </c>
      <c r="P46">
        <v>57.72855586</v>
      </c>
      <c r="Q46">
        <v>34.762167410000004</v>
      </c>
      <c r="R46">
        <v>70.577961349999995</v>
      </c>
    </row>
    <row r="47" spans="1:20" outlineLevel="2" x14ac:dyDescent="0.25">
      <c r="A47" t="s">
        <v>20</v>
      </c>
      <c r="B47" t="s">
        <v>27</v>
      </c>
      <c r="C47">
        <v>2</v>
      </c>
      <c r="D47">
        <v>6.01</v>
      </c>
      <c r="E47">
        <v>44.31</v>
      </c>
      <c r="F47">
        <v>34.908900840000001</v>
      </c>
      <c r="G47">
        <v>59.4494246</v>
      </c>
      <c r="H47">
        <v>177.4673008</v>
      </c>
      <c r="I47">
        <v>83.108975360000002</v>
      </c>
      <c r="J47">
        <v>206.4076992</v>
      </c>
      <c r="K47">
        <v>383.875</v>
      </c>
      <c r="O47">
        <v>4.9228723399999996</v>
      </c>
      <c r="P47">
        <v>53.066697769999998</v>
      </c>
      <c r="Q47">
        <v>15.43159902</v>
      </c>
      <c r="R47">
        <v>112.6072437</v>
      </c>
    </row>
    <row r="48" spans="1:20" outlineLevel="2" x14ac:dyDescent="0.25">
      <c r="A48" t="s">
        <v>20</v>
      </c>
      <c r="B48" t="s">
        <v>27</v>
      </c>
      <c r="C48">
        <v>2</v>
      </c>
      <c r="D48">
        <v>2.66</v>
      </c>
      <c r="E48">
        <v>46.69</v>
      </c>
      <c r="F48">
        <v>29.895061729999998</v>
      </c>
      <c r="G48">
        <v>52.465564739999998</v>
      </c>
      <c r="H48">
        <v>157.55053509999999</v>
      </c>
      <c r="I48">
        <v>75.189908630000005</v>
      </c>
      <c r="J48">
        <v>184.82446490000001</v>
      </c>
      <c r="K48">
        <v>342.375</v>
      </c>
      <c r="O48">
        <v>5.723837209</v>
      </c>
      <c r="P48">
        <v>45.967722709999997</v>
      </c>
      <c r="Q48">
        <v>32.279611719999998</v>
      </c>
      <c r="R48">
        <v>125.96388690000001</v>
      </c>
    </row>
    <row r="49" spans="1:20" outlineLevel="2" x14ac:dyDescent="0.25">
      <c r="A49" t="s">
        <v>20</v>
      </c>
      <c r="B49" t="s">
        <v>27</v>
      </c>
      <c r="C49">
        <v>2</v>
      </c>
      <c r="D49">
        <v>0.45</v>
      </c>
      <c r="E49">
        <v>8.75</v>
      </c>
      <c r="F49">
        <v>28.910689789999999</v>
      </c>
      <c r="G49">
        <v>51.693886919999997</v>
      </c>
      <c r="H49">
        <v>186.26634960000001</v>
      </c>
      <c r="I49">
        <v>105.6617729</v>
      </c>
      <c r="J49">
        <v>158.0586504</v>
      </c>
      <c r="K49">
        <v>344.32499999999999</v>
      </c>
      <c r="O49">
        <v>5.6452404319999996</v>
      </c>
      <c r="P49">
        <v>10.51492324</v>
      </c>
      <c r="Q49">
        <v>22.16723468</v>
      </c>
      <c r="R49">
        <v>72.111074149999993</v>
      </c>
    </row>
    <row r="50" spans="1:20" outlineLevel="2" x14ac:dyDescent="0.25">
      <c r="A50" t="s">
        <v>20</v>
      </c>
      <c r="B50" t="s">
        <v>31</v>
      </c>
      <c r="C50">
        <v>1</v>
      </c>
      <c r="D50">
        <v>1.58</v>
      </c>
      <c r="E50">
        <v>18.149999999999999</v>
      </c>
      <c r="F50">
        <v>16.70076564</v>
      </c>
      <c r="G50">
        <v>73.918552890000001</v>
      </c>
      <c r="H50">
        <v>209.53307390000001</v>
      </c>
      <c r="I50">
        <v>118.9137554</v>
      </c>
      <c r="J50">
        <v>168.06692609999999</v>
      </c>
      <c r="K50">
        <v>377.6</v>
      </c>
      <c r="L50">
        <v>1.395730352</v>
      </c>
      <c r="M50">
        <v>0.16748764199999999</v>
      </c>
      <c r="N50">
        <v>8.2799999999999994</v>
      </c>
      <c r="O50" t="s">
        <v>25</v>
      </c>
      <c r="P50" t="s">
        <v>25</v>
      </c>
      <c r="Q50" t="s">
        <v>25</v>
      </c>
      <c r="R50" t="s">
        <v>25</v>
      </c>
      <c r="S50">
        <v>4</v>
      </c>
      <c r="T50">
        <v>8</v>
      </c>
    </row>
    <row r="51" spans="1:20" outlineLevel="2" x14ac:dyDescent="0.25">
      <c r="A51" t="s">
        <v>20</v>
      </c>
      <c r="B51" t="s">
        <v>31</v>
      </c>
      <c r="C51">
        <v>1</v>
      </c>
      <c r="D51">
        <v>2.56</v>
      </c>
      <c r="E51">
        <v>12.1</v>
      </c>
      <c r="F51">
        <v>22.171113290000001</v>
      </c>
      <c r="G51">
        <v>63.794308970000003</v>
      </c>
      <c r="H51">
        <v>467.80155639999998</v>
      </c>
      <c r="I51">
        <v>381.83613409999998</v>
      </c>
      <c r="J51">
        <v>249.5984436</v>
      </c>
      <c r="K51">
        <v>717.4</v>
      </c>
      <c r="L51">
        <v>1.201459192</v>
      </c>
      <c r="M51">
        <v>0.144175103</v>
      </c>
      <c r="N51">
        <v>8.2799999999999994</v>
      </c>
      <c r="O51">
        <v>2.7518382350000001</v>
      </c>
      <c r="P51">
        <v>9.0844047690000007</v>
      </c>
      <c r="Q51">
        <v>6.0120584240000001</v>
      </c>
      <c r="R51">
        <v>101.51695429999999</v>
      </c>
      <c r="S51">
        <v>3</v>
      </c>
      <c r="T51">
        <v>6</v>
      </c>
    </row>
    <row r="52" spans="1:20" outlineLevel="2" x14ac:dyDescent="0.25">
      <c r="A52" t="s">
        <v>20</v>
      </c>
      <c r="B52" t="s">
        <v>31</v>
      </c>
      <c r="C52">
        <v>1</v>
      </c>
      <c r="D52">
        <v>3.06</v>
      </c>
      <c r="E52">
        <v>20.47</v>
      </c>
      <c r="F52">
        <v>29.563751329999999</v>
      </c>
      <c r="G52">
        <v>78.271994109999994</v>
      </c>
      <c r="H52">
        <v>158.46303499999999</v>
      </c>
      <c r="I52">
        <v>50.627289560000001</v>
      </c>
      <c r="J52">
        <v>136.486965</v>
      </c>
      <c r="K52">
        <v>294.95</v>
      </c>
      <c r="L52">
        <v>1.4173160359999999</v>
      </c>
      <c r="M52">
        <v>0.17007792399999999</v>
      </c>
      <c r="N52">
        <v>8.14</v>
      </c>
      <c r="O52">
        <v>2.8709862390000001</v>
      </c>
      <c r="P52">
        <v>9.1513594660000006</v>
      </c>
      <c r="Q52">
        <v>10.864726060000001</v>
      </c>
      <c r="R52">
        <v>106.1203142</v>
      </c>
      <c r="S52">
        <v>1</v>
      </c>
      <c r="T52">
        <v>10</v>
      </c>
    </row>
    <row r="53" spans="1:20" outlineLevel="2" x14ac:dyDescent="0.25">
      <c r="A53" t="s">
        <v>20</v>
      </c>
      <c r="B53" t="s">
        <v>31</v>
      </c>
      <c r="C53">
        <v>1</v>
      </c>
      <c r="D53">
        <v>1.6</v>
      </c>
      <c r="E53">
        <v>23.24</v>
      </c>
      <c r="F53">
        <v>16.281542739999999</v>
      </c>
      <c r="G53">
        <v>75.594210889999999</v>
      </c>
      <c r="H53">
        <v>209.9708171</v>
      </c>
      <c r="I53">
        <v>118.09506349999999</v>
      </c>
      <c r="J53">
        <v>74.779182879999993</v>
      </c>
      <c r="K53">
        <v>284.75</v>
      </c>
      <c r="L53">
        <v>5.4538390139999997</v>
      </c>
      <c r="M53">
        <v>0.65446068199999996</v>
      </c>
      <c r="N53">
        <v>8.43</v>
      </c>
      <c r="O53">
        <v>1.3174778760000001</v>
      </c>
      <c r="P53">
        <v>25.88381996</v>
      </c>
      <c r="Q53">
        <v>33.799422239999998</v>
      </c>
      <c r="R53">
        <v>145.9671602</v>
      </c>
      <c r="S53">
        <v>1</v>
      </c>
      <c r="T53">
        <v>5</v>
      </c>
    </row>
    <row r="54" spans="1:20" outlineLevel="2" x14ac:dyDescent="0.25">
      <c r="A54" t="s">
        <v>20</v>
      </c>
      <c r="B54" t="s">
        <v>31</v>
      </c>
      <c r="C54">
        <v>2</v>
      </c>
      <c r="D54">
        <v>0.15</v>
      </c>
      <c r="E54">
        <v>0</v>
      </c>
      <c r="F54">
        <v>28.007422099999999</v>
      </c>
      <c r="G54">
        <v>50.149766059999997</v>
      </c>
      <c r="H54">
        <v>168.46931309999999</v>
      </c>
      <c r="I54">
        <v>90.312124940000004</v>
      </c>
      <c r="J54">
        <v>214.0056869</v>
      </c>
      <c r="K54">
        <v>382.47500000000002</v>
      </c>
      <c r="O54" t="s">
        <v>33</v>
      </c>
      <c r="P54">
        <v>8.1385105390000003</v>
      </c>
      <c r="Q54">
        <v>17.939384459999999</v>
      </c>
      <c r="R54">
        <v>28.014495530000001</v>
      </c>
    </row>
    <row r="55" spans="1:20" outlineLevel="2" x14ac:dyDescent="0.25">
      <c r="A55" t="s">
        <v>20</v>
      </c>
      <c r="B55" t="s">
        <v>31</v>
      </c>
      <c r="C55">
        <v>2</v>
      </c>
      <c r="D55">
        <v>0.81</v>
      </c>
      <c r="E55">
        <v>1.1200000000000001</v>
      </c>
      <c r="F55">
        <v>26.37962963</v>
      </c>
      <c r="G55">
        <v>56.10881543</v>
      </c>
      <c r="H55">
        <v>162.35251070000001</v>
      </c>
      <c r="I55">
        <v>79.864065640000007</v>
      </c>
      <c r="J55">
        <v>215.9224893</v>
      </c>
      <c r="K55">
        <v>378.27499999999998</v>
      </c>
      <c r="O55">
        <v>2.2539592759999998</v>
      </c>
      <c r="P55">
        <v>5.5684385330000001</v>
      </c>
      <c r="Q55">
        <v>9.0831287510000003</v>
      </c>
      <c r="R55">
        <v>177.36934160000001</v>
      </c>
    </row>
    <row r="56" spans="1:20" outlineLevel="2" x14ac:dyDescent="0.25">
      <c r="A56" t="s">
        <v>20</v>
      </c>
      <c r="B56" t="s">
        <v>31</v>
      </c>
      <c r="C56">
        <v>2</v>
      </c>
      <c r="D56">
        <v>2.12</v>
      </c>
      <c r="E56">
        <v>4.63</v>
      </c>
      <c r="F56">
        <v>33.975112680000002</v>
      </c>
      <c r="G56">
        <v>56.49705934</v>
      </c>
      <c r="H56">
        <v>179.96432820000001</v>
      </c>
      <c r="I56">
        <v>89.492156179999995</v>
      </c>
      <c r="J56">
        <v>189.4606718</v>
      </c>
      <c r="K56">
        <v>369.42500000000001</v>
      </c>
      <c r="O56">
        <v>3.465447154</v>
      </c>
      <c r="P56">
        <v>8.0117071220000007</v>
      </c>
      <c r="Q56">
        <v>19.26520631</v>
      </c>
      <c r="R56">
        <v>155.7185987</v>
      </c>
    </row>
    <row r="57" spans="1:20" outlineLevel="2" x14ac:dyDescent="0.25">
      <c r="A57" t="s">
        <v>20</v>
      </c>
      <c r="B57" t="s">
        <v>31</v>
      </c>
      <c r="C57">
        <v>2</v>
      </c>
      <c r="D57">
        <v>1.63</v>
      </c>
      <c r="E57">
        <v>0</v>
      </c>
      <c r="F57">
        <v>35.864197529999998</v>
      </c>
      <c r="G57">
        <v>56.942148760000002</v>
      </c>
      <c r="H57">
        <v>285.20305500000001</v>
      </c>
      <c r="I57">
        <v>192.3967087</v>
      </c>
      <c r="J57">
        <v>271.62194499999998</v>
      </c>
      <c r="K57">
        <v>556.82500000000005</v>
      </c>
      <c r="O57">
        <v>3.520524515</v>
      </c>
      <c r="P57">
        <v>7.7812130220000002</v>
      </c>
      <c r="Q57">
        <v>26.43396619</v>
      </c>
      <c r="R57">
        <v>54.929358430000001</v>
      </c>
    </row>
    <row r="58" spans="1:20" outlineLevel="2" x14ac:dyDescent="0.25">
      <c r="A58" t="s">
        <v>20</v>
      </c>
      <c r="B58" t="s">
        <v>28</v>
      </c>
      <c r="C58">
        <v>1</v>
      </c>
      <c r="D58">
        <v>2.74</v>
      </c>
      <c r="E58">
        <v>19.79</v>
      </c>
      <c r="F58">
        <v>27.7973778</v>
      </c>
      <c r="G58">
        <v>70.849580360000004</v>
      </c>
      <c r="H58">
        <v>188.0350195</v>
      </c>
      <c r="I58">
        <v>89.388061339999993</v>
      </c>
      <c r="J58">
        <v>198.3649805</v>
      </c>
      <c r="K58">
        <v>386.4</v>
      </c>
      <c r="L58">
        <v>5.0760895369999997</v>
      </c>
      <c r="M58">
        <v>0.609130744</v>
      </c>
      <c r="N58">
        <v>8.16</v>
      </c>
      <c r="O58">
        <v>3.5838647959999999</v>
      </c>
      <c r="P58">
        <v>3.5441501999999998</v>
      </c>
      <c r="Q58">
        <v>16.610121660000001</v>
      </c>
      <c r="R58">
        <v>91.479482840000003</v>
      </c>
      <c r="S58">
        <v>2</v>
      </c>
      <c r="T58">
        <v>6</v>
      </c>
    </row>
    <row r="59" spans="1:20" outlineLevel="2" x14ac:dyDescent="0.25">
      <c r="A59" t="s">
        <v>20</v>
      </c>
      <c r="B59" t="s">
        <v>28</v>
      </c>
      <c r="C59">
        <v>1</v>
      </c>
      <c r="D59">
        <v>3.28</v>
      </c>
      <c r="E59">
        <v>32.04</v>
      </c>
      <c r="F59">
        <v>30.47888425</v>
      </c>
      <c r="G59">
        <v>65.78548112</v>
      </c>
      <c r="H59">
        <v>305.30155639999998</v>
      </c>
      <c r="I59">
        <v>209.03719100000001</v>
      </c>
      <c r="J59">
        <v>80.948443580000003</v>
      </c>
      <c r="K59">
        <v>386.25</v>
      </c>
      <c r="L59">
        <v>0.86688108399999997</v>
      </c>
      <c r="M59">
        <v>0.10402573</v>
      </c>
      <c r="N59">
        <v>8.16</v>
      </c>
      <c r="O59">
        <v>2.6132567849999999</v>
      </c>
      <c r="P59">
        <v>4.6744820929999999</v>
      </c>
      <c r="Q59">
        <v>12.223598539999999</v>
      </c>
      <c r="R59">
        <v>145.7360525</v>
      </c>
      <c r="S59">
        <v>1</v>
      </c>
      <c r="T59">
        <v>10</v>
      </c>
    </row>
    <row r="60" spans="1:20" outlineLevel="2" x14ac:dyDescent="0.25">
      <c r="A60" t="s">
        <v>20</v>
      </c>
      <c r="B60" t="s">
        <v>28</v>
      </c>
      <c r="C60">
        <v>1</v>
      </c>
      <c r="D60">
        <v>3.16</v>
      </c>
      <c r="E60">
        <v>33</v>
      </c>
      <c r="F60">
        <v>21.624078529999998</v>
      </c>
      <c r="G60">
        <v>61.508874939999998</v>
      </c>
      <c r="H60">
        <v>330.78793769999999</v>
      </c>
      <c r="I60">
        <v>247.6549842</v>
      </c>
      <c r="J60">
        <v>59.76206226</v>
      </c>
      <c r="K60">
        <v>390.55</v>
      </c>
      <c r="L60">
        <v>1.050359402</v>
      </c>
      <c r="M60">
        <v>0.126043128</v>
      </c>
      <c r="N60">
        <v>8.1999999999999993</v>
      </c>
      <c r="O60">
        <v>1.436186975</v>
      </c>
      <c r="P60">
        <v>14.927139479999999</v>
      </c>
      <c r="Q60">
        <v>15.91371257</v>
      </c>
      <c r="R60">
        <v>160.5935686</v>
      </c>
      <c r="S60">
        <v>1</v>
      </c>
      <c r="T60">
        <v>6</v>
      </c>
    </row>
    <row r="61" spans="1:20" outlineLevel="2" x14ac:dyDescent="0.25">
      <c r="A61" t="s">
        <v>20</v>
      </c>
      <c r="B61" t="s">
        <v>28</v>
      </c>
      <c r="C61">
        <v>1</v>
      </c>
      <c r="D61">
        <v>3.43</v>
      </c>
      <c r="E61">
        <v>7.53</v>
      </c>
      <c r="F61">
        <v>21.52694151</v>
      </c>
      <c r="G61">
        <v>60.150365870000002</v>
      </c>
      <c r="H61">
        <v>316.63424120000002</v>
      </c>
      <c r="I61">
        <v>234.9569338</v>
      </c>
      <c r="J61">
        <v>100.61575879999999</v>
      </c>
      <c r="K61">
        <v>417.25</v>
      </c>
      <c r="L61">
        <v>0.75895266299999997</v>
      </c>
      <c r="M61">
        <v>9.107432E-2</v>
      </c>
      <c r="N61">
        <v>8.26</v>
      </c>
      <c r="O61">
        <v>5.4516384779999996</v>
      </c>
      <c r="P61">
        <v>14.80401365</v>
      </c>
      <c r="Q61">
        <v>11.60666889</v>
      </c>
      <c r="R61">
        <v>58.540104030000002</v>
      </c>
      <c r="S61">
        <v>2</v>
      </c>
      <c r="T61">
        <v>4</v>
      </c>
    </row>
    <row r="62" spans="1:20" outlineLevel="2" x14ac:dyDescent="0.25">
      <c r="A62" t="s">
        <v>20</v>
      </c>
      <c r="B62" t="s">
        <v>28</v>
      </c>
      <c r="C62">
        <v>2</v>
      </c>
      <c r="D62">
        <v>2.97</v>
      </c>
      <c r="E62">
        <v>17.78</v>
      </c>
      <c r="F62">
        <v>30.487728990000001</v>
      </c>
      <c r="G62">
        <v>54.947152979999998</v>
      </c>
      <c r="H62">
        <v>205.1701271</v>
      </c>
      <c r="I62">
        <v>119.7352451</v>
      </c>
      <c r="J62">
        <v>178.90487289999999</v>
      </c>
      <c r="K62">
        <v>384.07499999999999</v>
      </c>
      <c r="O62">
        <v>1.9078947369999999</v>
      </c>
      <c r="P62">
        <v>12.67031719</v>
      </c>
      <c r="Q62">
        <v>6.9181221490000002</v>
      </c>
      <c r="R62">
        <v>62.742056980000001</v>
      </c>
    </row>
    <row r="63" spans="1:20" outlineLevel="2" x14ac:dyDescent="0.25">
      <c r="A63" t="s">
        <v>20</v>
      </c>
      <c r="B63" t="s">
        <v>28</v>
      </c>
      <c r="C63">
        <v>2</v>
      </c>
      <c r="D63">
        <v>4.9800000000000004</v>
      </c>
      <c r="E63">
        <v>21.2</v>
      </c>
      <c r="F63">
        <v>26.453703699999998</v>
      </c>
      <c r="G63">
        <v>49.559228650000001</v>
      </c>
      <c r="H63">
        <v>167.4403183</v>
      </c>
      <c r="I63">
        <v>91.427385950000001</v>
      </c>
      <c r="J63">
        <v>183.98468170000001</v>
      </c>
      <c r="K63">
        <v>351.42500000000001</v>
      </c>
      <c r="O63">
        <v>3.1144957980000001</v>
      </c>
      <c r="P63">
        <v>17.503561430000001</v>
      </c>
      <c r="Q63">
        <v>5.2583402399999999</v>
      </c>
      <c r="R63">
        <v>85.488427130000005</v>
      </c>
    </row>
    <row r="64" spans="1:20" outlineLevel="2" x14ac:dyDescent="0.25">
      <c r="A64" t="s">
        <v>20</v>
      </c>
      <c r="B64" t="s">
        <v>28</v>
      </c>
      <c r="C64">
        <v>2</v>
      </c>
      <c r="D64">
        <v>3.96</v>
      </c>
      <c r="E64">
        <v>23.19</v>
      </c>
      <c r="F64">
        <v>25.62962963</v>
      </c>
      <c r="G64">
        <v>52.493112949999997</v>
      </c>
      <c r="H64">
        <v>176.69441140000001</v>
      </c>
      <c r="I64">
        <v>98.571668819999999</v>
      </c>
      <c r="J64">
        <v>146.03058859999999</v>
      </c>
      <c r="K64">
        <v>322.72500000000002</v>
      </c>
      <c r="O64">
        <v>3.0782122909999998</v>
      </c>
      <c r="P64">
        <v>16.819483550000001</v>
      </c>
      <c r="Q64">
        <v>17.118792110000001</v>
      </c>
      <c r="R64">
        <v>84.745633290000001</v>
      </c>
    </row>
    <row r="65" spans="1:20" outlineLevel="2" x14ac:dyDescent="0.25">
      <c r="A65" t="s">
        <v>20</v>
      </c>
      <c r="B65" t="s">
        <v>28</v>
      </c>
      <c r="C65">
        <v>2</v>
      </c>
      <c r="D65">
        <v>2.39</v>
      </c>
      <c r="E65">
        <v>22.23</v>
      </c>
      <c r="F65">
        <v>31.281113099999999</v>
      </c>
      <c r="G65">
        <v>52.201357420000001</v>
      </c>
      <c r="H65">
        <v>254.57788350000001</v>
      </c>
      <c r="I65">
        <v>171.09541300000001</v>
      </c>
      <c r="J65">
        <v>109.0971165</v>
      </c>
      <c r="K65">
        <v>363.67500000000001</v>
      </c>
      <c r="O65">
        <v>1.801778243</v>
      </c>
      <c r="P65">
        <v>25.097786060000001</v>
      </c>
      <c r="Q65">
        <v>16.80130707</v>
      </c>
      <c r="R65">
        <v>37.113100330000002</v>
      </c>
    </row>
    <row r="66" spans="1:20" outlineLevel="2" x14ac:dyDescent="0.25">
      <c r="A66" t="s">
        <v>20</v>
      </c>
      <c r="B66" t="s">
        <v>24</v>
      </c>
      <c r="C66">
        <v>1</v>
      </c>
      <c r="D66">
        <v>2.85</v>
      </c>
      <c r="E66">
        <v>31.41</v>
      </c>
      <c r="F66">
        <v>13.109184600000001</v>
      </c>
      <c r="G66">
        <v>60.787168080000001</v>
      </c>
      <c r="H66">
        <v>119.2120623</v>
      </c>
      <c r="I66">
        <v>45.31570962</v>
      </c>
      <c r="J66">
        <v>235.93793769999999</v>
      </c>
      <c r="K66">
        <v>355.15</v>
      </c>
      <c r="L66">
        <v>4.7954756410000003</v>
      </c>
      <c r="M66">
        <v>0.57545707700000004</v>
      </c>
      <c r="N66">
        <v>8.08</v>
      </c>
      <c r="O66">
        <v>2.6356172139999998</v>
      </c>
      <c r="P66">
        <v>16.146051400000001</v>
      </c>
      <c r="Q66">
        <v>16.439979489999999</v>
      </c>
      <c r="R66">
        <v>94.391480169999994</v>
      </c>
      <c r="S66">
        <v>4</v>
      </c>
      <c r="T66">
        <v>3</v>
      </c>
    </row>
    <row r="67" spans="1:20" outlineLevel="2" x14ac:dyDescent="0.25">
      <c r="A67" t="s">
        <v>20</v>
      </c>
      <c r="B67" t="s">
        <v>24</v>
      </c>
      <c r="C67">
        <v>1</v>
      </c>
      <c r="D67">
        <v>5.32</v>
      </c>
      <c r="E67">
        <v>32.64</v>
      </c>
      <c r="F67">
        <v>16.603628629999999</v>
      </c>
      <c r="G67">
        <v>72.269051500000003</v>
      </c>
      <c r="H67">
        <v>161.2354086</v>
      </c>
      <c r="I67">
        <v>72.362728469999993</v>
      </c>
      <c r="J67">
        <v>241.06459140000001</v>
      </c>
      <c r="K67">
        <v>402.3</v>
      </c>
      <c r="L67">
        <v>1.7950655129999999</v>
      </c>
      <c r="M67">
        <v>0.21540786200000001</v>
      </c>
      <c r="N67">
        <v>8.06</v>
      </c>
      <c r="O67">
        <v>1.9926470590000001</v>
      </c>
      <c r="P67">
        <v>15.34477315</v>
      </c>
      <c r="Q67">
        <v>10.05194272</v>
      </c>
      <c r="R67">
        <v>106.0648611</v>
      </c>
      <c r="S67">
        <v>1</v>
      </c>
      <c r="T67">
        <v>6</v>
      </c>
    </row>
    <row r="68" spans="1:20" outlineLevel="2" x14ac:dyDescent="0.25">
      <c r="A68" t="s">
        <v>20</v>
      </c>
      <c r="B68" t="s">
        <v>24</v>
      </c>
      <c r="C68">
        <v>1</v>
      </c>
      <c r="D68">
        <v>2.1800000000000002</v>
      </c>
      <c r="E68">
        <v>31.81</v>
      </c>
      <c r="F68">
        <v>34.395039670000003</v>
      </c>
      <c r="G68">
        <v>72.112111819999996</v>
      </c>
      <c r="H68">
        <v>144.94163420000001</v>
      </c>
      <c r="I68">
        <v>38.434482709999997</v>
      </c>
      <c r="J68">
        <v>212.00836580000001</v>
      </c>
      <c r="K68">
        <v>356.95</v>
      </c>
      <c r="L68">
        <v>2.852764047</v>
      </c>
      <c r="M68">
        <v>0.34233168600000002</v>
      </c>
      <c r="N68">
        <v>8</v>
      </c>
      <c r="O68">
        <v>2.9330011069999999</v>
      </c>
      <c r="P68">
        <v>3.8532709729999999</v>
      </c>
      <c r="Q68">
        <v>6.5632575070000003</v>
      </c>
      <c r="R68">
        <v>180.22871029999999</v>
      </c>
      <c r="S68">
        <v>4</v>
      </c>
      <c r="T68">
        <v>7</v>
      </c>
    </row>
    <row r="69" spans="1:20" outlineLevel="2" x14ac:dyDescent="0.25">
      <c r="A69" t="s">
        <v>20</v>
      </c>
      <c r="B69" t="s">
        <v>24</v>
      </c>
      <c r="C69">
        <v>1</v>
      </c>
      <c r="D69">
        <v>1.68</v>
      </c>
      <c r="E69">
        <v>31.86</v>
      </c>
      <c r="F69" t="s">
        <v>25</v>
      </c>
      <c r="G69">
        <v>101.0969083</v>
      </c>
      <c r="H69">
        <v>137.1595331</v>
      </c>
      <c r="I69" t="s">
        <v>25</v>
      </c>
      <c r="J69">
        <v>305.59046690000002</v>
      </c>
      <c r="K69">
        <v>442.75</v>
      </c>
      <c r="L69" t="s">
        <v>25</v>
      </c>
      <c r="M69" t="s">
        <v>25</v>
      </c>
      <c r="N69">
        <v>8.1199999999999992</v>
      </c>
      <c r="O69">
        <v>2.1121875000000001</v>
      </c>
      <c r="P69">
        <v>31.570640650000001</v>
      </c>
      <c r="Q69">
        <v>8.6632884850000007</v>
      </c>
      <c r="R69">
        <v>116.85591770000001</v>
      </c>
      <c r="S69">
        <v>2</v>
      </c>
      <c r="T69">
        <v>7</v>
      </c>
    </row>
    <row r="70" spans="1:20" outlineLevel="2" x14ac:dyDescent="0.25">
      <c r="A70" t="s">
        <v>20</v>
      </c>
      <c r="B70" t="s">
        <v>24</v>
      </c>
      <c r="C70">
        <v>2</v>
      </c>
      <c r="D70">
        <v>0.9</v>
      </c>
      <c r="E70">
        <v>19.440000000000001</v>
      </c>
      <c r="F70">
        <v>22.949024290000001</v>
      </c>
      <c r="G70">
        <v>50.923920289999998</v>
      </c>
      <c r="H70">
        <v>136.1846017</v>
      </c>
      <c r="I70">
        <v>62.31165712</v>
      </c>
      <c r="J70">
        <v>239.5903983</v>
      </c>
      <c r="K70">
        <v>375.77499999999998</v>
      </c>
      <c r="O70">
        <v>1.306710775</v>
      </c>
      <c r="P70">
        <v>30.107135320000001</v>
      </c>
      <c r="Q70">
        <v>10.676553180000001</v>
      </c>
      <c r="R70">
        <v>67.107894400000006</v>
      </c>
    </row>
    <row r="71" spans="1:20" outlineLevel="2" x14ac:dyDescent="0.25">
      <c r="A71" t="s">
        <v>20</v>
      </c>
      <c r="B71" t="s">
        <v>24</v>
      </c>
      <c r="C71">
        <v>2</v>
      </c>
      <c r="D71">
        <v>4.68</v>
      </c>
      <c r="E71">
        <v>21.21</v>
      </c>
      <c r="F71">
        <v>23.605510750000001</v>
      </c>
      <c r="G71">
        <v>52.874788950000003</v>
      </c>
      <c r="H71">
        <v>123.9595719</v>
      </c>
      <c r="I71">
        <v>47.479272199999997</v>
      </c>
      <c r="J71">
        <v>210.56542809999999</v>
      </c>
      <c r="K71">
        <v>334.52499999999998</v>
      </c>
      <c r="O71">
        <v>2.4144008060000002</v>
      </c>
      <c r="P71">
        <v>11.57292386</v>
      </c>
      <c r="Q71">
        <v>15.23637866</v>
      </c>
      <c r="R71">
        <v>171.595212</v>
      </c>
    </row>
    <row r="72" spans="1:20" outlineLevel="2" x14ac:dyDescent="0.25">
      <c r="A72" t="s">
        <v>20</v>
      </c>
      <c r="B72" t="s">
        <v>24</v>
      </c>
      <c r="C72">
        <v>2</v>
      </c>
      <c r="D72">
        <v>1.8</v>
      </c>
      <c r="E72">
        <v>10.1</v>
      </c>
      <c r="F72">
        <v>22.762345679999999</v>
      </c>
      <c r="G72">
        <v>47.669607329999998</v>
      </c>
      <c r="H72">
        <v>127.5267539</v>
      </c>
      <c r="I72">
        <v>57.094800890000002</v>
      </c>
      <c r="J72">
        <v>218.7982461</v>
      </c>
      <c r="K72">
        <v>346.32499999999999</v>
      </c>
      <c r="O72">
        <v>2.8333333330000001</v>
      </c>
      <c r="P72">
        <v>15.001905020000001</v>
      </c>
      <c r="Q72">
        <v>13.31791934</v>
      </c>
      <c r="R72">
        <v>70.022023230000002</v>
      </c>
    </row>
    <row r="73" spans="1:20" outlineLevel="2" x14ac:dyDescent="0.25">
      <c r="A73" t="s">
        <v>20</v>
      </c>
      <c r="B73" t="s">
        <v>24</v>
      </c>
      <c r="C73">
        <v>2</v>
      </c>
      <c r="D73">
        <v>1.85</v>
      </c>
      <c r="E73">
        <v>21.21</v>
      </c>
      <c r="F73">
        <v>26.667040020000002</v>
      </c>
      <c r="G73">
        <v>52.569314849999998</v>
      </c>
      <c r="H73">
        <v>135.87495050000001</v>
      </c>
      <c r="I73">
        <v>56.638595629999998</v>
      </c>
      <c r="J73">
        <v>222.85004950000001</v>
      </c>
      <c r="K73">
        <v>358.72500000000002</v>
      </c>
      <c r="O73">
        <v>2.8531390129999998</v>
      </c>
      <c r="P73">
        <v>24.926986759999998</v>
      </c>
      <c r="Q73">
        <v>30.93527271</v>
      </c>
      <c r="R73">
        <v>42.432816899999999</v>
      </c>
    </row>
    <row r="74" spans="1:20" outlineLevel="1" x14ac:dyDescent="0.25">
      <c r="A74" s="2" t="s">
        <v>78</v>
      </c>
      <c r="D74">
        <f>SUBTOTAL(1,D2:D73)</f>
        <v>2.6181944444444452</v>
      </c>
    </row>
    <row r="75" spans="1:20" outlineLevel="2" x14ac:dyDescent="0.25">
      <c r="A75" t="s">
        <v>23</v>
      </c>
      <c r="B75" t="s">
        <v>21</v>
      </c>
      <c r="C75">
        <v>1</v>
      </c>
      <c r="D75">
        <v>1.91</v>
      </c>
      <c r="E75">
        <v>34.71</v>
      </c>
      <c r="F75">
        <v>13.2498454</v>
      </c>
      <c r="G75">
        <v>62.74967925</v>
      </c>
      <c r="H75">
        <v>122.9085603</v>
      </c>
      <c r="I75">
        <v>46.90903565</v>
      </c>
      <c r="J75">
        <v>211.7414397</v>
      </c>
      <c r="K75">
        <v>334.65</v>
      </c>
      <c r="L75">
        <v>4.288212058</v>
      </c>
      <c r="M75">
        <v>0.51458544699999997</v>
      </c>
      <c r="N75">
        <v>7.83</v>
      </c>
      <c r="O75">
        <v>2.0253360909999998</v>
      </c>
      <c r="P75">
        <v>18.645470549999999</v>
      </c>
      <c r="Q75">
        <v>9.3267674629999995</v>
      </c>
      <c r="R75">
        <v>59.477293109999998</v>
      </c>
      <c r="S75">
        <v>2</v>
      </c>
      <c r="T75">
        <v>5</v>
      </c>
    </row>
    <row r="76" spans="1:20" outlineLevel="2" x14ac:dyDescent="0.25">
      <c r="A76" t="s">
        <v>23</v>
      </c>
      <c r="B76" t="s">
        <v>21</v>
      </c>
      <c r="C76">
        <v>1</v>
      </c>
      <c r="D76">
        <v>1.34</v>
      </c>
      <c r="E76">
        <v>17.87</v>
      </c>
      <c r="F76">
        <v>16.563147990000001</v>
      </c>
      <c r="G76">
        <v>61.098556330000001</v>
      </c>
      <c r="H76">
        <v>143.38521399999999</v>
      </c>
      <c r="I76">
        <v>65.723509680000006</v>
      </c>
      <c r="J76">
        <v>264.714786</v>
      </c>
      <c r="K76">
        <v>408.1</v>
      </c>
      <c r="L76">
        <v>3.4884624519999998</v>
      </c>
      <c r="M76">
        <v>0.41861549399999998</v>
      </c>
      <c r="N76">
        <v>7.97</v>
      </c>
      <c r="O76">
        <v>2.3931181490000002</v>
      </c>
      <c r="P76">
        <v>9.5775234480000009</v>
      </c>
      <c r="Q76">
        <v>14.78332209</v>
      </c>
      <c r="R76">
        <v>78.164406299999996</v>
      </c>
      <c r="S76">
        <v>2</v>
      </c>
      <c r="T76">
        <v>7</v>
      </c>
    </row>
    <row r="77" spans="1:20" outlineLevel="2" x14ac:dyDescent="0.25">
      <c r="A77" t="s">
        <v>23</v>
      </c>
      <c r="B77" t="s">
        <v>21</v>
      </c>
      <c r="C77">
        <v>1</v>
      </c>
      <c r="D77">
        <v>4.3899999999999997</v>
      </c>
      <c r="E77">
        <v>25.7</v>
      </c>
      <c r="F77">
        <v>8.1488671410000002</v>
      </c>
      <c r="G77">
        <v>63.881588780000001</v>
      </c>
      <c r="H77">
        <v>116.97470819999999</v>
      </c>
      <c r="I77">
        <v>44.944252280000001</v>
      </c>
      <c r="J77">
        <v>309.92529180000002</v>
      </c>
      <c r="K77">
        <v>426.9</v>
      </c>
      <c r="L77">
        <v>5.2271893279999997</v>
      </c>
      <c r="M77">
        <v>0.62726271899999997</v>
      </c>
      <c r="N77">
        <v>8.1</v>
      </c>
      <c r="O77">
        <v>2.5188524590000001</v>
      </c>
      <c r="P77">
        <v>15.014545549999999</v>
      </c>
      <c r="Q77">
        <v>9.3199110869999995</v>
      </c>
      <c r="R77">
        <v>98.121197850000001</v>
      </c>
      <c r="S77">
        <v>2</v>
      </c>
      <c r="T77">
        <v>5</v>
      </c>
    </row>
    <row r="78" spans="1:20" outlineLevel="2" x14ac:dyDescent="0.25">
      <c r="A78" t="s">
        <v>23</v>
      </c>
      <c r="B78" t="s">
        <v>21</v>
      </c>
      <c r="C78">
        <v>1</v>
      </c>
      <c r="D78">
        <v>1.3</v>
      </c>
      <c r="E78">
        <v>11.22</v>
      </c>
      <c r="F78">
        <v>12.779497750000001</v>
      </c>
      <c r="G78">
        <v>56.712406080000001</v>
      </c>
      <c r="H78">
        <v>115.2237354</v>
      </c>
      <c r="I78">
        <v>45.731831569999997</v>
      </c>
      <c r="J78">
        <v>236.5762646</v>
      </c>
      <c r="K78">
        <v>351.8</v>
      </c>
      <c r="L78">
        <v>4.6551686920000002</v>
      </c>
      <c r="M78">
        <v>0.55862024300000002</v>
      </c>
      <c r="N78">
        <v>8.01</v>
      </c>
      <c r="O78">
        <v>1.4585253460000001</v>
      </c>
      <c r="P78">
        <v>67.925949529999997</v>
      </c>
      <c r="Q78">
        <v>5.545916085</v>
      </c>
      <c r="R78">
        <v>172.01284440000001</v>
      </c>
      <c r="S78">
        <v>2</v>
      </c>
      <c r="T78">
        <v>5</v>
      </c>
    </row>
    <row r="79" spans="1:20" outlineLevel="2" x14ac:dyDescent="0.25">
      <c r="A79" t="s">
        <v>23</v>
      </c>
      <c r="B79" t="s">
        <v>21</v>
      </c>
      <c r="C79">
        <v>2</v>
      </c>
      <c r="D79">
        <v>3.08</v>
      </c>
      <c r="E79">
        <v>31.55</v>
      </c>
      <c r="F79">
        <v>22.796570089999999</v>
      </c>
      <c r="G79">
        <v>49.73326557</v>
      </c>
      <c r="H79">
        <v>118.2772341</v>
      </c>
      <c r="I79">
        <v>45.747398439999998</v>
      </c>
      <c r="J79">
        <v>227.24776589999999</v>
      </c>
      <c r="K79">
        <v>345.52499999999998</v>
      </c>
      <c r="O79">
        <v>7.9170931419999997</v>
      </c>
      <c r="P79">
        <v>35.599688530000002</v>
      </c>
      <c r="Q79">
        <v>22.32662624</v>
      </c>
      <c r="R79">
        <v>330.0158399</v>
      </c>
    </row>
    <row r="80" spans="1:20" outlineLevel="2" x14ac:dyDescent="0.25">
      <c r="A80" t="s">
        <v>23</v>
      </c>
      <c r="B80" t="s">
        <v>21</v>
      </c>
      <c r="C80">
        <v>2</v>
      </c>
      <c r="D80">
        <v>3.12</v>
      </c>
      <c r="E80">
        <v>32.83</v>
      </c>
      <c r="F80">
        <v>21.928514539999998</v>
      </c>
      <c r="G80">
        <v>49.118846089999998</v>
      </c>
      <c r="H80">
        <v>119.7978597</v>
      </c>
      <c r="I80">
        <v>48.750499069999996</v>
      </c>
      <c r="J80">
        <v>210.0771403</v>
      </c>
      <c r="K80">
        <v>329.875</v>
      </c>
      <c r="O80">
        <v>3.5315101069999999</v>
      </c>
      <c r="P80">
        <v>33.211127679999997</v>
      </c>
      <c r="Q80">
        <v>9.6143077219999995</v>
      </c>
      <c r="R80">
        <v>129.3352841</v>
      </c>
    </row>
    <row r="81" spans="1:20" outlineLevel="2" x14ac:dyDescent="0.25">
      <c r="A81" t="s">
        <v>23</v>
      </c>
      <c r="B81" t="s">
        <v>21</v>
      </c>
      <c r="C81">
        <v>2</v>
      </c>
      <c r="D81">
        <v>1.72</v>
      </c>
      <c r="E81">
        <v>40.15</v>
      </c>
      <c r="F81">
        <v>22.34854142</v>
      </c>
      <c r="G81">
        <v>49.778392429999997</v>
      </c>
      <c r="H81">
        <v>127.63822829999999</v>
      </c>
      <c r="I81">
        <v>55.511294450000001</v>
      </c>
      <c r="J81">
        <v>182.3867717</v>
      </c>
      <c r="K81">
        <v>310.02499999999998</v>
      </c>
      <c r="O81">
        <v>0.84953703700000005</v>
      </c>
      <c r="P81">
        <v>21.730662550000002</v>
      </c>
      <c r="Q81">
        <v>8.2929807049999997</v>
      </c>
      <c r="R81">
        <v>84.101227570000006</v>
      </c>
    </row>
    <row r="82" spans="1:20" outlineLevel="2" x14ac:dyDescent="0.25">
      <c r="A82" t="s">
        <v>23</v>
      </c>
      <c r="B82" t="s">
        <v>21</v>
      </c>
      <c r="C82">
        <v>2</v>
      </c>
      <c r="D82">
        <v>2.5299999999999998</v>
      </c>
      <c r="E82">
        <v>50.36</v>
      </c>
      <c r="F82">
        <v>21.16002091</v>
      </c>
      <c r="G82">
        <v>49.299353510000003</v>
      </c>
      <c r="H82">
        <v>124.5417162</v>
      </c>
      <c r="I82">
        <v>54.08234178</v>
      </c>
      <c r="J82">
        <v>162.28328379999999</v>
      </c>
      <c r="K82">
        <v>286.82499999999999</v>
      </c>
      <c r="O82">
        <v>1.6541353379999999</v>
      </c>
      <c r="P82">
        <v>22.479048880000001</v>
      </c>
      <c r="Q82">
        <v>15.553434859999999</v>
      </c>
      <c r="R82">
        <v>58.474931089999998</v>
      </c>
    </row>
    <row r="83" spans="1:20" outlineLevel="2" x14ac:dyDescent="0.25">
      <c r="A83" t="s">
        <v>23</v>
      </c>
      <c r="B83" t="s">
        <v>29</v>
      </c>
      <c r="C83">
        <v>1</v>
      </c>
      <c r="D83">
        <v>1.06</v>
      </c>
      <c r="E83">
        <v>15.57</v>
      </c>
      <c r="F83">
        <v>9.1189660529999994</v>
      </c>
      <c r="G83">
        <v>57.266599309999997</v>
      </c>
      <c r="H83">
        <v>173.3463035</v>
      </c>
      <c r="I83">
        <v>106.9607381</v>
      </c>
      <c r="J83">
        <v>248.1536965</v>
      </c>
      <c r="K83">
        <v>421.5</v>
      </c>
      <c r="L83">
        <v>5.1084680640000002</v>
      </c>
      <c r="M83">
        <v>0.61301616800000003</v>
      </c>
      <c r="N83">
        <v>8.07</v>
      </c>
      <c r="O83">
        <v>2.717227378</v>
      </c>
      <c r="P83">
        <v>16.73699637</v>
      </c>
      <c r="Q83">
        <v>10.532676179999999</v>
      </c>
      <c r="R83">
        <v>100.17121779999999</v>
      </c>
      <c r="S83">
        <v>2</v>
      </c>
      <c r="T83">
        <v>7</v>
      </c>
    </row>
    <row r="84" spans="1:20" outlineLevel="2" x14ac:dyDescent="0.25">
      <c r="A84" t="s">
        <v>23</v>
      </c>
      <c r="B84" t="s">
        <v>29</v>
      </c>
      <c r="C84">
        <v>1</v>
      </c>
      <c r="D84">
        <v>2.64</v>
      </c>
      <c r="E84">
        <v>24.08</v>
      </c>
      <c r="F84">
        <v>8.3111679160000005</v>
      </c>
      <c r="G84">
        <v>67.146299929999998</v>
      </c>
      <c r="H84">
        <v>192.7042802</v>
      </c>
      <c r="I84">
        <v>117.2468124</v>
      </c>
      <c r="J84">
        <v>165.49571979999999</v>
      </c>
      <c r="K84">
        <v>358.2</v>
      </c>
      <c r="L84">
        <v>5.0437110110000001</v>
      </c>
      <c r="M84">
        <v>0.60524532099999995</v>
      </c>
      <c r="N84">
        <v>8.26</v>
      </c>
      <c r="O84">
        <v>1.9202702700000001</v>
      </c>
      <c r="P84">
        <v>5.5260769090000004</v>
      </c>
      <c r="Q84">
        <v>6.4340128979999998</v>
      </c>
      <c r="R84">
        <v>177.92864739999999</v>
      </c>
      <c r="S84">
        <v>3</v>
      </c>
      <c r="T84">
        <v>8</v>
      </c>
    </row>
    <row r="85" spans="1:20" outlineLevel="2" x14ac:dyDescent="0.25">
      <c r="A85" t="s">
        <v>23</v>
      </c>
      <c r="B85" t="s">
        <v>29</v>
      </c>
      <c r="C85">
        <v>1</v>
      </c>
      <c r="D85">
        <v>1.27</v>
      </c>
      <c r="E85">
        <v>25.18</v>
      </c>
      <c r="F85">
        <v>11.94771967</v>
      </c>
      <c r="G85">
        <v>61.040171030000003</v>
      </c>
      <c r="H85">
        <v>189.93190659999999</v>
      </c>
      <c r="I85">
        <v>116.9440159</v>
      </c>
      <c r="J85">
        <v>250.71809339999999</v>
      </c>
      <c r="K85">
        <v>440.65</v>
      </c>
      <c r="L85">
        <v>3.532713105</v>
      </c>
      <c r="M85">
        <v>0.423925573</v>
      </c>
      <c r="N85">
        <v>7.74</v>
      </c>
      <c r="O85">
        <v>5.5531914889999996</v>
      </c>
      <c r="P85">
        <v>24.608424710000001</v>
      </c>
      <c r="Q85">
        <v>7.0644207449999996</v>
      </c>
      <c r="R85">
        <v>83.383565140000002</v>
      </c>
      <c r="S85">
        <v>1</v>
      </c>
      <c r="T85">
        <v>10</v>
      </c>
    </row>
    <row r="86" spans="1:20" outlineLevel="2" x14ac:dyDescent="0.25">
      <c r="A86" t="s">
        <v>23</v>
      </c>
      <c r="B86" t="s">
        <v>29</v>
      </c>
      <c r="C86">
        <v>1</v>
      </c>
      <c r="D86">
        <v>3.7</v>
      </c>
      <c r="E86">
        <v>14.25</v>
      </c>
      <c r="F86">
        <v>9.7784752560000001</v>
      </c>
      <c r="G86">
        <v>63.887491910000001</v>
      </c>
      <c r="H86">
        <v>189.93190659999999</v>
      </c>
      <c r="I86">
        <v>116.26593939999999</v>
      </c>
      <c r="J86">
        <v>165.2680934</v>
      </c>
      <c r="K86">
        <v>355.2</v>
      </c>
      <c r="L86">
        <v>4.5364474279999998</v>
      </c>
      <c r="M86">
        <v>0.54437369099999999</v>
      </c>
      <c r="N86">
        <v>8.24</v>
      </c>
      <c r="O86">
        <v>1.3716143009999999</v>
      </c>
      <c r="P86">
        <v>5.7555603460000002</v>
      </c>
      <c r="Q86">
        <v>8.0241447499999996</v>
      </c>
      <c r="R86">
        <v>12.57337225</v>
      </c>
      <c r="S86">
        <v>4</v>
      </c>
      <c r="T86">
        <v>5</v>
      </c>
    </row>
    <row r="87" spans="1:20" outlineLevel="2" x14ac:dyDescent="0.25">
      <c r="A87" t="s">
        <v>23</v>
      </c>
      <c r="B87" t="s">
        <v>29</v>
      </c>
      <c r="C87">
        <v>2</v>
      </c>
      <c r="D87">
        <v>3.01</v>
      </c>
      <c r="E87">
        <v>19.73</v>
      </c>
      <c r="F87">
        <v>21.586566730000001</v>
      </c>
      <c r="G87">
        <v>46.514932880000003</v>
      </c>
      <c r="H87">
        <v>144.17360289999999</v>
      </c>
      <c r="I87">
        <v>76.072103290000001</v>
      </c>
      <c r="J87">
        <v>158.50139709999999</v>
      </c>
      <c r="K87">
        <v>302.67500000000001</v>
      </c>
      <c r="O87">
        <v>2.425742574</v>
      </c>
      <c r="P87">
        <v>19.821464339999999</v>
      </c>
      <c r="Q87">
        <v>25.117338</v>
      </c>
      <c r="R87">
        <v>162.79119230000001</v>
      </c>
    </row>
    <row r="88" spans="1:20" outlineLevel="2" x14ac:dyDescent="0.25">
      <c r="A88" t="s">
        <v>23</v>
      </c>
      <c r="B88" t="s">
        <v>29</v>
      </c>
      <c r="C88">
        <v>2</v>
      </c>
      <c r="D88">
        <v>2.0699999999999998</v>
      </c>
      <c r="E88">
        <v>14.91</v>
      </c>
      <c r="F88">
        <v>22.743974130000002</v>
      </c>
      <c r="G88">
        <v>44.936650049999997</v>
      </c>
      <c r="H88">
        <v>137.828135</v>
      </c>
      <c r="I88">
        <v>70.147510819999994</v>
      </c>
      <c r="J88">
        <v>230.046865</v>
      </c>
      <c r="K88">
        <v>367.875</v>
      </c>
      <c r="O88">
        <v>2.1604215459999998</v>
      </c>
      <c r="P88">
        <v>13.29433491</v>
      </c>
      <c r="Q88">
        <v>10.853156719999999</v>
      </c>
      <c r="R88">
        <v>90.467136280000005</v>
      </c>
    </row>
    <row r="89" spans="1:20" outlineLevel="2" x14ac:dyDescent="0.25">
      <c r="A89" t="s">
        <v>23</v>
      </c>
      <c r="B89" t="s">
        <v>29</v>
      </c>
      <c r="C89">
        <v>2</v>
      </c>
      <c r="D89">
        <v>2.6</v>
      </c>
      <c r="E89">
        <v>23.63</v>
      </c>
      <c r="F89">
        <v>21.237654320000001</v>
      </c>
      <c r="G89">
        <v>46.528925620000003</v>
      </c>
      <c r="H89">
        <v>136.80390410000001</v>
      </c>
      <c r="I89">
        <v>69.037324159999997</v>
      </c>
      <c r="J89">
        <v>137.3710959</v>
      </c>
      <c r="K89">
        <v>274.17500000000001</v>
      </c>
      <c r="O89">
        <v>3.7677845529999998</v>
      </c>
      <c r="P89">
        <v>9.8946828900000003</v>
      </c>
      <c r="Q89">
        <v>46.867862010000003</v>
      </c>
      <c r="R89">
        <v>181.9532931</v>
      </c>
    </row>
    <row r="90" spans="1:20" outlineLevel="2" x14ac:dyDescent="0.25">
      <c r="A90" t="s">
        <v>23</v>
      </c>
      <c r="B90" t="s">
        <v>29</v>
      </c>
      <c r="C90">
        <v>2</v>
      </c>
      <c r="D90">
        <v>0.77</v>
      </c>
      <c r="E90">
        <v>17.43</v>
      </c>
      <c r="F90">
        <v>21.768518520000001</v>
      </c>
      <c r="G90">
        <v>45.461432510000002</v>
      </c>
      <c r="H90">
        <v>146.40309160000001</v>
      </c>
      <c r="I90">
        <v>79.173140570000001</v>
      </c>
      <c r="J90">
        <v>161.97190839999999</v>
      </c>
      <c r="K90">
        <v>308.375</v>
      </c>
      <c r="O90">
        <v>3.721995927</v>
      </c>
      <c r="P90">
        <v>19.0914267</v>
      </c>
      <c r="Q90">
        <v>9.0590630710000006</v>
      </c>
      <c r="R90">
        <v>61.77952801</v>
      </c>
    </row>
    <row r="91" spans="1:20" outlineLevel="2" x14ac:dyDescent="0.25">
      <c r="A91" t="s">
        <v>23</v>
      </c>
      <c r="B91" t="s">
        <v>26</v>
      </c>
      <c r="C91">
        <v>1</v>
      </c>
      <c r="D91">
        <v>0.57999999999999996</v>
      </c>
      <c r="E91">
        <v>28.79</v>
      </c>
      <c r="F91">
        <v>12.851072390000001</v>
      </c>
      <c r="G91">
        <v>70.949777339999997</v>
      </c>
      <c r="H91">
        <v>197.27626459999999</v>
      </c>
      <c r="I91">
        <v>113.4754149</v>
      </c>
      <c r="J91">
        <v>154.72373540000001</v>
      </c>
      <c r="K91">
        <v>352</v>
      </c>
      <c r="L91">
        <v>1.6871370910000001</v>
      </c>
      <c r="M91">
        <v>0.20245645100000001</v>
      </c>
      <c r="N91">
        <v>8.17</v>
      </c>
      <c r="O91">
        <v>1.7174157299999999</v>
      </c>
      <c r="P91">
        <v>7.742751052</v>
      </c>
      <c r="Q91">
        <v>6.9593284190000002</v>
      </c>
      <c r="R91">
        <v>258.78378650000002</v>
      </c>
      <c r="S91">
        <v>1</v>
      </c>
      <c r="T91">
        <v>8</v>
      </c>
    </row>
    <row r="92" spans="1:20" outlineLevel="2" x14ac:dyDescent="0.25">
      <c r="A92" t="s">
        <v>23</v>
      </c>
      <c r="B92" t="s">
        <v>26</v>
      </c>
      <c r="C92">
        <v>1</v>
      </c>
      <c r="D92">
        <v>1.25</v>
      </c>
      <c r="E92">
        <v>23.2</v>
      </c>
      <c r="F92">
        <v>18.070908790000001</v>
      </c>
      <c r="G92">
        <v>70.503480139999994</v>
      </c>
      <c r="H92">
        <v>231.17704280000001</v>
      </c>
      <c r="I92">
        <v>142.60265390000001</v>
      </c>
      <c r="J92">
        <v>145.92295720000001</v>
      </c>
      <c r="K92">
        <v>377.1</v>
      </c>
      <c r="L92">
        <v>1.0028708959999999</v>
      </c>
      <c r="M92">
        <v>0.120344508</v>
      </c>
      <c r="N92">
        <v>8.09</v>
      </c>
      <c r="O92">
        <v>2.3803078559999999</v>
      </c>
      <c r="P92">
        <v>10.9801921</v>
      </c>
      <c r="Q92">
        <v>14.59592183</v>
      </c>
      <c r="R92">
        <v>54.622371170000001</v>
      </c>
      <c r="S92">
        <v>1</v>
      </c>
      <c r="T92">
        <v>10</v>
      </c>
    </row>
    <row r="93" spans="1:20" outlineLevel="2" x14ac:dyDescent="0.25">
      <c r="A93" t="s">
        <v>23</v>
      </c>
      <c r="B93" t="s">
        <v>26</v>
      </c>
      <c r="C93">
        <v>1</v>
      </c>
      <c r="D93">
        <v>4.91</v>
      </c>
      <c r="E93">
        <v>31.34</v>
      </c>
      <c r="F93">
        <v>14.75291288</v>
      </c>
      <c r="G93">
        <v>65.550071599999995</v>
      </c>
      <c r="H93">
        <v>249.75680929999999</v>
      </c>
      <c r="I93">
        <v>169.45382480000001</v>
      </c>
      <c r="J93">
        <v>141.84319070000001</v>
      </c>
      <c r="K93">
        <v>391.6</v>
      </c>
      <c r="L93">
        <v>5.8423813329999996</v>
      </c>
      <c r="M93">
        <v>0.70108576</v>
      </c>
      <c r="N93">
        <v>8.14</v>
      </c>
      <c r="O93">
        <v>2.5521505379999998</v>
      </c>
      <c r="P93">
        <v>4.0996256200000003</v>
      </c>
      <c r="Q93">
        <v>18.111631899999999</v>
      </c>
      <c r="R93">
        <v>34.334904989999998</v>
      </c>
      <c r="S93">
        <v>3</v>
      </c>
      <c r="T93">
        <v>8</v>
      </c>
    </row>
    <row r="94" spans="1:20" outlineLevel="2" x14ac:dyDescent="0.25">
      <c r="A94" t="s">
        <v>23</v>
      </c>
      <c r="B94" t="s">
        <v>26</v>
      </c>
      <c r="C94">
        <v>1</v>
      </c>
      <c r="D94">
        <v>1.5</v>
      </c>
      <c r="E94">
        <v>20.12</v>
      </c>
      <c r="F94">
        <v>16.23854643</v>
      </c>
      <c r="G94">
        <v>69.097341909999997</v>
      </c>
      <c r="H94">
        <v>236.1867704</v>
      </c>
      <c r="I94">
        <v>150.85088210000001</v>
      </c>
      <c r="J94">
        <v>221.91322959999999</v>
      </c>
      <c r="K94">
        <v>458.1</v>
      </c>
      <c r="L94">
        <v>2.0325080409999998</v>
      </c>
      <c r="M94">
        <v>0.243900965</v>
      </c>
      <c r="N94">
        <v>8.0500000000000007</v>
      </c>
      <c r="O94">
        <v>6.8194444440000002</v>
      </c>
      <c r="P94">
        <v>17.772633330000001</v>
      </c>
      <c r="Q94">
        <v>11.33929084</v>
      </c>
      <c r="R94">
        <v>222.10793150000001</v>
      </c>
      <c r="S94">
        <v>4</v>
      </c>
      <c r="T94">
        <v>6</v>
      </c>
    </row>
    <row r="95" spans="1:20" outlineLevel="2" x14ac:dyDescent="0.25">
      <c r="A95" t="s">
        <v>23</v>
      </c>
      <c r="B95" t="s">
        <v>26</v>
      </c>
      <c r="C95">
        <v>2</v>
      </c>
      <c r="D95">
        <v>3.44</v>
      </c>
      <c r="E95">
        <v>16.89</v>
      </c>
      <c r="F95">
        <v>22.54766527</v>
      </c>
      <c r="G95">
        <v>49.042477560000002</v>
      </c>
      <c r="H95">
        <v>150.80013869999999</v>
      </c>
      <c r="I95">
        <v>79.20999587</v>
      </c>
      <c r="J95">
        <v>186.32486130000001</v>
      </c>
      <c r="K95">
        <v>337.125</v>
      </c>
      <c r="O95">
        <v>6.1447520180000001</v>
      </c>
      <c r="P95">
        <v>40.089084210000003</v>
      </c>
      <c r="Q95">
        <v>6.7788823850000002</v>
      </c>
      <c r="R95">
        <v>90.378843689999997</v>
      </c>
    </row>
    <row r="96" spans="1:20" outlineLevel="2" x14ac:dyDescent="0.25">
      <c r="A96" t="s">
        <v>23</v>
      </c>
      <c r="B96" t="s">
        <v>26</v>
      </c>
      <c r="C96">
        <v>2</v>
      </c>
      <c r="D96">
        <v>3.83</v>
      </c>
      <c r="E96">
        <v>24.7</v>
      </c>
      <c r="F96">
        <v>19.243453800000001</v>
      </c>
      <c r="G96">
        <v>47.952490449999999</v>
      </c>
      <c r="H96">
        <v>151.2050672</v>
      </c>
      <c r="I96">
        <v>84.009122950000005</v>
      </c>
      <c r="J96">
        <v>195.6699328</v>
      </c>
      <c r="K96">
        <v>346.875</v>
      </c>
      <c r="O96">
        <v>3.803370787</v>
      </c>
      <c r="P96">
        <v>17.01461587</v>
      </c>
      <c r="Q96">
        <v>13.70669614</v>
      </c>
      <c r="R96">
        <v>140.57127990000001</v>
      </c>
    </row>
    <row r="97" spans="1:20" outlineLevel="2" x14ac:dyDescent="0.25">
      <c r="A97" t="s">
        <v>23</v>
      </c>
      <c r="B97" t="s">
        <v>26</v>
      </c>
      <c r="C97">
        <v>2</v>
      </c>
      <c r="D97">
        <v>1.45</v>
      </c>
      <c r="E97">
        <v>16.41</v>
      </c>
      <c r="F97">
        <v>20.626543210000001</v>
      </c>
      <c r="G97">
        <v>53.147382919999998</v>
      </c>
      <c r="H97">
        <v>162.0666789</v>
      </c>
      <c r="I97">
        <v>88.292752770000007</v>
      </c>
      <c r="J97">
        <v>202.35832110000001</v>
      </c>
      <c r="K97">
        <v>364.42500000000001</v>
      </c>
      <c r="O97">
        <v>8.7526881719999992</v>
      </c>
      <c r="P97">
        <v>19.255515979999998</v>
      </c>
      <c r="Q97">
        <v>7.9569810170000004</v>
      </c>
      <c r="R97">
        <v>56.091704890000003</v>
      </c>
    </row>
    <row r="98" spans="1:20" outlineLevel="2" x14ac:dyDescent="0.25">
      <c r="A98" t="s">
        <v>23</v>
      </c>
      <c r="B98" t="s">
        <v>26</v>
      </c>
      <c r="C98">
        <v>2</v>
      </c>
      <c r="D98">
        <v>1.03</v>
      </c>
      <c r="E98">
        <v>14.41</v>
      </c>
      <c r="F98">
        <v>19.462962959999999</v>
      </c>
      <c r="G98">
        <v>50.661157019999997</v>
      </c>
      <c r="H98">
        <v>157.32186960000001</v>
      </c>
      <c r="I98">
        <v>87.197749619999996</v>
      </c>
      <c r="J98">
        <v>186.1031304</v>
      </c>
      <c r="K98">
        <v>343.42500000000001</v>
      </c>
      <c r="O98">
        <v>4.2820247929999997</v>
      </c>
      <c r="P98">
        <v>49.684699860000002</v>
      </c>
      <c r="Q98">
        <v>10.214357379999999</v>
      </c>
      <c r="R98">
        <v>115.24734479999999</v>
      </c>
    </row>
    <row r="99" spans="1:20" outlineLevel="2" x14ac:dyDescent="0.25">
      <c r="A99" t="s">
        <v>23</v>
      </c>
      <c r="B99" t="s">
        <v>30</v>
      </c>
      <c r="C99">
        <v>1</v>
      </c>
      <c r="D99">
        <v>2.71</v>
      </c>
      <c r="E99">
        <v>52.51</v>
      </c>
      <c r="F99">
        <v>5.0034241310000001</v>
      </c>
      <c r="G99">
        <v>74.1279945</v>
      </c>
      <c r="H99">
        <v>194.21206230000001</v>
      </c>
      <c r="I99">
        <v>115.0806437</v>
      </c>
      <c r="J99">
        <v>221.0879377</v>
      </c>
      <c r="K99">
        <v>415.3</v>
      </c>
      <c r="L99">
        <v>5.0329181690000002</v>
      </c>
      <c r="M99">
        <v>0.60395018</v>
      </c>
      <c r="N99">
        <v>8</v>
      </c>
      <c r="O99">
        <v>3.4550882660000002</v>
      </c>
      <c r="P99">
        <v>6.2608221359999998</v>
      </c>
      <c r="Q99">
        <v>27.138821270000001</v>
      </c>
      <c r="R99">
        <v>55.201982729999997</v>
      </c>
      <c r="S99">
        <v>1</v>
      </c>
      <c r="T99">
        <v>8</v>
      </c>
    </row>
    <row r="100" spans="1:20" outlineLevel="2" x14ac:dyDescent="0.25">
      <c r="A100" t="s">
        <v>23</v>
      </c>
      <c r="B100" t="s">
        <v>30</v>
      </c>
      <c r="C100">
        <v>1</v>
      </c>
      <c r="D100">
        <v>2.96</v>
      </c>
      <c r="E100">
        <v>38.61</v>
      </c>
      <c r="F100">
        <v>9.9088161780000004</v>
      </c>
      <c r="G100">
        <v>73.925959250000005</v>
      </c>
      <c r="H100">
        <v>161.6731518</v>
      </c>
      <c r="I100">
        <v>77.838376370000006</v>
      </c>
      <c r="J100">
        <v>217.72684820000001</v>
      </c>
      <c r="K100">
        <v>379.4</v>
      </c>
      <c r="L100">
        <v>5.1408465909999999</v>
      </c>
      <c r="M100">
        <v>0.61690159099999997</v>
      </c>
      <c r="N100">
        <v>8.09</v>
      </c>
      <c r="O100">
        <v>3.01146789</v>
      </c>
      <c r="P100">
        <v>9.5183359169999999</v>
      </c>
      <c r="Q100">
        <v>10.36103967</v>
      </c>
      <c r="R100">
        <v>71.888340690000007</v>
      </c>
      <c r="S100">
        <v>2</v>
      </c>
      <c r="T100">
        <v>8</v>
      </c>
    </row>
    <row r="101" spans="1:20" outlineLevel="2" x14ac:dyDescent="0.25">
      <c r="A101" t="s">
        <v>23</v>
      </c>
      <c r="B101" t="s">
        <v>30</v>
      </c>
      <c r="C101">
        <v>1</v>
      </c>
      <c r="D101">
        <v>2.9</v>
      </c>
      <c r="E101">
        <v>35.04</v>
      </c>
      <c r="F101">
        <v>22.679858469999999</v>
      </c>
      <c r="G101">
        <v>67.842058039999998</v>
      </c>
      <c r="H101">
        <v>193.33657590000001</v>
      </c>
      <c r="I101">
        <v>102.8146594</v>
      </c>
      <c r="J101">
        <v>217.06342409999999</v>
      </c>
      <c r="K101">
        <v>410.4</v>
      </c>
      <c r="L101">
        <v>5.2163964859999998</v>
      </c>
      <c r="M101">
        <v>0.62596757800000002</v>
      </c>
      <c r="N101">
        <v>8.0399999999999991</v>
      </c>
      <c r="O101">
        <v>2.445743405</v>
      </c>
      <c r="P101">
        <v>21.20352737</v>
      </c>
      <c r="Q101">
        <v>21.18768781</v>
      </c>
      <c r="R101">
        <v>113.1268752</v>
      </c>
      <c r="S101">
        <v>1</v>
      </c>
      <c r="T101">
        <v>10</v>
      </c>
    </row>
    <row r="102" spans="1:20" outlineLevel="2" x14ac:dyDescent="0.25">
      <c r="A102" t="s">
        <v>23</v>
      </c>
      <c r="B102" t="s">
        <v>30</v>
      </c>
      <c r="C102">
        <v>1</v>
      </c>
      <c r="D102">
        <v>2.7</v>
      </c>
      <c r="E102">
        <v>38.76</v>
      </c>
      <c r="F102">
        <v>10.38685971</v>
      </c>
      <c r="G102" t="s">
        <v>25</v>
      </c>
      <c r="H102">
        <v>219.844358</v>
      </c>
      <c r="I102" t="s">
        <v>25</v>
      </c>
      <c r="J102">
        <v>167.25564199999999</v>
      </c>
      <c r="K102">
        <v>387.1</v>
      </c>
      <c r="L102">
        <v>2.4426360439999999</v>
      </c>
      <c r="M102">
        <v>0.29311632500000001</v>
      </c>
      <c r="N102">
        <v>8.01</v>
      </c>
      <c r="O102">
        <v>3.2031926409999998</v>
      </c>
      <c r="P102">
        <v>42.607209740000002</v>
      </c>
      <c r="Q102">
        <v>24.91235301</v>
      </c>
      <c r="R102">
        <v>103.84409049999999</v>
      </c>
      <c r="S102">
        <v>1</v>
      </c>
      <c r="T102">
        <v>10</v>
      </c>
    </row>
    <row r="103" spans="1:20" outlineLevel="2" x14ac:dyDescent="0.25">
      <c r="A103" t="s">
        <v>23</v>
      </c>
      <c r="B103" t="s">
        <v>30</v>
      </c>
      <c r="C103">
        <v>2</v>
      </c>
      <c r="D103">
        <v>1.53</v>
      </c>
      <c r="E103">
        <v>8.4499999999999993</v>
      </c>
      <c r="F103">
        <v>22.457437280000001</v>
      </c>
      <c r="G103">
        <v>54.721518709999998</v>
      </c>
      <c r="H103">
        <v>142.91594259999999</v>
      </c>
      <c r="I103">
        <v>65.736986610000002</v>
      </c>
      <c r="J103">
        <v>215.70905740000001</v>
      </c>
      <c r="K103">
        <v>358.625</v>
      </c>
      <c r="O103">
        <v>3.6138132299999999</v>
      </c>
      <c r="P103">
        <v>15.86224885</v>
      </c>
      <c r="Q103">
        <v>25.113064300000001</v>
      </c>
      <c r="R103">
        <v>231.58877580000001</v>
      </c>
    </row>
    <row r="104" spans="1:20" outlineLevel="2" x14ac:dyDescent="0.25">
      <c r="A104" t="s">
        <v>23</v>
      </c>
      <c r="B104" t="s">
        <v>30</v>
      </c>
      <c r="C104">
        <v>2</v>
      </c>
      <c r="D104">
        <v>0.04</v>
      </c>
      <c r="E104">
        <v>0</v>
      </c>
      <c r="F104">
        <v>44.281550070000002</v>
      </c>
      <c r="G104">
        <v>57.508253529999998</v>
      </c>
      <c r="H104">
        <v>168.63604839999999</v>
      </c>
      <c r="I104">
        <v>66.846244799999994</v>
      </c>
      <c r="J104">
        <v>222.88895160000001</v>
      </c>
      <c r="K104">
        <v>391.52499999999998</v>
      </c>
      <c r="O104">
        <v>3.3529990170000001</v>
      </c>
      <c r="P104">
        <v>27.347289159999999</v>
      </c>
      <c r="Q104">
        <v>42.707138690000001</v>
      </c>
      <c r="R104">
        <v>106.3175741</v>
      </c>
    </row>
    <row r="105" spans="1:20" outlineLevel="2" x14ac:dyDescent="0.25">
      <c r="A105" t="s">
        <v>23</v>
      </c>
      <c r="B105" t="s">
        <v>30</v>
      </c>
      <c r="C105">
        <v>2</v>
      </c>
      <c r="D105">
        <v>2.3199999999999998</v>
      </c>
      <c r="E105">
        <v>47.58</v>
      </c>
      <c r="F105">
        <v>25.214947089999999</v>
      </c>
      <c r="G105">
        <v>53.934911890000002</v>
      </c>
      <c r="H105">
        <v>165.57669440000001</v>
      </c>
      <c r="I105">
        <v>86.426835420000003</v>
      </c>
      <c r="J105">
        <v>167.29830559999999</v>
      </c>
      <c r="K105">
        <v>332.875</v>
      </c>
      <c r="O105">
        <v>2.1273784359999999</v>
      </c>
      <c r="P105">
        <v>40.268071120000002</v>
      </c>
      <c r="Q105">
        <v>8.6939458100000007</v>
      </c>
      <c r="R105">
        <v>97.89336394</v>
      </c>
    </row>
    <row r="106" spans="1:20" outlineLevel="2" x14ac:dyDescent="0.25">
      <c r="A106" t="s">
        <v>23</v>
      </c>
      <c r="B106" t="s">
        <v>30</v>
      </c>
      <c r="C106">
        <v>2</v>
      </c>
      <c r="D106">
        <v>2.0499999999999998</v>
      </c>
      <c r="E106">
        <v>65.2</v>
      </c>
      <c r="F106">
        <v>21.113351250000001</v>
      </c>
      <c r="G106">
        <v>47.542877449999999</v>
      </c>
      <c r="H106">
        <v>154.0633861</v>
      </c>
      <c r="I106">
        <v>85.407157400000003</v>
      </c>
      <c r="J106">
        <v>177.51161389999999</v>
      </c>
      <c r="K106">
        <v>331.57499999999999</v>
      </c>
      <c r="O106">
        <v>0.84340659299999998</v>
      </c>
      <c r="P106">
        <v>49.716153869999999</v>
      </c>
      <c r="Q106">
        <v>4.345703125</v>
      </c>
      <c r="R106">
        <v>92.412024059999993</v>
      </c>
    </row>
    <row r="107" spans="1:20" outlineLevel="2" x14ac:dyDescent="0.25">
      <c r="A107" t="s">
        <v>23</v>
      </c>
      <c r="B107" t="s">
        <v>32</v>
      </c>
      <c r="C107">
        <v>1</v>
      </c>
      <c r="D107">
        <v>0.71</v>
      </c>
      <c r="E107" t="s">
        <v>25</v>
      </c>
      <c r="F107">
        <v>1.3173300610000001</v>
      </c>
      <c r="G107">
        <v>35.535358510000002</v>
      </c>
      <c r="H107">
        <v>208.9494163</v>
      </c>
      <c r="I107">
        <v>172.0967277</v>
      </c>
      <c r="J107">
        <v>183.75058369999999</v>
      </c>
      <c r="K107">
        <v>392.7</v>
      </c>
      <c r="L107" t="s">
        <v>25</v>
      </c>
      <c r="M107" t="s">
        <v>25</v>
      </c>
      <c r="N107">
        <v>8.27</v>
      </c>
      <c r="O107">
        <v>1.6086711709999999</v>
      </c>
      <c r="P107">
        <v>8.4237691659999996</v>
      </c>
      <c r="Q107">
        <v>0.61954619499999997</v>
      </c>
      <c r="R107">
        <v>48.526556859999999</v>
      </c>
      <c r="S107">
        <v>2</v>
      </c>
      <c r="T107">
        <v>7</v>
      </c>
    </row>
    <row r="108" spans="1:20" outlineLevel="2" x14ac:dyDescent="0.25">
      <c r="A108" t="s">
        <v>23</v>
      </c>
      <c r="B108" t="s">
        <v>32</v>
      </c>
      <c r="C108">
        <v>1</v>
      </c>
      <c r="D108">
        <v>0.87</v>
      </c>
      <c r="E108" t="s">
        <v>25</v>
      </c>
      <c r="F108">
        <v>-3.3034813519999999</v>
      </c>
      <c r="G108">
        <v>87.409479090000005</v>
      </c>
      <c r="H108">
        <v>221.69260700000001</v>
      </c>
      <c r="I108">
        <v>137.58660929999999</v>
      </c>
      <c r="J108">
        <v>155.40739300000001</v>
      </c>
      <c r="K108">
        <v>377.1</v>
      </c>
      <c r="L108">
        <v>5.2703606970000001</v>
      </c>
      <c r="M108">
        <v>0.63244328400000005</v>
      </c>
      <c r="N108">
        <v>8.0500000000000007</v>
      </c>
      <c r="O108">
        <v>2.79443128</v>
      </c>
      <c r="P108">
        <v>19.65382206</v>
      </c>
      <c r="Q108">
        <v>2.7690188560000002</v>
      </c>
      <c r="R108">
        <v>159.84590209999999</v>
      </c>
      <c r="S108">
        <v>4</v>
      </c>
      <c r="T108">
        <v>5</v>
      </c>
    </row>
    <row r="109" spans="1:20" outlineLevel="2" x14ac:dyDescent="0.25">
      <c r="A109" t="s">
        <v>23</v>
      </c>
      <c r="B109" t="s">
        <v>32</v>
      </c>
      <c r="C109">
        <v>1</v>
      </c>
      <c r="D109">
        <v>1.61</v>
      </c>
      <c r="E109" t="s">
        <v>25</v>
      </c>
      <c r="F109">
        <v>18.986041719999999</v>
      </c>
      <c r="G109">
        <v>43.225402649999999</v>
      </c>
      <c r="H109">
        <v>279.52334630000001</v>
      </c>
      <c r="I109">
        <v>217.31190190000001</v>
      </c>
      <c r="J109">
        <v>135.6766537</v>
      </c>
      <c r="K109">
        <v>415.2</v>
      </c>
      <c r="L109">
        <v>5.43225333</v>
      </c>
      <c r="M109">
        <v>0.65187039999999996</v>
      </c>
      <c r="N109">
        <v>8.26</v>
      </c>
      <c r="O109">
        <v>7.8539387310000004</v>
      </c>
      <c r="P109">
        <v>39.414992869999999</v>
      </c>
      <c r="Q109">
        <v>1.2830941629999999</v>
      </c>
      <c r="R109">
        <v>59.911550040000002</v>
      </c>
      <c r="S109">
        <v>4</v>
      </c>
      <c r="T109">
        <v>5</v>
      </c>
    </row>
    <row r="110" spans="1:20" outlineLevel="2" x14ac:dyDescent="0.25">
      <c r="A110" t="s">
        <v>23</v>
      </c>
      <c r="B110" t="s">
        <v>32</v>
      </c>
      <c r="C110">
        <v>1</v>
      </c>
      <c r="D110">
        <v>0.19</v>
      </c>
      <c r="E110" t="s">
        <v>25</v>
      </c>
      <c r="F110">
        <v>14.316296619999999</v>
      </c>
      <c r="G110">
        <v>29.86728828</v>
      </c>
      <c r="H110">
        <v>161.33268480000001</v>
      </c>
      <c r="I110">
        <v>117.1490999</v>
      </c>
      <c r="J110">
        <v>180.91731519999999</v>
      </c>
      <c r="K110">
        <v>342.25</v>
      </c>
      <c r="L110">
        <v>4.6227901659999997</v>
      </c>
      <c r="M110">
        <v>0.55473481999999996</v>
      </c>
      <c r="N110">
        <v>8.2899999999999991</v>
      </c>
      <c r="O110">
        <v>4.9288548749999999</v>
      </c>
      <c r="P110">
        <v>5.4222916149999998</v>
      </c>
      <c r="Q110">
        <v>0.25354945899999998</v>
      </c>
      <c r="R110">
        <v>52.438821799999999</v>
      </c>
      <c r="S110">
        <v>4</v>
      </c>
      <c r="T110">
        <v>5</v>
      </c>
    </row>
    <row r="111" spans="1:20" outlineLevel="2" x14ac:dyDescent="0.25">
      <c r="A111" t="s">
        <v>23</v>
      </c>
      <c r="B111" t="s">
        <v>32</v>
      </c>
      <c r="C111">
        <v>2</v>
      </c>
      <c r="D111">
        <v>1.44</v>
      </c>
      <c r="E111" t="s">
        <v>25</v>
      </c>
      <c r="F111">
        <v>24.206790120000001</v>
      </c>
      <c r="G111">
        <v>50.185950409999997</v>
      </c>
      <c r="H111">
        <v>174.64328180000001</v>
      </c>
      <c r="I111">
        <v>100.25054129999999</v>
      </c>
      <c r="J111">
        <v>147.88171819999999</v>
      </c>
      <c r="K111">
        <v>322.52499999999998</v>
      </c>
      <c r="O111">
        <v>1.28458498</v>
      </c>
      <c r="P111">
        <v>4.6732457920000003</v>
      </c>
      <c r="Q111">
        <v>5.5198575180000002</v>
      </c>
      <c r="R111">
        <v>120.363231</v>
      </c>
    </row>
    <row r="112" spans="1:20" outlineLevel="2" x14ac:dyDescent="0.25">
      <c r="A112" t="s">
        <v>23</v>
      </c>
      <c r="B112" t="s">
        <v>32</v>
      </c>
      <c r="C112">
        <v>2</v>
      </c>
      <c r="D112">
        <v>0.47</v>
      </c>
      <c r="E112" t="s">
        <v>25</v>
      </c>
      <c r="F112">
        <v>25.287037040000001</v>
      </c>
      <c r="G112">
        <v>50.819559230000003</v>
      </c>
      <c r="H112">
        <v>121.82154939999999</v>
      </c>
      <c r="I112">
        <v>45.714953129999998</v>
      </c>
      <c r="J112">
        <v>255.6034506</v>
      </c>
      <c r="K112">
        <v>377.42500000000001</v>
      </c>
      <c r="O112">
        <v>2.0257234730000002</v>
      </c>
      <c r="P112">
        <v>7.0676403849999998</v>
      </c>
      <c r="Q112">
        <v>17.76847631</v>
      </c>
      <c r="R112">
        <v>76.113101979999996</v>
      </c>
    </row>
    <row r="113" spans="1:20" outlineLevel="2" x14ac:dyDescent="0.25">
      <c r="A113" t="s">
        <v>23</v>
      </c>
      <c r="B113" t="s">
        <v>32</v>
      </c>
      <c r="C113">
        <v>2</v>
      </c>
      <c r="D113">
        <v>0.5</v>
      </c>
      <c r="E113" t="s">
        <v>25</v>
      </c>
      <c r="F113">
        <v>25.157407410000001</v>
      </c>
      <c r="G113">
        <v>51.329201099999999</v>
      </c>
      <c r="H113">
        <v>136.0607412</v>
      </c>
      <c r="I113">
        <v>59.574132689999999</v>
      </c>
      <c r="J113">
        <v>213.71425880000001</v>
      </c>
      <c r="K113">
        <v>349.77499999999998</v>
      </c>
      <c r="O113">
        <v>2.1359470470000002</v>
      </c>
      <c r="P113">
        <v>6.5152212399999998</v>
      </c>
      <c r="Q113">
        <v>11.74476934</v>
      </c>
      <c r="R113">
        <v>70.641437389999993</v>
      </c>
    </row>
    <row r="114" spans="1:20" outlineLevel="2" x14ac:dyDescent="0.25">
      <c r="A114" t="s">
        <v>23</v>
      </c>
      <c r="B114" t="s">
        <v>32</v>
      </c>
      <c r="C114">
        <v>2</v>
      </c>
      <c r="D114">
        <v>0.98</v>
      </c>
      <c r="E114" t="s">
        <v>25</v>
      </c>
      <c r="F114">
        <v>22.854938270000002</v>
      </c>
      <c r="G114">
        <v>50.750688709999999</v>
      </c>
      <c r="H114">
        <v>132.04518429999999</v>
      </c>
      <c r="I114">
        <v>58.439557319999999</v>
      </c>
      <c r="J114">
        <v>172.0298157</v>
      </c>
      <c r="K114">
        <v>304.07499999999999</v>
      </c>
      <c r="O114">
        <v>4.3049199079999996</v>
      </c>
      <c r="P114">
        <v>31.899205169999998</v>
      </c>
      <c r="Q114">
        <v>20.514966959999999</v>
      </c>
      <c r="R114">
        <v>83.281112359999995</v>
      </c>
    </row>
    <row r="115" spans="1:20" outlineLevel="2" x14ac:dyDescent="0.25">
      <c r="A115" t="s">
        <v>23</v>
      </c>
      <c r="B115" t="s">
        <v>27</v>
      </c>
      <c r="C115">
        <v>1</v>
      </c>
      <c r="D115">
        <v>2.84</v>
      </c>
      <c r="E115">
        <v>17.93</v>
      </c>
      <c r="F115">
        <v>11.48092924</v>
      </c>
      <c r="G115">
        <v>52.617261399999997</v>
      </c>
      <c r="H115">
        <v>302.33463039999998</v>
      </c>
      <c r="I115">
        <v>238.2364398</v>
      </c>
      <c r="J115">
        <v>95.615369650000005</v>
      </c>
      <c r="K115">
        <v>397.95</v>
      </c>
      <c r="L115">
        <v>2.237572042</v>
      </c>
      <c r="M115">
        <v>0.26850864499999999</v>
      </c>
      <c r="N115">
        <v>8</v>
      </c>
      <c r="O115">
        <v>6.3721624849999996</v>
      </c>
      <c r="P115">
        <v>48.756744419999997</v>
      </c>
      <c r="Q115">
        <v>124.72686849999999</v>
      </c>
      <c r="R115">
        <v>182.24975319999999</v>
      </c>
      <c r="S115">
        <v>4</v>
      </c>
      <c r="T115">
        <v>5</v>
      </c>
    </row>
    <row r="116" spans="1:20" outlineLevel="2" x14ac:dyDescent="0.25">
      <c r="A116" t="s">
        <v>23</v>
      </c>
      <c r="B116" t="s">
        <v>27</v>
      </c>
      <c r="C116">
        <v>1</v>
      </c>
      <c r="D116">
        <v>3.81</v>
      </c>
      <c r="E116">
        <v>37.76</v>
      </c>
      <c r="F116">
        <v>15.049436399999999</v>
      </c>
      <c r="G116">
        <v>48.03168024</v>
      </c>
      <c r="H116">
        <v>299.5622568</v>
      </c>
      <c r="I116">
        <v>236.4811402</v>
      </c>
      <c r="J116">
        <v>117.4377432</v>
      </c>
      <c r="K116">
        <v>417</v>
      </c>
      <c r="L116">
        <v>2.7448356249999999</v>
      </c>
      <c r="M116">
        <v>0.329380275</v>
      </c>
      <c r="N116">
        <v>8.01</v>
      </c>
      <c r="O116">
        <v>2.1863924049999999</v>
      </c>
      <c r="P116">
        <v>22.576607589999998</v>
      </c>
      <c r="Q116">
        <v>11.09637201</v>
      </c>
      <c r="R116">
        <v>64.620956750000005</v>
      </c>
      <c r="S116">
        <v>4</v>
      </c>
      <c r="T116">
        <v>8</v>
      </c>
    </row>
    <row r="117" spans="1:20" outlineLevel="2" x14ac:dyDescent="0.25">
      <c r="A117" t="s">
        <v>23</v>
      </c>
      <c r="B117" t="s">
        <v>27</v>
      </c>
      <c r="C117">
        <v>1</v>
      </c>
      <c r="D117">
        <v>3.81</v>
      </c>
      <c r="E117">
        <v>20.72</v>
      </c>
      <c r="F117">
        <v>9.3813386570000006</v>
      </c>
      <c r="G117">
        <v>47.864555840000001</v>
      </c>
      <c r="H117">
        <v>289.20233459999997</v>
      </c>
      <c r="I117">
        <v>231.95644010000001</v>
      </c>
      <c r="J117">
        <v>147.34766540000001</v>
      </c>
      <c r="K117">
        <v>436.55</v>
      </c>
      <c r="L117">
        <v>4.590411639</v>
      </c>
      <c r="M117">
        <v>0.55084939700000002</v>
      </c>
      <c r="N117">
        <v>8.16</v>
      </c>
      <c r="O117">
        <v>2.8494525550000001</v>
      </c>
      <c r="P117">
        <v>4.0177133380000001</v>
      </c>
      <c r="Q117">
        <v>12.66384936</v>
      </c>
      <c r="R117">
        <v>243.08890690000001</v>
      </c>
      <c r="S117">
        <v>2</v>
      </c>
      <c r="T117">
        <v>10</v>
      </c>
    </row>
    <row r="118" spans="1:20" outlineLevel="2" x14ac:dyDescent="0.25">
      <c r="A118" t="s">
        <v>23</v>
      </c>
      <c r="B118" t="s">
        <v>27</v>
      </c>
      <c r="C118">
        <v>1</v>
      </c>
      <c r="D118">
        <v>4.83</v>
      </c>
      <c r="E118">
        <v>44.39</v>
      </c>
      <c r="F118">
        <v>5.7137558549999996</v>
      </c>
      <c r="G118">
        <v>53.155304229999999</v>
      </c>
      <c r="H118">
        <v>283.07393000000002</v>
      </c>
      <c r="I118">
        <v>224.20486990000001</v>
      </c>
      <c r="J118">
        <v>117.97607000000001</v>
      </c>
      <c r="K118">
        <v>401.05</v>
      </c>
      <c r="L118">
        <v>0.62943855599999998</v>
      </c>
      <c r="M118">
        <v>7.5532627000000005E-2</v>
      </c>
      <c r="N118">
        <v>8.15</v>
      </c>
      <c r="O118">
        <v>7.8664670660000002</v>
      </c>
      <c r="P118">
        <v>4.553757311</v>
      </c>
      <c r="Q118">
        <v>14.506901170000001</v>
      </c>
      <c r="R118">
        <v>154.83550030000001</v>
      </c>
      <c r="S118">
        <v>1</v>
      </c>
      <c r="T118">
        <v>10</v>
      </c>
    </row>
    <row r="119" spans="1:20" outlineLevel="2" x14ac:dyDescent="0.25">
      <c r="A119" t="s">
        <v>23</v>
      </c>
      <c r="B119" t="s">
        <v>27</v>
      </c>
      <c r="C119">
        <v>2</v>
      </c>
      <c r="D119">
        <v>1.26</v>
      </c>
      <c r="E119">
        <v>39.04</v>
      </c>
      <c r="F119">
        <v>22.6643641</v>
      </c>
      <c r="G119">
        <v>53.340493680000002</v>
      </c>
      <c r="H119">
        <v>190.19253639999999</v>
      </c>
      <c r="I119">
        <v>114.1876786</v>
      </c>
      <c r="J119">
        <v>166.2824636</v>
      </c>
      <c r="K119">
        <v>356.47500000000002</v>
      </c>
      <c r="O119">
        <v>4.283590963</v>
      </c>
      <c r="P119">
        <v>140.1567963</v>
      </c>
      <c r="Q119">
        <v>14.84831732</v>
      </c>
      <c r="R119">
        <v>73.647450770000006</v>
      </c>
    </row>
    <row r="120" spans="1:20" outlineLevel="2" x14ac:dyDescent="0.25">
      <c r="A120" t="s">
        <v>23</v>
      </c>
      <c r="B120" t="s">
        <v>27</v>
      </c>
      <c r="C120">
        <v>2</v>
      </c>
      <c r="D120">
        <v>2.02</v>
      </c>
      <c r="E120">
        <v>13.19</v>
      </c>
      <c r="F120">
        <v>27.269498330000001</v>
      </c>
      <c r="G120">
        <v>54.761631469999998</v>
      </c>
      <c r="H120">
        <v>197.495541</v>
      </c>
      <c r="I120">
        <v>115.4644112</v>
      </c>
      <c r="J120">
        <v>129.629459</v>
      </c>
      <c r="K120">
        <v>327.125</v>
      </c>
      <c r="O120">
        <v>2.0482546199999998</v>
      </c>
      <c r="P120">
        <v>14.886004209999999</v>
      </c>
      <c r="Q120">
        <v>12.63057429</v>
      </c>
      <c r="R120">
        <v>90.573519660000002</v>
      </c>
    </row>
    <row r="121" spans="1:20" outlineLevel="2" x14ac:dyDescent="0.25">
      <c r="A121" t="s">
        <v>23</v>
      </c>
      <c r="B121" t="s">
        <v>27</v>
      </c>
      <c r="C121">
        <v>2</v>
      </c>
      <c r="D121">
        <v>3.7</v>
      </c>
      <c r="E121">
        <v>54.28</v>
      </c>
      <c r="F121">
        <v>21.32017931</v>
      </c>
      <c r="G121">
        <v>49.937961870000002</v>
      </c>
      <c r="H121">
        <v>195.8520077</v>
      </c>
      <c r="I121">
        <v>124.5938665</v>
      </c>
      <c r="J121">
        <v>147.47299229999999</v>
      </c>
      <c r="K121">
        <v>343.32499999999999</v>
      </c>
      <c r="O121">
        <v>2.971698113</v>
      </c>
      <c r="P121">
        <v>50.638585820000003</v>
      </c>
      <c r="Q121">
        <v>8.7133764530000004</v>
      </c>
      <c r="R121">
        <v>134.88612879999999</v>
      </c>
    </row>
    <row r="122" spans="1:20" outlineLevel="2" x14ac:dyDescent="0.25">
      <c r="A122" t="s">
        <v>23</v>
      </c>
      <c r="B122" t="s">
        <v>27</v>
      </c>
      <c r="C122">
        <v>2</v>
      </c>
      <c r="D122">
        <v>3.52</v>
      </c>
      <c r="E122">
        <v>60.53</v>
      </c>
      <c r="F122">
        <v>21.862139920000001</v>
      </c>
      <c r="G122">
        <v>50.675860329999999</v>
      </c>
      <c r="H122">
        <v>164.2687277</v>
      </c>
      <c r="I122">
        <v>91.730727450000003</v>
      </c>
      <c r="J122">
        <v>167.8562723</v>
      </c>
      <c r="K122">
        <v>332.125</v>
      </c>
      <c r="O122">
        <v>4.1554809840000004</v>
      </c>
      <c r="P122">
        <v>43.86702974</v>
      </c>
      <c r="Q122">
        <v>12.830321850000001</v>
      </c>
      <c r="R122">
        <v>81.010216189999994</v>
      </c>
    </row>
    <row r="123" spans="1:20" outlineLevel="2" x14ac:dyDescent="0.25">
      <c r="A123" t="s">
        <v>23</v>
      </c>
      <c r="B123" t="s">
        <v>31</v>
      </c>
      <c r="C123">
        <v>1</v>
      </c>
      <c r="D123">
        <v>0.69</v>
      </c>
      <c r="E123">
        <v>16.79</v>
      </c>
      <c r="F123">
        <v>11.01569407</v>
      </c>
      <c r="G123">
        <v>70.851690039999994</v>
      </c>
      <c r="H123">
        <v>156.17704280000001</v>
      </c>
      <c r="I123">
        <v>74.309658690000006</v>
      </c>
      <c r="J123">
        <v>179.67295720000001</v>
      </c>
      <c r="K123">
        <v>335.85</v>
      </c>
      <c r="L123">
        <v>1.384937509</v>
      </c>
      <c r="M123">
        <v>0.16619250099999999</v>
      </c>
      <c r="N123">
        <v>8.2100000000000009</v>
      </c>
      <c r="O123">
        <v>3.5598714949999999</v>
      </c>
      <c r="P123">
        <v>17.03914464</v>
      </c>
      <c r="Q123">
        <v>5.3961370039999998</v>
      </c>
      <c r="R123">
        <v>100.9607929</v>
      </c>
      <c r="S123">
        <v>3</v>
      </c>
      <c r="T123">
        <v>3</v>
      </c>
    </row>
    <row r="124" spans="1:20" outlineLevel="2" x14ac:dyDescent="0.25">
      <c r="A124" t="s">
        <v>23</v>
      </c>
      <c r="B124" t="s">
        <v>31</v>
      </c>
      <c r="C124">
        <v>1</v>
      </c>
      <c r="D124">
        <v>3.28</v>
      </c>
      <c r="E124">
        <v>17.920000000000002</v>
      </c>
      <c r="F124">
        <v>10.059661350000001</v>
      </c>
      <c r="G124">
        <v>72.862479649999997</v>
      </c>
      <c r="H124">
        <v>283.75486380000001</v>
      </c>
      <c r="I124">
        <v>200.8327228</v>
      </c>
      <c r="J124">
        <v>93.195136189999999</v>
      </c>
      <c r="K124">
        <v>376.95</v>
      </c>
      <c r="L124">
        <v>5.6373173310000002</v>
      </c>
      <c r="M124">
        <v>0.67647807999999998</v>
      </c>
      <c r="N124">
        <v>8.41</v>
      </c>
      <c r="O124">
        <v>9.9445073609999994</v>
      </c>
      <c r="P124">
        <v>11.83945175</v>
      </c>
      <c r="Q124">
        <v>5.5781150669999997</v>
      </c>
      <c r="R124">
        <v>69.584847699999997</v>
      </c>
      <c r="S124">
        <v>4</v>
      </c>
      <c r="T124">
        <v>3</v>
      </c>
    </row>
    <row r="125" spans="1:20" outlineLevel="2" x14ac:dyDescent="0.25">
      <c r="A125" t="s">
        <v>23</v>
      </c>
      <c r="B125" t="s">
        <v>31</v>
      </c>
      <c r="C125">
        <v>1</v>
      </c>
      <c r="D125">
        <v>2.91</v>
      </c>
      <c r="E125">
        <v>29.05</v>
      </c>
      <c r="F125">
        <v>11.521980340000001</v>
      </c>
      <c r="G125">
        <v>70.903963439999998</v>
      </c>
      <c r="H125">
        <v>317.80155639999998</v>
      </c>
      <c r="I125">
        <v>235.37561260000001</v>
      </c>
      <c r="J125">
        <v>54.048443579999997</v>
      </c>
      <c r="K125">
        <v>371.85</v>
      </c>
      <c r="L125">
        <v>3.7701556329999999</v>
      </c>
      <c r="M125">
        <v>0.45241867600000002</v>
      </c>
      <c r="N125">
        <v>8.16</v>
      </c>
      <c r="O125" t="s">
        <v>25</v>
      </c>
      <c r="P125" t="s">
        <v>25</v>
      </c>
      <c r="Q125">
        <v>6.5976602350000002</v>
      </c>
      <c r="R125">
        <v>70.591804780000004</v>
      </c>
      <c r="S125">
        <v>2</v>
      </c>
      <c r="T125">
        <v>5</v>
      </c>
    </row>
    <row r="126" spans="1:20" outlineLevel="2" x14ac:dyDescent="0.25">
      <c r="A126" t="s">
        <v>23</v>
      </c>
      <c r="B126" t="s">
        <v>31</v>
      </c>
      <c r="C126">
        <v>1</v>
      </c>
      <c r="D126">
        <v>1.55</v>
      </c>
      <c r="E126">
        <v>15.18</v>
      </c>
      <c r="F126">
        <v>8.848789236</v>
      </c>
      <c r="G126">
        <v>65.472588099999996</v>
      </c>
      <c r="H126">
        <v>300.48638130000001</v>
      </c>
      <c r="I126">
        <v>226.16500400000001</v>
      </c>
      <c r="J126">
        <v>195.1636187</v>
      </c>
      <c r="K126">
        <v>495.65</v>
      </c>
      <c r="L126">
        <v>3.4247846829999999</v>
      </c>
      <c r="M126">
        <v>0.41097416199999998</v>
      </c>
      <c r="N126">
        <v>8.16</v>
      </c>
      <c r="O126">
        <v>2.5460526319999999</v>
      </c>
      <c r="P126">
        <v>38.828534189999999</v>
      </c>
      <c r="Q126">
        <v>21.511654709999998</v>
      </c>
      <c r="R126">
        <v>140.73448980000001</v>
      </c>
      <c r="S126">
        <v>2</v>
      </c>
      <c r="T126">
        <v>6</v>
      </c>
    </row>
    <row r="127" spans="1:20" outlineLevel="2" x14ac:dyDescent="0.25">
      <c r="A127" t="s">
        <v>23</v>
      </c>
      <c r="B127" t="s">
        <v>31</v>
      </c>
      <c r="C127">
        <v>2</v>
      </c>
      <c r="D127">
        <v>0.49</v>
      </c>
      <c r="E127">
        <v>11.04</v>
      </c>
      <c r="F127">
        <v>21.243631199999999</v>
      </c>
      <c r="G127">
        <v>48.455332550000001</v>
      </c>
      <c r="H127">
        <v>157.31272290000001</v>
      </c>
      <c r="I127">
        <v>87.613759150000007</v>
      </c>
      <c r="J127">
        <v>142.66227710000001</v>
      </c>
      <c r="K127">
        <v>299.97500000000002</v>
      </c>
      <c r="O127">
        <v>2.5439503619999999</v>
      </c>
      <c r="P127">
        <v>6.3706535249999998</v>
      </c>
      <c r="Q127">
        <v>19.912003540000001</v>
      </c>
      <c r="R127">
        <v>44.388592500000001</v>
      </c>
    </row>
    <row r="128" spans="1:20" outlineLevel="2" x14ac:dyDescent="0.25">
      <c r="A128" t="s">
        <v>23</v>
      </c>
      <c r="B128" t="s">
        <v>31</v>
      </c>
      <c r="C128">
        <v>2</v>
      </c>
      <c r="D128">
        <v>0.81</v>
      </c>
      <c r="E128">
        <v>0</v>
      </c>
      <c r="F128">
        <v>23.30430629</v>
      </c>
      <c r="G128">
        <v>53.887085140000003</v>
      </c>
      <c r="H128">
        <v>165.7550535</v>
      </c>
      <c r="I128">
        <v>88.563662070000007</v>
      </c>
      <c r="J128">
        <v>200.7699465</v>
      </c>
      <c r="K128">
        <v>366.52499999999998</v>
      </c>
      <c r="O128">
        <v>1.422222222</v>
      </c>
      <c r="P128">
        <v>11.50164925</v>
      </c>
      <c r="Q128">
        <v>24.012584440000001</v>
      </c>
      <c r="R128">
        <v>81.874100479999996</v>
      </c>
    </row>
    <row r="129" spans="1:20" outlineLevel="2" x14ac:dyDescent="0.25">
      <c r="A129" t="s">
        <v>23</v>
      </c>
      <c r="B129" t="s">
        <v>31</v>
      </c>
      <c r="C129">
        <v>2</v>
      </c>
      <c r="D129">
        <v>2.8</v>
      </c>
      <c r="E129">
        <v>1.63</v>
      </c>
      <c r="F129">
        <v>22.90546595</v>
      </c>
      <c r="G129">
        <v>54.152226069999998</v>
      </c>
      <c r="H129">
        <v>196.9381688</v>
      </c>
      <c r="I129">
        <v>119.8804768</v>
      </c>
      <c r="J129">
        <v>196.73683120000001</v>
      </c>
      <c r="K129">
        <v>393.67500000000001</v>
      </c>
      <c r="O129">
        <v>2.6454138700000001</v>
      </c>
      <c r="P129">
        <v>8.7891078629999999</v>
      </c>
      <c r="Q129">
        <v>9.2821281980000006</v>
      </c>
      <c r="R129">
        <v>102.94745709999999</v>
      </c>
    </row>
    <row r="130" spans="1:20" outlineLevel="2" x14ac:dyDescent="0.25">
      <c r="A130" t="s">
        <v>23</v>
      </c>
      <c r="B130" t="s">
        <v>31</v>
      </c>
      <c r="C130">
        <v>2</v>
      </c>
      <c r="D130">
        <v>2.57</v>
      </c>
      <c r="E130">
        <v>0.5</v>
      </c>
      <c r="F130">
        <v>24.610463960000001</v>
      </c>
      <c r="G130">
        <v>51.736203680000003</v>
      </c>
      <c r="H130">
        <v>145.65992869999999</v>
      </c>
      <c r="I130">
        <v>69.313261060000002</v>
      </c>
      <c r="J130">
        <v>225.26507129999999</v>
      </c>
      <c r="K130">
        <v>370.92500000000001</v>
      </c>
      <c r="O130">
        <v>1.967020024</v>
      </c>
      <c r="P130">
        <v>15.14687268</v>
      </c>
      <c r="Q130">
        <v>7.5074135379999998</v>
      </c>
      <c r="R130">
        <v>94.060344150000006</v>
      </c>
    </row>
    <row r="131" spans="1:20" outlineLevel="2" x14ac:dyDescent="0.25">
      <c r="A131" t="s">
        <v>23</v>
      </c>
      <c r="B131" t="s">
        <v>28</v>
      </c>
      <c r="C131">
        <v>1</v>
      </c>
      <c r="D131">
        <v>0.36</v>
      </c>
      <c r="E131">
        <v>18.079999999999998</v>
      </c>
      <c r="F131">
        <v>16.191236230000001</v>
      </c>
      <c r="G131">
        <v>70.735870289999994</v>
      </c>
      <c r="H131">
        <v>111.9649805</v>
      </c>
      <c r="I131">
        <v>25.037873980000001</v>
      </c>
      <c r="J131">
        <v>286.3850195</v>
      </c>
      <c r="K131">
        <v>398.35</v>
      </c>
      <c r="L131">
        <v>4.363761953</v>
      </c>
      <c r="M131">
        <v>0.52365143400000003</v>
      </c>
      <c r="N131">
        <v>8.08</v>
      </c>
      <c r="O131">
        <v>1.964583333</v>
      </c>
      <c r="P131">
        <v>53.996457530000001</v>
      </c>
      <c r="Q131">
        <v>11.77740519</v>
      </c>
      <c r="R131">
        <v>64.261748890000007</v>
      </c>
      <c r="S131">
        <v>4</v>
      </c>
      <c r="T131">
        <v>4</v>
      </c>
    </row>
    <row r="132" spans="1:20" outlineLevel="2" x14ac:dyDescent="0.25">
      <c r="A132" t="s">
        <v>23</v>
      </c>
      <c r="B132" t="s">
        <v>28</v>
      </c>
      <c r="C132">
        <v>1</v>
      </c>
      <c r="D132">
        <v>0.71</v>
      </c>
      <c r="E132">
        <v>25.41</v>
      </c>
      <c r="F132">
        <v>10.88276973</v>
      </c>
      <c r="G132">
        <v>52.058163810000003</v>
      </c>
      <c r="H132">
        <v>166.92607000000001</v>
      </c>
      <c r="I132">
        <v>103.9851365</v>
      </c>
      <c r="J132">
        <v>212.77393000000001</v>
      </c>
      <c r="K132">
        <v>379.7</v>
      </c>
      <c r="L132">
        <v>5.1624322749999996</v>
      </c>
      <c r="M132">
        <v>0.61949187299999997</v>
      </c>
      <c r="N132">
        <v>8.08</v>
      </c>
      <c r="O132">
        <v>2.4447802200000002</v>
      </c>
      <c r="P132">
        <v>25.765987249999998</v>
      </c>
      <c r="Q132">
        <v>4.4193291979999998</v>
      </c>
      <c r="R132">
        <v>29.043161420000001</v>
      </c>
      <c r="S132">
        <v>2</v>
      </c>
      <c r="T132">
        <v>8</v>
      </c>
    </row>
    <row r="133" spans="1:20" outlineLevel="2" x14ac:dyDescent="0.25">
      <c r="A133" t="s">
        <v>23</v>
      </c>
      <c r="B133" t="s">
        <v>28</v>
      </c>
      <c r="C133">
        <v>1</v>
      </c>
      <c r="D133">
        <v>4.51</v>
      </c>
      <c r="E133">
        <v>22.38</v>
      </c>
      <c r="F133">
        <v>12.334712469999999</v>
      </c>
      <c r="G133">
        <v>59.963999999999999</v>
      </c>
      <c r="H133">
        <v>221.78988330000001</v>
      </c>
      <c r="I133">
        <v>149.49117079999999</v>
      </c>
      <c r="J133">
        <v>221.31011670000001</v>
      </c>
      <c r="K133">
        <v>443.1</v>
      </c>
      <c r="L133">
        <v>5.9287240700000003</v>
      </c>
      <c r="M133">
        <v>0.711446888</v>
      </c>
      <c r="N133">
        <v>8.0399999999999991</v>
      </c>
      <c r="O133">
        <v>2.5088739289999999</v>
      </c>
      <c r="P133">
        <v>75.33706918</v>
      </c>
      <c r="Q133">
        <v>6.6052347239999998</v>
      </c>
      <c r="R133">
        <v>126.5914537</v>
      </c>
      <c r="S133">
        <v>3</v>
      </c>
      <c r="T133">
        <v>5</v>
      </c>
    </row>
    <row r="134" spans="1:20" outlineLevel="2" x14ac:dyDescent="0.25">
      <c r="A134" t="s">
        <v>23</v>
      </c>
      <c r="B134" t="s">
        <v>28</v>
      </c>
      <c r="C134">
        <v>1</v>
      </c>
      <c r="D134">
        <v>0.95</v>
      </c>
      <c r="E134">
        <v>25.06</v>
      </c>
      <c r="F134">
        <v>11.169068299999999</v>
      </c>
      <c r="G134">
        <v>57.354877879999997</v>
      </c>
      <c r="H134">
        <v>136.5758755</v>
      </c>
      <c r="I134">
        <v>68.051929319999999</v>
      </c>
      <c r="J134">
        <v>250.12412449999999</v>
      </c>
      <c r="K134">
        <v>386.7</v>
      </c>
      <c r="L134">
        <v>5.9826882809999997</v>
      </c>
      <c r="M134">
        <v>0.71792259400000003</v>
      </c>
      <c r="N134">
        <v>7.97</v>
      </c>
      <c r="O134">
        <v>2.7170854270000002</v>
      </c>
      <c r="P134">
        <v>18.43074404</v>
      </c>
      <c r="Q134">
        <v>20.139746420000002</v>
      </c>
      <c r="R134">
        <v>137.1962039</v>
      </c>
      <c r="S134">
        <v>2</v>
      </c>
      <c r="T134">
        <v>6</v>
      </c>
    </row>
    <row r="135" spans="1:20" outlineLevel="2" x14ac:dyDescent="0.25">
      <c r="A135" t="s">
        <v>23</v>
      </c>
      <c r="B135" t="s">
        <v>28</v>
      </c>
      <c r="C135">
        <v>2</v>
      </c>
      <c r="D135">
        <v>1.87</v>
      </c>
      <c r="E135">
        <v>19.48</v>
      </c>
      <c r="F135">
        <v>21.58024691</v>
      </c>
      <c r="G135">
        <v>46.48071625</v>
      </c>
      <c r="H135">
        <v>119.5920607</v>
      </c>
      <c r="I135">
        <v>51.531097539999998</v>
      </c>
      <c r="J135">
        <v>190.68293929999999</v>
      </c>
      <c r="K135">
        <v>310.27499999999998</v>
      </c>
      <c r="O135">
        <v>2.0667016810000001</v>
      </c>
      <c r="P135">
        <v>15.19036157</v>
      </c>
      <c r="Q135">
        <v>4.8026062300000003</v>
      </c>
      <c r="R135">
        <v>97.252020139999999</v>
      </c>
    </row>
    <row r="136" spans="1:20" outlineLevel="2" x14ac:dyDescent="0.25">
      <c r="A136" t="s">
        <v>23</v>
      </c>
      <c r="B136" t="s">
        <v>28</v>
      </c>
      <c r="C136">
        <v>2</v>
      </c>
      <c r="D136">
        <v>4.32</v>
      </c>
      <c r="E136">
        <v>25.26</v>
      </c>
      <c r="F136">
        <v>19.602439740000001</v>
      </c>
      <c r="G136">
        <v>45.654051340000002</v>
      </c>
      <c r="H136">
        <v>121.5690646</v>
      </c>
      <c r="I136">
        <v>56.312573520000001</v>
      </c>
      <c r="J136">
        <v>142.9059354</v>
      </c>
      <c r="K136">
        <v>264.47500000000002</v>
      </c>
      <c r="O136">
        <v>2.520759193</v>
      </c>
      <c r="P136">
        <v>5.0475841089999998</v>
      </c>
      <c r="Q136">
        <v>17.03873827</v>
      </c>
      <c r="R136">
        <v>87.912298519999993</v>
      </c>
    </row>
    <row r="137" spans="1:20" outlineLevel="2" x14ac:dyDescent="0.25">
      <c r="A137" t="s">
        <v>23</v>
      </c>
      <c r="B137" t="s">
        <v>28</v>
      </c>
      <c r="C137">
        <v>2</v>
      </c>
      <c r="D137">
        <v>3.2</v>
      </c>
      <c r="E137">
        <v>19.559999999999999</v>
      </c>
      <c r="F137">
        <v>23.953977500000001</v>
      </c>
      <c r="G137">
        <v>46.043277349999997</v>
      </c>
      <c r="H137">
        <v>165.09649680000001</v>
      </c>
      <c r="I137">
        <v>95.099241950000007</v>
      </c>
      <c r="J137">
        <v>167.42850319999999</v>
      </c>
      <c r="K137">
        <v>332.52499999999998</v>
      </c>
      <c r="O137">
        <v>2.7611502350000001</v>
      </c>
      <c r="P137">
        <v>29.04316296</v>
      </c>
      <c r="Q137">
        <v>5.4659527179999996</v>
      </c>
      <c r="R137">
        <v>33.703043630000003</v>
      </c>
    </row>
    <row r="138" spans="1:20" outlineLevel="2" x14ac:dyDescent="0.25">
      <c r="A138" t="s">
        <v>23</v>
      </c>
      <c r="B138" t="s">
        <v>28</v>
      </c>
      <c r="C138">
        <v>2</v>
      </c>
      <c r="D138">
        <v>3.98</v>
      </c>
      <c r="E138">
        <v>26.59</v>
      </c>
      <c r="F138">
        <v>22.37041936</v>
      </c>
      <c r="G138">
        <v>47.464635530000002</v>
      </c>
      <c r="H138">
        <v>157.8935333</v>
      </c>
      <c r="I138">
        <v>88.058478410000006</v>
      </c>
      <c r="J138">
        <v>156.53146670000001</v>
      </c>
      <c r="K138">
        <v>314.42500000000001</v>
      </c>
      <c r="O138">
        <v>3.755694761</v>
      </c>
      <c r="P138">
        <v>16.085408990000001</v>
      </c>
      <c r="Q138">
        <v>16.60480381</v>
      </c>
      <c r="R138">
        <v>44.204951940000001</v>
      </c>
    </row>
    <row r="139" spans="1:20" outlineLevel="2" x14ac:dyDescent="0.25">
      <c r="A139" t="s">
        <v>23</v>
      </c>
      <c r="B139" t="s">
        <v>24</v>
      </c>
      <c r="C139">
        <v>1</v>
      </c>
      <c r="D139">
        <v>1.08</v>
      </c>
      <c r="E139">
        <v>12.6</v>
      </c>
      <c r="F139">
        <v>20.955412729999999</v>
      </c>
      <c r="G139">
        <v>71.500869940000001</v>
      </c>
      <c r="H139">
        <v>176.7509728</v>
      </c>
      <c r="I139">
        <v>84.294690130000006</v>
      </c>
      <c r="J139">
        <v>266.9990272</v>
      </c>
      <c r="K139">
        <v>443.75</v>
      </c>
      <c r="L139">
        <v>5.0221253260000003</v>
      </c>
      <c r="M139">
        <v>0.60265503899999995</v>
      </c>
      <c r="N139">
        <v>8.0500000000000007</v>
      </c>
      <c r="O139">
        <v>3.2193211490000002</v>
      </c>
      <c r="P139">
        <v>11.47917455</v>
      </c>
      <c r="Q139">
        <v>40.742690830000001</v>
      </c>
      <c r="R139">
        <v>155.87334039999999</v>
      </c>
      <c r="S139">
        <v>2</v>
      </c>
      <c r="T139">
        <v>5</v>
      </c>
    </row>
    <row r="140" spans="1:20" outlineLevel="2" x14ac:dyDescent="0.25">
      <c r="A140" t="s">
        <v>23</v>
      </c>
      <c r="B140" t="s">
        <v>24</v>
      </c>
      <c r="C140">
        <v>1</v>
      </c>
      <c r="D140">
        <v>3.16</v>
      </c>
      <c r="E140">
        <v>10.210000000000001</v>
      </c>
      <c r="F140">
        <v>14.957411860000001</v>
      </c>
      <c r="G140">
        <v>60.694750370000001</v>
      </c>
      <c r="H140">
        <v>220.81712060000001</v>
      </c>
      <c r="I140">
        <v>145.16495839999999</v>
      </c>
      <c r="J140">
        <v>86.282879379999997</v>
      </c>
      <c r="K140">
        <v>307.10000000000002</v>
      </c>
      <c r="L140">
        <v>5.2271893279999997</v>
      </c>
      <c r="M140">
        <v>0.62726271899999997</v>
      </c>
      <c r="N140">
        <v>8.1300000000000008</v>
      </c>
      <c r="O140">
        <v>4.7028753989999998</v>
      </c>
      <c r="P140">
        <v>4.4754133500000002</v>
      </c>
      <c r="Q140">
        <v>14.61994915</v>
      </c>
      <c r="R140">
        <v>185.42944069999999</v>
      </c>
      <c r="S140">
        <v>3</v>
      </c>
      <c r="T140">
        <v>4</v>
      </c>
    </row>
    <row r="141" spans="1:20" outlineLevel="2" x14ac:dyDescent="0.25">
      <c r="A141" t="s">
        <v>23</v>
      </c>
      <c r="B141" t="s">
        <v>24</v>
      </c>
      <c r="C141">
        <v>1</v>
      </c>
      <c r="D141">
        <v>0.75</v>
      </c>
      <c r="E141">
        <v>17</v>
      </c>
      <c r="F141">
        <v>17.07908875</v>
      </c>
      <c r="G141">
        <v>59.213632169999997</v>
      </c>
      <c r="H141">
        <v>172.811284</v>
      </c>
      <c r="I141">
        <v>96.518563080000007</v>
      </c>
      <c r="J141">
        <v>199.688716</v>
      </c>
      <c r="K141">
        <v>372.5</v>
      </c>
      <c r="L141">
        <v>5.3782891189999997</v>
      </c>
      <c r="M141">
        <v>0.64539469400000005</v>
      </c>
      <c r="N141">
        <v>8.09</v>
      </c>
      <c r="O141">
        <v>1.5667034179999999</v>
      </c>
      <c r="P141">
        <v>21.507865819999999</v>
      </c>
      <c r="Q141">
        <v>2.7766273359999998</v>
      </c>
      <c r="R141">
        <v>32.008270719999999</v>
      </c>
      <c r="S141">
        <v>3</v>
      </c>
      <c r="T141">
        <v>8</v>
      </c>
    </row>
    <row r="142" spans="1:20" outlineLevel="2" x14ac:dyDescent="0.25">
      <c r="A142" t="s">
        <v>23</v>
      </c>
      <c r="B142" t="s">
        <v>24</v>
      </c>
      <c r="C142">
        <v>1</v>
      </c>
      <c r="D142">
        <v>0.81</v>
      </c>
      <c r="E142">
        <v>7.95</v>
      </c>
      <c r="F142">
        <v>15.031434409999999</v>
      </c>
      <c r="G142">
        <v>62.081375479999998</v>
      </c>
      <c r="H142">
        <v>170.1848249</v>
      </c>
      <c r="I142">
        <v>93.072015010000001</v>
      </c>
      <c r="J142">
        <v>244.9151751</v>
      </c>
      <c r="K142">
        <v>415.1</v>
      </c>
      <c r="L142">
        <v>1.3201804559999999</v>
      </c>
      <c r="M142">
        <v>0.15842165499999999</v>
      </c>
      <c r="N142">
        <v>7.95</v>
      </c>
      <c r="O142">
        <v>3.3881365109999999</v>
      </c>
      <c r="P142">
        <v>21.773882870000001</v>
      </c>
      <c r="Q142">
        <v>4.8681149279999998</v>
      </c>
      <c r="R142">
        <v>32.636814299999998</v>
      </c>
      <c r="S142">
        <v>2</v>
      </c>
      <c r="T142">
        <v>7</v>
      </c>
    </row>
    <row r="143" spans="1:20" outlineLevel="2" x14ac:dyDescent="0.25">
      <c r="A143" t="s">
        <v>23</v>
      </c>
      <c r="B143" t="s">
        <v>24</v>
      </c>
      <c r="C143">
        <v>2</v>
      </c>
      <c r="D143">
        <v>1.22</v>
      </c>
      <c r="E143">
        <v>15.68</v>
      </c>
      <c r="F143">
        <v>21.87562226</v>
      </c>
      <c r="G143">
        <v>51.843813869999998</v>
      </c>
      <c r="H143">
        <v>136.68252079999999</v>
      </c>
      <c r="I143">
        <v>62.963084670000001</v>
      </c>
      <c r="J143">
        <v>227.5424792</v>
      </c>
      <c r="K143">
        <v>364.22500000000002</v>
      </c>
      <c r="O143">
        <v>1.25</v>
      </c>
      <c r="P143">
        <v>36.18124117</v>
      </c>
      <c r="Q143">
        <v>37.992353289999997</v>
      </c>
      <c r="R143">
        <v>127.35638179999999</v>
      </c>
    </row>
    <row r="144" spans="1:20" outlineLevel="2" x14ac:dyDescent="0.25">
      <c r="A144" t="s">
        <v>23</v>
      </c>
      <c r="B144" t="s">
        <v>24</v>
      </c>
      <c r="C144">
        <v>2</v>
      </c>
      <c r="D144">
        <v>1.36</v>
      </c>
      <c r="E144">
        <v>10.16</v>
      </c>
      <c r="F144">
        <v>22.450617279999999</v>
      </c>
      <c r="G144">
        <v>52.20385675</v>
      </c>
      <c r="H144">
        <v>135.01783589999999</v>
      </c>
      <c r="I144">
        <v>60.363361869999999</v>
      </c>
      <c r="J144">
        <v>190.25716410000001</v>
      </c>
      <c r="K144">
        <v>325.27499999999998</v>
      </c>
      <c r="O144">
        <v>5.2083333329999997</v>
      </c>
      <c r="P144">
        <v>20.632666539999999</v>
      </c>
      <c r="Q144">
        <v>17.070620080000001</v>
      </c>
      <c r="R144">
        <v>82.069098440000005</v>
      </c>
    </row>
    <row r="145" spans="1:20" outlineLevel="2" x14ac:dyDescent="0.25">
      <c r="A145" t="s">
        <v>23</v>
      </c>
      <c r="B145" t="s">
        <v>24</v>
      </c>
      <c r="C145">
        <v>2</v>
      </c>
      <c r="D145">
        <v>2.0499999999999998</v>
      </c>
      <c r="E145">
        <v>12.4</v>
      </c>
      <c r="F145">
        <v>22.672117679999999</v>
      </c>
      <c r="G145">
        <v>48.903625699999999</v>
      </c>
      <c r="H145">
        <v>148.32292910000001</v>
      </c>
      <c r="I145">
        <v>76.747185720000004</v>
      </c>
      <c r="J145">
        <v>156.9520709</v>
      </c>
      <c r="K145">
        <v>305.27499999999998</v>
      </c>
      <c r="O145">
        <v>1.6898148150000001</v>
      </c>
      <c r="P145">
        <v>17.576298900000001</v>
      </c>
      <c r="Q145">
        <v>22.138451109999998</v>
      </c>
      <c r="R145">
        <v>67.721790639999995</v>
      </c>
    </row>
    <row r="146" spans="1:20" outlineLevel="2" x14ac:dyDescent="0.25">
      <c r="A146" t="s">
        <v>23</v>
      </c>
      <c r="B146" t="s">
        <v>24</v>
      </c>
      <c r="C146">
        <v>2</v>
      </c>
      <c r="D146">
        <v>2.5</v>
      </c>
      <c r="E146">
        <v>8.5299999999999994</v>
      </c>
      <c r="F146">
        <v>21.494708989999999</v>
      </c>
      <c r="G146">
        <v>50.34107307</v>
      </c>
      <c r="H146">
        <v>127.1700357</v>
      </c>
      <c r="I146">
        <v>55.33425364</v>
      </c>
      <c r="J146">
        <v>180.10496430000001</v>
      </c>
      <c r="K146">
        <v>307.27499999999998</v>
      </c>
      <c r="O146">
        <v>2.4875498010000001</v>
      </c>
      <c r="P146">
        <v>18.440745199999999</v>
      </c>
      <c r="Q146">
        <v>10.32601247</v>
      </c>
      <c r="R146">
        <v>33.915907189999999</v>
      </c>
    </row>
    <row r="147" spans="1:20" outlineLevel="1" x14ac:dyDescent="0.25">
      <c r="A147" s="2" t="s">
        <v>79</v>
      </c>
      <c r="D147">
        <f>SUBTOTAL(1,D75:D146)</f>
        <v>2.1138888888888889</v>
      </c>
    </row>
    <row r="148" spans="1:20" outlineLevel="2" x14ac:dyDescent="0.25">
      <c r="A148" t="s">
        <v>22</v>
      </c>
      <c r="B148" t="s">
        <v>21</v>
      </c>
      <c r="C148">
        <v>1</v>
      </c>
      <c r="D148">
        <v>2.63</v>
      </c>
      <c r="E148">
        <v>34.56</v>
      </c>
      <c r="F148">
        <v>18.945141920000001</v>
      </c>
      <c r="G148">
        <v>60.886020600000002</v>
      </c>
      <c r="H148">
        <v>139.83463040000001</v>
      </c>
      <c r="I148">
        <v>60.003467880000002</v>
      </c>
      <c r="J148">
        <v>283.96536959999997</v>
      </c>
      <c r="K148">
        <v>423.8</v>
      </c>
      <c r="L148">
        <v>5.2163964859999998</v>
      </c>
      <c r="M148">
        <v>0.62596757800000002</v>
      </c>
      <c r="N148">
        <v>7.76</v>
      </c>
      <c r="O148">
        <v>2.3893487859999998</v>
      </c>
      <c r="P148">
        <v>13.05902575</v>
      </c>
      <c r="Q148">
        <v>5.3497292869999997</v>
      </c>
      <c r="R148">
        <v>98.702970769999993</v>
      </c>
      <c r="S148">
        <v>1</v>
      </c>
      <c r="T148">
        <v>7</v>
      </c>
    </row>
    <row r="149" spans="1:20" outlineLevel="2" x14ac:dyDescent="0.25">
      <c r="A149" t="s">
        <v>22</v>
      </c>
      <c r="B149" t="s">
        <v>21</v>
      </c>
      <c r="C149">
        <v>1</v>
      </c>
      <c r="D149">
        <v>1.99</v>
      </c>
      <c r="E149">
        <v>30.25</v>
      </c>
      <c r="F149">
        <v>10.918557059999999</v>
      </c>
      <c r="G149">
        <v>68.963509560000006</v>
      </c>
      <c r="H149">
        <v>125.2431907</v>
      </c>
      <c r="I149">
        <v>45.361124080000003</v>
      </c>
      <c r="J149">
        <v>259.3068093</v>
      </c>
      <c r="K149">
        <v>384.55</v>
      </c>
      <c r="L149">
        <v>5.5401817510000004</v>
      </c>
      <c r="M149">
        <v>0.66482180999999996</v>
      </c>
      <c r="N149">
        <v>8.01</v>
      </c>
      <c r="O149">
        <v>3.6843824230000002</v>
      </c>
      <c r="P149">
        <v>7.1492373569999996</v>
      </c>
      <c r="Q149">
        <v>9.1841151350000008</v>
      </c>
      <c r="R149">
        <v>431.37675109999998</v>
      </c>
      <c r="S149">
        <v>2</v>
      </c>
      <c r="T149">
        <v>7</v>
      </c>
    </row>
    <row r="150" spans="1:20" outlineLevel="2" x14ac:dyDescent="0.25">
      <c r="A150" t="s">
        <v>22</v>
      </c>
      <c r="B150" t="s">
        <v>21</v>
      </c>
      <c r="C150">
        <v>1</v>
      </c>
      <c r="D150">
        <v>1.94</v>
      </c>
      <c r="E150">
        <v>35.409999999999997</v>
      </c>
      <c r="F150">
        <v>14.395039669999999</v>
      </c>
      <c r="G150">
        <v>55.90809024</v>
      </c>
      <c r="H150">
        <v>112.2081712</v>
      </c>
      <c r="I150">
        <v>41.90504129</v>
      </c>
      <c r="J150">
        <v>297.54182880000002</v>
      </c>
      <c r="K150">
        <v>409.75</v>
      </c>
      <c r="L150">
        <v>5.7236600690000001</v>
      </c>
      <c r="M150">
        <v>0.68683920799999998</v>
      </c>
      <c r="N150">
        <v>8</v>
      </c>
      <c r="O150">
        <v>1.525428571</v>
      </c>
      <c r="P150">
        <v>37.431299150000001</v>
      </c>
      <c r="Q150">
        <v>5.8940972220000001</v>
      </c>
      <c r="R150">
        <v>144.14295910000001</v>
      </c>
      <c r="S150">
        <v>1</v>
      </c>
      <c r="T150">
        <v>10</v>
      </c>
    </row>
    <row r="151" spans="1:20" outlineLevel="2" x14ac:dyDescent="0.25">
      <c r="A151" t="s">
        <v>22</v>
      </c>
      <c r="B151" t="s">
        <v>21</v>
      </c>
      <c r="C151">
        <v>1</v>
      </c>
      <c r="D151">
        <v>1.54</v>
      </c>
      <c r="E151">
        <v>35.049999999999997</v>
      </c>
      <c r="F151">
        <v>10.785632720000001</v>
      </c>
      <c r="G151">
        <v>66.369100540000005</v>
      </c>
      <c r="H151">
        <v>114.2996109</v>
      </c>
      <c r="I151">
        <v>37.144877639999997</v>
      </c>
      <c r="J151">
        <v>282.4503891</v>
      </c>
      <c r="K151">
        <v>396.75</v>
      </c>
      <c r="L151">
        <v>4.4716903749999997</v>
      </c>
      <c r="M151">
        <v>0.53660284499999999</v>
      </c>
      <c r="N151">
        <v>7.95</v>
      </c>
      <c r="O151">
        <v>3.3580432170000001</v>
      </c>
      <c r="P151">
        <v>41.794587739999997</v>
      </c>
      <c r="Q151">
        <v>41.103996520000003</v>
      </c>
      <c r="R151">
        <v>115.59355789999999</v>
      </c>
      <c r="S151">
        <v>2</v>
      </c>
      <c r="T151">
        <v>5</v>
      </c>
    </row>
    <row r="152" spans="1:20" outlineLevel="2" x14ac:dyDescent="0.25">
      <c r="A152" t="s">
        <v>22</v>
      </c>
      <c r="B152" t="s">
        <v>21</v>
      </c>
      <c r="C152">
        <v>2</v>
      </c>
      <c r="D152">
        <v>1.72</v>
      </c>
      <c r="E152">
        <v>48.44</v>
      </c>
      <c r="F152">
        <v>21.856954399999999</v>
      </c>
      <c r="G152">
        <v>52.156230559999997</v>
      </c>
      <c r="H152">
        <v>126.2233605</v>
      </c>
      <c r="I152">
        <v>52.210175540000002</v>
      </c>
      <c r="J152">
        <v>194.05163949999999</v>
      </c>
      <c r="K152">
        <v>320.27499999999998</v>
      </c>
      <c r="O152">
        <v>4.0076142130000001</v>
      </c>
      <c r="P152">
        <v>47.531737239999998</v>
      </c>
      <c r="Q152">
        <v>17.940620169999999</v>
      </c>
      <c r="R152">
        <v>95.721867509999996</v>
      </c>
    </row>
    <row r="153" spans="1:20" outlineLevel="2" x14ac:dyDescent="0.25">
      <c r="A153" t="s">
        <v>22</v>
      </c>
      <c r="B153" t="s">
        <v>21</v>
      </c>
      <c r="C153">
        <v>2</v>
      </c>
      <c r="D153">
        <v>2.8</v>
      </c>
      <c r="E153">
        <v>28.04</v>
      </c>
      <c r="F153">
        <v>22.454325969999999</v>
      </c>
      <c r="G153">
        <v>48.952223850000003</v>
      </c>
      <c r="H153">
        <v>118.2486509</v>
      </c>
      <c r="I153">
        <v>46.842101079999999</v>
      </c>
      <c r="J153">
        <v>215.3763491</v>
      </c>
      <c r="K153">
        <v>333.625</v>
      </c>
      <c r="O153">
        <v>5.4278794399999999</v>
      </c>
      <c r="P153">
        <v>27.278556590000001</v>
      </c>
      <c r="Q153">
        <v>20.663219269999999</v>
      </c>
      <c r="R153">
        <v>113.70978599999999</v>
      </c>
    </row>
    <row r="154" spans="1:20" outlineLevel="2" x14ac:dyDescent="0.25">
      <c r="A154" t="s">
        <v>22</v>
      </c>
      <c r="B154" t="s">
        <v>21</v>
      </c>
      <c r="C154">
        <v>2</v>
      </c>
      <c r="D154">
        <v>4.28</v>
      </c>
      <c r="E154">
        <v>27.52</v>
      </c>
      <c r="F154">
        <v>21.83950617</v>
      </c>
      <c r="G154">
        <v>48.677685949999997</v>
      </c>
      <c r="H154">
        <v>108.6732827</v>
      </c>
      <c r="I154">
        <v>38.156090579999997</v>
      </c>
      <c r="J154">
        <v>212.0017173</v>
      </c>
      <c r="K154">
        <v>320.67500000000001</v>
      </c>
      <c r="O154">
        <v>5.5204572799999996</v>
      </c>
      <c r="P154">
        <v>14.14290441</v>
      </c>
      <c r="Q154">
        <v>20.015720630000001</v>
      </c>
      <c r="R154">
        <v>73.598721220000002</v>
      </c>
    </row>
    <row r="155" spans="1:20" outlineLevel="2" x14ac:dyDescent="0.25">
      <c r="A155" t="s">
        <v>22</v>
      </c>
      <c r="B155" t="s">
        <v>21</v>
      </c>
      <c r="C155">
        <v>2</v>
      </c>
      <c r="D155">
        <v>1.62</v>
      </c>
      <c r="E155">
        <v>30.56</v>
      </c>
      <c r="F155">
        <v>26.472222219999999</v>
      </c>
      <c r="G155">
        <v>55.482093659999997</v>
      </c>
      <c r="H155">
        <v>139.35790729999999</v>
      </c>
      <c r="I155">
        <v>57.403591419999998</v>
      </c>
      <c r="J155">
        <v>197.6170927</v>
      </c>
      <c r="K155">
        <v>336.97500000000002</v>
      </c>
      <c r="O155">
        <v>6.49122807</v>
      </c>
      <c r="P155">
        <v>25.27563893</v>
      </c>
      <c r="Q155">
        <v>11.06000719</v>
      </c>
      <c r="R155">
        <v>260.8611391</v>
      </c>
    </row>
    <row r="156" spans="1:20" outlineLevel="2" x14ac:dyDescent="0.25">
      <c r="A156" t="s">
        <v>22</v>
      </c>
      <c r="B156" t="s">
        <v>29</v>
      </c>
      <c r="C156">
        <v>1</v>
      </c>
      <c r="D156">
        <v>3.7</v>
      </c>
      <c r="E156">
        <v>36.92</v>
      </c>
      <c r="F156">
        <v>13.525080340000001</v>
      </c>
      <c r="G156">
        <v>62.431687259999997</v>
      </c>
      <c r="H156">
        <v>129.18287939999999</v>
      </c>
      <c r="I156">
        <v>53.226111799999998</v>
      </c>
      <c r="J156">
        <v>292.31712060000001</v>
      </c>
      <c r="K156">
        <v>421.5</v>
      </c>
      <c r="L156">
        <v>4.5580331120000004</v>
      </c>
      <c r="M156">
        <v>0.54696397299999999</v>
      </c>
      <c r="N156">
        <v>8.17</v>
      </c>
      <c r="O156">
        <v>2.0176553670000001</v>
      </c>
      <c r="P156">
        <v>8.3493592670000005</v>
      </c>
      <c r="Q156">
        <v>7.6670985869999999</v>
      </c>
      <c r="R156">
        <v>116.3875018</v>
      </c>
      <c r="S156">
        <v>4</v>
      </c>
      <c r="T156">
        <v>6</v>
      </c>
    </row>
    <row r="157" spans="1:20" outlineLevel="2" x14ac:dyDescent="0.25">
      <c r="A157" t="s">
        <v>22</v>
      </c>
      <c r="B157" t="s">
        <v>29</v>
      </c>
      <c r="C157">
        <v>1</v>
      </c>
      <c r="D157">
        <v>3.46</v>
      </c>
      <c r="E157">
        <v>40.68</v>
      </c>
      <c r="F157">
        <v>7.5801112469999996</v>
      </c>
      <c r="G157">
        <v>58.139576259999998</v>
      </c>
      <c r="H157">
        <v>157.19844359999999</v>
      </c>
      <c r="I157">
        <v>91.478756090000005</v>
      </c>
      <c r="J157">
        <v>224.2515564</v>
      </c>
      <c r="K157">
        <v>381.45</v>
      </c>
      <c r="L157">
        <v>5.2703606970000001</v>
      </c>
      <c r="M157">
        <v>0.63244328400000005</v>
      </c>
      <c r="N157">
        <v>8.31</v>
      </c>
      <c r="O157">
        <v>2.4481250000000001</v>
      </c>
      <c r="P157">
        <v>12.74122088</v>
      </c>
      <c r="Q157">
        <v>0.59448132600000003</v>
      </c>
      <c r="R157">
        <v>213.63404589999999</v>
      </c>
      <c r="S157">
        <v>3</v>
      </c>
      <c r="T157">
        <v>5</v>
      </c>
    </row>
    <row r="158" spans="1:20" outlineLevel="2" x14ac:dyDescent="0.25">
      <c r="A158" t="s">
        <v>22</v>
      </c>
      <c r="B158" t="s">
        <v>29</v>
      </c>
      <c r="C158">
        <v>1</v>
      </c>
      <c r="D158">
        <v>0.71</v>
      </c>
      <c r="E158">
        <v>30.04</v>
      </c>
      <c r="F158">
        <v>18.830286950000001</v>
      </c>
      <c r="G158">
        <v>87.14326389</v>
      </c>
      <c r="H158">
        <v>149.75680929999999</v>
      </c>
      <c r="I158">
        <v>43.783258459999999</v>
      </c>
      <c r="J158">
        <v>289.6931907</v>
      </c>
      <c r="K158">
        <v>439.45</v>
      </c>
      <c r="L158">
        <v>5.3459105920000001</v>
      </c>
      <c r="M158">
        <v>0.64150927099999999</v>
      </c>
      <c r="N158">
        <v>8.17</v>
      </c>
      <c r="O158">
        <v>2.4027936150000002</v>
      </c>
      <c r="P158">
        <v>13.584041709999999</v>
      </c>
      <c r="Q158">
        <v>4.2292282109999997</v>
      </c>
      <c r="R158">
        <v>81.991745660000007</v>
      </c>
      <c r="S158">
        <v>2</v>
      </c>
      <c r="T158">
        <v>5</v>
      </c>
    </row>
    <row r="159" spans="1:20" outlineLevel="2" x14ac:dyDescent="0.25">
      <c r="A159" t="s">
        <v>22</v>
      </c>
      <c r="B159" t="s">
        <v>29</v>
      </c>
      <c r="C159">
        <v>1</v>
      </c>
      <c r="D159">
        <v>3.71</v>
      </c>
      <c r="E159">
        <v>31.22</v>
      </c>
      <c r="F159">
        <v>12.578489680000001</v>
      </c>
      <c r="G159">
        <v>62.855267840000003</v>
      </c>
      <c r="H159">
        <v>183.2684825</v>
      </c>
      <c r="I159">
        <v>107.83472500000001</v>
      </c>
      <c r="J159">
        <v>214.28151750000001</v>
      </c>
      <c r="K159">
        <v>397.55</v>
      </c>
      <c r="L159">
        <v>3.8025341589999999</v>
      </c>
      <c r="M159">
        <v>0.45630409900000002</v>
      </c>
      <c r="N159">
        <v>8.16</v>
      </c>
      <c r="O159">
        <v>4.6361003859999999</v>
      </c>
      <c r="P159">
        <v>12.34823621</v>
      </c>
      <c r="Q159">
        <v>0.53604827399999999</v>
      </c>
      <c r="R159">
        <v>217.63732529999999</v>
      </c>
      <c r="S159">
        <v>4</v>
      </c>
      <c r="T159">
        <v>4</v>
      </c>
    </row>
    <row r="160" spans="1:20" outlineLevel="2" x14ac:dyDescent="0.25">
      <c r="A160" t="s">
        <v>22</v>
      </c>
      <c r="B160" t="s">
        <v>29</v>
      </c>
      <c r="C160">
        <v>2</v>
      </c>
      <c r="D160">
        <v>2.46</v>
      </c>
      <c r="E160">
        <v>13.3</v>
      </c>
      <c r="F160">
        <v>24.261997210000001</v>
      </c>
      <c r="G160">
        <v>50.68092953</v>
      </c>
      <c r="H160">
        <v>140.74362020000001</v>
      </c>
      <c r="I160">
        <v>65.800693460000005</v>
      </c>
      <c r="J160">
        <v>195.2813798</v>
      </c>
      <c r="K160">
        <v>336.02499999999998</v>
      </c>
      <c r="O160">
        <v>2.5259605399999998</v>
      </c>
      <c r="P160">
        <v>15.971399760000001</v>
      </c>
      <c r="Q160">
        <v>10.4308611</v>
      </c>
      <c r="R160">
        <v>66.686755020000007</v>
      </c>
    </row>
    <row r="161" spans="1:20" outlineLevel="2" x14ac:dyDescent="0.25">
      <c r="A161" t="s">
        <v>22</v>
      </c>
      <c r="B161" t="s">
        <v>29</v>
      </c>
      <c r="C161">
        <v>2</v>
      </c>
      <c r="D161">
        <v>3.02</v>
      </c>
      <c r="E161">
        <v>19.920000000000002</v>
      </c>
      <c r="F161">
        <v>22.697008159999999</v>
      </c>
      <c r="G161">
        <v>52.628326889999997</v>
      </c>
      <c r="H161">
        <v>139.82895819999999</v>
      </c>
      <c r="I161">
        <v>64.503623149999996</v>
      </c>
      <c r="J161">
        <v>212.94604179999999</v>
      </c>
      <c r="K161">
        <v>352.77499999999998</v>
      </c>
      <c r="O161">
        <v>2.0088357590000001</v>
      </c>
      <c r="P161">
        <v>10.6290824</v>
      </c>
      <c r="Q161">
        <v>12.71618625</v>
      </c>
      <c r="R161">
        <v>72.345010099999996</v>
      </c>
    </row>
    <row r="162" spans="1:20" outlineLevel="2" x14ac:dyDescent="0.25">
      <c r="A162" t="s">
        <v>22</v>
      </c>
      <c r="B162" t="s">
        <v>29</v>
      </c>
      <c r="C162">
        <v>2</v>
      </c>
      <c r="D162">
        <v>3.63</v>
      </c>
      <c r="E162">
        <v>17.239999999999998</v>
      </c>
      <c r="F162">
        <v>22.725009960000001</v>
      </c>
      <c r="G162">
        <v>49.313238689999999</v>
      </c>
      <c r="H162">
        <v>126.3376932</v>
      </c>
      <c r="I162">
        <v>54.299444549999997</v>
      </c>
      <c r="J162">
        <v>233.3873068</v>
      </c>
      <c r="K162">
        <v>359.72500000000002</v>
      </c>
      <c r="O162">
        <v>3.2477110890000001</v>
      </c>
      <c r="P162">
        <v>10.36613588</v>
      </c>
      <c r="Q162">
        <v>9.9831442050000003</v>
      </c>
      <c r="R162">
        <v>33.536188840000001</v>
      </c>
    </row>
    <row r="163" spans="1:20" outlineLevel="2" x14ac:dyDescent="0.25">
      <c r="A163" t="s">
        <v>22</v>
      </c>
      <c r="B163" t="s">
        <v>29</v>
      </c>
      <c r="C163">
        <v>2</v>
      </c>
      <c r="D163">
        <v>2.38</v>
      </c>
      <c r="E163">
        <v>11.12</v>
      </c>
      <c r="F163">
        <v>24.53519988</v>
      </c>
      <c r="G163">
        <v>50.539212470000002</v>
      </c>
      <c r="H163">
        <v>150.8917955</v>
      </c>
      <c r="I163">
        <v>75.817383149999998</v>
      </c>
      <c r="J163">
        <v>193.13320450000001</v>
      </c>
      <c r="K163">
        <v>344.02499999999998</v>
      </c>
      <c r="O163">
        <v>2.0545073380000001</v>
      </c>
      <c r="P163">
        <v>15.68950819</v>
      </c>
      <c r="Q163">
        <v>12.413443210000001</v>
      </c>
      <c r="R163">
        <v>108.646367</v>
      </c>
    </row>
    <row r="164" spans="1:20" outlineLevel="2" x14ac:dyDescent="0.25">
      <c r="A164" t="s">
        <v>22</v>
      </c>
      <c r="B164" t="s">
        <v>26</v>
      </c>
      <c r="C164">
        <v>1</v>
      </c>
      <c r="D164">
        <v>2.2999999999999998</v>
      </c>
      <c r="E164">
        <v>30.17</v>
      </c>
      <c r="F164">
        <v>8.9195795499999999</v>
      </c>
      <c r="G164">
        <v>72.833053460000002</v>
      </c>
      <c r="H164">
        <v>241.24513619999999</v>
      </c>
      <c r="I164">
        <v>159.49250319999999</v>
      </c>
      <c r="J164">
        <v>133.65486379999999</v>
      </c>
      <c r="K164">
        <v>374.9</v>
      </c>
      <c r="L164">
        <v>0.99639519099999996</v>
      </c>
      <c r="M164">
        <v>0.11956742300000001</v>
      </c>
      <c r="N164">
        <v>8.14</v>
      </c>
      <c r="O164">
        <v>3.6191432400000001</v>
      </c>
      <c r="P164">
        <v>3.1580104659999999</v>
      </c>
      <c r="Q164">
        <v>8.7384557560000005</v>
      </c>
      <c r="R164">
        <v>80.567013750000001</v>
      </c>
      <c r="S164">
        <v>3</v>
      </c>
      <c r="T164">
        <v>8</v>
      </c>
    </row>
    <row r="165" spans="1:20" outlineLevel="2" x14ac:dyDescent="0.25">
      <c r="A165" t="s">
        <v>22</v>
      </c>
      <c r="B165" t="s">
        <v>26</v>
      </c>
      <c r="C165">
        <v>1</v>
      </c>
      <c r="D165">
        <v>1.26</v>
      </c>
      <c r="E165">
        <v>22.63</v>
      </c>
      <c r="F165">
        <v>14.6302135</v>
      </c>
      <c r="G165">
        <v>68.536829819999994</v>
      </c>
      <c r="H165">
        <v>243.72568089999999</v>
      </c>
      <c r="I165">
        <v>160.5586376</v>
      </c>
      <c r="J165">
        <v>173.7243191</v>
      </c>
      <c r="K165">
        <v>417.45</v>
      </c>
      <c r="L165">
        <v>0.98560234899999999</v>
      </c>
      <c r="M165">
        <v>0.11827228200000001</v>
      </c>
      <c r="N165">
        <v>7.99</v>
      </c>
      <c r="O165">
        <v>0.78011049700000001</v>
      </c>
      <c r="P165">
        <v>41.170998750000003</v>
      </c>
      <c r="Q165">
        <v>8.3516862580000009</v>
      </c>
      <c r="R165">
        <v>171.3646646</v>
      </c>
      <c r="S165">
        <v>2</v>
      </c>
      <c r="T165">
        <v>9</v>
      </c>
    </row>
    <row r="166" spans="1:20" outlineLevel="2" x14ac:dyDescent="0.25">
      <c r="A166" t="s">
        <v>22</v>
      </c>
      <c r="B166" t="s">
        <v>26</v>
      </c>
      <c r="C166">
        <v>1</v>
      </c>
      <c r="D166">
        <v>0.81</v>
      </c>
      <c r="E166">
        <v>41.55</v>
      </c>
      <c r="F166">
        <v>14.35413988</v>
      </c>
      <c r="G166">
        <v>72.018928889999998</v>
      </c>
      <c r="H166">
        <v>240.12645910000001</v>
      </c>
      <c r="I166">
        <v>153.75339030000001</v>
      </c>
      <c r="J166">
        <v>168.0235409</v>
      </c>
      <c r="K166">
        <v>408.15</v>
      </c>
      <c r="L166">
        <v>1.104323613</v>
      </c>
      <c r="M166">
        <v>0.132518834</v>
      </c>
      <c r="N166">
        <v>8.0299999999999994</v>
      </c>
      <c r="O166">
        <v>1.6837797619999999</v>
      </c>
      <c r="P166">
        <v>26.274808010000001</v>
      </c>
      <c r="Q166">
        <v>17.005080679999999</v>
      </c>
      <c r="R166">
        <v>79.292818740000001</v>
      </c>
      <c r="S166">
        <v>4</v>
      </c>
      <c r="T166">
        <v>8</v>
      </c>
    </row>
    <row r="167" spans="1:20" outlineLevel="2" x14ac:dyDescent="0.25">
      <c r="A167" t="s">
        <v>22</v>
      </c>
      <c r="B167" t="s">
        <v>26</v>
      </c>
      <c r="C167">
        <v>1</v>
      </c>
      <c r="D167">
        <v>0.64</v>
      </c>
      <c r="E167">
        <v>35.85</v>
      </c>
      <c r="F167">
        <v>13.34186994</v>
      </c>
      <c r="G167">
        <v>68.051297689999998</v>
      </c>
      <c r="H167">
        <v>206.9552529</v>
      </c>
      <c r="I167">
        <v>125.56208530000001</v>
      </c>
      <c r="J167">
        <v>91.344747080000005</v>
      </c>
      <c r="K167">
        <v>298.3</v>
      </c>
      <c r="L167">
        <v>1.352558983</v>
      </c>
      <c r="M167">
        <v>0.16230707799999999</v>
      </c>
      <c r="N167">
        <v>8.1300000000000008</v>
      </c>
      <c r="O167">
        <v>3.9677072120000001</v>
      </c>
      <c r="P167">
        <v>9.6465548689999991</v>
      </c>
      <c r="Q167">
        <v>8.8874055900000002</v>
      </c>
      <c r="R167">
        <v>390.68532850000003</v>
      </c>
      <c r="S167">
        <v>1</v>
      </c>
      <c r="T167">
        <v>10</v>
      </c>
    </row>
    <row r="168" spans="1:20" outlineLevel="2" x14ac:dyDescent="0.25">
      <c r="A168" t="s">
        <v>22</v>
      </c>
      <c r="B168" t="s">
        <v>26</v>
      </c>
      <c r="C168">
        <v>2</v>
      </c>
      <c r="D168">
        <v>1.45</v>
      </c>
      <c r="E168">
        <v>12.6</v>
      </c>
      <c r="F168">
        <v>21.928514539999998</v>
      </c>
      <c r="G168">
        <v>52.190943529999998</v>
      </c>
      <c r="H168">
        <v>140.72532699999999</v>
      </c>
      <c r="I168">
        <v>66.60586893</v>
      </c>
      <c r="J168">
        <v>192.94967299999999</v>
      </c>
      <c r="K168">
        <v>333.67500000000001</v>
      </c>
      <c r="O168">
        <v>6.4880952379999997</v>
      </c>
      <c r="P168">
        <v>25.140949259999999</v>
      </c>
      <c r="Q168">
        <v>7.3500409700000002</v>
      </c>
      <c r="R168">
        <v>92.022523969999995</v>
      </c>
    </row>
    <row r="169" spans="1:20" outlineLevel="2" x14ac:dyDescent="0.25">
      <c r="A169" t="s">
        <v>22</v>
      </c>
      <c r="B169" t="s">
        <v>26</v>
      </c>
      <c r="C169">
        <v>2</v>
      </c>
      <c r="D169">
        <v>2.95</v>
      </c>
      <c r="E169">
        <v>23.79</v>
      </c>
      <c r="F169">
        <v>22.836419750000001</v>
      </c>
      <c r="G169">
        <v>51.783746559999997</v>
      </c>
      <c r="H169">
        <v>145.20259759999999</v>
      </c>
      <c r="I169">
        <v>70.582431290000002</v>
      </c>
      <c r="J169">
        <v>211.8724024</v>
      </c>
      <c r="K169">
        <v>357.07499999999999</v>
      </c>
      <c r="O169">
        <v>3.69047619</v>
      </c>
      <c r="P169">
        <v>15.90703888</v>
      </c>
      <c r="Q169">
        <v>12.523224730000001</v>
      </c>
      <c r="R169">
        <v>61.26703105</v>
      </c>
    </row>
    <row r="170" spans="1:20" outlineLevel="2" x14ac:dyDescent="0.25">
      <c r="A170" t="s">
        <v>22</v>
      </c>
      <c r="B170" t="s">
        <v>26</v>
      </c>
      <c r="C170">
        <v>2</v>
      </c>
      <c r="D170">
        <v>1.29</v>
      </c>
      <c r="E170">
        <v>22.59</v>
      </c>
      <c r="F170">
        <v>22.318366650000002</v>
      </c>
      <c r="G170">
        <v>51.782708030000002</v>
      </c>
      <c r="H170">
        <v>149.8810939</v>
      </c>
      <c r="I170">
        <v>75.78001922</v>
      </c>
      <c r="J170">
        <v>196.9939061</v>
      </c>
      <c r="K170">
        <v>346.875</v>
      </c>
      <c r="O170">
        <v>0.578465063</v>
      </c>
      <c r="P170">
        <v>28.218704689999999</v>
      </c>
      <c r="Q170">
        <v>31.856831450000001</v>
      </c>
      <c r="R170">
        <v>139.5024545</v>
      </c>
    </row>
    <row r="171" spans="1:20" outlineLevel="2" x14ac:dyDescent="0.25">
      <c r="A171" t="s">
        <v>22</v>
      </c>
      <c r="B171" t="s">
        <v>26</v>
      </c>
      <c r="C171">
        <v>2</v>
      </c>
      <c r="D171">
        <v>2.5</v>
      </c>
      <c r="E171">
        <v>22.26</v>
      </c>
      <c r="F171">
        <v>22.027483830000001</v>
      </c>
      <c r="G171">
        <v>53.586459840000003</v>
      </c>
      <c r="H171">
        <v>163.31004759999999</v>
      </c>
      <c r="I171">
        <v>87.696103930000007</v>
      </c>
      <c r="J171">
        <v>175.71495239999999</v>
      </c>
      <c r="K171">
        <v>339.02499999999998</v>
      </c>
      <c r="O171">
        <v>1.9284994959999999</v>
      </c>
      <c r="P171">
        <v>42.01876901</v>
      </c>
      <c r="Q171">
        <v>10.82802498</v>
      </c>
      <c r="R171">
        <v>105.2216928</v>
      </c>
    </row>
    <row r="172" spans="1:20" outlineLevel="2" x14ac:dyDescent="0.25">
      <c r="A172" t="s">
        <v>22</v>
      </c>
      <c r="B172" t="s">
        <v>30</v>
      </c>
      <c r="C172">
        <v>1</v>
      </c>
      <c r="D172">
        <v>0.34</v>
      </c>
      <c r="E172">
        <v>18.489999999999998</v>
      </c>
      <c r="F172">
        <v>12.4143344</v>
      </c>
      <c r="G172">
        <v>77.070750529999998</v>
      </c>
      <c r="H172">
        <v>189.39688720000001</v>
      </c>
      <c r="I172">
        <v>99.911802269999995</v>
      </c>
      <c r="J172">
        <v>224.10311279999999</v>
      </c>
      <c r="K172">
        <v>413.5</v>
      </c>
      <c r="L172">
        <v>3.3276491030000002</v>
      </c>
      <c r="M172">
        <v>0.39931789200000001</v>
      </c>
      <c r="N172">
        <v>7.99</v>
      </c>
      <c r="O172">
        <v>3.941401972</v>
      </c>
      <c r="P172">
        <v>33.779142139999998</v>
      </c>
      <c r="Q172">
        <v>3.3221387949999999</v>
      </c>
      <c r="R172">
        <v>96.050587269999994</v>
      </c>
      <c r="S172">
        <v>4</v>
      </c>
      <c r="T172">
        <v>4</v>
      </c>
    </row>
    <row r="173" spans="1:20" outlineLevel="2" x14ac:dyDescent="0.25">
      <c r="A173" t="s">
        <v>22</v>
      </c>
      <c r="B173" t="s">
        <v>30</v>
      </c>
      <c r="C173">
        <v>1</v>
      </c>
      <c r="D173">
        <v>0.5</v>
      </c>
      <c r="E173">
        <v>15.2</v>
      </c>
      <c r="F173">
        <v>15.44225825</v>
      </c>
      <c r="G173">
        <v>78.656779659999998</v>
      </c>
      <c r="H173">
        <v>226.16731519999999</v>
      </c>
      <c r="I173">
        <v>132.06827730000001</v>
      </c>
      <c r="J173">
        <v>181.5326848</v>
      </c>
      <c r="K173">
        <v>407.7</v>
      </c>
      <c r="L173">
        <v>1.050359402</v>
      </c>
      <c r="M173">
        <v>0.126043128</v>
      </c>
      <c r="N173">
        <v>8.14</v>
      </c>
      <c r="O173">
        <v>5.7146144989999996</v>
      </c>
      <c r="P173">
        <v>25.539712309999999</v>
      </c>
      <c r="Q173">
        <v>4.5166059299999999</v>
      </c>
      <c r="R173">
        <v>107.2929725</v>
      </c>
      <c r="S173">
        <v>1</v>
      </c>
      <c r="T173">
        <v>10</v>
      </c>
    </row>
    <row r="174" spans="1:20" outlineLevel="2" x14ac:dyDescent="0.25">
      <c r="A174" t="s">
        <v>22</v>
      </c>
      <c r="B174" t="s">
        <v>30</v>
      </c>
      <c r="C174">
        <v>1</v>
      </c>
      <c r="D174">
        <v>5.08</v>
      </c>
      <c r="E174">
        <v>15.41</v>
      </c>
      <c r="F174">
        <v>15.89872918</v>
      </c>
      <c r="G174">
        <v>75.857370079999995</v>
      </c>
      <c r="H174">
        <v>175.97276260000001</v>
      </c>
      <c r="I174">
        <v>84.216663339999997</v>
      </c>
      <c r="J174">
        <v>276.12723740000001</v>
      </c>
      <c r="K174">
        <v>452.1</v>
      </c>
      <c r="L174">
        <v>5.0760895369999997</v>
      </c>
      <c r="M174">
        <v>0.609130744</v>
      </c>
      <c r="N174">
        <v>8.08</v>
      </c>
      <c r="O174">
        <v>2.1532909930000002</v>
      </c>
      <c r="P174">
        <v>5.0902602469999998</v>
      </c>
      <c r="Q174">
        <v>11.51951399</v>
      </c>
      <c r="R174">
        <v>183.2630437</v>
      </c>
      <c r="S174">
        <v>1</v>
      </c>
      <c r="T174">
        <v>8</v>
      </c>
    </row>
    <row r="175" spans="1:20" outlineLevel="2" x14ac:dyDescent="0.25">
      <c r="A175" t="s">
        <v>22</v>
      </c>
      <c r="B175" t="s">
        <v>30</v>
      </c>
      <c r="C175">
        <v>1</v>
      </c>
      <c r="D175">
        <v>2.73</v>
      </c>
      <c r="E175">
        <v>36.090000000000003</v>
      </c>
      <c r="F175">
        <v>13.71781251</v>
      </c>
      <c r="G175">
        <v>79.065784309999998</v>
      </c>
      <c r="H175">
        <v>149.1245136</v>
      </c>
      <c r="I175">
        <v>56.340916780000001</v>
      </c>
      <c r="J175">
        <v>264.8754864</v>
      </c>
      <c r="K175">
        <v>414</v>
      </c>
      <c r="L175">
        <v>4.1479051089999999</v>
      </c>
      <c r="M175">
        <v>0.49774861300000001</v>
      </c>
      <c r="N175">
        <v>8.0299999999999994</v>
      </c>
      <c r="O175">
        <v>1.8835877860000001</v>
      </c>
      <c r="P175">
        <v>18.648797080000001</v>
      </c>
      <c r="Q175">
        <v>3.3480171780000001</v>
      </c>
      <c r="R175">
        <v>75.888837659999993</v>
      </c>
      <c r="S175">
        <v>2</v>
      </c>
      <c r="T175">
        <v>6</v>
      </c>
    </row>
    <row r="176" spans="1:20" outlineLevel="2" x14ac:dyDescent="0.25">
      <c r="A176" t="s">
        <v>22</v>
      </c>
      <c r="B176" t="s">
        <v>30</v>
      </c>
      <c r="C176">
        <v>2</v>
      </c>
      <c r="D176">
        <v>0.93</v>
      </c>
      <c r="E176">
        <v>49.94</v>
      </c>
      <c r="F176">
        <v>30.358024690000001</v>
      </c>
      <c r="G176">
        <v>52.265840220000001</v>
      </c>
      <c r="H176">
        <v>148.0380499</v>
      </c>
      <c r="I176">
        <v>65.414184989999995</v>
      </c>
      <c r="J176">
        <v>185.4869501</v>
      </c>
      <c r="K176">
        <v>333.52499999999998</v>
      </c>
      <c r="O176">
        <v>4.8299522670000004</v>
      </c>
      <c r="P176">
        <v>75.296896599999997</v>
      </c>
      <c r="Q176">
        <v>30.263540460000002</v>
      </c>
      <c r="R176">
        <v>169.8225644</v>
      </c>
    </row>
    <row r="177" spans="1:20" outlineLevel="2" x14ac:dyDescent="0.25">
      <c r="A177" t="s">
        <v>22</v>
      </c>
      <c r="B177" t="s">
        <v>30</v>
      </c>
      <c r="C177">
        <v>2</v>
      </c>
      <c r="D177">
        <v>1.63</v>
      </c>
      <c r="E177">
        <v>55.91</v>
      </c>
      <c r="F177">
        <v>25.389476779999999</v>
      </c>
      <c r="G177">
        <v>51.85103196</v>
      </c>
      <c r="H177">
        <v>148.74691300000001</v>
      </c>
      <c r="I177">
        <v>71.506404259999996</v>
      </c>
      <c r="J177">
        <v>205.678087</v>
      </c>
      <c r="K177">
        <v>354.42500000000001</v>
      </c>
      <c r="O177">
        <v>3.517200474</v>
      </c>
      <c r="P177">
        <v>31.23885551</v>
      </c>
      <c r="Q177">
        <v>12.15376784</v>
      </c>
      <c r="R177">
        <v>54.131219139999999</v>
      </c>
    </row>
    <row r="178" spans="1:20" outlineLevel="2" x14ac:dyDescent="0.25">
      <c r="A178" t="s">
        <v>22</v>
      </c>
      <c r="B178" t="s">
        <v>30</v>
      </c>
      <c r="C178">
        <v>2</v>
      </c>
      <c r="D178">
        <v>2.57</v>
      </c>
      <c r="E178">
        <v>0</v>
      </c>
      <c r="F178">
        <v>49.339849110000003</v>
      </c>
      <c r="G178">
        <v>63.862379199999999</v>
      </c>
      <c r="H178">
        <v>149.1280222</v>
      </c>
      <c r="I178">
        <v>35.925793890000001</v>
      </c>
      <c r="J178">
        <v>228.8969778</v>
      </c>
      <c r="K178">
        <v>378.02499999999998</v>
      </c>
      <c r="O178">
        <v>4.1562198649999997</v>
      </c>
      <c r="P178">
        <v>32.362308519999999</v>
      </c>
      <c r="Q178">
        <v>19.975639409999999</v>
      </c>
      <c r="R178">
        <v>171.7647197</v>
      </c>
    </row>
    <row r="179" spans="1:20" outlineLevel="2" x14ac:dyDescent="0.25">
      <c r="A179" t="s">
        <v>22</v>
      </c>
      <c r="B179" t="s">
        <v>30</v>
      </c>
      <c r="C179">
        <v>2</v>
      </c>
      <c r="D179">
        <v>0.5</v>
      </c>
      <c r="E179">
        <v>13.66</v>
      </c>
      <c r="F179">
        <v>35.982302869999998</v>
      </c>
      <c r="G179">
        <v>57.019517020000002</v>
      </c>
      <c r="H179">
        <v>152.4055611</v>
      </c>
      <c r="I179">
        <v>59.40374121</v>
      </c>
      <c r="J179">
        <v>234.16943889999999</v>
      </c>
      <c r="K179">
        <v>386.57499999999999</v>
      </c>
      <c r="O179">
        <v>4.5234113709999999</v>
      </c>
      <c r="P179">
        <v>28.96173143</v>
      </c>
      <c r="Q179">
        <v>33.648369700000003</v>
      </c>
      <c r="R179">
        <v>112.2646208</v>
      </c>
    </row>
    <row r="180" spans="1:20" outlineLevel="2" x14ac:dyDescent="0.25">
      <c r="A180" t="s">
        <v>22</v>
      </c>
      <c r="B180" t="s">
        <v>32</v>
      </c>
      <c r="C180">
        <v>1</v>
      </c>
      <c r="D180">
        <v>0.54</v>
      </c>
      <c r="E180" t="s">
        <v>25</v>
      </c>
      <c r="F180">
        <v>-6.254244581</v>
      </c>
      <c r="G180">
        <v>84.013473200000007</v>
      </c>
      <c r="H180">
        <v>318.48249029999999</v>
      </c>
      <c r="I180">
        <v>240.72326169999999</v>
      </c>
      <c r="J180">
        <v>2.1175097279999999</v>
      </c>
      <c r="K180">
        <v>320.60000000000002</v>
      </c>
      <c r="L180">
        <v>1.827444039</v>
      </c>
      <c r="M180">
        <v>0.219293285</v>
      </c>
      <c r="N180">
        <v>8.14</v>
      </c>
      <c r="O180">
        <v>3.31155914</v>
      </c>
      <c r="P180">
        <v>28.837781369999998</v>
      </c>
      <c r="Q180">
        <v>3.2050138380000002</v>
      </c>
      <c r="R180">
        <v>62.413351740000003</v>
      </c>
      <c r="S180">
        <v>2</v>
      </c>
      <c r="T180">
        <v>7</v>
      </c>
    </row>
    <row r="181" spans="1:20" outlineLevel="2" x14ac:dyDescent="0.25">
      <c r="A181" t="s">
        <v>22</v>
      </c>
      <c r="B181" t="s">
        <v>32</v>
      </c>
      <c r="C181">
        <v>1</v>
      </c>
      <c r="D181">
        <v>0.28999999999999998</v>
      </c>
      <c r="E181" t="s">
        <v>25</v>
      </c>
      <c r="F181">
        <v>18.87356728</v>
      </c>
      <c r="G181">
        <v>34.13761452</v>
      </c>
      <c r="H181">
        <v>196.25486380000001</v>
      </c>
      <c r="I181">
        <v>143.24368200000001</v>
      </c>
      <c r="J181">
        <v>204.74513619999999</v>
      </c>
      <c r="K181">
        <v>401</v>
      </c>
      <c r="L181">
        <v>0.58626718799999999</v>
      </c>
      <c r="M181">
        <v>7.0352063000000006E-2</v>
      </c>
      <c r="N181">
        <v>8.23</v>
      </c>
      <c r="O181">
        <v>1.3946135829999999</v>
      </c>
      <c r="P181">
        <v>39.894963320000002</v>
      </c>
      <c r="Q181">
        <v>1.221438958</v>
      </c>
      <c r="R181">
        <v>86.451001680000005</v>
      </c>
      <c r="S181">
        <v>2</v>
      </c>
      <c r="T181">
        <v>8</v>
      </c>
    </row>
    <row r="182" spans="1:20" outlineLevel="2" x14ac:dyDescent="0.25">
      <c r="A182" t="s">
        <v>22</v>
      </c>
      <c r="B182" t="s">
        <v>32</v>
      </c>
      <c r="C182">
        <v>1</v>
      </c>
      <c r="D182">
        <v>0.36</v>
      </c>
      <c r="E182" t="s">
        <v>25</v>
      </c>
      <c r="F182">
        <v>30.673171679999999</v>
      </c>
      <c r="G182">
        <v>65.482318989999996</v>
      </c>
      <c r="H182">
        <v>174.4649805</v>
      </c>
      <c r="I182">
        <v>78.309489830000004</v>
      </c>
      <c r="J182">
        <v>138.33501949999999</v>
      </c>
      <c r="K182">
        <v>312.8</v>
      </c>
      <c r="L182" t="s">
        <v>25</v>
      </c>
      <c r="M182" t="s">
        <v>25</v>
      </c>
      <c r="N182">
        <v>8.2200000000000006</v>
      </c>
      <c r="O182">
        <v>1.7505257620000001</v>
      </c>
      <c r="P182">
        <v>29.905214640000001</v>
      </c>
      <c r="Q182">
        <v>4.1732290189999999</v>
      </c>
      <c r="R182">
        <v>47.169270820000001</v>
      </c>
      <c r="S182">
        <v>2</v>
      </c>
      <c r="T182">
        <v>5</v>
      </c>
    </row>
    <row r="183" spans="1:20" outlineLevel="2" x14ac:dyDescent="0.25">
      <c r="A183" t="s">
        <v>22</v>
      </c>
      <c r="B183" t="s">
        <v>32</v>
      </c>
      <c r="C183">
        <v>1</v>
      </c>
      <c r="D183">
        <v>1.18</v>
      </c>
      <c r="E183" t="s">
        <v>25</v>
      </c>
      <c r="F183">
        <v>-1.2544340570000001</v>
      </c>
      <c r="G183">
        <v>33.438522229999997</v>
      </c>
      <c r="H183">
        <v>253.69649810000001</v>
      </c>
      <c r="I183">
        <v>221.51240989999999</v>
      </c>
      <c r="J183">
        <v>146.3535019</v>
      </c>
      <c r="K183">
        <v>400.05</v>
      </c>
      <c r="L183">
        <v>0.70498845200000004</v>
      </c>
      <c r="M183">
        <v>8.4598614000000003E-2</v>
      </c>
      <c r="N183">
        <v>8.25</v>
      </c>
      <c r="O183">
        <v>2.3420758930000001</v>
      </c>
      <c r="P183">
        <v>14.723778380000001</v>
      </c>
      <c r="Q183">
        <v>3.8824449579999998</v>
      </c>
      <c r="R183">
        <v>84.191294339999999</v>
      </c>
      <c r="S183">
        <v>2</v>
      </c>
      <c r="T183">
        <v>4</v>
      </c>
    </row>
    <row r="184" spans="1:20" outlineLevel="2" x14ac:dyDescent="0.25">
      <c r="A184" t="s">
        <v>22</v>
      </c>
      <c r="B184" t="s">
        <v>32</v>
      </c>
      <c r="C184">
        <v>2</v>
      </c>
      <c r="D184">
        <v>2.34</v>
      </c>
      <c r="E184" t="s">
        <v>25</v>
      </c>
      <c r="F184">
        <v>28.055555559999998</v>
      </c>
      <c r="G184">
        <v>52.231404959999999</v>
      </c>
      <c r="H184">
        <v>148.5182475</v>
      </c>
      <c r="I184">
        <v>68.231286979999993</v>
      </c>
      <c r="J184">
        <v>222.8567525</v>
      </c>
      <c r="K184">
        <v>371.375</v>
      </c>
      <c r="O184">
        <v>1.9456886900000001</v>
      </c>
      <c r="P184">
        <v>9.3279114300000003</v>
      </c>
      <c r="Q184">
        <v>1.9579417809999999</v>
      </c>
      <c r="R184">
        <v>106.0552284</v>
      </c>
    </row>
    <row r="185" spans="1:20" outlineLevel="2" x14ac:dyDescent="0.25">
      <c r="A185" t="s">
        <v>22</v>
      </c>
      <c r="B185" t="s">
        <v>32</v>
      </c>
      <c r="C185">
        <v>2</v>
      </c>
      <c r="D185">
        <v>1.85</v>
      </c>
      <c r="E185" t="s">
        <v>25</v>
      </c>
      <c r="F185">
        <v>28.40123457</v>
      </c>
      <c r="G185">
        <v>56.336088150000002</v>
      </c>
      <c r="H185">
        <v>118.1629013</v>
      </c>
      <c r="I185">
        <v>33.42557858</v>
      </c>
      <c r="J185">
        <v>263.31209869999998</v>
      </c>
      <c r="K185">
        <v>381.47500000000002</v>
      </c>
      <c r="O185">
        <v>2.2244546500000002</v>
      </c>
      <c r="P185">
        <v>9.7159367789999997</v>
      </c>
      <c r="Q185">
        <v>21.309264129999999</v>
      </c>
      <c r="R185">
        <v>97.00358344</v>
      </c>
    </row>
    <row r="186" spans="1:20" outlineLevel="2" x14ac:dyDescent="0.25">
      <c r="A186" t="s">
        <v>22</v>
      </c>
      <c r="B186" t="s">
        <v>32</v>
      </c>
      <c r="C186">
        <v>2</v>
      </c>
      <c r="D186">
        <v>1.21</v>
      </c>
      <c r="E186" t="s">
        <v>25</v>
      </c>
      <c r="F186">
        <v>26.351851849999999</v>
      </c>
      <c r="G186">
        <v>52.93732782</v>
      </c>
      <c r="H186">
        <v>129.5390103</v>
      </c>
      <c r="I186">
        <v>50.249830629999998</v>
      </c>
      <c r="J186">
        <v>230.68598969999999</v>
      </c>
      <c r="K186">
        <v>360.22500000000002</v>
      </c>
      <c r="O186">
        <v>2.3387096770000002</v>
      </c>
      <c r="P186">
        <v>25.026751780000001</v>
      </c>
      <c r="Q186">
        <v>8.7119494690000003</v>
      </c>
      <c r="R186">
        <v>84.603161119999996</v>
      </c>
    </row>
    <row r="187" spans="1:20" outlineLevel="2" x14ac:dyDescent="0.25">
      <c r="A187" t="s">
        <v>22</v>
      </c>
      <c r="B187" t="s">
        <v>32</v>
      </c>
      <c r="C187">
        <v>2</v>
      </c>
      <c r="D187">
        <v>1.02</v>
      </c>
      <c r="E187" t="s">
        <v>25</v>
      </c>
      <c r="F187">
        <v>27.484567899999998</v>
      </c>
      <c r="G187">
        <v>49.579889809999997</v>
      </c>
      <c r="H187">
        <v>216.693916</v>
      </c>
      <c r="I187">
        <v>139.62945830000001</v>
      </c>
      <c r="J187">
        <v>135.831084</v>
      </c>
      <c r="K187">
        <v>352.52499999999998</v>
      </c>
      <c r="O187">
        <v>2.8395399779999999</v>
      </c>
      <c r="P187">
        <v>6.8851078980000002</v>
      </c>
      <c r="Q187">
        <v>20.012083959999998</v>
      </c>
      <c r="R187">
        <v>185.40630049999999</v>
      </c>
    </row>
    <row r="188" spans="1:20" outlineLevel="2" x14ac:dyDescent="0.25">
      <c r="A188" t="s">
        <v>22</v>
      </c>
      <c r="B188" t="s">
        <v>27</v>
      </c>
      <c r="C188">
        <v>1</v>
      </c>
      <c r="D188">
        <v>1.36</v>
      </c>
      <c r="E188">
        <v>8.4700000000000006</v>
      </c>
      <c r="F188">
        <v>15.105673619999999</v>
      </c>
      <c r="G188">
        <v>60.366157919999999</v>
      </c>
      <c r="H188">
        <v>264.88326849999999</v>
      </c>
      <c r="I188">
        <v>189.41143700000001</v>
      </c>
      <c r="J188">
        <v>136.86673149999999</v>
      </c>
      <c r="K188">
        <v>401.75</v>
      </c>
      <c r="L188">
        <v>5.0113324840000004</v>
      </c>
      <c r="M188">
        <v>0.601359898</v>
      </c>
      <c r="N188">
        <v>8.07</v>
      </c>
      <c r="O188">
        <v>2.1338268789999999</v>
      </c>
      <c r="P188">
        <v>22.51251534</v>
      </c>
      <c r="Q188">
        <v>9.4530786009999996</v>
      </c>
      <c r="R188">
        <v>80.078373540000001</v>
      </c>
      <c r="S188">
        <v>2</v>
      </c>
      <c r="T188">
        <v>12</v>
      </c>
    </row>
    <row r="189" spans="1:20" outlineLevel="2" x14ac:dyDescent="0.25">
      <c r="A189" t="s">
        <v>22</v>
      </c>
      <c r="B189" t="s">
        <v>27</v>
      </c>
      <c r="C189">
        <v>1</v>
      </c>
      <c r="D189">
        <v>0.64</v>
      </c>
      <c r="E189">
        <v>24.2</v>
      </c>
      <c r="F189">
        <v>14.788700199999999</v>
      </c>
      <c r="G189">
        <v>37.207746929999999</v>
      </c>
      <c r="H189">
        <v>277.14007779999997</v>
      </c>
      <c r="I189">
        <v>225.14363069999999</v>
      </c>
      <c r="J189">
        <v>141.30992219999999</v>
      </c>
      <c r="K189">
        <v>418.45</v>
      </c>
      <c r="L189">
        <v>1.148574266</v>
      </c>
      <c r="M189">
        <v>0.137828912</v>
      </c>
      <c r="N189">
        <v>8.15</v>
      </c>
      <c r="O189">
        <v>2.9512559810000001</v>
      </c>
      <c r="P189">
        <v>26.41567435</v>
      </c>
      <c r="Q189">
        <v>38.870603060000001</v>
      </c>
      <c r="R189">
        <v>100.0808426</v>
      </c>
      <c r="S189">
        <v>2</v>
      </c>
      <c r="T189">
        <v>7</v>
      </c>
    </row>
    <row r="190" spans="1:20" outlineLevel="2" x14ac:dyDescent="0.25">
      <c r="A190" t="s">
        <v>22</v>
      </c>
      <c r="B190" t="s">
        <v>27</v>
      </c>
      <c r="C190">
        <v>1</v>
      </c>
      <c r="D190">
        <v>3.02</v>
      </c>
      <c r="E190">
        <v>19.989999999999998</v>
      </c>
      <c r="F190">
        <v>11.705878119999999</v>
      </c>
      <c r="G190">
        <v>36.991954880000002</v>
      </c>
      <c r="H190">
        <v>259.72762649999999</v>
      </c>
      <c r="I190">
        <v>211.02979350000001</v>
      </c>
      <c r="J190">
        <v>68.972373540000007</v>
      </c>
      <c r="K190">
        <v>328.7</v>
      </c>
      <c r="L190">
        <v>0.69419560899999999</v>
      </c>
      <c r="M190">
        <v>8.3303473000000003E-2</v>
      </c>
      <c r="N190">
        <v>8.07</v>
      </c>
      <c r="O190">
        <v>2.493172269</v>
      </c>
      <c r="P190">
        <v>72.252858970000005</v>
      </c>
      <c r="Q190">
        <v>11.787269999999999</v>
      </c>
      <c r="R190">
        <v>70.394876710000005</v>
      </c>
      <c r="S190">
        <v>4</v>
      </c>
      <c r="T190">
        <v>6</v>
      </c>
    </row>
    <row r="191" spans="1:20" outlineLevel="2" x14ac:dyDescent="0.25">
      <c r="A191" t="s">
        <v>22</v>
      </c>
      <c r="B191" t="s">
        <v>27</v>
      </c>
      <c r="C191">
        <v>1</v>
      </c>
      <c r="D191">
        <v>0.56999999999999995</v>
      </c>
      <c r="E191">
        <v>36.03</v>
      </c>
      <c r="F191">
        <v>13.320623060000001</v>
      </c>
      <c r="G191">
        <v>40.004487099999999</v>
      </c>
      <c r="H191">
        <v>291.34241250000002</v>
      </c>
      <c r="I191">
        <v>238.01730230000001</v>
      </c>
      <c r="J191">
        <v>91.95758755</v>
      </c>
      <c r="K191">
        <v>383.3</v>
      </c>
      <c r="L191">
        <v>0.87767392700000002</v>
      </c>
      <c r="M191">
        <v>0.105320871</v>
      </c>
      <c r="N191">
        <v>8.02</v>
      </c>
      <c r="O191">
        <v>3.0308716709999999</v>
      </c>
      <c r="P191">
        <v>47.733958700000002</v>
      </c>
      <c r="Q191">
        <v>54.158989599999998</v>
      </c>
      <c r="R191">
        <v>111.1282454</v>
      </c>
      <c r="S191">
        <v>2</v>
      </c>
      <c r="T191">
        <v>8</v>
      </c>
    </row>
    <row r="192" spans="1:20" outlineLevel="2" x14ac:dyDescent="0.25">
      <c r="A192" t="s">
        <v>22</v>
      </c>
      <c r="B192" t="s">
        <v>27</v>
      </c>
      <c r="C192">
        <v>2</v>
      </c>
      <c r="D192">
        <v>3.37</v>
      </c>
      <c r="E192">
        <v>46.36</v>
      </c>
      <c r="F192">
        <v>22.799382720000001</v>
      </c>
      <c r="G192">
        <v>49.545454550000002</v>
      </c>
      <c r="H192">
        <v>174.4574911</v>
      </c>
      <c r="I192">
        <v>102.1126538</v>
      </c>
      <c r="J192">
        <v>156.0175089</v>
      </c>
      <c r="K192">
        <v>330.47500000000002</v>
      </c>
      <c r="O192">
        <v>6.6411042939999998</v>
      </c>
      <c r="P192">
        <v>51.053829309999998</v>
      </c>
      <c r="Q192">
        <v>11.58028558</v>
      </c>
      <c r="R192">
        <v>91.992789999999999</v>
      </c>
    </row>
    <row r="193" spans="1:20" outlineLevel="2" x14ac:dyDescent="0.25">
      <c r="A193" t="s">
        <v>22</v>
      </c>
      <c r="B193" t="s">
        <v>27</v>
      </c>
      <c r="C193">
        <v>2</v>
      </c>
      <c r="D193">
        <v>1.57</v>
      </c>
      <c r="E193">
        <v>50.17</v>
      </c>
      <c r="F193">
        <v>24.710025890000001</v>
      </c>
      <c r="G193">
        <v>53.374655650000001</v>
      </c>
      <c r="H193">
        <v>168.07867619999999</v>
      </c>
      <c r="I193">
        <v>89.993994659999998</v>
      </c>
      <c r="J193">
        <v>156.8963238</v>
      </c>
      <c r="K193">
        <v>324.97500000000002</v>
      </c>
      <c r="O193">
        <v>2.6856984480000001</v>
      </c>
      <c r="P193">
        <v>42.806668729999998</v>
      </c>
      <c r="Q193">
        <v>4.6878402899999996</v>
      </c>
      <c r="R193">
        <v>175.51498119999999</v>
      </c>
    </row>
    <row r="194" spans="1:20" outlineLevel="2" x14ac:dyDescent="0.25">
      <c r="A194" t="s">
        <v>22</v>
      </c>
      <c r="B194" t="s">
        <v>27</v>
      </c>
      <c r="C194">
        <v>2</v>
      </c>
      <c r="D194">
        <v>2.06</v>
      </c>
      <c r="E194">
        <v>0.14000000000000001</v>
      </c>
      <c r="F194">
        <v>31.614023299999999</v>
      </c>
      <c r="G194">
        <v>56.832067000000002</v>
      </c>
      <c r="H194">
        <v>155.60687830000001</v>
      </c>
      <c r="I194">
        <v>67.160787999999997</v>
      </c>
      <c r="J194">
        <v>181.96812170000001</v>
      </c>
      <c r="K194">
        <v>337.57499999999999</v>
      </c>
      <c r="O194">
        <v>11.902010049999999</v>
      </c>
      <c r="P194">
        <v>58.193432530000003</v>
      </c>
      <c r="Q194">
        <v>26.377647</v>
      </c>
      <c r="R194">
        <v>310.44828749999999</v>
      </c>
    </row>
    <row r="195" spans="1:20" outlineLevel="2" x14ac:dyDescent="0.25">
      <c r="A195" t="s">
        <v>22</v>
      </c>
      <c r="B195" t="s">
        <v>27</v>
      </c>
      <c r="C195">
        <v>2</v>
      </c>
      <c r="D195">
        <v>1.77</v>
      </c>
      <c r="E195">
        <v>61.16</v>
      </c>
      <c r="F195">
        <v>22.672839509999999</v>
      </c>
      <c r="G195">
        <v>50.213498620000003</v>
      </c>
      <c r="H195">
        <v>163.73365039999999</v>
      </c>
      <c r="I195">
        <v>90.847312270000003</v>
      </c>
      <c r="J195">
        <v>175.5913496</v>
      </c>
      <c r="K195">
        <v>339.32499999999999</v>
      </c>
      <c r="O195">
        <v>2.7236519609999998</v>
      </c>
      <c r="P195">
        <v>56.497596569999999</v>
      </c>
      <c r="Q195">
        <v>13.179567690000001</v>
      </c>
      <c r="R195">
        <v>107.9037354</v>
      </c>
    </row>
    <row r="196" spans="1:20" outlineLevel="2" x14ac:dyDescent="0.25">
      <c r="A196" t="s">
        <v>22</v>
      </c>
      <c r="B196" t="s">
        <v>31</v>
      </c>
      <c r="C196">
        <v>1</v>
      </c>
      <c r="D196">
        <v>1.61</v>
      </c>
      <c r="E196">
        <v>17.54</v>
      </c>
      <c r="F196">
        <v>13.651877819999999</v>
      </c>
      <c r="G196">
        <v>63.969166729999998</v>
      </c>
      <c r="H196">
        <v>199.4649805</v>
      </c>
      <c r="I196">
        <v>121.843936</v>
      </c>
      <c r="J196">
        <v>105.2850195</v>
      </c>
      <c r="K196">
        <v>304.75</v>
      </c>
      <c r="L196">
        <v>4.9465754310000003</v>
      </c>
      <c r="M196">
        <v>0.59358905200000001</v>
      </c>
      <c r="N196">
        <v>8.08</v>
      </c>
      <c r="O196">
        <v>1.5646221250000001</v>
      </c>
      <c r="P196">
        <v>23.227628169999999</v>
      </c>
      <c r="Q196">
        <v>6.6955610060000001</v>
      </c>
      <c r="R196">
        <v>69.668721360000006</v>
      </c>
      <c r="S196">
        <v>1</v>
      </c>
      <c r="T196">
        <v>8</v>
      </c>
    </row>
    <row r="197" spans="1:20" outlineLevel="2" x14ac:dyDescent="0.25">
      <c r="A197" t="s">
        <v>22</v>
      </c>
      <c r="B197" t="s">
        <v>31</v>
      </c>
      <c r="C197">
        <v>1</v>
      </c>
      <c r="D197">
        <v>3.73</v>
      </c>
      <c r="E197">
        <v>20.04</v>
      </c>
      <c r="F197">
        <v>8.0657963190000004</v>
      </c>
      <c r="G197">
        <v>77.719382499999995</v>
      </c>
      <c r="H197">
        <v>209.5817121</v>
      </c>
      <c r="I197">
        <v>123.79653329999999</v>
      </c>
      <c r="J197">
        <v>119.2682879</v>
      </c>
      <c r="K197">
        <v>328.85</v>
      </c>
      <c r="L197">
        <v>5.4106676450000002</v>
      </c>
      <c r="M197">
        <v>0.64928011699999999</v>
      </c>
      <c r="N197">
        <v>8.1999999999999993</v>
      </c>
      <c r="O197">
        <v>2.8693866369999999</v>
      </c>
      <c r="P197">
        <v>15.18097227</v>
      </c>
      <c r="Q197">
        <v>49.58673306</v>
      </c>
      <c r="R197">
        <v>234.69380849999999</v>
      </c>
      <c r="S197">
        <v>2</v>
      </c>
      <c r="T197">
        <v>5</v>
      </c>
    </row>
    <row r="198" spans="1:20" outlineLevel="2" x14ac:dyDescent="0.25">
      <c r="A198" t="s">
        <v>22</v>
      </c>
      <c r="B198" t="s">
        <v>31</v>
      </c>
      <c r="C198">
        <v>1</v>
      </c>
      <c r="D198">
        <v>1.66</v>
      </c>
      <c r="E198">
        <v>18.68</v>
      </c>
      <c r="F198">
        <v>10.64759591</v>
      </c>
      <c r="G198">
        <v>75.682489459999999</v>
      </c>
      <c r="H198">
        <v>242.7042802</v>
      </c>
      <c r="I198">
        <v>156.3741948</v>
      </c>
      <c r="J198">
        <v>167.0457198</v>
      </c>
      <c r="K198">
        <v>409.75</v>
      </c>
      <c r="L198">
        <v>5.0652966949999998</v>
      </c>
      <c r="M198">
        <v>0.60783560299999995</v>
      </c>
      <c r="N198">
        <v>8.33</v>
      </c>
      <c r="O198">
        <v>1.742237687</v>
      </c>
      <c r="P198">
        <v>24.534483699999999</v>
      </c>
      <c r="Q198">
        <v>9.338948426</v>
      </c>
      <c r="R198">
        <v>80.296895939999999</v>
      </c>
      <c r="S198">
        <v>3</v>
      </c>
      <c r="T198">
        <v>5</v>
      </c>
    </row>
    <row r="199" spans="1:20" outlineLevel="2" x14ac:dyDescent="0.25">
      <c r="A199" t="s">
        <v>22</v>
      </c>
      <c r="B199" t="s">
        <v>31</v>
      </c>
      <c r="C199">
        <v>1</v>
      </c>
      <c r="D199">
        <v>0.73</v>
      </c>
      <c r="E199">
        <v>8.06</v>
      </c>
      <c r="F199">
        <v>11.450673549999999</v>
      </c>
      <c r="G199">
        <v>68.309140409999998</v>
      </c>
      <c r="H199">
        <v>222.22762650000001</v>
      </c>
      <c r="I199">
        <v>142.46781250000001</v>
      </c>
      <c r="J199">
        <v>140.52237349999999</v>
      </c>
      <c r="K199">
        <v>362.75</v>
      </c>
      <c r="L199">
        <v>1.924579619</v>
      </c>
      <c r="M199">
        <v>0.230949554</v>
      </c>
      <c r="N199">
        <v>8.33</v>
      </c>
      <c r="O199">
        <v>3.082159624</v>
      </c>
      <c r="P199">
        <v>31.117049659999999</v>
      </c>
      <c r="Q199">
        <v>2.701546596</v>
      </c>
      <c r="R199">
        <v>78.935716479999996</v>
      </c>
      <c r="S199">
        <v>1</v>
      </c>
      <c r="T199">
        <v>10</v>
      </c>
    </row>
    <row r="200" spans="1:20" outlineLevel="2" x14ac:dyDescent="0.25">
      <c r="A200" t="s">
        <v>22</v>
      </c>
      <c r="B200" t="s">
        <v>31</v>
      </c>
      <c r="C200">
        <v>2</v>
      </c>
      <c r="D200">
        <v>1.98</v>
      </c>
      <c r="E200">
        <v>15.83</v>
      </c>
      <c r="F200">
        <v>22.802469139999999</v>
      </c>
      <c r="G200">
        <v>47.858126720000001</v>
      </c>
      <c r="H200">
        <v>170.55588589999999</v>
      </c>
      <c r="I200">
        <v>99.895290040000006</v>
      </c>
      <c r="J200">
        <v>142.61911409999999</v>
      </c>
      <c r="K200">
        <v>313.17500000000001</v>
      </c>
      <c r="O200">
        <v>1.355168269</v>
      </c>
      <c r="P200">
        <v>4.5151593029999999</v>
      </c>
      <c r="Q200">
        <v>3.0210561899999999</v>
      </c>
      <c r="R200">
        <v>102.4269068</v>
      </c>
    </row>
    <row r="201" spans="1:20" outlineLevel="2" x14ac:dyDescent="0.25">
      <c r="A201" t="s">
        <v>22</v>
      </c>
      <c r="B201" t="s">
        <v>31</v>
      </c>
      <c r="C201">
        <v>2</v>
      </c>
      <c r="D201">
        <v>1.1399999999999999</v>
      </c>
      <c r="E201">
        <v>10.74</v>
      </c>
      <c r="F201">
        <v>21.913580249999999</v>
      </c>
      <c r="G201">
        <v>48.787878790000001</v>
      </c>
      <c r="H201">
        <v>198.57312719999999</v>
      </c>
      <c r="I201">
        <v>127.8716682</v>
      </c>
      <c r="J201">
        <v>123.3518728</v>
      </c>
      <c r="K201">
        <v>321.92500000000001</v>
      </c>
      <c r="O201">
        <v>1.821130677</v>
      </c>
      <c r="P201">
        <v>8.3367356509999997</v>
      </c>
      <c r="Q201">
        <v>10.29561283</v>
      </c>
      <c r="R201">
        <v>76.412077940000003</v>
      </c>
    </row>
    <row r="202" spans="1:20" outlineLevel="2" x14ac:dyDescent="0.25">
      <c r="A202" t="s">
        <v>22</v>
      </c>
      <c r="B202" t="s">
        <v>31</v>
      </c>
      <c r="C202">
        <v>2</v>
      </c>
      <c r="D202">
        <v>1.58</v>
      </c>
      <c r="E202">
        <v>2.68</v>
      </c>
      <c r="F202">
        <v>22.4691358</v>
      </c>
      <c r="G202">
        <v>47.458677690000002</v>
      </c>
      <c r="H202">
        <v>183.82877529999999</v>
      </c>
      <c r="I202">
        <v>113.9009618</v>
      </c>
      <c r="J202">
        <v>128.4962247</v>
      </c>
      <c r="K202">
        <v>312.32499999999999</v>
      </c>
      <c r="O202">
        <v>1.875</v>
      </c>
      <c r="P202">
        <v>6.4081000389999998</v>
      </c>
      <c r="Q202">
        <v>3.8269555639999999</v>
      </c>
      <c r="R202">
        <v>106.8682575</v>
      </c>
    </row>
    <row r="203" spans="1:20" outlineLevel="2" x14ac:dyDescent="0.25">
      <c r="A203" t="s">
        <v>22</v>
      </c>
      <c r="B203" t="s">
        <v>31</v>
      </c>
      <c r="C203">
        <v>2</v>
      </c>
      <c r="D203">
        <v>2.5</v>
      </c>
      <c r="E203">
        <v>0</v>
      </c>
      <c r="F203">
        <v>24.143273560000001</v>
      </c>
      <c r="G203">
        <v>52.828064189999999</v>
      </c>
      <c r="H203">
        <v>157.15037040000001</v>
      </c>
      <c r="I203">
        <v>80.179032649999996</v>
      </c>
      <c r="J203">
        <v>183.12462959999999</v>
      </c>
      <c r="K203">
        <v>340.27499999999998</v>
      </c>
      <c r="O203">
        <v>2.4568965519999999</v>
      </c>
      <c r="P203">
        <v>10.03124822</v>
      </c>
      <c r="Q203">
        <v>9.9007567569999999</v>
      </c>
      <c r="R203">
        <v>39.317306840000001</v>
      </c>
    </row>
    <row r="204" spans="1:20" outlineLevel="2" x14ac:dyDescent="0.25">
      <c r="A204" t="s">
        <v>22</v>
      </c>
      <c r="B204" t="s">
        <v>28</v>
      </c>
      <c r="C204">
        <v>1</v>
      </c>
      <c r="D204">
        <v>6.19</v>
      </c>
      <c r="E204">
        <v>27.37</v>
      </c>
      <c r="F204">
        <v>9.6511857639999992</v>
      </c>
      <c r="G204">
        <v>51.948988669999999</v>
      </c>
      <c r="H204">
        <v>147.71400779999999</v>
      </c>
      <c r="I204">
        <v>86.113833369999995</v>
      </c>
      <c r="J204">
        <v>253.6359922</v>
      </c>
      <c r="K204">
        <v>401.35</v>
      </c>
      <c r="L204">
        <v>0.84529540000000003</v>
      </c>
      <c r="M204">
        <v>0.101435448</v>
      </c>
      <c r="N204">
        <v>8.26</v>
      </c>
      <c r="O204">
        <v>1.841566265</v>
      </c>
      <c r="P204">
        <v>10.44631925</v>
      </c>
      <c r="Q204">
        <v>28.22144617</v>
      </c>
      <c r="R204">
        <v>96.588009679999999</v>
      </c>
      <c r="S204">
        <v>4</v>
      </c>
      <c r="T204">
        <v>3</v>
      </c>
    </row>
    <row r="205" spans="1:20" outlineLevel="2" x14ac:dyDescent="0.25">
      <c r="A205" t="s">
        <v>22</v>
      </c>
      <c r="B205" t="s">
        <v>28</v>
      </c>
      <c r="C205">
        <v>1</v>
      </c>
      <c r="D205">
        <v>2.97</v>
      </c>
      <c r="E205">
        <v>10.34</v>
      </c>
      <c r="F205">
        <v>14.361671279999999</v>
      </c>
      <c r="G205">
        <v>57.911351629999999</v>
      </c>
      <c r="H205">
        <v>111.8677043</v>
      </c>
      <c r="I205">
        <v>39.594681389999998</v>
      </c>
      <c r="J205">
        <v>228.6822957</v>
      </c>
      <c r="K205">
        <v>340.55</v>
      </c>
      <c r="L205">
        <v>1.8922010920000001</v>
      </c>
      <c r="M205">
        <v>0.227064131</v>
      </c>
      <c r="N205">
        <v>8.2200000000000006</v>
      </c>
      <c r="O205">
        <v>3.4755266420000002</v>
      </c>
      <c r="P205">
        <v>38.783710900000003</v>
      </c>
      <c r="Q205">
        <v>19.366849899999998</v>
      </c>
      <c r="R205">
        <v>207.95263729999999</v>
      </c>
      <c r="S205">
        <v>4</v>
      </c>
      <c r="T205">
        <v>4</v>
      </c>
    </row>
    <row r="206" spans="1:20" outlineLevel="2" x14ac:dyDescent="0.25">
      <c r="A206" t="s">
        <v>22</v>
      </c>
      <c r="B206" t="s">
        <v>28</v>
      </c>
      <c r="C206">
        <v>1</v>
      </c>
      <c r="D206">
        <v>2.2799999999999998</v>
      </c>
      <c r="E206">
        <v>8.82</v>
      </c>
      <c r="F206">
        <v>16.31733006</v>
      </c>
      <c r="G206">
        <v>52.877192739999998</v>
      </c>
      <c r="H206">
        <v>144.26070039999999</v>
      </c>
      <c r="I206">
        <v>75.066177600000003</v>
      </c>
      <c r="J206">
        <v>221.6892996</v>
      </c>
      <c r="K206">
        <v>365.95</v>
      </c>
      <c r="L206">
        <v>1.3309732990000001</v>
      </c>
      <c r="M206">
        <v>0.15971679599999999</v>
      </c>
      <c r="N206">
        <v>8.16</v>
      </c>
      <c r="O206">
        <v>3.3992117120000001</v>
      </c>
      <c r="P206">
        <v>42.29206954</v>
      </c>
      <c r="Q206">
        <v>3.4687013389999999</v>
      </c>
      <c r="R206">
        <v>34.025067059999998</v>
      </c>
      <c r="S206">
        <v>4</v>
      </c>
      <c r="T206">
        <v>4</v>
      </c>
    </row>
    <row r="207" spans="1:20" outlineLevel="2" x14ac:dyDescent="0.25">
      <c r="A207" t="s">
        <v>22</v>
      </c>
      <c r="B207" t="s">
        <v>28</v>
      </c>
      <c r="C207">
        <v>1</v>
      </c>
      <c r="D207">
        <v>7.97</v>
      </c>
      <c r="E207">
        <v>29.3</v>
      </c>
      <c r="F207">
        <v>10.98599512</v>
      </c>
      <c r="G207">
        <v>58.761705220000003</v>
      </c>
      <c r="H207">
        <v>161.7217899</v>
      </c>
      <c r="I207">
        <v>91.974089559999996</v>
      </c>
      <c r="J207">
        <v>213.97821010000001</v>
      </c>
      <c r="K207">
        <v>375.7</v>
      </c>
      <c r="L207">
        <v>1.9461653029999999</v>
      </c>
      <c r="M207">
        <v>0.233539836</v>
      </c>
      <c r="N207">
        <v>8.18</v>
      </c>
      <c r="O207">
        <v>3.9964114830000002</v>
      </c>
      <c r="P207">
        <v>14.099370649999999</v>
      </c>
      <c r="Q207">
        <v>4.5685265709999996</v>
      </c>
      <c r="R207">
        <v>97.342717620000002</v>
      </c>
      <c r="S207">
        <v>2</v>
      </c>
      <c r="T207">
        <v>6</v>
      </c>
    </row>
    <row r="208" spans="1:20" outlineLevel="2" x14ac:dyDescent="0.25">
      <c r="A208" t="s">
        <v>22</v>
      </c>
      <c r="B208" t="s">
        <v>28</v>
      </c>
      <c r="C208">
        <v>2</v>
      </c>
      <c r="D208">
        <v>1.61</v>
      </c>
      <c r="E208">
        <v>18.329999999999998</v>
      </c>
      <c r="F208">
        <v>21.71516755</v>
      </c>
      <c r="G208">
        <v>45.377339409999998</v>
      </c>
      <c r="H208">
        <v>167.77645659999999</v>
      </c>
      <c r="I208">
        <v>100.68394960000001</v>
      </c>
      <c r="J208">
        <v>126.2985434</v>
      </c>
      <c r="K208">
        <v>294.07499999999999</v>
      </c>
      <c r="O208">
        <v>2.2401531729999999</v>
      </c>
      <c r="P208">
        <v>12.043593319999999</v>
      </c>
      <c r="Q208">
        <v>4.488965898</v>
      </c>
      <c r="R208">
        <v>80.427479199999993</v>
      </c>
    </row>
    <row r="209" spans="1:20" outlineLevel="2" x14ac:dyDescent="0.25">
      <c r="A209" t="s">
        <v>22</v>
      </c>
      <c r="B209" t="s">
        <v>28</v>
      </c>
      <c r="C209">
        <v>2</v>
      </c>
      <c r="D209">
        <v>1.46</v>
      </c>
      <c r="E209">
        <v>20.04</v>
      </c>
      <c r="F209">
        <v>25.294952210000002</v>
      </c>
      <c r="G209">
        <v>45.793343999999998</v>
      </c>
      <c r="H209">
        <v>189.83353149999999</v>
      </c>
      <c r="I209">
        <v>118.7452353</v>
      </c>
      <c r="J209">
        <v>91.991468490000003</v>
      </c>
      <c r="K209">
        <v>281.82499999999999</v>
      </c>
      <c r="O209">
        <v>1.1947791160000001</v>
      </c>
      <c r="P209">
        <v>7.9427242309999997</v>
      </c>
      <c r="Q209">
        <v>6.5921898529999998</v>
      </c>
      <c r="R209">
        <v>39.197902939999999</v>
      </c>
    </row>
    <row r="210" spans="1:20" outlineLevel="2" x14ac:dyDescent="0.25">
      <c r="A210" t="s">
        <v>22</v>
      </c>
      <c r="B210" t="s">
        <v>28</v>
      </c>
      <c r="C210">
        <v>2</v>
      </c>
      <c r="D210">
        <v>1.63</v>
      </c>
      <c r="E210">
        <v>18.690000000000001</v>
      </c>
      <c r="F210">
        <v>22.093413980000001</v>
      </c>
      <c r="G210">
        <v>44.703356880000001</v>
      </c>
      <c r="H210">
        <v>123.13637610000001</v>
      </c>
      <c r="I210">
        <v>56.339605239999997</v>
      </c>
      <c r="J210">
        <v>166.23862389999999</v>
      </c>
      <c r="K210">
        <v>289.375</v>
      </c>
      <c r="O210">
        <v>3.9724576269999998</v>
      </c>
      <c r="P210">
        <v>15.998645789999999</v>
      </c>
      <c r="Q210">
        <v>6.2418667489999997</v>
      </c>
      <c r="R210">
        <v>39.9017938</v>
      </c>
    </row>
    <row r="211" spans="1:20" outlineLevel="2" x14ac:dyDescent="0.25">
      <c r="A211" t="s">
        <v>22</v>
      </c>
      <c r="B211" t="s">
        <v>28</v>
      </c>
      <c r="C211">
        <v>2</v>
      </c>
      <c r="D211">
        <v>3.83</v>
      </c>
      <c r="E211">
        <v>21.26</v>
      </c>
      <c r="F211">
        <v>25.559413580000001</v>
      </c>
      <c r="G211">
        <v>46.675053320000004</v>
      </c>
      <c r="H211">
        <v>148.87039239999999</v>
      </c>
      <c r="I211">
        <v>76.635925499999999</v>
      </c>
      <c r="J211">
        <v>144.50460760000001</v>
      </c>
      <c r="K211">
        <v>293.375</v>
      </c>
      <c r="O211" t="s">
        <v>33</v>
      </c>
      <c r="P211">
        <v>6.6443712650000002</v>
      </c>
      <c r="Q211">
        <v>9.2530504800000006</v>
      </c>
      <c r="R211">
        <v>163.69514430000001</v>
      </c>
    </row>
    <row r="212" spans="1:20" outlineLevel="2" x14ac:dyDescent="0.25">
      <c r="A212" t="s">
        <v>22</v>
      </c>
      <c r="B212" t="s">
        <v>24</v>
      </c>
      <c r="C212">
        <v>1</v>
      </c>
      <c r="D212">
        <v>0.78</v>
      </c>
      <c r="E212">
        <v>22.01</v>
      </c>
      <c r="F212">
        <v>12.048413910000001</v>
      </c>
      <c r="G212">
        <v>68.350463950000005</v>
      </c>
      <c r="H212">
        <v>134.77626459999999</v>
      </c>
      <c r="I212">
        <v>54.377386739999999</v>
      </c>
      <c r="J212">
        <v>261.1737354</v>
      </c>
      <c r="K212">
        <v>395.95</v>
      </c>
      <c r="L212">
        <v>4.7415114300000001</v>
      </c>
      <c r="M212">
        <v>0.56898137199999999</v>
      </c>
      <c r="N212">
        <v>8.17</v>
      </c>
      <c r="O212">
        <v>2.1886682240000002</v>
      </c>
      <c r="P212">
        <v>8.8254694370000006</v>
      </c>
      <c r="Q212">
        <v>30.53857378</v>
      </c>
      <c r="R212">
        <v>112.6940675</v>
      </c>
      <c r="S212">
        <v>4</v>
      </c>
      <c r="T212">
        <v>5</v>
      </c>
    </row>
    <row r="213" spans="1:20" outlineLevel="2" x14ac:dyDescent="0.25">
      <c r="A213" t="s">
        <v>22</v>
      </c>
      <c r="B213" t="s">
        <v>24</v>
      </c>
      <c r="C213">
        <v>1</v>
      </c>
      <c r="D213">
        <v>4.2300000000000004</v>
      </c>
      <c r="E213">
        <v>25.87</v>
      </c>
      <c r="F213">
        <v>16.511604089999999</v>
      </c>
      <c r="G213">
        <v>67.325451689999994</v>
      </c>
      <c r="H213">
        <v>122.7140078</v>
      </c>
      <c r="I213">
        <v>38.876952019999997</v>
      </c>
      <c r="J213">
        <v>236.2359922</v>
      </c>
      <c r="K213">
        <v>358.95</v>
      </c>
      <c r="L213">
        <v>5.2271893279999997</v>
      </c>
      <c r="M213">
        <v>0.62726271899999997</v>
      </c>
      <c r="N213">
        <v>8.16</v>
      </c>
      <c r="O213">
        <v>3.2785880980000002</v>
      </c>
      <c r="P213">
        <v>15.834234670000001</v>
      </c>
      <c r="Q213">
        <v>41.300792680000001</v>
      </c>
      <c r="R213">
        <v>378.16530560000001</v>
      </c>
      <c r="S213">
        <v>1</v>
      </c>
      <c r="T213">
        <v>10</v>
      </c>
    </row>
    <row r="214" spans="1:20" outlineLevel="2" x14ac:dyDescent="0.25">
      <c r="A214" t="s">
        <v>22</v>
      </c>
      <c r="B214" t="s">
        <v>24</v>
      </c>
      <c r="C214">
        <v>1</v>
      </c>
      <c r="D214">
        <v>5.82</v>
      </c>
      <c r="E214" t="s">
        <v>25</v>
      </c>
      <c r="F214">
        <v>10.453321880000001</v>
      </c>
      <c r="G214">
        <v>70.577045609999999</v>
      </c>
      <c r="H214">
        <v>149.31906609999999</v>
      </c>
      <c r="I214">
        <v>68.288698609999997</v>
      </c>
      <c r="J214">
        <v>323.28093389999998</v>
      </c>
      <c r="K214">
        <v>472.6</v>
      </c>
      <c r="L214">
        <v>4.89261122</v>
      </c>
      <c r="M214">
        <v>0.58711334599999998</v>
      </c>
      <c r="N214">
        <v>8.23</v>
      </c>
      <c r="O214">
        <v>3.066970091</v>
      </c>
      <c r="P214">
        <v>22.520465980000001</v>
      </c>
      <c r="Q214">
        <v>14.22597421</v>
      </c>
      <c r="R214">
        <v>-6.4152318250000002</v>
      </c>
      <c r="S214">
        <v>2</v>
      </c>
      <c r="T214">
        <v>5</v>
      </c>
    </row>
    <row r="215" spans="1:20" outlineLevel="2" x14ac:dyDescent="0.25">
      <c r="A215" t="s">
        <v>22</v>
      </c>
      <c r="B215" t="s">
        <v>24</v>
      </c>
      <c r="C215">
        <v>1</v>
      </c>
      <c r="D215">
        <v>2.67</v>
      </c>
      <c r="E215">
        <v>20.61</v>
      </c>
      <c r="F215">
        <v>8.4658338279999992</v>
      </c>
      <c r="G215">
        <v>67.087260119999996</v>
      </c>
      <c r="H215">
        <v>149.41634239999999</v>
      </c>
      <c r="I215">
        <v>73.86324845</v>
      </c>
      <c r="J215">
        <v>195.13365759999999</v>
      </c>
      <c r="K215">
        <v>344.55</v>
      </c>
      <c r="L215">
        <v>4.7630971139999998</v>
      </c>
      <c r="M215">
        <v>0.57157165399999998</v>
      </c>
      <c r="N215">
        <v>8.24</v>
      </c>
      <c r="O215">
        <v>1.9395113230000001</v>
      </c>
      <c r="P215">
        <v>27.59799696</v>
      </c>
      <c r="Q215">
        <v>32.326551969999997</v>
      </c>
      <c r="R215">
        <v>131.1392396</v>
      </c>
      <c r="S215">
        <v>2</v>
      </c>
      <c r="T215">
        <v>6</v>
      </c>
    </row>
    <row r="216" spans="1:20" outlineLevel="2" x14ac:dyDescent="0.25">
      <c r="A216" t="s">
        <v>22</v>
      </c>
      <c r="B216" t="s">
        <v>24</v>
      </c>
      <c r="C216">
        <v>2</v>
      </c>
      <c r="D216">
        <v>0.5</v>
      </c>
      <c r="E216">
        <v>17.78</v>
      </c>
      <c r="F216">
        <v>23.86063819</v>
      </c>
      <c r="G216">
        <v>49.945014659999998</v>
      </c>
      <c r="H216">
        <v>140.5469679</v>
      </c>
      <c r="I216">
        <v>66.741315049999997</v>
      </c>
      <c r="J216">
        <v>191.97803210000001</v>
      </c>
      <c r="K216">
        <v>332.52499999999998</v>
      </c>
      <c r="O216">
        <v>4.3608124249999998</v>
      </c>
      <c r="P216">
        <v>29.452698869999999</v>
      </c>
      <c r="Q216">
        <v>14.333814540000001</v>
      </c>
      <c r="R216">
        <v>91.84207404</v>
      </c>
    </row>
    <row r="217" spans="1:20" outlineLevel="2" x14ac:dyDescent="0.25">
      <c r="A217" t="s">
        <v>22</v>
      </c>
      <c r="B217" t="s">
        <v>24</v>
      </c>
      <c r="C217">
        <v>2</v>
      </c>
      <c r="D217">
        <v>3.17</v>
      </c>
      <c r="E217">
        <v>17.73</v>
      </c>
      <c r="F217">
        <v>21.376543210000001</v>
      </c>
      <c r="G217">
        <v>52.582644629999997</v>
      </c>
      <c r="H217">
        <v>129.99157750000001</v>
      </c>
      <c r="I217">
        <v>56.03238966</v>
      </c>
      <c r="J217">
        <v>212.63342249999999</v>
      </c>
      <c r="K217">
        <v>342.625</v>
      </c>
      <c r="O217">
        <v>2.503004808</v>
      </c>
      <c r="P217">
        <v>19.398424259999999</v>
      </c>
      <c r="Q217">
        <v>9.367954911</v>
      </c>
      <c r="R217">
        <v>49.261074399999998</v>
      </c>
    </row>
    <row r="218" spans="1:20" outlineLevel="2" x14ac:dyDescent="0.25">
      <c r="A218" t="s">
        <v>22</v>
      </c>
      <c r="B218" t="s">
        <v>24</v>
      </c>
      <c r="C218">
        <v>2</v>
      </c>
      <c r="D218">
        <v>2.52</v>
      </c>
      <c r="E218">
        <v>20.079999999999998</v>
      </c>
      <c r="F218">
        <v>25.90388007</v>
      </c>
      <c r="G218">
        <v>55.321887709999999</v>
      </c>
      <c r="H218">
        <v>119.46343640000001</v>
      </c>
      <c r="I218">
        <v>38.237668620000001</v>
      </c>
      <c r="J218">
        <v>167.01156359999999</v>
      </c>
      <c r="K218">
        <v>286.47500000000002</v>
      </c>
      <c r="O218">
        <v>1.378391473</v>
      </c>
      <c r="P218">
        <v>29.791637489999999</v>
      </c>
      <c r="Q218">
        <v>28.997618490000001</v>
      </c>
      <c r="R218">
        <v>96.031120920000006</v>
      </c>
    </row>
    <row r="219" spans="1:20" outlineLevel="2" x14ac:dyDescent="0.25">
      <c r="A219" t="s">
        <v>22</v>
      </c>
      <c r="B219" t="s">
        <v>24</v>
      </c>
      <c r="C219">
        <v>2</v>
      </c>
      <c r="D219">
        <v>1.58</v>
      </c>
      <c r="E219">
        <v>16.5</v>
      </c>
      <c r="F219">
        <v>20.91975309</v>
      </c>
      <c r="G219">
        <v>50.743801650000002</v>
      </c>
      <c r="H219">
        <v>121.8167856</v>
      </c>
      <c r="I219">
        <v>50.153230860000001</v>
      </c>
      <c r="J219">
        <v>160.65821439999999</v>
      </c>
      <c r="K219">
        <v>282.47500000000002</v>
      </c>
      <c r="O219">
        <v>1.740139211</v>
      </c>
      <c r="P219">
        <v>14.753846490000001</v>
      </c>
      <c r="Q219">
        <v>15.04754874</v>
      </c>
      <c r="R219">
        <v>45.185059690000003</v>
      </c>
    </row>
    <row r="220" spans="1:20" outlineLevel="1" x14ac:dyDescent="0.25">
      <c r="A220" s="2" t="s">
        <v>80</v>
      </c>
      <c r="D220">
        <f>SUBTOTAL(1,D148:D219)</f>
        <v>2.1716666666666669</v>
      </c>
    </row>
    <row r="221" spans="1:20" x14ac:dyDescent="0.25">
      <c r="A221" s="2" t="s">
        <v>55</v>
      </c>
      <c r="D221">
        <f>SUBTOTAL(1,D2:D219)</f>
        <v>2.30125</v>
      </c>
    </row>
  </sheetData>
  <sortState ref="A2:T227">
    <sortCondition ref="A2:A22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D16" workbookViewId="0">
      <selection activeCell="I5" sqref="I5"/>
    </sheetView>
  </sheetViews>
  <sheetFormatPr defaultRowHeight="15" x14ac:dyDescent="0.25"/>
  <cols>
    <col min="1" max="1" width="10.85546875" bestFit="1" customWidth="1"/>
    <col min="2" max="2" width="23.28515625" bestFit="1" customWidth="1"/>
    <col min="3" max="4" width="19.28515625" bestFit="1" customWidth="1"/>
  </cols>
  <sheetData>
    <row r="1" spans="1:11" x14ac:dyDescent="0.25">
      <c r="C1" t="s">
        <v>107</v>
      </c>
    </row>
    <row r="2" spans="1:11" x14ac:dyDescent="0.25">
      <c r="B2" t="s">
        <v>253</v>
      </c>
      <c r="C2" t="s">
        <v>252</v>
      </c>
      <c r="D2" t="s">
        <v>251</v>
      </c>
    </row>
    <row r="3" spans="1:11" x14ac:dyDescent="0.25">
      <c r="A3" t="s">
        <v>254</v>
      </c>
      <c r="B3">
        <v>41.6</v>
      </c>
      <c r="C3">
        <v>12.1</v>
      </c>
      <c r="D3">
        <v>22.2</v>
      </c>
    </row>
    <row r="4" spans="1:11" x14ac:dyDescent="0.25">
      <c r="A4" t="s">
        <v>178</v>
      </c>
      <c r="B4">
        <v>60</v>
      </c>
      <c r="C4">
        <v>74.599999999999994</v>
      </c>
      <c r="D4">
        <v>40</v>
      </c>
    </row>
    <row r="5" spans="1:11" x14ac:dyDescent="0.25">
      <c r="A5" t="s">
        <v>182</v>
      </c>
      <c r="B5">
        <v>28</v>
      </c>
      <c r="C5">
        <v>71</v>
      </c>
      <c r="D5">
        <v>129</v>
      </c>
    </row>
    <row r="6" spans="1:11" x14ac:dyDescent="0.25">
      <c r="A6" t="s">
        <v>161</v>
      </c>
      <c r="B6">
        <v>202</v>
      </c>
      <c r="C6">
        <v>241</v>
      </c>
      <c r="D6">
        <v>163</v>
      </c>
    </row>
    <row r="15" spans="1:11" x14ac:dyDescent="0.25">
      <c r="G15">
        <v>206</v>
      </c>
      <c r="H15">
        <v>216</v>
      </c>
      <c r="I15">
        <v>224</v>
      </c>
      <c r="J15">
        <v>163</v>
      </c>
      <c r="K15">
        <f>AVERAGE(G15:J15)</f>
        <v>202.25</v>
      </c>
    </row>
    <row r="16" spans="1:11" x14ac:dyDescent="0.25">
      <c r="G16">
        <v>4.74</v>
      </c>
      <c r="H16">
        <v>8.4600000000000009</v>
      </c>
      <c r="I16">
        <v>25.7</v>
      </c>
      <c r="J16">
        <v>72.900000000000006</v>
      </c>
      <c r="K16">
        <f>AVERAGE(G16:J16)</f>
        <v>27.950000000000003</v>
      </c>
    </row>
    <row r="40" spans="1:4" x14ac:dyDescent="0.25">
      <c r="C40" t="s">
        <v>108</v>
      </c>
    </row>
    <row r="41" spans="1:4" x14ac:dyDescent="0.25">
      <c r="B41" t="s">
        <v>253</v>
      </c>
      <c r="C41" t="s">
        <v>252</v>
      </c>
      <c r="D41" t="s">
        <v>251</v>
      </c>
    </row>
    <row r="42" spans="1:4" x14ac:dyDescent="0.25">
      <c r="A42" t="s">
        <v>178</v>
      </c>
      <c r="B42">
        <v>47.8</v>
      </c>
      <c r="C42">
        <v>34</v>
      </c>
      <c r="D42">
        <v>36</v>
      </c>
    </row>
    <row r="43" spans="1:4" x14ac:dyDescent="0.25">
      <c r="A43" t="s">
        <v>254</v>
      </c>
      <c r="B43">
        <v>10.8</v>
      </c>
      <c r="C43">
        <v>8.9</v>
      </c>
      <c r="D43">
        <v>15.2</v>
      </c>
    </row>
    <row r="44" spans="1:4" x14ac:dyDescent="0.25">
      <c r="A44" t="s">
        <v>161</v>
      </c>
    </row>
    <row r="46" spans="1:4" x14ac:dyDescent="0.25">
      <c r="B46" t="s">
        <v>253</v>
      </c>
      <c r="C46" t="s">
        <v>252</v>
      </c>
      <c r="D46" t="s">
        <v>251</v>
      </c>
    </row>
    <row r="47" spans="1:4" x14ac:dyDescent="0.25">
      <c r="A47" t="s">
        <v>254</v>
      </c>
      <c r="B47">
        <v>10.8</v>
      </c>
      <c r="C47">
        <v>8.9</v>
      </c>
      <c r="D47">
        <v>15.2</v>
      </c>
    </row>
    <row r="54" spans="1:4" x14ac:dyDescent="0.25">
      <c r="C54" t="s">
        <v>111</v>
      </c>
    </row>
    <row r="55" spans="1:4" x14ac:dyDescent="0.25">
      <c r="B55" t="s">
        <v>253</v>
      </c>
      <c r="C55" t="s">
        <v>252</v>
      </c>
      <c r="D55" t="s">
        <v>251</v>
      </c>
    </row>
    <row r="56" spans="1:4" x14ac:dyDescent="0.25">
      <c r="A56" t="s">
        <v>178</v>
      </c>
      <c r="B56">
        <v>59</v>
      </c>
      <c r="C56">
        <v>56</v>
      </c>
      <c r="D56">
        <v>30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16" workbookViewId="0">
      <selection activeCell="T36" sqref="T36"/>
    </sheetView>
  </sheetViews>
  <sheetFormatPr defaultRowHeight="15" x14ac:dyDescent="0.25"/>
  <sheetData>
    <row r="1" spans="1:17" x14ac:dyDescent="0.25">
      <c r="G1" t="s">
        <v>179</v>
      </c>
      <c r="H1" t="s">
        <v>2</v>
      </c>
      <c r="I1" t="s">
        <v>1</v>
      </c>
      <c r="J1" t="s">
        <v>0</v>
      </c>
    </row>
    <row r="2" spans="1:17" x14ac:dyDescent="0.25">
      <c r="D2" t="s">
        <v>118</v>
      </c>
      <c r="G2">
        <v>123.09516000000001</v>
      </c>
      <c r="H2" t="s">
        <v>135</v>
      </c>
      <c r="I2" t="s">
        <v>130</v>
      </c>
      <c r="J2" t="s">
        <v>128</v>
      </c>
      <c r="K2" t="s">
        <v>147</v>
      </c>
    </row>
    <row r="3" spans="1:17" x14ac:dyDescent="0.25">
      <c r="D3" t="s">
        <v>118</v>
      </c>
      <c r="G3">
        <v>-27.155519999999999</v>
      </c>
      <c r="H3" t="s">
        <v>127</v>
      </c>
      <c r="I3" t="s">
        <v>130</v>
      </c>
      <c r="J3" t="s">
        <v>128</v>
      </c>
      <c r="K3" t="s">
        <v>150</v>
      </c>
      <c r="O3" t="s">
        <v>182</v>
      </c>
      <c r="P3" t="s">
        <v>128</v>
      </c>
    </row>
    <row r="4" spans="1:17" x14ac:dyDescent="0.25">
      <c r="B4" t="s">
        <v>29</v>
      </c>
      <c r="D4" t="s">
        <v>118</v>
      </c>
      <c r="G4">
        <v>54.101430000000001</v>
      </c>
      <c r="H4" t="s">
        <v>133</v>
      </c>
      <c r="I4" t="s">
        <v>130</v>
      </c>
      <c r="J4" t="s">
        <v>128</v>
      </c>
      <c r="K4" t="s">
        <v>149</v>
      </c>
      <c r="N4" t="s">
        <v>157</v>
      </c>
      <c r="O4" t="s">
        <v>158</v>
      </c>
      <c r="P4" t="s">
        <v>159</v>
      </c>
      <c r="Q4" t="s">
        <v>160</v>
      </c>
    </row>
    <row r="5" spans="1:17" x14ac:dyDescent="0.25">
      <c r="B5" t="s">
        <v>29</v>
      </c>
      <c r="D5" t="s">
        <v>118</v>
      </c>
      <c r="G5">
        <v>-72.822190000000006</v>
      </c>
      <c r="H5" t="s">
        <v>129</v>
      </c>
      <c r="I5" t="s">
        <v>130</v>
      </c>
      <c r="J5" t="s">
        <v>128</v>
      </c>
      <c r="K5" t="s">
        <v>151</v>
      </c>
      <c r="M5" t="s">
        <v>104</v>
      </c>
      <c r="N5">
        <v>123.09516000000001</v>
      </c>
      <c r="O5">
        <v>-27.155519999999999</v>
      </c>
      <c r="P5">
        <v>54.101430000000001</v>
      </c>
      <c r="Q5">
        <v>-72.822190000000006</v>
      </c>
    </row>
    <row r="6" spans="1:17" x14ac:dyDescent="0.25">
      <c r="B6" t="s">
        <v>29</v>
      </c>
      <c r="D6" t="s">
        <v>118</v>
      </c>
      <c r="E6" t="s">
        <v>120</v>
      </c>
      <c r="G6">
        <v>132.1951</v>
      </c>
      <c r="H6" t="s">
        <v>135</v>
      </c>
      <c r="I6" t="s">
        <v>131</v>
      </c>
      <c r="J6" t="s">
        <v>128</v>
      </c>
      <c r="K6" t="s">
        <v>147</v>
      </c>
      <c r="M6" t="s">
        <v>107</v>
      </c>
      <c r="N6">
        <v>200.57061999999999</v>
      </c>
      <c r="O6">
        <v>169.79195999999999</v>
      </c>
      <c r="P6">
        <v>214.43599</v>
      </c>
      <c r="Q6">
        <v>91.603080000000006</v>
      </c>
    </row>
    <row r="7" spans="1:17" x14ac:dyDescent="0.25">
      <c r="B7" t="s">
        <v>29</v>
      </c>
      <c r="E7" t="s">
        <v>120</v>
      </c>
      <c r="G7">
        <v>-19.711729999999999</v>
      </c>
      <c r="H7" t="s">
        <v>127</v>
      </c>
      <c r="I7" t="s">
        <v>131</v>
      </c>
      <c r="J7" t="s">
        <v>128</v>
      </c>
      <c r="K7" t="s">
        <v>150</v>
      </c>
      <c r="M7" t="s">
        <v>109</v>
      </c>
      <c r="N7">
        <v>414.19846000000001</v>
      </c>
      <c r="O7">
        <v>34.537680000000002</v>
      </c>
      <c r="P7">
        <v>417.04118999999997</v>
      </c>
      <c r="Q7">
        <v>58.133809999999997</v>
      </c>
    </row>
    <row r="8" spans="1:17" x14ac:dyDescent="0.25">
      <c r="B8" t="s">
        <v>29</v>
      </c>
      <c r="D8" t="s">
        <v>132</v>
      </c>
      <c r="E8" t="s">
        <v>120</v>
      </c>
      <c r="G8">
        <v>663.30526999999995</v>
      </c>
      <c r="H8" t="s">
        <v>133</v>
      </c>
      <c r="I8" t="s">
        <v>131</v>
      </c>
      <c r="J8" t="s">
        <v>128</v>
      </c>
      <c r="K8" t="s">
        <v>139</v>
      </c>
      <c r="M8" t="s">
        <v>111</v>
      </c>
      <c r="N8">
        <v>94.182659999999998</v>
      </c>
      <c r="O8">
        <v>-60.473700000000001</v>
      </c>
      <c r="P8">
        <v>190.60902999999999</v>
      </c>
      <c r="Q8">
        <v>54.879840000000002</v>
      </c>
    </row>
    <row r="9" spans="1:17" x14ac:dyDescent="0.25">
      <c r="B9" t="s">
        <v>29</v>
      </c>
      <c r="D9" t="s">
        <v>132</v>
      </c>
      <c r="E9" t="s">
        <v>120</v>
      </c>
      <c r="G9">
        <v>163.2748</v>
      </c>
      <c r="H9" t="s">
        <v>129</v>
      </c>
      <c r="I9" t="s">
        <v>131</v>
      </c>
      <c r="J9" t="s">
        <v>128</v>
      </c>
      <c r="K9" t="s">
        <v>147</v>
      </c>
      <c r="M9" t="s">
        <v>110</v>
      </c>
      <c r="N9">
        <v>-11.84684</v>
      </c>
      <c r="O9">
        <v>-8.0611300000000004</v>
      </c>
      <c r="P9">
        <v>347.93932000000001</v>
      </c>
      <c r="Q9">
        <v>37.299320000000002</v>
      </c>
    </row>
    <row r="10" spans="1:17" x14ac:dyDescent="0.25">
      <c r="B10" t="s">
        <v>29</v>
      </c>
      <c r="C10" t="s">
        <v>134</v>
      </c>
      <c r="D10" t="s">
        <v>132</v>
      </c>
      <c r="E10" t="s">
        <v>120</v>
      </c>
      <c r="G10">
        <v>200.57061999999999</v>
      </c>
      <c r="H10" t="s">
        <v>135</v>
      </c>
      <c r="I10" t="s">
        <v>107</v>
      </c>
      <c r="J10" t="s">
        <v>128</v>
      </c>
      <c r="K10" t="s">
        <v>145</v>
      </c>
      <c r="M10" t="s">
        <v>108</v>
      </c>
      <c r="N10">
        <v>132.1951</v>
      </c>
      <c r="O10">
        <v>-19.711729999999999</v>
      </c>
      <c r="P10">
        <v>663.30526999999995</v>
      </c>
      <c r="Q10">
        <v>163.2748</v>
      </c>
    </row>
    <row r="11" spans="1:17" x14ac:dyDescent="0.25">
      <c r="B11" t="s">
        <v>29</v>
      </c>
      <c r="C11" t="s">
        <v>134</v>
      </c>
      <c r="D11" t="s">
        <v>132</v>
      </c>
      <c r="E11" t="s">
        <v>120</v>
      </c>
      <c r="G11">
        <v>169.79195999999999</v>
      </c>
      <c r="H11" t="s">
        <v>127</v>
      </c>
      <c r="I11" t="s">
        <v>107</v>
      </c>
      <c r="J11" t="s">
        <v>128</v>
      </c>
      <c r="K11" t="s">
        <v>145</v>
      </c>
    </row>
    <row r="12" spans="1:17" x14ac:dyDescent="0.25">
      <c r="B12" t="s">
        <v>29</v>
      </c>
      <c r="C12" t="s">
        <v>134</v>
      </c>
      <c r="D12" t="s">
        <v>132</v>
      </c>
      <c r="E12" t="s">
        <v>120</v>
      </c>
      <c r="G12">
        <v>214.43599</v>
      </c>
      <c r="H12" t="s">
        <v>133</v>
      </c>
      <c r="I12" t="s">
        <v>107</v>
      </c>
      <c r="J12" t="s">
        <v>128</v>
      </c>
      <c r="K12" t="s">
        <v>176</v>
      </c>
      <c r="O12" t="s">
        <v>182</v>
      </c>
      <c r="P12" t="s">
        <v>131</v>
      </c>
    </row>
    <row r="13" spans="1:17" x14ac:dyDescent="0.25">
      <c r="B13" t="s">
        <v>29</v>
      </c>
      <c r="C13" t="s">
        <v>134</v>
      </c>
      <c r="D13" t="s">
        <v>132</v>
      </c>
      <c r="E13" t="s">
        <v>120</v>
      </c>
      <c r="G13">
        <v>91.603080000000006</v>
      </c>
      <c r="H13" t="s">
        <v>129</v>
      </c>
      <c r="I13" t="s">
        <v>107</v>
      </c>
      <c r="J13" t="s">
        <v>128</v>
      </c>
      <c r="K13" t="s">
        <v>149</v>
      </c>
      <c r="N13" t="s">
        <v>157</v>
      </c>
      <c r="O13" t="s">
        <v>158</v>
      </c>
      <c r="P13" t="s">
        <v>159</v>
      </c>
      <c r="Q13" t="s">
        <v>160</v>
      </c>
    </row>
    <row r="14" spans="1:17" x14ac:dyDescent="0.25">
      <c r="A14" t="s">
        <v>30</v>
      </c>
      <c r="B14" t="s">
        <v>29</v>
      </c>
      <c r="C14" t="s">
        <v>134</v>
      </c>
      <c r="D14" t="s">
        <v>132</v>
      </c>
      <c r="E14" t="s">
        <v>120</v>
      </c>
      <c r="G14">
        <v>414.19846000000001</v>
      </c>
      <c r="H14" t="s">
        <v>135</v>
      </c>
      <c r="I14" t="s">
        <v>109</v>
      </c>
      <c r="J14" t="s">
        <v>128</v>
      </c>
      <c r="K14" t="s">
        <v>141</v>
      </c>
      <c r="M14" t="s">
        <v>104</v>
      </c>
      <c r="N14">
        <v>210.69920999999999</v>
      </c>
      <c r="O14">
        <v>-5.9347700000000003</v>
      </c>
      <c r="P14">
        <v>4.9913699999999999</v>
      </c>
      <c r="Q14">
        <v>37.77046</v>
      </c>
    </row>
    <row r="15" spans="1:17" x14ac:dyDescent="0.25">
      <c r="A15" t="s">
        <v>30</v>
      </c>
      <c r="B15" t="s">
        <v>29</v>
      </c>
      <c r="C15" t="s">
        <v>134</v>
      </c>
      <c r="D15" t="s">
        <v>132</v>
      </c>
      <c r="E15" t="s">
        <v>120</v>
      </c>
      <c r="G15">
        <v>34.537680000000002</v>
      </c>
      <c r="H15" t="s">
        <v>127</v>
      </c>
      <c r="I15" t="s">
        <v>109</v>
      </c>
      <c r="J15" t="s">
        <v>128</v>
      </c>
      <c r="K15" t="s">
        <v>149</v>
      </c>
      <c r="M15" t="s">
        <v>107</v>
      </c>
      <c r="N15">
        <v>4.7351000000000001</v>
      </c>
      <c r="O15">
        <v>-9.2212599999999991</v>
      </c>
      <c r="P15">
        <v>25.74408</v>
      </c>
      <c r="Q15">
        <v>72.878469999999993</v>
      </c>
    </row>
    <row r="16" spans="1:17" x14ac:dyDescent="0.25">
      <c r="A16" t="s">
        <v>30</v>
      </c>
      <c r="B16" t="s">
        <v>29</v>
      </c>
      <c r="C16" t="s">
        <v>134</v>
      </c>
      <c r="D16" t="s">
        <v>132</v>
      </c>
      <c r="E16" t="s">
        <v>120</v>
      </c>
      <c r="G16">
        <v>417.04118999999997</v>
      </c>
      <c r="H16" t="s">
        <v>133</v>
      </c>
      <c r="I16" t="s">
        <v>109</v>
      </c>
      <c r="J16" t="s">
        <v>128</v>
      </c>
      <c r="K16" t="s">
        <v>140</v>
      </c>
      <c r="M16" t="s">
        <v>109</v>
      </c>
      <c r="N16">
        <v>282.33051</v>
      </c>
      <c r="O16">
        <v>27.665479999999999</v>
      </c>
      <c r="P16">
        <v>-26.70617</v>
      </c>
      <c r="Q16">
        <v>64.249970000000005</v>
      </c>
    </row>
    <row r="17" spans="1:17" x14ac:dyDescent="0.25">
      <c r="A17" t="s">
        <v>30</v>
      </c>
      <c r="B17" t="s">
        <v>29</v>
      </c>
      <c r="C17" t="s">
        <v>134</v>
      </c>
      <c r="D17" t="s">
        <v>132</v>
      </c>
      <c r="E17" t="s">
        <v>120</v>
      </c>
      <c r="G17">
        <v>58.133809999999997</v>
      </c>
      <c r="H17" t="s">
        <v>129</v>
      </c>
      <c r="I17" t="s">
        <v>109</v>
      </c>
      <c r="J17" t="s">
        <v>128</v>
      </c>
      <c r="K17" t="s">
        <v>149</v>
      </c>
      <c r="M17" t="s">
        <v>111</v>
      </c>
      <c r="N17">
        <v>165.98661000000001</v>
      </c>
      <c r="O17">
        <v>47.366059999999997</v>
      </c>
      <c r="P17">
        <v>-20.138500000000001</v>
      </c>
      <c r="Q17">
        <v>73.493849999999995</v>
      </c>
    </row>
    <row r="18" spans="1:17" x14ac:dyDescent="0.25">
      <c r="A18" t="s">
        <v>30</v>
      </c>
      <c r="B18" t="s">
        <v>29</v>
      </c>
      <c r="C18" t="s">
        <v>134</v>
      </c>
      <c r="D18" t="s">
        <v>132</v>
      </c>
      <c r="E18" t="s">
        <v>120</v>
      </c>
      <c r="G18">
        <v>-11.84684</v>
      </c>
      <c r="H18" t="s">
        <v>135</v>
      </c>
      <c r="I18" t="s">
        <v>110</v>
      </c>
      <c r="J18" t="s">
        <v>128</v>
      </c>
      <c r="K18" t="s">
        <v>149</v>
      </c>
      <c r="M18" t="s">
        <v>110</v>
      </c>
      <c r="N18">
        <v>66.559389999999993</v>
      </c>
      <c r="O18">
        <v>57.771990000000002</v>
      </c>
      <c r="P18">
        <v>30.12988</v>
      </c>
      <c r="Q18">
        <v>58.609110000000001</v>
      </c>
    </row>
    <row r="19" spans="1:17" x14ac:dyDescent="0.25">
      <c r="A19" t="s">
        <v>30</v>
      </c>
      <c r="B19" t="s">
        <v>29</v>
      </c>
      <c r="C19" t="s">
        <v>134</v>
      </c>
      <c r="D19" t="s">
        <v>132</v>
      </c>
      <c r="E19" t="s">
        <v>120</v>
      </c>
      <c r="G19">
        <v>-8.0611300000000004</v>
      </c>
      <c r="H19" t="s">
        <v>127</v>
      </c>
      <c r="I19" t="s">
        <v>110</v>
      </c>
      <c r="J19" t="s">
        <v>128</v>
      </c>
      <c r="K19" t="s">
        <v>149</v>
      </c>
      <c r="M19" t="s">
        <v>108</v>
      </c>
      <c r="N19">
        <v>79.457650000000001</v>
      </c>
      <c r="O19">
        <v>100.50865</v>
      </c>
      <c r="P19">
        <v>8.0015900000000002</v>
      </c>
      <c r="Q19">
        <v>99.156379999999999</v>
      </c>
    </row>
    <row r="20" spans="1:17" x14ac:dyDescent="0.25">
      <c r="A20" t="s">
        <v>30</v>
      </c>
      <c r="B20" t="s">
        <v>29</v>
      </c>
      <c r="C20" t="s">
        <v>134</v>
      </c>
      <c r="D20" t="s">
        <v>132</v>
      </c>
      <c r="E20" t="s">
        <v>120</v>
      </c>
      <c r="G20">
        <v>347.93932000000001</v>
      </c>
      <c r="H20" t="s">
        <v>133</v>
      </c>
      <c r="I20" t="s">
        <v>110</v>
      </c>
      <c r="J20" t="s">
        <v>128</v>
      </c>
      <c r="K20" t="s">
        <v>175</v>
      </c>
    </row>
    <row r="21" spans="1:17" x14ac:dyDescent="0.25">
      <c r="A21" t="s">
        <v>30</v>
      </c>
      <c r="B21" t="s">
        <v>29</v>
      </c>
      <c r="C21" t="s">
        <v>134</v>
      </c>
      <c r="D21" t="s">
        <v>132</v>
      </c>
      <c r="E21" t="s">
        <v>120</v>
      </c>
      <c r="G21">
        <v>37.299320000000002</v>
      </c>
      <c r="H21" t="s">
        <v>129</v>
      </c>
      <c r="I21" t="s">
        <v>110</v>
      </c>
      <c r="J21" t="s">
        <v>128</v>
      </c>
      <c r="K21" t="s">
        <v>149</v>
      </c>
    </row>
    <row r="22" spans="1:17" x14ac:dyDescent="0.25">
      <c r="A22" t="s">
        <v>30</v>
      </c>
      <c r="B22" t="s">
        <v>29</v>
      </c>
      <c r="C22" t="s">
        <v>134</v>
      </c>
      <c r="D22" t="s">
        <v>132</v>
      </c>
      <c r="E22" t="s">
        <v>120</v>
      </c>
      <c r="F22" t="s">
        <v>136</v>
      </c>
      <c r="G22">
        <v>94.182659999999998</v>
      </c>
      <c r="H22" t="s">
        <v>135</v>
      </c>
      <c r="I22" t="s">
        <v>111</v>
      </c>
      <c r="J22" t="s">
        <v>128</v>
      </c>
      <c r="K22" t="s">
        <v>148</v>
      </c>
    </row>
    <row r="23" spans="1:17" x14ac:dyDescent="0.25">
      <c r="A23" t="s">
        <v>30</v>
      </c>
      <c r="C23" t="s">
        <v>134</v>
      </c>
      <c r="D23" t="s">
        <v>132</v>
      </c>
      <c r="E23" t="s">
        <v>120</v>
      </c>
      <c r="F23" t="s">
        <v>136</v>
      </c>
      <c r="G23">
        <v>-60.473700000000001</v>
      </c>
      <c r="H23" t="s">
        <v>127</v>
      </c>
      <c r="I23" t="s">
        <v>111</v>
      </c>
      <c r="J23" t="s">
        <v>128</v>
      </c>
      <c r="K23" t="s">
        <v>151</v>
      </c>
    </row>
    <row r="24" spans="1:17" x14ac:dyDescent="0.25">
      <c r="A24" t="s">
        <v>30</v>
      </c>
      <c r="C24" t="s">
        <v>134</v>
      </c>
      <c r="D24" t="s">
        <v>132</v>
      </c>
      <c r="E24" t="s">
        <v>120</v>
      </c>
      <c r="F24" t="s">
        <v>136</v>
      </c>
      <c r="G24">
        <v>190.60902999999999</v>
      </c>
      <c r="H24" t="s">
        <v>133</v>
      </c>
      <c r="I24" t="s">
        <v>111</v>
      </c>
      <c r="J24" t="s">
        <v>128</v>
      </c>
      <c r="K24" t="s">
        <v>145</v>
      </c>
    </row>
    <row r="25" spans="1:17" x14ac:dyDescent="0.25">
      <c r="A25" t="s">
        <v>30</v>
      </c>
      <c r="C25" t="s">
        <v>134</v>
      </c>
      <c r="D25" t="s">
        <v>132</v>
      </c>
      <c r="E25" t="s">
        <v>120</v>
      </c>
      <c r="F25" t="s">
        <v>136</v>
      </c>
      <c r="G25">
        <v>54.879840000000002</v>
      </c>
      <c r="H25" t="s">
        <v>129</v>
      </c>
      <c r="I25" t="s">
        <v>111</v>
      </c>
      <c r="J25" t="s">
        <v>128</v>
      </c>
      <c r="K25" t="s">
        <v>149</v>
      </c>
    </row>
    <row r="26" spans="1:17" x14ac:dyDescent="0.25">
      <c r="A26" t="s">
        <v>30</v>
      </c>
      <c r="C26" t="s">
        <v>134</v>
      </c>
      <c r="D26" t="s">
        <v>132</v>
      </c>
      <c r="E26" t="s">
        <v>120</v>
      </c>
      <c r="F26" t="s">
        <v>136</v>
      </c>
      <c r="G26">
        <v>210.69920999999999</v>
      </c>
      <c r="H26" t="s">
        <v>135</v>
      </c>
      <c r="I26" t="s">
        <v>130</v>
      </c>
      <c r="J26" t="s">
        <v>131</v>
      </c>
      <c r="K26" t="s">
        <v>145</v>
      </c>
    </row>
    <row r="27" spans="1:17" x14ac:dyDescent="0.25">
      <c r="A27" t="s">
        <v>30</v>
      </c>
      <c r="C27" t="s">
        <v>134</v>
      </c>
      <c r="D27" t="s">
        <v>132</v>
      </c>
      <c r="E27" t="s">
        <v>120</v>
      </c>
      <c r="F27" t="s">
        <v>136</v>
      </c>
      <c r="G27">
        <v>-5.9347700000000003</v>
      </c>
      <c r="H27" t="s">
        <v>127</v>
      </c>
      <c r="I27" t="s">
        <v>130</v>
      </c>
      <c r="J27" t="s">
        <v>131</v>
      </c>
      <c r="K27" t="s">
        <v>149</v>
      </c>
    </row>
    <row r="28" spans="1:17" x14ac:dyDescent="0.25">
      <c r="A28" t="s">
        <v>30</v>
      </c>
      <c r="C28" t="s">
        <v>134</v>
      </c>
      <c r="D28" t="s">
        <v>132</v>
      </c>
      <c r="E28" t="s">
        <v>120</v>
      </c>
      <c r="F28" t="s">
        <v>136</v>
      </c>
      <c r="G28">
        <v>4.9913699999999999</v>
      </c>
      <c r="H28" t="s">
        <v>133</v>
      </c>
      <c r="I28" t="s">
        <v>130</v>
      </c>
      <c r="J28" t="s">
        <v>131</v>
      </c>
      <c r="K28" t="s">
        <v>149</v>
      </c>
    </row>
    <row r="29" spans="1:17" x14ac:dyDescent="0.25">
      <c r="A29" t="s">
        <v>30</v>
      </c>
      <c r="C29" t="s">
        <v>134</v>
      </c>
      <c r="D29" t="s">
        <v>132</v>
      </c>
      <c r="F29" t="s">
        <v>136</v>
      </c>
      <c r="G29">
        <v>37.77046</v>
      </c>
      <c r="H29" t="s">
        <v>129</v>
      </c>
      <c r="I29" t="s">
        <v>130</v>
      </c>
      <c r="J29" t="s">
        <v>131</v>
      </c>
      <c r="K29" t="s">
        <v>149</v>
      </c>
    </row>
    <row r="30" spans="1:17" x14ac:dyDescent="0.25">
      <c r="A30" t="s">
        <v>30</v>
      </c>
      <c r="C30" t="s">
        <v>134</v>
      </c>
      <c r="D30" t="s">
        <v>132</v>
      </c>
      <c r="F30" t="s">
        <v>136</v>
      </c>
      <c r="G30">
        <v>79.457650000000001</v>
      </c>
      <c r="H30" t="s">
        <v>135</v>
      </c>
      <c r="I30" t="s">
        <v>131</v>
      </c>
      <c r="J30" t="s">
        <v>131</v>
      </c>
      <c r="K30" t="s">
        <v>149</v>
      </c>
    </row>
    <row r="31" spans="1:17" x14ac:dyDescent="0.25">
      <c r="A31" t="s">
        <v>30</v>
      </c>
      <c r="C31" t="s">
        <v>134</v>
      </c>
      <c r="D31" t="s">
        <v>132</v>
      </c>
      <c r="F31" t="s">
        <v>136</v>
      </c>
      <c r="G31">
        <v>100.50865</v>
      </c>
      <c r="H31" t="s">
        <v>127</v>
      </c>
      <c r="I31" t="s">
        <v>131</v>
      </c>
      <c r="J31" t="s">
        <v>131</v>
      </c>
      <c r="K31" t="s">
        <v>148</v>
      </c>
    </row>
    <row r="32" spans="1:17" x14ac:dyDescent="0.25">
      <c r="A32" t="s">
        <v>30</v>
      </c>
      <c r="C32" t="s">
        <v>134</v>
      </c>
      <c r="D32" t="s">
        <v>132</v>
      </c>
      <c r="F32" t="s">
        <v>136</v>
      </c>
      <c r="G32">
        <v>8.0015900000000002</v>
      </c>
      <c r="H32" t="s">
        <v>133</v>
      </c>
      <c r="I32" t="s">
        <v>131</v>
      </c>
      <c r="J32" t="s">
        <v>131</v>
      </c>
      <c r="K32" t="s">
        <v>149</v>
      </c>
    </row>
    <row r="33" spans="1:11" x14ac:dyDescent="0.25">
      <c r="A33" t="s">
        <v>30</v>
      </c>
      <c r="C33" t="s">
        <v>134</v>
      </c>
      <c r="D33" t="s">
        <v>132</v>
      </c>
      <c r="F33" t="s">
        <v>136</v>
      </c>
      <c r="G33">
        <v>99.156379999999999</v>
      </c>
      <c r="H33" t="s">
        <v>129</v>
      </c>
      <c r="I33" t="s">
        <v>131</v>
      </c>
      <c r="J33" t="s">
        <v>131</v>
      </c>
      <c r="K33" t="s">
        <v>148</v>
      </c>
    </row>
    <row r="34" spans="1:11" x14ac:dyDescent="0.25">
      <c r="A34" t="s">
        <v>30</v>
      </c>
      <c r="C34" t="s">
        <v>134</v>
      </c>
      <c r="D34" t="s">
        <v>132</v>
      </c>
      <c r="F34" t="s">
        <v>136</v>
      </c>
      <c r="G34">
        <v>4.7351000000000001</v>
      </c>
      <c r="H34" t="s">
        <v>135</v>
      </c>
      <c r="I34" t="s">
        <v>107</v>
      </c>
      <c r="J34" t="s">
        <v>131</v>
      </c>
      <c r="K34" t="s">
        <v>149</v>
      </c>
    </row>
    <row r="35" spans="1:11" x14ac:dyDescent="0.25">
      <c r="A35" t="s">
        <v>30</v>
      </c>
      <c r="C35" t="s">
        <v>134</v>
      </c>
      <c r="F35" t="s">
        <v>136</v>
      </c>
      <c r="G35">
        <v>-9.2212599999999991</v>
      </c>
      <c r="H35" t="s">
        <v>127</v>
      </c>
      <c r="I35" t="s">
        <v>107</v>
      </c>
      <c r="J35" t="s">
        <v>131</v>
      </c>
      <c r="K35" t="s">
        <v>149</v>
      </c>
    </row>
    <row r="36" spans="1:11" x14ac:dyDescent="0.25">
      <c r="A36" t="s">
        <v>30</v>
      </c>
      <c r="C36" t="s">
        <v>134</v>
      </c>
      <c r="F36" t="s">
        <v>136</v>
      </c>
      <c r="G36">
        <v>25.74408</v>
      </c>
      <c r="H36" t="s">
        <v>133</v>
      </c>
      <c r="I36" t="s">
        <v>107</v>
      </c>
      <c r="J36" t="s">
        <v>131</v>
      </c>
      <c r="K36" t="s">
        <v>149</v>
      </c>
    </row>
    <row r="37" spans="1:11" x14ac:dyDescent="0.25">
      <c r="A37" t="s">
        <v>30</v>
      </c>
      <c r="C37" t="s">
        <v>134</v>
      </c>
      <c r="F37" t="s">
        <v>136</v>
      </c>
      <c r="G37">
        <v>72.878469999999993</v>
      </c>
      <c r="H37" t="s">
        <v>129</v>
      </c>
      <c r="I37" t="s">
        <v>107</v>
      </c>
      <c r="J37" t="s">
        <v>131</v>
      </c>
      <c r="K37" t="s">
        <v>149</v>
      </c>
    </row>
    <row r="38" spans="1:11" x14ac:dyDescent="0.25">
      <c r="A38" t="s">
        <v>30</v>
      </c>
      <c r="C38" t="s">
        <v>134</v>
      </c>
      <c r="F38" t="s">
        <v>136</v>
      </c>
      <c r="G38">
        <v>282.33051</v>
      </c>
      <c r="H38" t="s">
        <v>135</v>
      </c>
      <c r="I38" t="s">
        <v>109</v>
      </c>
      <c r="J38" t="s">
        <v>131</v>
      </c>
      <c r="K38" t="s">
        <v>176</v>
      </c>
    </row>
    <row r="39" spans="1:11" x14ac:dyDescent="0.25">
      <c r="A39" t="s">
        <v>30</v>
      </c>
      <c r="C39" t="s">
        <v>134</v>
      </c>
      <c r="F39" t="s">
        <v>136</v>
      </c>
      <c r="G39">
        <v>27.665479999999999</v>
      </c>
      <c r="H39" t="s">
        <v>127</v>
      </c>
      <c r="I39" t="s">
        <v>109</v>
      </c>
      <c r="J39" t="s">
        <v>131</v>
      </c>
      <c r="K39" t="s">
        <v>149</v>
      </c>
    </row>
    <row r="40" spans="1:11" x14ac:dyDescent="0.25">
      <c r="A40" t="s">
        <v>30</v>
      </c>
      <c r="C40" t="s">
        <v>134</v>
      </c>
      <c r="F40" t="s">
        <v>136</v>
      </c>
      <c r="G40">
        <v>-26.70617</v>
      </c>
      <c r="H40" t="s">
        <v>133</v>
      </c>
      <c r="I40" t="s">
        <v>109</v>
      </c>
      <c r="J40" t="s">
        <v>131</v>
      </c>
      <c r="K40" t="s">
        <v>150</v>
      </c>
    </row>
    <row r="41" spans="1:11" x14ac:dyDescent="0.25">
      <c r="A41" t="s">
        <v>30</v>
      </c>
      <c r="C41" t="s">
        <v>134</v>
      </c>
      <c r="F41" t="s">
        <v>136</v>
      </c>
      <c r="G41">
        <v>64.249970000000005</v>
      </c>
      <c r="H41" t="s">
        <v>129</v>
      </c>
      <c r="I41" t="s">
        <v>109</v>
      </c>
      <c r="J41" t="s">
        <v>131</v>
      </c>
      <c r="K41" t="s">
        <v>149</v>
      </c>
    </row>
    <row r="42" spans="1:11" x14ac:dyDescent="0.25">
      <c r="A42" t="s">
        <v>30</v>
      </c>
      <c r="C42" t="s">
        <v>134</v>
      </c>
      <c r="F42" t="s">
        <v>136</v>
      </c>
      <c r="G42">
        <v>66.559389999999993</v>
      </c>
      <c r="H42" t="s">
        <v>135</v>
      </c>
      <c r="I42" t="s">
        <v>110</v>
      </c>
      <c r="J42" t="s">
        <v>131</v>
      </c>
      <c r="K42" t="s">
        <v>149</v>
      </c>
    </row>
    <row r="43" spans="1:11" x14ac:dyDescent="0.25">
      <c r="A43" t="s">
        <v>30</v>
      </c>
      <c r="C43" t="s">
        <v>134</v>
      </c>
      <c r="F43" t="s">
        <v>136</v>
      </c>
      <c r="G43">
        <v>57.771990000000002</v>
      </c>
      <c r="H43" t="s">
        <v>127</v>
      </c>
      <c r="I43" t="s">
        <v>110</v>
      </c>
      <c r="J43" t="s">
        <v>131</v>
      </c>
      <c r="K43" t="s">
        <v>149</v>
      </c>
    </row>
    <row r="44" spans="1:11" x14ac:dyDescent="0.25">
      <c r="A44" t="s">
        <v>30</v>
      </c>
      <c r="C44" t="s">
        <v>134</v>
      </c>
      <c r="F44" t="s">
        <v>136</v>
      </c>
      <c r="G44">
        <v>30.12988</v>
      </c>
      <c r="H44" t="s">
        <v>133</v>
      </c>
      <c r="I44" t="s">
        <v>110</v>
      </c>
      <c r="J44" t="s">
        <v>131</v>
      </c>
      <c r="K44" t="s">
        <v>149</v>
      </c>
    </row>
    <row r="45" spans="1:11" x14ac:dyDescent="0.25">
      <c r="A45" t="s">
        <v>30</v>
      </c>
      <c r="C45" t="s">
        <v>134</v>
      </c>
      <c r="F45" t="s">
        <v>136</v>
      </c>
      <c r="G45">
        <v>58.609110000000001</v>
      </c>
      <c r="H45" t="s">
        <v>129</v>
      </c>
      <c r="I45" t="s">
        <v>110</v>
      </c>
      <c r="J45" t="s">
        <v>131</v>
      </c>
      <c r="K45" t="s">
        <v>149</v>
      </c>
    </row>
    <row r="46" spans="1:11" x14ac:dyDescent="0.25">
      <c r="A46" t="s">
        <v>30</v>
      </c>
      <c r="C46" t="s">
        <v>134</v>
      </c>
      <c r="F46" t="s">
        <v>136</v>
      </c>
      <c r="G46">
        <v>165.98661000000001</v>
      </c>
      <c r="H46" t="s">
        <v>135</v>
      </c>
      <c r="I46" t="s">
        <v>111</v>
      </c>
      <c r="J46" t="s">
        <v>131</v>
      </c>
      <c r="K46" t="s">
        <v>181</v>
      </c>
    </row>
    <row r="47" spans="1:11" x14ac:dyDescent="0.25">
      <c r="A47" t="s">
        <v>30</v>
      </c>
      <c r="C47" t="s">
        <v>134</v>
      </c>
      <c r="F47" t="s">
        <v>136</v>
      </c>
      <c r="G47">
        <v>47.366059999999997</v>
      </c>
      <c r="H47" t="s">
        <v>127</v>
      </c>
      <c r="I47" t="s">
        <v>111</v>
      </c>
      <c r="J47" t="s">
        <v>131</v>
      </c>
      <c r="K47" t="s">
        <v>149</v>
      </c>
    </row>
    <row r="48" spans="1:11" x14ac:dyDescent="0.25">
      <c r="A48" t="s">
        <v>30</v>
      </c>
      <c r="C48" t="s">
        <v>134</v>
      </c>
      <c r="F48" t="s">
        <v>136</v>
      </c>
      <c r="G48">
        <v>-20.138500000000001</v>
      </c>
      <c r="H48" t="s">
        <v>133</v>
      </c>
      <c r="I48" t="s">
        <v>111</v>
      </c>
      <c r="J48" t="s">
        <v>131</v>
      </c>
      <c r="K48" t="s">
        <v>150</v>
      </c>
    </row>
    <row r="49" spans="1:11" x14ac:dyDescent="0.25">
      <c r="A49" t="s">
        <v>30</v>
      </c>
      <c r="C49" t="s">
        <v>134</v>
      </c>
      <c r="F49" t="s">
        <v>136</v>
      </c>
      <c r="G49">
        <v>73.493849999999995</v>
      </c>
      <c r="H49" t="s">
        <v>129</v>
      </c>
      <c r="I49" t="s">
        <v>111</v>
      </c>
      <c r="J49" t="s">
        <v>131</v>
      </c>
      <c r="K49" t="s">
        <v>149</v>
      </c>
    </row>
    <row r="50" spans="1:11" x14ac:dyDescent="0.25">
      <c r="A50" t="s">
        <v>30</v>
      </c>
      <c r="C50" t="s">
        <v>134</v>
      </c>
      <c r="F50" t="s">
        <v>136</v>
      </c>
    </row>
    <row r="51" spans="1:11" x14ac:dyDescent="0.25">
      <c r="A51" t="s">
        <v>30</v>
      </c>
      <c r="C51" t="s">
        <v>134</v>
      </c>
      <c r="F51" t="s">
        <v>136</v>
      </c>
    </row>
    <row r="52" spans="1:11" x14ac:dyDescent="0.25">
      <c r="A52" t="s">
        <v>30</v>
      </c>
      <c r="C52" t="s">
        <v>134</v>
      </c>
      <c r="F52" t="s">
        <v>136</v>
      </c>
    </row>
    <row r="53" spans="1:11" x14ac:dyDescent="0.25">
      <c r="A53" t="s">
        <v>30</v>
      </c>
      <c r="C53" t="s">
        <v>134</v>
      </c>
      <c r="F53" t="s">
        <v>136</v>
      </c>
    </row>
    <row r="54" spans="1:11" x14ac:dyDescent="0.25">
      <c r="A54" t="s">
        <v>30</v>
      </c>
      <c r="C54" t="s">
        <v>134</v>
      </c>
      <c r="F54" t="s">
        <v>136</v>
      </c>
    </row>
    <row r="55" spans="1:11" x14ac:dyDescent="0.25">
      <c r="A55" t="s">
        <v>30</v>
      </c>
      <c r="C55" t="s">
        <v>134</v>
      </c>
      <c r="F55" t="s">
        <v>136</v>
      </c>
    </row>
    <row r="56" spans="1:11" x14ac:dyDescent="0.25">
      <c r="A56" t="s">
        <v>30</v>
      </c>
      <c r="C56" t="s">
        <v>134</v>
      </c>
      <c r="F56" t="s">
        <v>136</v>
      </c>
    </row>
    <row r="57" spans="1:11" x14ac:dyDescent="0.25">
      <c r="A57" t="s">
        <v>30</v>
      </c>
      <c r="C57" t="s">
        <v>134</v>
      </c>
      <c r="F57" t="s">
        <v>136</v>
      </c>
    </row>
    <row r="58" spans="1:11" x14ac:dyDescent="0.25">
      <c r="A58" t="s">
        <v>30</v>
      </c>
      <c r="C58" t="s">
        <v>134</v>
      </c>
      <c r="F58" t="s">
        <v>136</v>
      </c>
    </row>
    <row r="59" spans="1:11" x14ac:dyDescent="0.25">
      <c r="A59" t="s">
        <v>30</v>
      </c>
      <c r="C59" t="s">
        <v>134</v>
      </c>
      <c r="F59" t="s">
        <v>136</v>
      </c>
    </row>
    <row r="60" spans="1:11" x14ac:dyDescent="0.25">
      <c r="A60" t="s">
        <v>30</v>
      </c>
      <c r="C60" t="s">
        <v>134</v>
      </c>
      <c r="F60" t="s">
        <v>136</v>
      </c>
    </row>
    <row r="61" spans="1:11" x14ac:dyDescent="0.25">
      <c r="A61" t="s">
        <v>30</v>
      </c>
      <c r="C61" t="s">
        <v>134</v>
      </c>
      <c r="F61" t="s">
        <v>136</v>
      </c>
    </row>
    <row r="62" spans="1:11" x14ac:dyDescent="0.25">
      <c r="A62" t="s">
        <v>30</v>
      </c>
      <c r="C62" t="s">
        <v>134</v>
      </c>
      <c r="F62" t="s">
        <v>136</v>
      </c>
    </row>
    <row r="63" spans="1:11" x14ac:dyDescent="0.25">
      <c r="A63" t="s">
        <v>30</v>
      </c>
      <c r="C63" t="s">
        <v>134</v>
      </c>
      <c r="F63" t="s">
        <v>136</v>
      </c>
    </row>
    <row r="64" spans="1:11" x14ac:dyDescent="0.25">
      <c r="A64" t="s">
        <v>30</v>
      </c>
      <c r="C64" t="s">
        <v>134</v>
      </c>
      <c r="F64" t="s">
        <v>136</v>
      </c>
    </row>
    <row r="65" spans="1:6" x14ac:dyDescent="0.25">
      <c r="A65" t="s">
        <v>30</v>
      </c>
      <c r="C65" t="s">
        <v>134</v>
      </c>
      <c r="F65" t="s">
        <v>136</v>
      </c>
    </row>
    <row r="66" spans="1:6" x14ac:dyDescent="0.25">
      <c r="A66" t="s">
        <v>30</v>
      </c>
      <c r="C66" t="s">
        <v>134</v>
      </c>
      <c r="F66" t="s">
        <v>136</v>
      </c>
    </row>
    <row r="67" spans="1:6" x14ac:dyDescent="0.25">
      <c r="A67" t="s">
        <v>30</v>
      </c>
      <c r="C67" t="s">
        <v>134</v>
      </c>
      <c r="F67" t="s">
        <v>136</v>
      </c>
    </row>
    <row r="68" spans="1:6" x14ac:dyDescent="0.25">
      <c r="A68" t="s">
        <v>30</v>
      </c>
      <c r="C68" t="s">
        <v>134</v>
      </c>
      <c r="F68" t="s">
        <v>136</v>
      </c>
    </row>
    <row r="69" spans="1:6" x14ac:dyDescent="0.25">
      <c r="A69" t="s">
        <v>30</v>
      </c>
      <c r="C69" t="s">
        <v>134</v>
      </c>
      <c r="F69" t="s">
        <v>136</v>
      </c>
    </row>
    <row r="70" spans="1:6" x14ac:dyDescent="0.25">
      <c r="A70" t="s">
        <v>30</v>
      </c>
      <c r="C70" t="s">
        <v>134</v>
      </c>
      <c r="F70" t="s">
        <v>136</v>
      </c>
    </row>
    <row r="71" spans="1:6" x14ac:dyDescent="0.25">
      <c r="A71" t="s">
        <v>30</v>
      </c>
      <c r="C71" t="s">
        <v>134</v>
      </c>
      <c r="F71" t="s">
        <v>136</v>
      </c>
    </row>
    <row r="72" spans="1:6" x14ac:dyDescent="0.25">
      <c r="A72" t="s">
        <v>30</v>
      </c>
      <c r="C72" t="s">
        <v>134</v>
      </c>
      <c r="F72" t="s">
        <v>136</v>
      </c>
    </row>
    <row r="73" spans="1:6" x14ac:dyDescent="0.25">
      <c r="A73" t="s">
        <v>30</v>
      </c>
      <c r="C73" t="s">
        <v>134</v>
      </c>
      <c r="F73" t="s">
        <v>136</v>
      </c>
    </row>
    <row r="74" spans="1:6" x14ac:dyDescent="0.25">
      <c r="A74" t="s">
        <v>30</v>
      </c>
      <c r="C74" t="s">
        <v>134</v>
      </c>
      <c r="F74" t="s">
        <v>136</v>
      </c>
    </row>
    <row r="75" spans="1:6" x14ac:dyDescent="0.25">
      <c r="A75" t="s">
        <v>30</v>
      </c>
      <c r="C75" t="s">
        <v>134</v>
      </c>
      <c r="F75" t="s">
        <v>136</v>
      </c>
    </row>
    <row r="76" spans="1:6" x14ac:dyDescent="0.25">
      <c r="A76" t="s">
        <v>30</v>
      </c>
      <c r="C76" t="s">
        <v>134</v>
      </c>
      <c r="F76" t="s">
        <v>136</v>
      </c>
    </row>
    <row r="77" spans="1:6" x14ac:dyDescent="0.25">
      <c r="A77" t="s">
        <v>30</v>
      </c>
      <c r="C77" t="s">
        <v>134</v>
      </c>
      <c r="F77" t="s">
        <v>136</v>
      </c>
    </row>
    <row r="78" spans="1:6" x14ac:dyDescent="0.25">
      <c r="A78" t="s">
        <v>30</v>
      </c>
      <c r="C78" t="s">
        <v>134</v>
      </c>
      <c r="F78" t="s">
        <v>136</v>
      </c>
    </row>
    <row r="79" spans="1:6" x14ac:dyDescent="0.25">
      <c r="A79" t="s">
        <v>30</v>
      </c>
      <c r="C79" t="s">
        <v>134</v>
      </c>
      <c r="F79" t="s">
        <v>136</v>
      </c>
    </row>
    <row r="80" spans="1:6" x14ac:dyDescent="0.25">
      <c r="A80" t="s">
        <v>30</v>
      </c>
      <c r="C80" t="s">
        <v>134</v>
      </c>
      <c r="F80" t="s">
        <v>136</v>
      </c>
    </row>
    <row r="81" spans="1:6" x14ac:dyDescent="0.25">
      <c r="A81" t="s">
        <v>30</v>
      </c>
      <c r="C81" t="s">
        <v>134</v>
      </c>
      <c r="F81" t="s">
        <v>136</v>
      </c>
    </row>
    <row r="82" spans="1:6" x14ac:dyDescent="0.25">
      <c r="A82" t="s">
        <v>30</v>
      </c>
      <c r="C82" t="s">
        <v>134</v>
      </c>
      <c r="F82" t="s">
        <v>136</v>
      </c>
    </row>
    <row r="83" spans="1:6" x14ac:dyDescent="0.25">
      <c r="A83" t="s">
        <v>30</v>
      </c>
      <c r="C83" t="s">
        <v>134</v>
      </c>
      <c r="F83" t="s">
        <v>136</v>
      </c>
    </row>
    <row r="84" spans="1:6" x14ac:dyDescent="0.25">
      <c r="A84" t="s">
        <v>30</v>
      </c>
      <c r="C84" t="s">
        <v>134</v>
      </c>
      <c r="F84" t="s">
        <v>136</v>
      </c>
    </row>
    <row r="85" spans="1:6" x14ac:dyDescent="0.25">
      <c r="A85" t="s">
        <v>30</v>
      </c>
      <c r="F85" t="s">
        <v>136</v>
      </c>
    </row>
    <row r="86" spans="1:6" x14ac:dyDescent="0.25">
      <c r="A86" t="s">
        <v>30</v>
      </c>
      <c r="F86" t="s">
        <v>136</v>
      </c>
    </row>
    <row r="87" spans="1:6" x14ac:dyDescent="0.25">
      <c r="A87" t="s">
        <v>30</v>
      </c>
      <c r="F87" t="s">
        <v>136</v>
      </c>
    </row>
    <row r="88" spans="1:6" x14ac:dyDescent="0.25">
      <c r="A88" t="s">
        <v>30</v>
      </c>
      <c r="F88" t="s">
        <v>136</v>
      </c>
    </row>
    <row r="89" spans="1:6" x14ac:dyDescent="0.25">
      <c r="A89" t="s">
        <v>30</v>
      </c>
      <c r="F89" t="s">
        <v>136</v>
      </c>
    </row>
    <row r="90" spans="1:6" x14ac:dyDescent="0.25">
      <c r="A90" t="s">
        <v>30</v>
      </c>
      <c r="F90" t="s">
        <v>136</v>
      </c>
    </row>
    <row r="91" spans="1:6" x14ac:dyDescent="0.25">
      <c r="A91" t="s">
        <v>30</v>
      </c>
      <c r="F91" t="s">
        <v>136</v>
      </c>
    </row>
    <row r="92" spans="1:6" x14ac:dyDescent="0.25">
      <c r="A92" t="s">
        <v>30</v>
      </c>
      <c r="F92" t="s">
        <v>136</v>
      </c>
    </row>
    <row r="93" spans="1:6" x14ac:dyDescent="0.25">
      <c r="F93" t="s">
        <v>136</v>
      </c>
    </row>
    <row r="94" spans="1:6" x14ac:dyDescent="0.25">
      <c r="F94" t="s">
        <v>136</v>
      </c>
    </row>
    <row r="95" spans="1:6" x14ac:dyDescent="0.25">
      <c r="F95" t="s">
        <v>136</v>
      </c>
    </row>
    <row r="96" spans="1:6" x14ac:dyDescent="0.25">
      <c r="F96" t="s">
        <v>136</v>
      </c>
    </row>
    <row r="97" spans="1:1" x14ac:dyDescent="0.25">
      <c r="A97" t="s">
        <v>180</v>
      </c>
    </row>
  </sheetData>
  <sortState ref="G2:K97">
    <sortCondition ref="J2:J97"/>
    <sortCondition ref="I2:I97"/>
    <sortCondition ref="H2:H9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J1" workbookViewId="0">
      <selection activeCell="N51" sqref="N51"/>
    </sheetView>
  </sheetViews>
  <sheetFormatPr defaultRowHeight="15" x14ac:dyDescent="0.25"/>
  <cols>
    <col min="8" max="12" width="9.140625" style="5"/>
    <col min="14" max="14" width="17.28515625" customWidth="1"/>
    <col min="15" max="15" width="13.140625" customWidth="1"/>
    <col min="16" max="16" width="14.85546875" customWidth="1"/>
  </cols>
  <sheetData>
    <row r="1" spans="1:16" ht="47.25" x14ac:dyDescent="0.25">
      <c r="A1" s="27"/>
      <c r="B1" s="27"/>
      <c r="C1" s="27"/>
      <c r="D1" s="27"/>
      <c r="E1" s="27"/>
      <c r="F1" s="27"/>
      <c r="G1" s="27"/>
      <c r="H1" s="7" t="s">
        <v>173</v>
      </c>
      <c r="I1" s="6" t="s">
        <v>2</v>
      </c>
      <c r="J1" s="6" t="s">
        <v>0</v>
      </c>
      <c r="K1" s="6" t="s">
        <v>1</v>
      </c>
      <c r="O1" s="8" t="s">
        <v>128</v>
      </c>
      <c r="P1" s="8" t="s">
        <v>178</v>
      </c>
    </row>
    <row r="2" spans="1:16" ht="18.75" customHeight="1" x14ac:dyDescent="0.25">
      <c r="A2" s="6"/>
      <c r="B2" s="6"/>
      <c r="C2" s="6"/>
      <c r="D2" s="6" t="s">
        <v>118</v>
      </c>
      <c r="E2" s="6"/>
      <c r="F2" s="6"/>
      <c r="G2" s="6"/>
      <c r="H2" s="7">
        <v>100.2407</v>
      </c>
      <c r="I2" s="6">
        <v>1</v>
      </c>
      <c r="J2" s="6" t="s">
        <v>20</v>
      </c>
      <c r="K2" s="6" t="s">
        <v>27</v>
      </c>
      <c r="L2" s="5" t="s">
        <v>139</v>
      </c>
      <c r="O2" s="6" t="s">
        <v>210</v>
      </c>
      <c r="P2" s="6" t="s">
        <v>211</v>
      </c>
    </row>
    <row r="3" spans="1:16" ht="15.75" x14ac:dyDescent="0.25">
      <c r="A3" s="6"/>
      <c r="B3" s="6"/>
      <c r="C3" s="6"/>
      <c r="D3" s="6" t="s">
        <v>118</v>
      </c>
      <c r="E3" s="6"/>
      <c r="F3" s="6"/>
      <c r="G3" s="6"/>
      <c r="H3" s="7">
        <v>89.560900000000004</v>
      </c>
      <c r="I3" s="6">
        <v>1</v>
      </c>
      <c r="J3" s="6" t="s">
        <v>20</v>
      </c>
      <c r="K3" s="6" t="s">
        <v>26</v>
      </c>
      <c r="L3" s="5" t="s">
        <v>140</v>
      </c>
      <c r="N3" s="6" t="s">
        <v>104</v>
      </c>
      <c r="O3" s="7">
        <v>70.410399999999996</v>
      </c>
      <c r="P3" s="7">
        <v>48.676499999999997</v>
      </c>
    </row>
    <row r="4" spans="1:16" ht="15.75" x14ac:dyDescent="0.25">
      <c r="A4" s="6"/>
      <c r="B4" s="6" t="s">
        <v>29</v>
      </c>
      <c r="C4" s="6"/>
      <c r="D4" s="6" t="s">
        <v>118</v>
      </c>
      <c r="E4" s="6"/>
      <c r="F4" s="6"/>
      <c r="G4" s="6"/>
      <c r="H4" s="7">
        <v>89.064700000000002</v>
      </c>
      <c r="I4" s="6">
        <v>1</v>
      </c>
      <c r="J4" s="6" t="s">
        <v>20</v>
      </c>
      <c r="K4" s="6" t="s">
        <v>24</v>
      </c>
      <c r="L4" s="5" t="s">
        <v>140</v>
      </c>
      <c r="N4" s="6" t="s">
        <v>107</v>
      </c>
      <c r="O4" s="7">
        <v>70.135199999999998</v>
      </c>
      <c r="P4" s="7">
        <v>44.935499999999998</v>
      </c>
    </row>
    <row r="5" spans="1:16" ht="15.75" x14ac:dyDescent="0.25">
      <c r="A5" s="6"/>
      <c r="B5" s="6" t="s">
        <v>29</v>
      </c>
      <c r="C5" s="6"/>
      <c r="D5" s="6" t="s">
        <v>118</v>
      </c>
      <c r="E5" s="6"/>
      <c r="F5" s="6"/>
      <c r="G5" s="6"/>
      <c r="H5" s="7">
        <v>83.187899999999999</v>
      </c>
      <c r="I5" s="6">
        <v>1</v>
      </c>
      <c r="J5" s="6" t="s">
        <v>183</v>
      </c>
      <c r="K5" s="6" t="s">
        <v>29</v>
      </c>
      <c r="L5" s="5" t="s">
        <v>141</v>
      </c>
      <c r="N5" s="6" t="s">
        <v>212</v>
      </c>
      <c r="O5" s="7">
        <v>100.2407</v>
      </c>
      <c r="P5" s="7">
        <v>40.9739</v>
      </c>
    </row>
    <row r="6" spans="1:16" ht="15.75" x14ac:dyDescent="0.25">
      <c r="A6" s="6"/>
      <c r="B6" s="6" t="s">
        <v>29</v>
      </c>
      <c r="C6" s="6"/>
      <c r="D6" s="6" t="s">
        <v>118</v>
      </c>
      <c r="E6" s="6"/>
      <c r="F6" s="6"/>
      <c r="G6" s="6"/>
      <c r="H6" s="7">
        <v>83.116799999999998</v>
      </c>
      <c r="I6" s="6">
        <v>1</v>
      </c>
      <c r="J6" s="6" t="s">
        <v>183</v>
      </c>
      <c r="K6" s="6" t="s">
        <v>30</v>
      </c>
      <c r="L6" s="5" t="s">
        <v>142</v>
      </c>
      <c r="N6" s="6" t="s">
        <v>111</v>
      </c>
      <c r="O6" s="7">
        <v>65.190799999999996</v>
      </c>
      <c r="P6" s="7">
        <v>38.157299999999999</v>
      </c>
    </row>
    <row r="7" spans="1:16" ht="15.75" x14ac:dyDescent="0.25">
      <c r="A7" s="6"/>
      <c r="B7" s="6" t="s">
        <v>29</v>
      </c>
      <c r="C7" s="6"/>
      <c r="D7" s="6" t="s">
        <v>118</v>
      </c>
      <c r="E7" s="6"/>
      <c r="F7" s="6"/>
      <c r="G7" s="6"/>
      <c r="H7" s="7">
        <v>79.6815</v>
      </c>
      <c r="I7" s="6">
        <v>1</v>
      </c>
      <c r="J7" s="6" t="s">
        <v>20</v>
      </c>
      <c r="K7" s="6" t="s">
        <v>32</v>
      </c>
      <c r="L7" s="5" t="s">
        <v>176</v>
      </c>
      <c r="N7" s="6" t="s">
        <v>112</v>
      </c>
      <c r="O7" s="7">
        <v>89.064700000000002</v>
      </c>
      <c r="P7" s="7">
        <v>36.232700000000001</v>
      </c>
    </row>
    <row r="8" spans="1:16" ht="15.75" x14ac:dyDescent="0.25">
      <c r="A8" s="6"/>
      <c r="B8" s="6" t="s">
        <v>29</v>
      </c>
      <c r="C8" s="6"/>
      <c r="D8" s="6" t="s">
        <v>118</v>
      </c>
      <c r="E8" s="6"/>
      <c r="F8" s="6" t="s">
        <v>120</v>
      </c>
      <c r="G8" s="6"/>
      <c r="H8" s="7">
        <v>79.936099999999996</v>
      </c>
      <c r="I8" s="6">
        <v>1</v>
      </c>
      <c r="J8" s="6" t="s">
        <v>20</v>
      </c>
      <c r="K8" s="6" t="s">
        <v>31</v>
      </c>
      <c r="L8" s="5" t="s">
        <v>176</v>
      </c>
      <c r="N8" s="6" t="s">
        <v>105</v>
      </c>
      <c r="O8" s="7">
        <v>74.828699999999998</v>
      </c>
      <c r="P8" s="7">
        <v>39.329599999999999</v>
      </c>
    </row>
    <row r="9" spans="1:16" ht="15.75" x14ac:dyDescent="0.25">
      <c r="A9" s="6"/>
      <c r="B9" s="6" t="s">
        <v>29</v>
      </c>
      <c r="C9" s="6"/>
      <c r="D9" s="6" t="s">
        <v>118</v>
      </c>
      <c r="E9" s="6"/>
      <c r="F9" s="6" t="s">
        <v>120</v>
      </c>
      <c r="G9" s="6"/>
      <c r="H9" s="7">
        <v>79.518299999999996</v>
      </c>
      <c r="I9" s="6">
        <v>1</v>
      </c>
      <c r="J9" s="6" t="s">
        <v>183</v>
      </c>
      <c r="K9" s="6" t="s">
        <v>31</v>
      </c>
      <c r="L9" s="5" t="s">
        <v>176</v>
      </c>
      <c r="N9" s="6" t="s">
        <v>106</v>
      </c>
      <c r="O9" s="7">
        <v>89.560900000000004</v>
      </c>
      <c r="P9" s="7">
        <v>44.262099999999997</v>
      </c>
    </row>
    <row r="10" spans="1:16" ht="15.75" x14ac:dyDescent="0.25">
      <c r="A10" s="6"/>
      <c r="B10" s="6" t="s">
        <v>29</v>
      </c>
      <c r="C10" s="6" t="s">
        <v>132</v>
      </c>
      <c r="D10" s="6" t="s">
        <v>118</v>
      </c>
      <c r="E10" s="6"/>
      <c r="F10" s="6" t="s">
        <v>120</v>
      </c>
      <c r="G10" s="6"/>
      <c r="H10" s="7">
        <v>77.445700000000002</v>
      </c>
      <c r="I10" s="6">
        <v>1</v>
      </c>
      <c r="J10" s="6" t="s">
        <v>184</v>
      </c>
      <c r="K10" s="6" t="s">
        <v>31</v>
      </c>
      <c r="L10" s="5" t="s">
        <v>145</v>
      </c>
      <c r="N10" s="6" t="s">
        <v>110</v>
      </c>
      <c r="O10" s="7">
        <v>79.936099999999996</v>
      </c>
      <c r="P10" s="7">
        <v>42.384300000000003</v>
      </c>
    </row>
    <row r="11" spans="1:16" ht="15.75" x14ac:dyDescent="0.25">
      <c r="A11" s="6"/>
      <c r="B11" s="6" t="s">
        <v>29</v>
      </c>
      <c r="C11" s="6" t="s">
        <v>132</v>
      </c>
      <c r="D11" s="6"/>
      <c r="E11" s="6"/>
      <c r="F11" s="6" t="s">
        <v>120</v>
      </c>
      <c r="G11" s="6"/>
      <c r="H11" s="7">
        <v>76.715199999999996</v>
      </c>
      <c r="I11" s="6">
        <v>1</v>
      </c>
      <c r="J11" s="6" t="s">
        <v>183</v>
      </c>
      <c r="K11" s="6" t="s">
        <v>26</v>
      </c>
      <c r="L11" s="5" t="s">
        <v>145</v>
      </c>
      <c r="N11" s="6" t="s">
        <v>108</v>
      </c>
      <c r="O11" s="7">
        <v>79.6815</v>
      </c>
      <c r="P11" s="7">
        <v>39.8033</v>
      </c>
    </row>
    <row r="12" spans="1:16" ht="15.75" x14ac:dyDescent="0.25">
      <c r="A12" s="6"/>
      <c r="B12" s="6" t="s">
        <v>29</v>
      </c>
      <c r="C12" s="6" t="s">
        <v>132</v>
      </c>
      <c r="D12" s="6" t="s">
        <v>134</v>
      </c>
      <c r="E12" s="6"/>
      <c r="F12" s="6" t="s">
        <v>120</v>
      </c>
      <c r="G12" s="6"/>
      <c r="H12" s="7">
        <v>74.828699999999998</v>
      </c>
      <c r="I12" s="6">
        <v>1</v>
      </c>
      <c r="J12" s="6" t="s">
        <v>20</v>
      </c>
      <c r="K12" s="6" t="s">
        <v>29</v>
      </c>
      <c r="L12" s="6" t="s">
        <v>146</v>
      </c>
    </row>
    <row r="13" spans="1:16" ht="15.75" x14ac:dyDescent="0.25">
      <c r="A13" s="6"/>
      <c r="B13" s="6" t="s">
        <v>29</v>
      </c>
      <c r="C13" s="6" t="s">
        <v>132</v>
      </c>
      <c r="D13" s="6" t="s">
        <v>134</v>
      </c>
      <c r="E13" s="6"/>
      <c r="F13" s="6" t="s">
        <v>120</v>
      </c>
      <c r="G13" s="6"/>
      <c r="H13" s="7">
        <v>74.208299999999994</v>
      </c>
      <c r="I13" s="6">
        <v>1</v>
      </c>
      <c r="J13" s="6" t="s">
        <v>184</v>
      </c>
      <c r="K13" s="6" t="s">
        <v>26</v>
      </c>
      <c r="L13" s="6" t="s">
        <v>146</v>
      </c>
      <c r="O13" s="6" t="s">
        <v>131</v>
      </c>
    </row>
    <row r="14" spans="1:16" ht="15.75" x14ac:dyDescent="0.25">
      <c r="A14" s="6"/>
      <c r="B14" s="6" t="s">
        <v>29</v>
      </c>
      <c r="C14" s="6" t="s">
        <v>132</v>
      </c>
      <c r="D14" s="6" t="s">
        <v>134</v>
      </c>
      <c r="E14" s="6"/>
      <c r="F14" s="6" t="s">
        <v>120</v>
      </c>
      <c r="G14" s="6"/>
      <c r="H14" s="7">
        <v>74.635800000000003</v>
      </c>
      <c r="I14" s="6">
        <v>1</v>
      </c>
      <c r="J14" s="6" t="s">
        <v>184</v>
      </c>
      <c r="K14" s="6" t="s">
        <v>30</v>
      </c>
      <c r="L14" s="6" t="s">
        <v>146</v>
      </c>
      <c r="O14" s="6" t="s">
        <v>210</v>
      </c>
      <c r="P14" s="6" t="s">
        <v>211</v>
      </c>
    </row>
    <row r="15" spans="1:16" ht="15.75" x14ac:dyDescent="0.25">
      <c r="A15" s="6"/>
      <c r="B15" s="6" t="s">
        <v>29</v>
      </c>
      <c r="C15" s="6" t="s">
        <v>132</v>
      </c>
      <c r="D15" s="6" t="s">
        <v>134</v>
      </c>
      <c r="E15" s="6"/>
      <c r="F15" s="6" t="s">
        <v>120</v>
      </c>
      <c r="G15" s="6"/>
      <c r="H15" s="7">
        <v>72.601100000000002</v>
      </c>
      <c r="I15" s="6">
        <v>1</v>
      </c>
      <c r="J15" s="6" t="s">
        <v>183</v>
      </c>
      <c r="K15" s="6" t="s">
        <v>24</v>
      </c>
      <c r="L15" s="6" t="s">
        <v>146</v>
      </c>
      <c r="N15" s="6" t="s">
        <v>104</v>
      </c>
      <c r="O15" s="7">
        <v>58.738900000000001</v>
      </c>
      <c r="P15" s="7">
        <v>33.799100000000003</v>
      </c>
    </row>
    <row r="16" spans="1:16" ht="15.75" x14ac:dyDescent="0.25">
      <c r="A16" s="6"/>
      <c r="B16" s="6" t="s">
        <v>29</v>
      </c>
      <c r="C16" s="6" t="s">
        <v>132</v>
      </c>
      <c r="D16" s="6" t="s">
        <v>134</v>
      </c>
      <c r="E16" s="6"/>
      <c r="F16" s="6" t="s">
        <v>120</v>
      </c>
      <c r="G16" s="6"/>
      <c r="H16" s="7">
        <v>70.135199999999998</v>
      </c>
      <c r="I16" s="6">
        <v>1</v>
      </c>
      <c r="J16" s="6" t="s">
        <v>20</v>
      </c>
      <c r="K16" s="6" t="s">
        <v>30</v>
      </c>
      <c r="L16" s="6" t="s">
        <v>147</v>
      </c>
      <c r="N16" s="6" t="s">
        <v>107</v>
      </c>
      <c r="O16" s="7">
        <v>74.635800000000003</v>
      </c>
      <c r="P16" s="7">
        <v>39.993200000000002</v>
      </c>
    </row>
    <row r="17" spans="1:16" ht="15.75" x14ac:dyDescent="0.25">
      <c r="A17" s="6"/>
      <c r="B17" s="6" t="s">
        <v>29</v>
      </c>
      <c r="C17" s="6" t="s">
        <v>132</v>
      </c>
      <c r="D17" s="6" t="s">
        <v>134</v>
      </c>
      <c r="E17" s="6"/>
      <c r="F17" s="6" t="s">
        <v>120</v>
      </c>
      <c r="G17" s="6"/>
      <c r="H17" s="7">
        <v>70.410399999999996</v>
      </c>
      <c r="I17" s="6">
        <v>1</v>
      </c>
      <c r="J17" s="6" t="s">
        <v>20</v>
      </c>
      <c r="K17" s="6" t="s">
        <v>185</v>
      </c>
      <c r="L17" s="6" t="s">
        <v>147</v>
      </c>
      <c r="N17" s="6" t="s">
        <v>212</v>
      </c>
      <c r="O17" s="7">
        <v>37.424900000000001</v>
      </c>
      <c r="P17" s="7">
        <v>38.450699999999998</v>
      </c>
    </row>
    <row r="18" spans="1:16" ht="15.75" x14ac:dyDescent="0.25">
      <c r="A18" s="6" t="s">
        <v>30</v>
      </c>
      <c r="B18" s="6" t="s">
        <v>29</v>
      </c>
      <c r="C18" s="6" t="s">
        <v>132</v>
      </c>
      <c r="D18" s="6" t="s">
        <v>134</v>
      </c>
      <c r="E18" s="6"/>
      <c r="F18" s="6" t="s">
        <v>120</v>
      </c>
      <c r="G18" s="6"/>
      <c r="H18" s="7">
        <v>67.628299999999996</v>
      </c>
      <c r="I18" s="6">
        <v>1</v>
      </c>
      <c r="J18" s="6" t="s">
        <v>183</v>
      </c>
      <c r="K18" s="6" t="s">
        <v>32</v>
      </c>
      <c r="L18" s="6" t="s">
        <v>147</v>
      </c>
      <c r="N18" s="6" t="s">
        <v>111</v>
      </c>
      <c r="O18" s="7">
        <v>56.2363</v>
      </c>
      <c r="P18" s="7">
        <v>29.6189</v>
      </c>
    </row>
    <row r="19" spans="1:16" ht="15.75" x14ac:dyDescent="0.25">
      <c r="A19" s="6" t="s">
        <v>30</v>
      </c>
      <c r="B19" s="6" t="s">
        <v>29</v>
      </c>
      <c r="C19" s="6" t="s">
        <v>132</v>
      </c>
      <c r="D19" s="6" t="s">
        <v>134</v>
      </c>
      <c r="E19" s="6"/>
      <c r="F19" s="6" t="s">
        <v>120</v>
      </c>
      <c r="G19" s="6"/>
      <c r="H19" s="7">
        <v>65.190799999999996</v>
      </c>
      <c r="I19" s="6">
        <v>1</v>
      </c>
      <c r="J19" s="6" t="s">
        <v>20</v>
      </c>
      <c r="K19" s="6" t="s">
        <v>28</v>
      </c>
      <c r="L19" s="6" t="s">
        <v>168</v>
      </c>
      <c r="N19" s="6" t="s">
        <v>112</v>
      </c>
      <c r="O19" s="7">
        <v>63.195399999999999</v>
      </c>
      <c r="P19" s="7">
        <v>36.034999999999997</v>
      </c>
    </row>
    <row r="20" spans="1:16" ht="15.75" x14ac:dyDescent="0.25">
      <c r="A20" s="6" t="s">
        <v>30</v>
      </c>
      <c r="B20" s="6" t="s">
        <v>29</v>
      </c>
      <c r="C20" s="6" t="s">
        <v>132</v>
      </c>
      <c r="D20" s="6" t="s">
        <v>134</v>
      </c>
      <c r="E20" s="6"/>
      <c r="F20" s="6" t="s">
        <v>120</v>
      </c>
      <c r="G20" s="6"/>
      <c r="H20" s="7">
        <v>63.195399999999999</v>
      </c>
      <c r="I20" s="6">
        <v>1</v>
      </c>
      <c r="J20" s="6" t="s">
        <v>184</v>
      </c>
      <c r="K20" s="6" t="s">
        <v>24</v>
      </c>
      <c r="L20" s="6" t="s">
        <v>194</v>
      </c>
      <c r="N20" s="6" t="s">
        <v>105</v>
      </c>
      <c r="O20" s="7">
        <v>60.5182</v>
      </c>
      <c r="P20" s="7">
        <v>28.879000000000001</v>
      </c>
    </row>
    <row r="21" spans="1:16" ht="15.75" x14ac:dyDescent="0.25">
      <c r="A21" s="6" t="s">
        <v>30</v>
      </c>
      <c r="B21" s="6" t="s">
        <v>29</v>
      </c>
      <c r="C21" s="6" t="s">
        <v>132</v>
      </c>
      <c r="D21" s="6" t="s">
        <v>134</v>
      </c>
      <c r="E21" s="6"/>
      <c r="F21" s="6" t="s">
        <v>120</v>
      </c>
      <c r="G21" s="6"/>
      <c r="H21" s="7">
        <v>62.277999999999999</v>
      </c>
      <c r="I21" s="6">
        <v>1</v>
      </c>
      <c r="J21" s="6" t="s">
        <v>183</v>
      </c>
      <c r="K21" s="6" t="s">
        <v>185</v>
      </c>
      <c r="L21" s="6" t="s">
        <v>195</v>
      </c>
      <c r="N21" s="6" t="s">
        <v>106</v>
      </c>
      <c r="O21" s="7">
        <v>74.208299999999994</v>
      </c>
      <c r="P21" s="7">
        <v>35.029299999999999</v>
      </c>
    </row>
    <row r="22" spans="1:16" ht="15.75" x14ac:dyDescent="0.25">
      <c r="A22" s="6" t="s">
        <v>30</v>
      </c>
      <c r="B22" s="6" t="s">
        <v>29</v>
      </c>
      <c r="C22" s="6" t="s">
        <v>132</v>
      </c>
      <c r="D22" s="6" t="s">
        <v>134</v>
      </c>
      <c r="E22" s="6"/>
      <c r="F22" s="6" t="s">
        <v>120</v>
      </c>
      <c r="G22" s="6" t="s">
        <v>136</v>
      </c>
      <c r="H22" s="7">
        <v>60.5182</v>
      </c>
      <c r="I22" s="6">
        <v>1</v>
      </c>
      <c r="J22" s="6" t="s">
        <v>184</v>
      </c>
      <c r="K22" s="6" t="s">
        <v>29</v>
      </c>
      <c r="L22" s="6" t="s">
        <v>196</v>
      </c>
      <c r="N22" s="6" t="s">
        <v>110</v>
      </c>
      <c r="O22" s="7">
        <v>77.445700000000002</v>
      </c>
      <c r="P22" s="7">
        <v>37.953099999999999</v>
      </c>
    </row>
    <row r="23" spans="1:16" ht="15.75" x14ac:dyDescent="0.25">
      <c r="A23" s="6" t="s">
        <v>30</v>
      </c>
      <c r="B23" s="6" t="s">
        <v>29</v>
      </c>
      <c r="C23" s="6" t="s">
        <v>132</v>
      </c>
      <c r="D23" s="6" t="s">
        <v>134</v>
      </c>
      <c r="E23" s="6"/>
      <c r="F23" s="6" t="s">
        <v>120</v>
      </c>
      <c r="G23" s="6" t="s">
        <v>136</v>
      </c>
      <c r="H23" s="7">
        <v>58.738900000000001</v>
      </c>
      <c r="I23" s="6">
        <v>1</v>
      </c>
      <c r="J23" s="6" t="s">
        <v>184</v>
      </c>
      <c r="K23" s="6" t="s">
        <v>185</v>
      </c>
      <c r="L23" s="6" t="s">
        <v>197</v>
      </c>
      <c r="N23" s="6" t="s">
        <v>108</v>
      </c>
      <c r="O23" s="7">
        <v>34.044199999999996</v>
      </c>
      <c r="P23" s="7">
        <v>36.039000000000001</v>
      </c>
    </row>
    <row r="24" spans="1:16" ht="15.75" x14ac:dyDescent="0.25">
      <c r="A24" s="6" t="s">
        <v>30</v>
      </c>
      <c r="B24" s="6" t="s">
        <v>29</v>
      </c>
      <c r="C24" s="6" t="s">
        <v>132</v>
      </c>
      <c r="D24" s="6" t="s">
        <v>134</v>
      </c>
      <c r="E24" s="6"/>
      <c r="F24" s="6" t="s">
        <v>120</v>
      </c>
      <c r="G24" s="6" t="s">
        <v>136</v>
      </c>
      <c r="H24" s="7">
        <v>48.676499999999997</v>
      </c>
      <c r="I24" s="6">
        <v>2</v>
      </c>
      <c r="J24" s="6" t="s">
        <v>20</v>
      </c>
      <c r="K24" s="6" t="s">
        <v>185</v>
      </c>
      <c r="L24" s="6" t="s">
        <v>199</v>
      </c>
    </row>
    <row r="25" spans="1:16" ht="15.75" x14ac:dyDescent="0.25">
      <c r="A25" s="6" t="s">
        <v>30</v>
      </c>
      <c r="B25" s="6" t="s">
        <v>29</v>
      </c>
      <c r="C25" s="6" t="s">
        <v>132</v>
      </c>
      <c r="D25" s="6" t="s">
        <v>134</v>
      </c>
      <c r="E25" s="6"/>
      <c r="F25" s="6" t="s">
        <v>120</v>
      </c>
      <c r="G25" s="6" t="s">
        <v>136</v>
      </c>
      <c r="H25" s="7">
        <v>46.819200000000002</v>
      </c>
      <c r="I25" s="6">
        <v>1</v>
      </c>
      <c r="J25" s="6" t="s">
        <v>183</v>
      </c>
      <c r="K25" s="6" t="s">
        <v>28</v>
      </c>
      <c r="L25" s="6" t="s">
        <v>200</v>
      </c>
    </row>
    <row r="26" spans="1:16" ht="15.75" x14ac:dyDescent="0.25">
      <c r="A26" s="6" t="s">
        <v>30</v>
      </c>
      <c r="B26" s="6" t="s">
        <v>29</v>
      </c>
      <c r="C26" s="6" t="s">
        <v>132</v>
      </c>
      <c r="D26" s="6" t="s">
        <v>134</v>
      </c>
      <c r="E26" s="6"/>
      <c r="F26" s="6" t="s">
        <v>120</v>
      </c>
      <c r="G26" s="6" t="s">
        <v>136</v>
      </c>
      <c r="H26" s="7">
        <v>56.2363</v>
      </c>
      <c r="I26" s="6">
        <v>1</v>
      </c>
      <c r="J26" s="6" t="s">
        <v>184</v>
      </c>
      <c r="K26" s="6" t="s">
        <v>28</v>
      </c>
      <c r="L26" s="6" t="s">
        <v>198</v>
      </c>
    </row>
    <row r="27" spans="1:16" ht="31.5" x14ac:dyDescent="0.25">
      <c r="A27" s="6" t="s">
        <v>30</v>
      </c>
      <c r="B27" s="6" t="s">
        <v>29</v>
      </c>
      <c r="C27" s="6" t="s">
        <v>132</v>
      </c>
      <c r="D27" s="6" t="s">
        <v>134</v>
      </c>
      <c r="E27" s="6"/>
      <c r="F27" s="6" t="s">
        <v>120</v>
      </c>
      <c r="G27" s="6" t="s">
        <v>136</v>
      </c>
      <c r="H27" s="7">
        <v>44.935499999999998</v>
      </c>
      <c r="I27" s="6">
        <v>2</v>
      </c>
      <c r="J27" s="6" t="s">
        <v>20</v>
      </c>
      <c r="K27" s="6" t="s">
        <v>30</v>
      </c>
      <c r="L27" s="6" t="s">
        <v>201</v>
      </c>
      <c r="O27" s="6" t="s">
        <v>213</v>
      </c>
    </row>
    <row r="28" spans="1:16" ht="15.75" x14ac:dyDescent="0.25">
      <c r="A28" s="6" t="s">
        <v>30</v>
      </c>
      <c r="B28" s="6" t="s">
        <v>29</v>
      </c>
      <c r="C28" s="6" t="s">
        <v>132</v>
      </c>
      <c r="D28" s="6" t="s">
        <v>134</v>
      </c>
      <c r="E28" s="6"/>
      <c r="F28" s="6" t="s">
        <v>120</v>
      </c>
      <c r="G28" s="6" t="s">
        <v>136</v>
      </c>
      <c r="H28" s="7">
        <v>44.262099999999997</v>
      </c>
      <c r="I28" s="6">
        <v>2</v>
      </c>
      <c r="J28" s="6" t="s">
        <v>20</v>
      </c>
      <c r="K28" s="6" t="s">
        <v>26</v>
      </c>
      <c r="L28" s="6" t="s">
        <v>202</v>
      </c>
      <c r="O28" s="6" t="s">
        <v>210</v>
      </c>
      <c r="P28" s="6" t="s">
        <v>211</v>
      </c>
    </row>
    <row r="29" spans="1:16" ht="15.75" x14ac:dyDescent="0.25">
      <c r="A29" s="6" t="s">
        <v>30</v>
      </c>
      <c r="B29" s="6"/>
      <c r="C29" s="6" t="s">
        <v>132</v>
      </c>
      <c r="D29" s="6" t="s">
        <v>134</v>
      </c>
      <c r="E29" s="6"/>
      <c r="F29" s="6" t="s">
        <v>120</v>
      </c>
      <c r="G29" s="6" t="s">
        <v>136</v>
      </c>
      <c r="H29" s="7">
        <v>44.279000000000003</v>
      </c>
      <c r="I29" s="6">
        <v>2</v>
      </c>
      <c r="J29" s="6" t="s">
        <v>183</v>
      </c>
      <c r="K29" s="6" t="s">
        <v>30</v>
      </c>
      <c r="L29" s="6" t="s">
        <v>202</v>
      </c>
      <c r="N29" s="6" t="s">
        <v>104</v>
      </c>
      <c r="O29" s="7">
        <v>62.277999999999999</v>
      </c>
      <c r="P29" s="7">
        <v>36.692399999999999</v>
      </c>
    </row>
    <row r="30" spans="1:16" ht="15.75" x14ac:dyDescent="0.25">
      <c r="A30" s="6" t="s">
        <v>30</v>
      </c>
      <c r="B30" s="6"/>
      <c r="C30" s="6" t="s">
        <v>132</v>
      </c>
      <c r="D30" s="6" t="s">
        <v>134</v>
      </c>
      <c r="E30" s="6"/>
      <c r="F30" s="6" t="s">
        <v>120</v>
      </c>
      <c r="G30" s="6" t="s">
        <v>136</v>
      </c>
      <c r="H30" s="7">
        <v>42.384300000000003</v>
      </c>
      <c r="I30" s="6">
        <v>2</v>
      </c>
      <c r="J30" s="6" t="s">
        <v>20</v>
      </c>
      <c r="K30" s="6" t="s">
        <v>31</v>
      </c>
      <c r="L30" s="6" t="s">
        <v>203</v>
      </c>
      <c r="N30" s="6" t="s">
        <v>107</v>
      </c>
      <c r="O30" s="7">
        <v>83.116799999999998</v>
      </c>
      <c r="P30" s="7">
        <v>44.279000000000003</v>
      </c>
    </row>
    <row r="31" spans="1:16" ht="15.75" x14ac:dyDescent="0.25">
      <c r="A31" s="6" t="s">
        <v>30</v>
      </c>
      <c r="B31" s="6"/>
      <c r="C31" s="6" t="s">
        <v>132</v>
      </c>
      <c r="D31" s="6" t="s">
        <v>134</v>
      </c>
      <c r="E31" s="6"/>
      <c r="F31" s="6" t="s">
        <v>120</v>
      </c>
      <c r="G31" s="6" t="s">
        <v>136</v>
      </c>
      <c r="H31" s="7">
        <v>40.9739</v>
      </c>
      <c r="I31" s="6">
        <v>2</v>
      </c>
      <c r="J31" s="6" t="s">
        <v>20</v>
      </c>
      <c r="K31" s="6" t="s">
        <v>27</v>
      </c>
      <c r="L31" s="6" t="s">
        <v>204</v>
      </c>
      <c r="N31" s="6" t="s">
        <v>212</v>
      </c>
      <c r="O31" s="7">
        <v>23.9558</v>
      </c>
      <c r="P31" s="7">
        <v>38.4422</v>
      </c>
    </row>
    <row r="32" spans="1:16" ht="15.75" x14ac:dyDescent="0.25">
      <c r="A32" s="6" t="s">
        <v>30</v>
      </c>
      <c r="B32" s="6"/>
      <c r="C32" s="6" t="s">
        <v>132</v>
      </c>
      <c r="D32" s="6" t="s">
        <v>134</v>
      </c>
      <c r="E32" s="6"/>
      <c r="F32" s="6" t="s">
        <v>120</v>
      </c>
      <c r="G32" s="6" t="s">
        <v>136</v>
      </c>
      <c r="H32" s="7">
        <v>39.329599999999999</v>
      </c>
      <c r="I32" s="6">
        <v>2</v>
      </c>
      <c r="J32" s="6" t="s">
        <v>20</v>
      </c>
      <c r="K32" s="6" t="s">
        <v>29</v>
      </c>
      <c r="L32" s="6" t="s">
        <v>205</v>
      </c>
      <c r="N32" s="6" t="s">
        <v>111</v>
      </c>
      <c r="O32" s="7">
        <v>46.819200000000002</v>
      </c>
      <c r="P32" s="7">
        <v>28.228300000000001</v>
      </c>
    </row>
    <row r="33" spans="1:16" ht="15.75" x14ac:dyDescent="0.25">
      <c r="A33" s="6" t="s">
        <v>30</v>
      </c>
      <c r="B33" s="6"/>
      <c r="C33" s="6" t="s">
        <v>132</v>
      </c>
      <c r="D33" s="6" t="s">
        <v>134</v>
      </c>
      <c r="E33" s="6"/>
      <c r="F33" s="6" t="s">
        <v>120</v>
      </c>
      <c r="G33" s="6" t="s">
        <v>136</v>
      </c>
      <c r="H33" s="7">
        <v>39.8033</v>
      </c>
      <c r="I33" s="6">
        <v>2</v>
      </c>
      <c r="J33" s="6" t="s">
        <v>20</v>
      </c>
      <c r="K33" s="6" t="s">
        <v>32</v>
      </c>
      <c r="L33" s="6" t="s">
        <v>205</v>
      </c>
      <c r="N33" s="6" t="s">
        <v>112</v>
      </c>
      <c r="O33" s="7">
        <v>72.601100000000002</v>
      </c>
      <c r="P33" s="7">
        <v>38.089399999999998</v>
      </c>
    </row>
    <row r="34" spans="1:16" ht="15.75" x14ac:dyDescent="0.25">
      <c r="A34" s="6" t="s">
        <v>30</v>
      </c>
      <c r="B34" s="6"/>
      <c r="C34" s="6" t="s">
        <v>132</v>
      </c>
      <c r="D34" s="6" t="s">
        <v>134</v>
      </c>
      <c r="E34" s="6"/>
      <c r="F34" s="6" t="s">
        <v>120</v>
      </c>
      <c r="G34" s="6" t="s">
        <v>136</v>
      </c>
      <c r="H34" s="7">
        <v>39.993200000000002</v>
      </c>
      <c r="I34" s="6">
        <v>2</v>
      </c>
      <c r="J34" s="6" t="s">
        <v>184</v>
      </c>
      <c r="K34" s="6" t="s">
        <v>30</v>
      </c>
      <c r="L34" s="6" t="s">
        <v>205</v>
      </c>
      <c r="N34" s="6" t="s">
        <v>105</v>
      </c>
      <c r="O34" s="7">
        <v>83.187899999999999</v>
      </c>
      <c r="P34" s="7">
        <v>35.906399999999998</v>
      </c>
    </row>
    <row r="35" spans="1:16" ht="15.75" x14ac:dyDescent="0.25">
      <c r="A35" s="6" t="s">
        <v>30</v>
      </c>
      <c r="B35" s="6"/>
      <c r="C35" s="6" t="s">
        <v>132</v>
      </c>
      <c r="D35" s="6" t="s">
        <v>134</v>
      </c>
      <c r="E35" s="6"/>
      <c r="F35" s="6"/>
      <c r="G35" s="6" t="s">
        <v>136</v>
      </c>
      <c r="H35" s="7">
        <v>38.450699999999998</v>
      </c>
      <c r="I35" s="6">
        <v>2</v>
      </c>
      <c r="J35" s="6" t="s">
        <v>184</v>
      </c>
      <c r="K35" s="6" t="s">
        <v>27</v>
      </c>
      <c r="L35" s="6" t="s">
        <v>205</v>
      </c>
      <c r="N35" s="6" t="s">
        <v>106</v>
      </c>
      <c r="O35" s="7">
        <v>76.715199999999996</v>
      </c>
      <c r="P35" s="7">
        <v>38.447600000000001</v>
      </c>
    </row>
    <row r="36" spans="1:16" ht="15.75" x14ac:dyDescent="0.25">
      <c r="A36" s="6" t="s">
        <v>30</v>
      </c>
      <c r="B36" s="6" t="s">
        <v>137</v>
      </c>
      <c r="C36" s="6" t="s">
        <v>132</v>
      </c>
      <c r="D36" s="6" t="s">
        <v>134</v>
      </c>
      <c r="E36" s="6"/>
      <c r="F36" s="6"/>
      <c r="G36" s="6" t="s">
        <v>136</v>
      </c>
      <c r="H36" s="7">
        <v>38.447600000000001</v>
      </c>
      <c r="I36" s="6">
        <v>2</v>
      </c>
      <c r="J36" s="6" t="s">
        <v>183</v>
      </c>
      <c r="K36" s="6" t="s">
        <v>26</v>
      </c>
      <c r="L36" s="6" t="s">
        <v>205</v>
      </c>
      <c r="N36" s="6" t="s">
        <v>110</v>
      </c>
      <c r="O36" s="7">
        <v>79.518299999999996</v>
      </c>
      <c r="P36" s="7">
        <v>33.825699999999998</v>
      </c>
    </row>
    <row r="37" spans="1:16" ht="15.75" x14ac:dyDescent="0.25">
      <c r="A37" s="6" t="s">
        <v>30</v>
      </c>
      <c r="B37" s="6" t="s">
        <v>137</v>
      </c>
      <c r="C37" s="6"/>
      <c r="D37" s="6" t="s">
        <v>134</v>
      </c>
      <c r="E37" s="6"/>
      <c r="F37" s="6"/>
      <c r="G37" s="6" t="s">
        <v>136</v>
      </c>
      <c r="H37" s="7">
        <v>39.018700000000003</v>
      </c>
      <c r="I37" s="6">
        <v>2</v>
      </c>
      <c r="J37" s="6" t="s">
        <v>183</v>
      </c>
      <c r="K37" s="6" t="s">
        <v>32</v>
      </c>
      <c r="L37" s="6" t="s">
        <v>205</v>
      </c>
      <c r="N37" s="6" t="s">
        <v>108</v>
      </c>
      <c r="O37" s="7">
        <v>67.628299999999996</v>
      </c>
      <c r="P37" s="7">
        <v>39.018700000000003</v>
      </c>
    </row>
    <row r="38" spans="1:16" ht="15.75" x14ac:dyDescent="0.25">
      <c r="A38" s="6" t="s">
        <v>30</v>
      </c>
      <c r="B38" s="6" t="s">
        <v>137</v>
      </c>
      <c r="C38" s="6"/>
      <c r="D38" s="6" t="s">
        <v>134</v>
      </c>
      <c r="E38" s="6"/>
      <c r="F38" s="6" t="s">
        <v>186</v>
      </c>
      <c r="G38" s="6" t="s">
        <v>136</v>
      </c>
      <c r="H38" s="7">
        <v>38.4422</v>
      </c>
      <c r="I38" s="6">
        <v>2</v>
      </c>
      <c r="J38" s="6" t="s">
        <v>183</v>
      </c>
      <c r="K38" s="6" t="s">
        <v>27</v>
      </c>
      <c r="L38" s="6" t="s">
        <v>205</v>
      </c>
    </row>
    <row r="39" spans="1:16" ht="15.75" x14ac:dyDescent="0.25">
      <c r="A39" s="6" t="s">
        <v>30</v>
      </c>
      <c r="B39" s="6" t="s">
        <v>137</v>
      </c>
      <c r="C39" s="6"/>
      <c r="D39" s="6" t="s">
        <v>134</v>
      </c>
      <c r="E39" s="6"/>
      <c r="F39" s="6" t="s">
        <v>186</v>
      </c>
      <c r="G39" s="6" t="s">
        <v>136</v>
      </c>
      <c r="H39" s="7">
        <v>38.157299999999999</v>
      </c>
      <c r="I39" s="6">
        <v>2</v>
      </c>
      <c r="J39" s="6" t="s">
        <v>20</v>
      </c>
      <c r="K39" s="6" t="s">
        <v>28</v>
      </c>
      <c r="L39" s="6" t="s">
        <v>206</v>
      </c>
    </row>
    <row r="40" spans="1:16" ht="15.75" x14ac:dyDescent="0.25">
      <c r="A40" s="6" t="s">
        <v>30</v>
      </c>
      <c r="B40" s="6" t="s">
        <v>137</v>
      </c>
      <c r="C40" s="6" t="s">
        <v>187</v>
      </c>
      <c r="D40" s="6" t="s">
        <v>134</v>
      </c>
      <c r="E40" s="6"/>
      <c r="F40" s="6" t="s">
        <v>186</v>
      </c>
      <c r="G40" s="6" t="s">
        <v>136</v>
      </c>
      <c r="H40" s="7">
        <v>36.232700000000001</v>
      </c>
      <c r="I40" s="6">
        <v>2</v>
      </c>
      <c r="J40" s="6" t="s">
        <v>20</v>
      </c>
      <c r="K40" s="6" t="s">
        <v>24</v>
      </c>
      <c r="L40" s="6" t="s">
        <v>206</v>
      </c>
    </row>
    <row r="41" spans="1:16" ht="15.75" x14ac:dyDescent="0.25">
      <c r="A41" s="6" t="s">
        <v>30</v>
      </c>
      <c r="B41" s="6" t="s">
        <v>137</v>
      </c>
      <c r="C41" s="6" t="s">
        <v>187</v>
      </c>
      <c r="D41" s="6"/>
      <c r="E41" s="6"/>
      <c r="F41" s="6" t="s">
        <v>186</v>
      </c>
      <c r="G41" s="6" t="s">
        <v>136</v>
      </c>
      <c r="H41" s="7">
        <v>35.029299999999999</v>
      </c>
      <c r="I41" s="6">
        <v>2</v>
      </c>
      <c r="J41" s="6" t="s">
        <v>184</v>
      </c>
      <c r="K41" s="6" t="s">
        <v>26</v>
      </c>
      <c r="L41" s="6" t="s">
        <v>206</v>
      </c>
    </row>
    <row r="42" spans="1:16" ht="15.75" x14ac:dyDescent="0.25">
      <c r="A42" s="6" t="s">
        <v>30</v>
      </c>
      <c r="B42" s="6" t="s">
        <v>137</v>
      </c>
      <c r="C42" s="6" t="s">
        <v>187</v>
      </c>
      <c r="D42" s="6" t="s">
        <v>188</v>
      </c>
      <c r="E42" s="6"/>
      <c r="F42" s="6" t="s">
        <v>186</v>
      </c>
      <c r="G42" s="6" t="s">
        <v>136</v>
      </c>
      <c r="H42" s="7">
        <v>34.044199999999996</v>
      </c>
      <c r="I42" s="6">
        <v>1</v>
      </c>
      <c r="J42" s="6" t="s">
        <v>184</v>
      </c>
      <c r="K42" s="6" t="s">
        <v>32</v>
      </c>
      <c r="L42" s="6" t="s">
        <v>206</v>
      </c>
    </row>
    <row r="43" spans="1:16" ht="15.75" x14ac:dyDescent="0.25">
      <c r="A43" s="6"/>
      <c r="B43" s="6" t="s">
        <v>137</v>
      </c>
      <c r="C43" s="6" t="s">
        <v>187</v>
      </c>
      <c r="D43" s="6" t="s">
        <v>188</v>
      </c>
      <c r="E43" s="6"/>
      <c r="F43" s="6" t="s">
        <v>186</v>
      </c>
      <c r="G43" s="6" t="s">
        <v>136</v>
      </c>
      <c r="H43" s="7">
        <v>36.039000000000001</v>
      </c>
      <c r="I43" s="6">
        <v>2</v>
      </c>
      <c r="J43" s="6" t="s">
        <v>184</v>
      </c>
      <c r="K43" s="6" t="s">
        <v>32</v>
      </c>
      <c r="L43" s="6" t="s">
        <v>206</v>
      </c>
    </row>
    <row r="44" spans="1:16" ht="15.75" x14ac:dyDescent="0.25">
      <c r="A44" s="6" t="s">
        <v>189</v>
      </c>
      <c r="B44" s="6" t="s">
        <v>137</v>
      </c>
      <c r="C44" s="6" t="s">
        <v>187</v>
      </c>
      <c r="D44" s="6" t="s">
        <v>188</v>
      </c>
      <c r="E44" s="6"/>
      <c r="F44" s="6" t="s">
        <v>186</v>
      </c>
      <c r="G44" s="6" t="s">
        <v>136</v>
      </c>
      <c r="H44" s="7">
        <v>37.424900000000001</v>
      </c>
      <c r="I44" s="6">
        <v>1</v>
      </c>
      <c r="J44" s="6" t="s">
        <v>184</v>
      </c>
      <c r="K44" s="6" t="s">
        <v>27</v>
      </c>
      <c r="L44" s="6" t="s">
        <v>206</v>
      </c>
    </row>
    <row r="45" spans="1:16" ht="15.75" x14ac:dyDescent="0.25">
      <c r="A45" s="6" t="s">
        <v>189</v>
      </c>
      <c r="B45" s="6" t="s">
        <v>137</v>
      </c>
      <c r="C45" s="6" t="s">
        <v>187</v>
      </c>
      <c r="D45" s="6" t="s">
        <v>188</v>
      </c>
      <c r="E45" s="6"/>
      <c r="F45" s="6" t="s">
        <v>186</v>
      </c>
      <c r="G45" s="6" t="s">
        <v>136</v>
      </c>
      <c r="H45" s="7">
        <v>33.799100000000003</v>
      </c>
      <c r="I45" s="6">
        <v>2</v>
      </c>
      <c r="J45" s="6" t="s">
        <v>184</v>
      </c>
      <c r="K45" s="6" t="s">
        <v>185</v>
      </c>
      <c r="L45" s="6" t="s">
        <v>206</v>
      </c>
    </row>
    <row r="46" spans="1:16" ht="15.75" x14ac:dyDescent="0.25">
      <c r="A46" s="6" t="s">
        <v>189</v>
      </c>
      <c r="B46" s="6" t="s">
        <v>137</v>
      </c>
      <c r="C46" s="6" t="s">
        <v>187</v>
      </c>
      <c r="D46" s="6" t="s">
        <v>188</v>
      </c>
      <c r="E46" s="6" t="s">
        <v>190</v>
      </c>
      <c r="F46" s="6" t="s">
        <v>186</v>
      </c>
      <c r="G46" s="6" t="s">
        <v>136</v>
      </c>
      <c r="H46" s="7">
        <v>37.953099999999999</v>
      </c>
      <c r="I46" s="6">
        <v>2</v>
      </c>
      <c r="J46" s="6" t="s">
        <v>184</v>
      </c>
      <c r="K46" s="6" t="s">
        <v>31</v>
      </c>
      <c r="L46" s="6" t="s">
        <v>206</v>
      </c>
    </row>
    <row r="47" spans="1:16" ht="15.75" x14ac:dyDescent="0.25">
      <c r="A47" s="6" t="s">
        <v>189</v>
      </c>
      <c r="B47" s="6" t="s">
        <v>137</v>
      </c>
      <c r="C47" s="6" t="s">
        <v>187</v>
      </c>
      <c r="D47" s="6" t="s">
        <v>188</v>
      </c>
      <c r="E47" s="6" t="s">
        <v>190</v>
      </c>
      <c r="F47" s="6" t="s">
        <v>186</v>
      </c>
      <c r="G47" s="6"/>
      <c r="H47" s="7">
        <v>36.034999999999997</v>
      </c>
      <c r="I47" s="6">
        <v>2</v>
      </c>
      <c r="J47" s="6" t="s">
        <v>184</v>
      </c>
      <c r="K47" s="6" t="s">
        <v>24</v>
      </c>
      <c r="L47" s="6" t="s">
        <v>206</v>
      </c>
    </row>
    <row r="48" spans="1:16" ht="15.75" x14ac:dyDescent="0.25">
      <c r="A48" s="6" t="s">
        <v>189</v>
      </c>
      <c r="B48" s="6" t="s">
        <v>137</v>
      </c>
      <c r="C48" s="6" t="s">
        <v>187</v>
      </c>
      <c r="D48" s="6" t="s">
        <v>188</v>
      </c>
      <c r="E48" s="6" t="s">
        <v>190</v>
      </c>
      <c r="F48" s="6" t="s">
        <v>186</v>
      </c>
      <c r="G48" s="6" t="s">
        <v>117</v>
      </c>
      <c r="H48" s="7">
        <v>35.906399999999998</v>
      </c>
      <c r="I48" s="6">
        <v>2</v>
      </c>
      <c r="J48" s="6" t="s">
        <v>183</v>
      </c>
      <c r="K48" s="6" t="s">
        <v>29</v>
      </c>
      <c r="L48" s="6" t="s">
        <v>206</v>
      </c>
    </row>
    <row r="49" spans="1:12" ht="15.75" x14ac:dyDescent="0.25">
      <c r="A49" s="6" t="s">
        <v>189</v>
      </c>
      <c r="B49" s="6"/>
      <c r="C49" s="6" t="s">
        <v>187</v>
      </c>
      <c r="D49" s="6" t="s">
        <v>188</v>
      </c>
      <c r="E49" s="6" t="s">
        <v>190</v>
      </c>
      <c r="F49" s="6" t="s">
        <v>186</v>
      </c>
      <c r="G49" s="6" t="s">
        <v>117</v>
      </c>
      <c r="H49" s="7">
        <v>36.692399999999999</v>
      </c>
      <c r="I49" s="6">
        <v>2</v>
      </c>
      <c r="J49" s="6" t="s">
        <v>183</v>
      </c>
      <c r="K49" s="6" t="s">
        <v>185</v>
      </c>
      <c r="L49" s="6" t="s">
        <v>206</v>
      </c>
    </row>
    <row r="50" spans="1:12" ht="15.75" x14ac:dyDescent="0.25">
      <c r="A50" s="6" t="s">
        <v>189</v>
      </c>
      <c r="B50" s="6" t="s">
        <v>31</v>
      </c>
      <c r="C50" s="6" t="s">
        <v>187</v>
      </c>
      <c r="D50" s="6" t="s">
        <v>188</v>
      </c>
      <c r="E50" s="6" t="s">
        <v>190</v>
      </c>
      <c r="F50" s="6" t="s">
        <v>186</v>
      </c>
      <c r="G50" s="6" t="s">
        <v>117</v>
      </c>
      <c r="H50" s="7">
        <v>33.825699999999998</v>
      </c>
      <c r="I50" s="6">
        <v>2</v>
      </c>
      <c r="J50" s="6" t="s">
        <v>183</v>
      </c>
      <c r="K50" s="6" t="s">
        <v>31</v>
      </c>
      <c r="L50" s="6" t="s">
        <v>206</v>
      </c>
    </row>
    <row r="51" spans="1:12" ht="15.75" x14ac:dyDescent="0.25">
      <c r="A51" s="6" t="s">
        <v>189</v>
      </c>
      <c r="B51" s="6" t="s">
        <v>31</v>
      </c>
      <c r="C51" s="6" t="s">
        <v>187</v>
      </c>
      <c r="D51" s="6" t="s">
        <v>188</v>
      </c>
      <c r="E51" s="6" t="s">
        <v>190</v>
      </c>
      <c r="F51" s="6"/>
      <c r="G51" s="6" t="s">
        <v>117</v>
      </c>
      <c r="H51" s="7">
        <v>38.089399999999998</v>
      </c>
      <c r="I51" s="6">
        <v>2</v>
      </c>
      <c r="J51" s="6" t="s">
        <v>183</v>
      </c>
      <c r="K51" s="6" t="s">
        <v>24</v>
      </c>
      <c r="L51" s="6" t="s">
        <v>206</v>
      </c>
    </row>
    <row r="52" spans="1:12" ht="15.75" x14ac:dyDescent="0.25">
      <c r="A52" s="6" t="s">
        <v>189</v>
      </c>
      <c r="B52" s="6" t="s">
        <v>31</v>
      </c>
      <c r="C52" s="6" t="s">
        <v>187</v>
      </c>
      <c r="D52" s="6" t="s">
        <v>188</v>
      </c>
      <c r="E52" s="6" t="s">
        <v>190</v>
      </c>
      <c r="F52" s="6" t="s">
        <v>191</v>
      </c>
      <c r="G52" s="6" t="s">
        <v>117</v>
      </c>
      <c r="H52" s="7">
        <v>29.6189</v>
      </c>
      <c r="I52" s="6">
        <v>2</v>
      </c>
      <c r="J52" s="6" t="s">
        <v>184</v>
      </c>
      <c r="K52" s="6" t="s">
        <v>28</v>
      </c>
      <c r="L52" s="5" t="s">
        <v>207</v>
      </c>
    </row>
    <row r="53" spans="1:12" ht="15.75" x14ac:dyDescent="0.25">
      <c r="A53" s="6" t="s">
        <v>189</v>
      </c>
      <c r="B53" s="6" t="s">
        <v>31</v>
      </c>
      <c r="C53" s="6"/>
      <c r="D53" s="6" t="s">
        <v>188</v>
      </c>
      <c r="E53" s="6" t="s">
        <v>190</v>
      </c>
      <c r="F53" s="6" t="s">
        <v>191</v>
      </c>
      <c r="G53" s="6" t="s">
        <v>117</v>
      </c>
      <c r="H53" s="7">
        <v>28.879000000000001</v>
      </c>
      <c r="I53" s="6">
        <v>2</v>
      </c>
      <c r="J53" s="6" t="s">
        <v>184</v>
      </c>
      <c r="K53" s="6" t="s">
        <v>29</v>
      </c>
      <c r="L53" s="5" t="s">
        <v>208</v>
      </c>
    </row>
    <row r="54" spans="1:12" ht="15.75" x14ac:dyDescent="0.25">
      <c r="A54" s="6" t="s">
        <v>189</v>
      </c>
      <c r="B54" s="6" t="s">
        <v>31</v>
      </c>
      <c r="C54" s="6"/>
      <c r="D54" s="6" t="s">
        <v>188</v>
      </c>
      <c r="E54" s="6" t="s">
        <v>190</v>
      </c>
      <c r="F54" s="6" t="s">
        <v>191</v>
      </c>
      <c r="G54" s="6" t="s">
        <v>117</v>
      </c>
      <c r="H54" s="7">
        <v>28.228300000000001</v>
      </c>
      <c r="I54" s="6">
        <v>2</v>
      </c>
      <c r="J54" s="6" t="s">
        <v>183</v>
      </c>
      <c r="K54" s="6" t="s">
        <v>28</v>
      </c>
      <c r="L54" s="5" t="s">
        <v>208</v>
      </c>
    </row>
    <row r="55" spans="1:12" ht="15.75" x14ac:dyDescent="0.25">
      <c r="A55" s="6" t="s">
        <v>189</v>
      </c>
      <c r="B55" s="6" t="s">
        <v>31</v>
      </c>
      <c r="C55" s="6"/>
      <c r="D55" s="6" t="s">
        <v>188</v>
      </c>
      <c r="E55" s="6" t="s">
        <v>190</v>
      </c>
      <c r="F55" s="6" t="s">
        <v>191</v>
      </c>
      <c r="G55" s="6" t="s">
        <v>117</v>
      </c>
      <c r="H55" s="7">
        <v>23.9558</v>
      </c>
      <c r="I55" s="6">
        <v>1</v>
      </c>
      <c r="J55" s="6" t="s">
        <v>183</v>
      </c>
      <c r="K55" s="6" t="s">
        <v>27</v>
      </c>
      <c r="L55" s="5" t="s">
        <v>209</v>
      </c>
    </row>
    <row r="56" spans="1:12" ht="15.75" x14ac:dyDescent="0.25">
      <c r="A56" s="6" t="s">
        <v>189</v>
      </c>
      <c r="B56" s="6" t="s">
        <v>31</v>
      </c>
      <c r="C56" s="6"/>
      <c r="D56" s="6" t="s">
        <v>188</v>
      </c>
      <c r="E56" s="6" t="s">
        <v>190</v>
      </c>
      <c r="F56" s="6" t="s">
        <v>191</v>
      </c>
      <c r="G56" s="6" t="s">
        <v>117</v>
      </c>
      <c r="H56" s="7"/>
      <c r="I56" s="6"/>
      <c r="J56" s="6"/>
      <c r="K56" s="6"/>
    </row>
    <row r="57" spans="1:12" ht="15.75" x14ac:dyDescent="0.25">
      <c r="A57" s="6" t="s">
        <v>189</v>
      </c>
      <c r="B57" s="6" t="s">
        <v>31</v>
      </c>
      <c r="C57" s="6"/>
      <c r="D57" s="6"/>
      <c r="E57" s="6" t="s">
        <v>190</v>
      </c>
      <c r="F57" s="6" t="s">
        <v>191</v>
      </c>
      <c r="G57" s="6" t="s">
        <v>117</v>
      </c>
      <c r="H57" s="7"/>
      <c r="I57" s="6"/>
      <c r="J57" s="6"/>
      <c r="K57" s="6"/>
    </row>
    <row r="58" spans="1:12" ht="15.75" x14ac:dyDescent="0.25">
      <c r="A58" s="6" t="s">
        <v>189</v>
      </c>
      <c r="B58" s="6" t="s">
        <v>31</v>
      </c>
      <c r="C58" s="6"/>
      <c r="D58" s="6"/>
      <c r="E58" s="6" t="s">
        <v>190</v>
      </c>
      <c r="F58" s="6" t="s">
        <v>191</v>
      </c>
      <c r="G58" s="6" t="s">
        <v>117</v>
      </c>
      <c r="H58" s="7"/>
      <c r="I58" s="6"/>
      <c r="J58" s="6"/>
      <c r="K58" s="6"/>
    </row>
    <row r="59" spans="1:12" ht="15.75" x14ac:dyDescent="0.25">
      <c r="A59" s="6" t="s">
        <v>189</v>
      </c>
      <c r="B59" s="6" t="s">
        <v>31</v>
      </c>
      <c r="C59" s="6"/>
      <c r="D59" s="6"/>
      <c r="E59" s="6" t="s">
        <v>190</v>
      </c>
      <c r="F59" s="6" t="s">
        <v>191</v>
      </c>
      <c r="G59" s="6" t="s">
        <v>117</v>
      </c>
      <c r="H59" s="7"/>
      <c r="I59" s="6"/>
      <c r="J59" s="6"/>
      <c r="K59" s="6"/>
    </row>
    <row r="60" spans="1:12" ht="15.75" x14ac:dyDescent="0.25">
      <c r="A60" s="6" t="s">
        <v>189</v>
      </c>
      <c r="B60" s="6" t="s">
        <v>31</v>
      </c>
      <c r="C60" s="6"/>
      <c r="D60" s="6" t="s">
        <v>192</v>
      </c>
      <c r="E60" s="6" t="s">
        <v>190</v>
      </c>
      <c r="F60" s="6" t="s">
        <v>191</v>
      </c>
      <c r="G60" s="6" t="s">
        <v>117</v>
      </c>
      <c r="H60" s="7"/>
      <c r="I60" s="6"/>
      <c r="J60" s="6"/>
      <c r="K60" s="6"/>
    </row>
    <row r="61" spans="1:12" ht="15.75" x14ac:dyDescent="0.25">
      <c r="A61" s="6"/>
      <c r="B61" s="6" t="s">
        <v>31</v>
      </c>
      <c r="C61" s="6"/>
      <c r="D61" s="6" t="s">
        <v>192</v>
      </c>
      <c r="E61" s="6" t="s">
        <v>190</v>
      </c>
      <c r="F61" s="6" t="s">
        <v>191</v>
      </c>
      <c r="G61" s="6" t="s">
        <v>117</v>
      </c>
      <c r="H61" s="7"/>
      <c r="I61" s="6"/>
      <c r="J61" s="6"/>
      <c r="K61" s="6"/>
    </row>
    <row r="62" spans="1:12" ht="15.75" x14ac:dyDescent="0.25">
      <c r="A62" s="6"/>
      <c r="B62" s="6" t="s">
        <v>31</v>
      </c>
      <c r="C62" s="6"/>
      <c r="D62" s="6" t="s">
        <v>192</v>
      </c>
      <c r="E62" s="6" t="s">
        <v>190</v>
      </c>
      <c r="F62" s="6" t="s">
        <v>191</v>
      </c>
      <c r="G62" s="6" t="s">
        <v>117</v>
      </c>
      <c r="H62" s="7"/>
      <c r="I62" s="6"/>
      <c r="J62" s="6"/>
      <c r="K62" s="6"/>
    </row>
    <row r="63" spans="1:12" ht="15.75" x14ac:dyDescent="0.25">
      <c r="A63" s="6"/>
      <c r="B63" s="6" t="s">
        <v>31</v>
      </c>
      <c r="C63" s="6"/>
      <c r="D63" s="6" t="s">
        <v>192</v>
      </c>
      <c r="E63" s="6" t="s">
        <v>190</v>
      </c>
      <c r="F63" s="6" t="s">
        <v>191</v>
      </c>
      <c r="G63" s="6" t="s">
        <v>117</v>
      </c>
      <c r="H63" s="7"/>
      <c r="I63" s="6"/>
      <c r="J63" s="6"/>
      <c r="K63" s="6"/>
    </row>
    <row r="64" spans="1:12" ht="15.75" x14ac:dyDescent="0.25">
      <c r="A64" s="6"/>
      <c r="B64" s="6" t="s">
        <v>31</v>
      </c>
      <c r="C64" s="6"/>
      <c r="D64" s="6" t="s">
        <v>192</v>
      </c>
      <c r="E64" s="6" t="s">
        <v>190</v>
      </c>
      <c r="F64" s="6" t="s">
        <v>191</v>
      </c>
      <c r="G64" s="6" t="s">
        <v>117</v>
      </c>
      <c r="H64" s="7"/>
      <c r="I64" s="6"/>
      <c r="J64" s="6"/>
      <c r="K64" s="6"/>
    </row>
    <row r="65" spans="1:11" ht="15.75" x14ac:dyDescent="0.25">
      <c r="A65" s="6"/>
      <c r="B65" s="6" t="s">
        <v>31</v>
      </c>
      <c r="C65" s="6"/>
      <c r="D65" s="6" t="s">
        <v>192</v>
      </c>
      <c r="E65" s="6" t="s">
        <v>190</v>
      </c>
      <c r="F65" s="6" t="s">
        <v>191</v>
      </c>
      <c r="G65" s="6" t="s">
        <v>117</v>
      </c>
      <c r="H65" s="7"/>
      <c r="I65" s="6"/>
      <c r="J65" s="6"/>
      <c r="K65" s="6"/>
    </row>
    <row r="66" spans="1:11" ht="15.75" x14ac:dyDescent="0.25">
      <c r="A66" s="6"/>
      <c r="B66" s="6" t="s">
        <v>31</v>
      </c>
      <c r="C66" s="6"/>
      <c r="D66" s="6" t="s">
        <v>192</v>
      </c>
      <c r="E66" s="6" t="s">
        <v>190</v>
      </c>
      <c r="F66" s="6" t="s">
        <v>191</v>
      </c>
      <c r="G66" s="6" t="s">
        <v>117</v>
      </c>
      <c r="H66" s="7"/>
      <c r="I66" s="6"/>
      <c r="J66" s="6"/>
      <c r="K66" s="6"/>
    </row>
    <row r="67" spans="1:11" ht="15.75" x14ac:dyDescent="0.25">
      <c r="A67" s="6"/>
      <c r="B67" s="6" t="s">
        <v>31</v>
      </c>
      <c r="C67" s="6"/>
      <c r="D67" s="6" t="s">
        <v>192</v>
      </c>
      <c r="E67" s="6" t="s">
        <v>190</v>
      </c>
      <c r="F67" s="6" t="s">
        <v>191</v>
      </c>
      <c r="G67" s="6" t="s">
        <v>117</v>
      </c>
      <c r="H67" s="7"/>
      <c r="I67" s="6"/>
      <c r="J67" s="6"/>
      <c r="K67" s="6"/>
    </row>
    <row r="68" spans="1:11" ht="15.75" x14ac:dyDescent="0.25">
      <c r="A68" s="6"/>
      <c r="B68" s="6" t="s">
        <v>31</v>
      </c>
      <c r="C68" s="6"/>
      <c r="D68" s="6" t="s">
        <v>192</v>
      </c>
      <c r="E68" s="6" t="s">
        <v>190</v>
      </c>
      <c r="F68" s="6" t="s">
        <v>191</v>
      </c>
      <c r="G68" s="6" t="s">
        <v>117</v>
      </c>
      <c r="H68" s="7"/>
      <c r="I68" s="6"/>
      <c r="J68" s="6"/>
      <c r="K68" s="6"/>
    </row>
    <row r="69" spans="1:11" ht="15.75" x14ac:dyDescent="0.25">
      <c r="A69" s="6"/>
      <c r="B69" s="6" t="s">
        <v>31</v>
      </c>
      <c r="C69" s="6"/>
      <c r="D69" s="6" t="s">
        <v>192</v>
      </c>
      <c r="E69" s="6" t="s">
        <v>190</v>
      </c>
      <c r="F69" s="6" t="s">
        <v>191</v>
      </c>
      <c r="G69" s="6" t="s">
        <v>117</v>
      </c>
      <c r="H69" s="7"/>
      <c r="I69" s="6"/>
      <c r="J69" s="6"/>
      <c r="K69" s="6"/>
    </row>
    <row r="70" spans="1:11" ht="15.75" x14ac:dyDescent="0.25">
      <c r="A70" s="6"/>
      <c r="B70" s="6" t="s">
        <v>31</v>
      </c>
      <c r="C70" s="6"/>
      <c r="D70" s="6" t="s">
        <v>192</v>
      </c>
      <c r="E70" s="6" t="s">
        <v>190</v>
      </c>
      <c r="F70" s="6" t="s">
        <v>191</v>
      </c>
      <c r="G70" s="6" t="s">
        <v>117</v>
      </c>
      <c r="H70" s="7"/>
      <c r="I70" s="6"/>
      <c r="J70" s="6"/>
      <c r="K70" s="6"/>
    </row>
    <row r="71" spans="1:11" ht="15.75" x14ac:dyDescent="0.25">
      <c r="A71" s="6"/>
      <c r="B71" s="6" t="s">
        <v>31</v>
      </c>
      <c r="C71" s="6"/>
      <c r="D71" s="6" t="s">
        <v>192</v>
      </c>
      <c r="E71" s="6" t="s">
        <v>190</v>
      </c>
      <c r="F71" s="6" t="s">
        <v>191</v>
      </c>
      <c r="G71" s="6" t="s">
        <v>117</v>
      </c>
      <c r="H71" s="7"/>
      <c r="I71" s="6"/>
      <c r="J71" s="6"/>
      <c r="K71" s="6"/>
    </row>
    <row r="72" spans="1:11" ht="15.75" x14ac:dyDescent="0.25">
      <c r="A72" s="6"/>
      <c r="B72" s="6" t="s">
        <v>31</v>
      </c>
      <c r="C72" s="6"/>
      <c r="D72" s="6" t="s">
        <v>192</v>
      </c>
      <c r="E72" s="6" t="s">
        <v>190</v>
      </c>
      <c r="F72" s="6" t="s">
        <v>191</v>
      </c>
      <c r="G72" s="6" t="s">
        <v>117</v>
      </c>
      <c r="H72" s="7"/>
      <c r="I72" s="6"/>
      <c r="J72" s="6"/>
      <c r="K72" s="6"/>
    </row>
    <row r="73" spans="1:11" ht="15.75" x14ac:dyDescent="0.25">
      <c r="A73" s="6"/>
      <c r="B73" s="6" t="s">
        <v>31</v>
      </c>
      <c r="C73" s="6"/>
      <c r="D73" s="6" t="s">
        <v>192</v>
      </c>
      <c r="E73" s="6" t="s">
        <v>190</v>
      </c>
      <c r="F73" s="6" t="s">
        <v>191</v>
      </c>
      <c r="G73" s="6" t="s">
        <v>117</v>
      </c>
      <c r="H73" s="7"/>
      <c r="I73" s="6"/>
      <c r="J73" s="6"/>
      <c r="K73" s="6"/>
    </row>
    <row r="74" spans="1:11" ht="15.75" x14ac:dyDescent="0.25">
      <c r="A74" s="6"/>
      <c r="B74" s="6" t="s">
        <v>31</v>
      </c>
      <c r="C74" s="6"/>
      <c r="D74" s="6" t="s">
        <v>192</v>
      </c>
      <c r="E74" s="6" t="s">
        <v>190</v>
      </c>
      <c r="F74" s="6" t="s">
        <v>191</v>
      </c>
      <c r="G74" s="6" t="s">
        <v>117</v>
      </c>
      <c r="H74" s="7"/>
      <c r="I74" s="6"/>
      <c r="J74" s="6"/>
      <c r="K74" s="6"/>
    </row>
    <row r="75" spans="1:11" ht="15.75" x14ac:dyDescent="0.25">
      <c r="A75" s="6"/>
      <c r="B75" s="6" t="s">
        <v>31</v>
      </c>
      <c r="C75" s="6"/>
      <c r="D75" s="6" t="s">
        <v>192</v>
      </c>
      <c r="E75" s="6"/>
      <c r="F75" s="6" t="s">
        <v>191</v>
      </c>
      <c r="G75" s="6" t="s">
        <v>117</v>
      </c>
      <c r="H75" s="7"/>
      <c r="I75" s="6"/>
      <c r="J75" s="6"/>
      <c r="K75" s="6"/>
    </row>
    <row r="76" spans="1:11" ht="15.75" x14ac:dyDescent="0.25">
      <c r="A76" s="6"/>
      <c r="B76" s="6" t="s">
        <v>31</v>
      </c>
      <c r="C76" s="6"/>
      <c r="D76" s="6" t="s">
        <v>192</v>
      </c>
      <c r="E76" s="6"/>
      <c r="F76" s="6" t="s">
        <v>191</v>
      </c>
      <c r="G76" s="6" t="s">
        <v>117</v>
      </c>
      <c r="H76" s="7"/>
      <c r="I76" s="6"/>
      <c r="J76" s="6"/>
      <c r="K76" s="6"/>
    </row>
    <row r="77" spans="1:11" ht="15.75" x14ac:dyDescent="0.25">
      <c r="A77" s="6"/>
      <c r="B77" s="6" t="s">
        <v>31</v>
      </c>
      <c r="C77" s="6"/>
      <c r="D77" s="6" t="s">
        <v>192</v>
      </c>
      <c r="E77" s="6"/>
      <c r="F77" s="6" t="s">
        <v>191</v>
      </c>
      <c r="G77" s="6" t="s">
        <v>117</v>
      </c>
      <c r="H77" s="7"/>
      <c r="I77" s="6"/>
      <c r="J77" s="6"/>
      <c r="K77" s="6"/>
    </row>
    <row r="78" spans="1:11" ht="15.75" x14ac:dyDescent="0.25">
      <c r="A78" s="6"/>
      <c r="B78" s="6" t="s">
        <v>31</v>
      </c>
      <c r="C78" s="6"/>
      <c r="D78" s="6" t="s">
        <v>192</v>
      </c>
      <c r="E78" s="6"/>
      <c r="F78" s="6" t="s">
        <v>191</v>
      </c>
      <c r="G78" s="6" t="s">
        <v>117</v>
      </c>
      <c r="H78" s="7"/>
      <c r="I78" s="6"/>
      <c r="J78" s="6"/>
      <c r="K78" s="6"/>
    </row>
    <row r="79" spans="1:11" ht="15.75" x14ac:dyDescent="0.25">
      <c r="A79" s="6"/>
      <c r="B79" s="6" t="s">
        <v>31</v>
      </c>
      <c r="C79" s="6"/>
      <c r="D79" s="6" t="s">
        <v>192</v>
      </c>
      <c r="E79" s="6"/>
      <c r="F79" s="6" t="s">
        <v>191</v>
      </c>
      <c r="G79" s="6" t="s">
        <v>117</v>
      </c>
      <c r="H79" s="7"/>
      <c r="I79" s="6"/>
      <c r="J79" s="6"/>
      <c r="K79" s="6"/>
    </row>
    <row r="80" spans="1:11" ht="15.75" x14ac:dyDescent="0.25">
      <c r="A80" s="6"/>
      <c r="B80" s="6" t="s">
        <v>31</v>
      </c>
      <c r="C80" s="6"/>
      <c r="D80" s="6" t="s">
        <v>192</v>
      </c>
      <c r="E80" s="6"/>
      <c r="F80" s="6" t="s">
        <v>191</v>
      </c>
      <c r="G80" s="6" t="s">
        <v>117</v>
      </c>
      <c r="H80" s="7"/>
      <c r="I80" s="6"/>
      <c r="J80" s="6"/>
      <c r="K80" s="6"/>
    </row>
    <row r="81" spans="1:11" ht="15.75" x14ac:dyDescent="0.25">
      <c r="A81" s="6"/>
      <c r="B81" s="6" t="s">
        <v>31</v>
      </c>
      <c r="C81" s="6"/>
      <c r="D81" s="6" t="s">
        <v>192</v>
      </c>
      <c r="E81" s="6"/>
      <c r="F81" s="6" t="s">
        <v>191</v>
      </c>
      <c r="G81" s="6" t="s">
        <v>117</v>
      </c>
      <c r="H81" s="7"/>
      <c r="I81" s="6"/>
      <c r="J81" s="6"/>
      <c r="K81" s="6"/>
    </row>
    <row r="82" spans="1:11" ht="15.75" x14ac:dyDescent="0.25">
      <c r="A82" s="6"/>
      <c r="B82" s="6" t="s">
        <v>31</v>
      </c>
      <c r="C82" s="6"/>
      <c r="D82" s="6" t="s">
        <v>192</v>
      </c>
      <c r="E82" s="6"/>
      <c r="F82" s="6" t="s">
        <v>191</v>
      </c>
      <c r="G82" s="6" t="s">
        <v>117</v>
      </c>
      <c r="H82" s="7"/>
      <c r="I82" s="6"/>
      <c r="J82" s="6"/>
      <c r="K82" s="6"/>
    </row>
    <row r="83" spans="1:11" ht="15.75" x14ac:dyDescent="0.25">
      <c r="A83" s="6"/>
      <c r="B83" s="6" t="s">
        <v>31</v>
      </c>
      <c r="C83" s="6"/>
      <c r="D83" s="6" t="s">
        <v>192</v>
      </c>
      <c r="E83" s="6"/>
      <c r="F83" s="6" t="s">
        <v>191</v>
      </c>
      <c r="G83" s="6" t="s">
        <v>117</v>
      </c>
      <c r="H83" s="7"/>
      <c r="I83" s="6"/>
      <c r="J83" s="6"/>
      <c r="K83" s="6"/>
    </row>
    <row r="84" spans="1:11" ht="15.75" x14ac:dyDescent="0.25">
      <c r="A84" s="6"/>
      <c r="B84" s="6" t="s">
        <v>31</v>
      </c>
      <c r="C84" s="6"/>
      <c r="D84" s="6" t="s">
        <v>192</v>
      </c>
      <c r="E84" s="6"/>
      <c r="F84" s="6" t="s">
        <v>191</v>
      </c>
      <c r="G84" s="6" t="s">
        <v>117</v>
      </c>
      <c r="H84" s="7"/>
      <c r="I84" s="6"/>
      <c r="J84" s="6"/>
      <c r="K84" s="6"/>
    </row>
    <row r="85" spans="1:11" ht="15.75" x14ac:dyDescent="0.25">
      <c r="A85" s="6"/>
      <c r="B85" s="6" t="s">
        <v>31</v>
      </c>
      <c r="C85" s="6"/>
      <c r="D85" s="6" t="s">
        <v>192</v>
      </c>
      <c r="E85" s="6"/>
      <c r="F85" s="6" t="s">
        <v>191</v>
      </c>
      <c r="G85" s="6" t="s">
        <v>117</v>
      </c>
      <c r="H85" s="7"/>
      <c r="I85" s="6"/>
      <c r="J85" s="6"/>
      <c r="K85" s="6"/>
    </row>
    <row r="86" spans="1:11" ht="15.75" x14ac:dyDescent="0.25">
      <c r="A86" s="6"/>
      <c r="B86" s="6" t="s">
        <v>31</v>
      </c>
      <c r="C86" s="6"/>
      <c r="D86" s="6" t="s">
        <v>192</v>
      </c>
      <c r="E86" s="6"/>
      <c r="F86" s="6" t="s">
        <v>191</v>
      </c>
      <c r="G86" s="6" t="s">
        <v>117</v>
      </c>
      <c r="H86" s="7"/>
      <c r="I86" s="6"/>
      <c r="J86" s="6"/>
      <c r="K86" s="6"/>
    </row>
    <row r="87" spans="1:11" ht="15.75" x14ac:dyDescent="0.25">
      <c r="A87" s="6"/>
      <c r="B87" s="6" t="s">
        <v>31</v>
      </c>
      <c r="C87" s="6"/>
      <c r="D87" s="6" t="s">
        <v>192</v>
      </c>
      <c r="E87" s="6"/>
      <c r="F87" s="6" t="s">
        <v>191</v>
      </c>
      <c r="G87" s="6" t="s">
        <v>117</v>
      </c>
      <c r="H87" s="7"/>
      <c r="I87" s="6"/>
      <c r="J87" s="6"/>
      <c r="K87" s="6"/>
    </row>
    <row r="88" spans="1:11" ht="15.75" x14ac:dyDescent="0.25">
      <c r="A88" s="6"/>
      <c r="B88" s="6" t="s">
        <v>31</v>
      </c>
      <c r="C88" s="6"/>
      <c r="D88" s="6" t="s">
        <v>192</v>
      </c>
      <c r="E88" s="6"/>
      <c r="F88" s="6" t="s">
        <v>191</v>
      </c>
      <c r="G88" s="6" t="s">
        <v>117</v>
      </c>
      <c r="H88" s="7"/>
      <c r="I88" s="6"/>
      <c r="J88" s="6"/>
      <c r="K88" s="6"/>
    </row>
    <row r="89" spans="1:11" ht="15.75" x14ac:dyDescent="0.25">
      <c r="A89" s="6"/>
      <c r="B89" s="6" t="s">
        <v>31</v>
      </c>
      <c r="C89" s="6"/>
      <c r="D89" s="6" t="s">
        <v>192</v>
      </c>
      <c r="E89" s="6"/>
      <c r="F89" s="6" t="s">
        <v>191</v>
      </c>
      <c r="G89" s="6" t="s">
        <v>117</v>
      </c>
      <c r="H89" s="7"/>
      <c r="I89" s="6"/>
      <c r="J89" s="6"/>
      <c r="K89" s="6"/>
    </row>
    <row r="90" spans="1:11" ht="15.75" x14ac:dyDescent="0.25">
      <c r="A90" s="6"/>
      <c r="B90" s="6" t="s">
        <v>31</v>
      </c>
      <c r="C90" s="6"/>
      <c r="D90" s="6" t="s">
        <v>192</v>
      </c>
      <c r="E90" s="6"/>
      <c r="F90" s="6" t="s">
        <v>191</v>
      </c>
      <c r="G90" s="6" t="s">
        <v>117</v>
      </c>
      <c r="H90" s="7"/>
      <c r="I90" s="6"/>
      <c r="J90" s="6"/>
      <c r="K90" s="6"/>
    </row>
    <row r="91" spans="1:11" ht="15.75" x14ac:dyDescent="0.25">
      <c r="A91" s="6"/>
      <c r="B91" s="6" t="s">
        <v>31</v>
      </c>
      <c r="C91" s="6"/>
      <c r="D91" s="6" t="s">
        <v>192</v>
      </c>
      <c r="E91" s="6"/>
      <c r="F91" s="6" t="s">
        <v>191</v>
      </c>
      <c r="G91" s="6" t="s">
        <v>117</v>
      </c>
      <c r="H91" s="7"/>
      <c r="I91" s="6"/>
      <c r="J91" s="6"/>
      <c r="K91" s="6"/>
    </row>
    <row r="92" spans="1:11" ht="15.75" x14ac:dyDescent="0.25">
      <c r="A92" s="6"/>
      <c r="B92" s="6" t="s">
        <v>31</v>
      </c>
      <c r="C92" s="6"/>
      <c r="D92" s="6" t="s">
        <v>192</v>
      </c>
      <c r="E92" s="6"/>
      <c r="F92" s="6" t="s">
        <v>191</v>
      </c>
      <c r="G92" s="6" t="s">
        <v>117</v>
      </c>
      <c r="H92" s="7"/>
      <c r="I92" s="6"/>
      <c r="J92" s="6"/>
      <c r="K92" s="6"/>
    </row>
    <row r="93" spans="1:11" ht="15.75" x14ac:dyDescent="0.25">
      <c r="A93" s="6"/>
      <c r="B93" s="6" t="s">
        <v>31</v>
      </c>
      <c r="C93" s="6"/>
      <c r="D93" s="6" t="s">
        <v>192</v>
      </c>
      <c r="E93" s="6"/>
      <c r="F93" s="6" t="s">
        <v>191</v>
      </c>
      <c r="G93" s="6" t="s">
        <v>117</v>
      </c>
      <c r="H93" s="7"/>
      <c r="I93" s="6"/>
      <c r="J93" s="6"/>
      <c r="K93" s="6"/>
    </row>
    <row r="94" spans="1:11" ht="15.75" x14ac:dyDescent="0.25">
      <c r="A94" s="6"/>
      <c r="B94" s="6" t="s">
        <v>31</v>
      </c>
      <c r="C94" s="6"/>
      <c r="D94" s="6" t="s">
        <v>192</v>
      </c>
      <c r="E94" s="6"/>
      <c r="F94" s="6" t="s">
        <v>191</v>
      </c>
      <c r="G94" s="6" t="s">
        <v>117</v>
      </c>
      <c r="H94" s="7"/>
      <c r="I94" s="6"/>
      <c r="J94" s="6"/>
      <c r="K94" s="6"/>
    </row>
    <row r="95" spans="1:11" ht="15.75" x14ac:dyDescent="0.25">
      <c r="A95" s="6"/>
      <c r="B95" s="6" t="s">
        <v>31</v>
      </c>
      <c r="C95" s="6"/>
      <c r="D95" s="6" t="s">
        <v>192</v>
      </c>
      <c r="E95" s="6"/>
      <c r="F95" s="6" t="s">
        <v>191</v>
      </c>
      <c r="G95" s="6" t="s">
        <v>117</v>
      </c>
      <c r="H95" s="7"/>
      <c r="I95" s="6"/>
      <c r="J95" s="6"/>
      <c r="K95" s="6"/>
    </row>
    <row r="96" spans="1:11" ht="15.75" x14ac:dyDescent="0.25">
      <c r="A96" s="6"/>
      <c r="B96" s="6" t="s">
        <v>31</v>
      </c>
      <c r="C96" s="6"/>
      <c r="D96" s="6" t="s">
        <v>192</v>
      </c>
      <c r="E96" s="6"/>
      <c r="F96" s="6" t="s">
        <v>191</v>
      </c>
      <c r="G96" s="6" t="s">
        <v>117</v>
      </c>
      <c r="H96" s="7"/>
      <c r="I96" s="6"/>
      <c r="J96" s="6"/>
      <c r="K96" s="6"/>
    </row>
    <row r="97" spans="1:11" ht="15.75" x14ac:dyDescent="0.25">
      <c r="A97" s="6"/>
      <c r="B97" s="6" t="s">
        <v>31</v>
      </c>
      <c r="C97" s="6"/>
      <c r="D97" s="6" t="s">
        <v>192</v>
      </c>
      <c r="E97" s="6"/>
      <c r="F97" s="6" t="s">
        <v>191</v>
      </c>
      <c r="G97" s="6" t="s">
        <v>117</v>
      </c>
      <c r="H97" s="7"/>
      <c r="I97" s="6"/>
      <c r="J97" s="6"/>
      <c r="K97" s="6"/>
    </row>
    <row r="98" spans="1:11" ht="15.75" x14ac:dyDescent="0.25">
      <c r="A98" s="6"/>
      <c r="B98" s="6" t="s">
        <v>31</v>
      </c>
      <c r="C98" s="6"/>
      <c r="D98" s="6" t="s">
        <v>192</v>
      </c>
      <c r="E98" s="6"/>
      <c r="F98" s="6" t="s">
        <v>191</v>
      </c>
      <c r="G98" s="6" t="s">
        <v>117</v>
      </c>
      <c r="H98" s="7"/>
      <c r="I98" s="6"/>
      <c r="J98" s="6"/>
      <c r="K98" s="6"/>
    </row>
    <row r="99" spans="1:11" ht="15.75" x14ac:dyDescent="0.25">
      <c r="A99" s="6"/>
      <c r="B99" s="6" t="s">
        <v>31</v>
      </c>
      <c r="C99" s="6"/>
      <c r="D99" s="6" t="s">
        <v>192</v>
      </c>
      <c r="E99" s="6"/>
      <c r="F99" s="6" t="s">
        <v>191</v>
      </c>
      <c r="G99" s="6" t="s">
        <v>117</v>
      </c>
      <c r="H99" s="7"/>
      <c r="I99" s="6"/>
      <c r="J99" s="6"/>
      <c r="K99" s="6"/>
    </row>
    <row r="100" spans="1:11" ht="15.75" x14ac:dyDescent="0.25">
      <c r="A100" s="6"/>
      <c r="B100" s="6" t="s">
        <v>31</v>
      </c>
      <c r="C100" s="6"/>
      <c r="D100" s="6" t="s">
        <v>192</v>
      </c>
      <c r="E100" s="6"/>
      <c r="F100" s="6" t="s">
        <v>191</v>
      </c>
      <c r="G100" s="6" t="s">
        <v>117</v>
      </c>
      <c r="H100" s="7"/>
      <c r="I100" s="6"/>
      <c r="J100" s="6"/>
      <c r="K100" s="6"/>
    </row>
    <row r="101" spans="1:11" ht="15.75" x14ac:dyDescent="0.25">
      <c r="A101" s="6"/>
      <c r="B101" s="6" t="s">
        <v>31</v>
      </c>
      <c r="C101" s="6"/>
      <c r="D101" s="6" t="s">
        <v>192</v>
      </c>
      <c r="E101" s="6"/>
      <c r="F101" s="6" t="s">
        <v>191</v>
      </c>
      <c r="G101" s="6"/>
      <c r="H101" s="7"/>
      <c r="I101" s="6"/>
      <c r="J101" s="6"/>
      <c r="K101" s="6"/>
    </row>
    <row r="102" spans="1:11" ht="15.75" x14ac:dyDescent="0.25">
      <c r="A102" s="6"/>
      <c r="B102" s="6" t="s">
        <v>31</v>
      </c>
      <c r="C102" s="6"/>
      <c r="D102" s="6" t="s">
        <v>192</v>
      </c>
      <c r="E102" s="6"/>
      <c r="F102" s="6" t="s">
        <v>191</v>
      </c>
      <c r="G102" s="6"/>
      <c r="H102" s="7"/>
      <c r="I102" s="6"/>
      <c r="J102" s="6"/>
      <c r="K102" s="6"/>
    </row>
    <row r="103" spans="1:11" ht="15.75" x14ac:dyDescent="0.25">
      <c r="A103" s="6"/>
      <c r="B103" s="6"/>
      <c r="C103" s="6"/>
      <c r="D103" s="6" t="s">
        <v>192</v>
      </c>
      <c r="E103" s="6"/>
      <c r="F103" s="6" t="s">
        <v>191</v>
      </c>
      <c r="G103" s="6"/>
      <c r="H103" s="7"/>
      <c r="I103" s="6"/>
      <c r="J103" s="6"/>
      <c r="K103" s="6"/>
    </row>
    <row r="104" spans="1:11" ht="15.75" x14ac:dyDescent="0.25">
      <c r="A104" s="6"/>
      <c r="B104" s="6"/>
      <c r="C104" s="6"/>
      <c r="D104" s="6" t="s">
        <v>192</v>
      </c>
      <c r="E104" s="6"/>
      <c r="F104" s="6" t="s">
        <v>191</v>
      </c>
      <c r="G104" s="6"/>
      <c r="H104" s="7"/>
      <c r="I104" s="6"/>
      <c r="J104" s="6"/>
      <c r="K104" s="6"/>
    </row>
    <row r="105" spans="1:11" ht="15.75" x14ac:dyDescent="0.25">
      <c r="A105" s="6"/>
      <c r="B105" s="6"/>
      <c r="C105" s="6"/>
      <c r="D105" s="6" t="s">
        <v>192</v>
      </c>
      <c r="E105" s="6"/>
      <c r="F105" s="6" t="s">
        <v>191</v>
      </c>
      <c r="G105" s="6"/>
      <c r="H105" s="7"/>
      <c r="I105" s="6"/>
      <c r="J105" s="6"/>
      <c r="K105" s="6"/>
    </row>
    <row r="106" spans="1:11" ht="15.75" x14ac:dyDescent="0.25">
      <c r="A106" s="6"/>
      <c r="B106" s="6"/>
      <c r="C106" s="6"/>
      <c r="D106" s="6" t="s">
        <v>192</v>
      </c>
      <c r="E106" s="6"/>
      <c r="F106" s="6" t="s">
        <v>191</v>
      </c>
      <c r="G106" s="6"/>
      <c r="H106" s="7"/>
      <c r="I106" s="6"/>
      <c r="J106" s="6"/>
      <c r="K106" s="6"/>
    </row>
    <row r="107" spans="1:11" ht="15.75" x14ac:dyDescent="0.25">
      <c r="A107" s="6"/>
      <c r="B107" s="6"/>
      <c r="C107" s="6"/>
      <c r="D107" s="6" t="s">
        <v>192</v>
      </c>
      <c r="E107" s="6"/>
      <c r="F107" s="6"/>
      <c r="G107" s="6"/>
      <c r="H107" s="7"/>
      <c r="I107" s="6"/>
      <c r="J107" s="6"/>
      <c r="K107" s="6"/>
    </row>
    <row r="108" spans="1:11" ht="15.75" x14ac:dyDescent="0.25">
      <c r="A108" s="6"/>
      <c r="B108" s="6"/>
      <c r="C108" s="6"/>
      <c r="D108" s="6" t="s">
        <v>192</v>
      </c>
      <c r="E108" s="6"/>
      <c r="F108" s="6"/>
      <c r="G108" s="6"/>
      <c r="H108" s="7"/>
      <c r="I108" s="6"/>
      <c r="J108" s="6"/>
      <c r="K108" s="6"/>
    </row>
    <row r="110" spans="1:11" ht="15.75" x14ac:dyDescent="0.25">
      <c r="A110" s="27" t="s">
        <v>193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</row>
  </sheetData>
  <sortState ref="H2:L55">
    <sortCondition ref="L2:L55"/>
  </sortState>
  <mergeCells count="2">
    <mergeCell ref="A1:G1"/>
    <mergeCell ref="A110:K1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J3" sqref="J3:J29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D2" t="s">
        <v>245</v>
      </c>
      <c r="E2" t="s">
        <v>246</v>
      </c>
      <c r="F2" t="s">
        <v>250</v>
      </c>
      <c r="G2" t="s">
        <v>247</v>
      </c>
      <c r="H2" t="s">
        <v>248</v>
      </c>
      <c r="I2" t="s">
        <v>249</v>
      </c>
    </row>
    <row r="3" spans="1:10" x14ac:dyDescent="0.25">
      <c r="A3" t="s">
        <v>128</v>
      </c>
      <c r="B3" t="s">
        <v>104</v>
      </c>
      <c r="E3">
        <v>14.25516890632001</v>
      </c>
      <c r="F3">
        <f>E3/2</f>
        <v>7.1275844531600052</v>
      </c>
      <c r="I3">
        <v>33.966800630812763</v>
      </c>
      <c r="J3">
        <f>I3/2</f>
        <v>16.983400315406382</v>
      </c>
    </row>
    <row r="4" spans="1:10" x14ac:dyDescent="0.25">
      <c r="A4" t="s">
        <v>128</v>
      </c>
      <c r="B4" t="s">
        <v>105</v>
      </c>
      <c r="E4">
        <v>20.056080366139017</v>
      </c>
      <c r="F4">
        <f t="shared" ref="F4:F29" si="0">E4/2</f>
        <v>10.028040183069509</v>
      </c>
      <c r="I4">
        <v>104.68773012228947</v>
      </c>
      <c r="J4">
        <f t="shared" ref="J4:J29" si="1">I4/2</f>
        <v>52.343865061144733</v>
      </c>
    </row>
    <row r="5" spans="1:10" x14ac:dyDescent="0.25">
      <c r="A5" t="s">
        <v>128</v>
      </c>
      <c r="B5" t="s">
        <v>242</v>
      </c>
      <c r="E5">
        <v>25.414964811110856</v>
      </c>
      <c r="F5">
        <f t="shared" si="0"/>
        <v>12.707482405555428</v>
      </c>
      <c r="I5">
        <v>51.362028459088101</v>
      </c>
      <c r="J5">
        <f t="shared" si="1"/>
        <v>25.681014229544051</v>
      </c>
    </row>
    <row r="6" spans="1:10" x14ac:dyDescent="0.25">
      <c r="A6" t="s">
        <v>128</v>
      </c>
      <c r="B6" t="s">
        <v>107</v>
      </c>
      <c r="E6">
        <v>14.355351900612311</v>
      </c>
      <c r="F6">
        <f t="shared" si="0"/>
        <v>7.1776759503061554</v>
      </c>
      <c r="I6">
        <v>90.666773637590836</v>
      </c>
      <c r="J6">
        <f t="shared" si="1"/>
        <v>45.333386818795418</v>
      </c>
    </row>
    <row r="7" spans="1:10" x14ac:dyDescent="0.25">
      <c r="A7" t="s">
        <v>128</v>
      </c>
      <c r="B7" t="s">
        <v>108</v>
      </c>
      <c r="E7">
        <v>23.228008284493594</v>
      </c>
      <c r="F7">
        <f t="shared" si="0"/>
        <v>11.614004142246797</v>
      </c>
      <c r="I7">
        <v>142.50311763969492</v>
      </c>
      <c r="J7">
        <f t="shared" si="1"/>
        <v>71.25155881984746</v>
      </c>
    </row>
    <row r="8" spans="1:10" x14ac:dyDescent="0.25">
      <c r="A8" t="s">
        <v>128</v>
      </c>
      <c r="B8" t="s">
        <v>109</v>
      </c>
      <c r="E8">
        <v>32.019516298931769</v>
      </c>
      <c r="F8">
        <f t="shared" si="0"/>
        <v>16.009758149465885</v>
      </c>
      <c r="I8">
        <v>40.157727539109374</v>
      </c>
      <c r="J8">
        <f t="shared" si="1"/>
        <v>20.078863769554687</v>
      </c>
    </row>
    <row r="9" spans="1:10" x14ac:dyDescent="0.25">
      <c r="A9" t="s">
        <v>128</v>
      </c>
      <c r="B9" t="s">
        <v>110</v>
      </c>
      <c r="E9">
        <v>22.026582033501541</v>
      </c>
      <c r="F9">
        <f t="shared" si="0"/>
        <v>11.01329101675077</v>
      </c>
      <c r="I9">
        <v>60.930262584572766</v>
      </c>
      <c r="J9">
        <f t="shared" si="1"/>
        <v>30.465131292286383</v>
      </c>
    </row>
    <row r="10" spans="1:10" x14ac:dyDescent="0.25">
      <c r="A10" t="s">
        <v>128</v>
      </c>
      <c r="B10" t="s">
        <v>111</v>
      </c>
      <c r="E10">
        <v>15.813370103356528</v>
      </c>
      <c r="F10">
        <f t="shared" si="0"/>
        <v>7.9066850516782639</v>
      </c>
      <c r="I10">
        <v>94.3189994967763</v>
      </c>
      <c r="J10">
        <f t="shared" si="1"/>
        <v>47.15949974838815</v>
      </c>
    </row>
    <row r="11" spans="1:10" x14ac:dyDescent="0.25">
      <c r="A11" t="s">
        <v>128</v>
      </c>
      <c r="B11" t="s">
        <v>243</v>
      </c>
      <c r="E11">
        <v>35.92534452134209</v>
      </c>
      <c r="F11">
        <f t="shared" si="0"/>
        <v>17.962672260671045</v>
      </c>
      <c r="I11">
        <v>64.602444431108381</v>
      </c>
      <c r="J11">
        <f t="shared" si="1"/>
        <v>32.301222215554191</v>
      </c>
    </row>
    <row r="12" spans="1:10" x14ac:dyDescent="0.25">
      <c r="A12" t="s">
        <v>131</v>
      </c>
      <c r="B12" t="s">
        <v>104</v>
      </c>
      <c r="E12">
        <v>13.967183448092163</v>
      </c>
      <c r="F12">
        <f t="shared" si="0"/>
        <v>6.9835917240460814</v>
      </c>
      <c r="I12">
        <v>41.574720261301017</v>
      </c>
      <c r="J12">
        <f t="shared" si="1"/>
        <v>20.787360130650509</v>
      </c>
    </row>
    <row r="13" spans="1:10" x14ac:dyDescent="0.25">
      <c r="A13" t="s">
        <v>131</v>
      </c>
      <c r="B13" t="s">
        <v>105</v>
      </c>
      <c r="E13">
        <v>17.764866987493946</v>
      </c>
      <c r="F13">
        <f t="shared" si="0"/>
        <v>8.8824334937469729</v>
      </c>
      <c r="I13">
        <v>110.69540304531291</v>
      </c>
      <c r="J13">
        <f t="shared" si="1"/>
        <v>55.347701522656457</v>
      </c>
    </row>
    <row r="14" spans="1:10" x14ac:dyDescent="0.25">
      <c r="A14" t="s">
        <v>131</v>
      </c>
      <c r="B14" t="s">
        <v>242</v>
      </c>
      <c r="E14">
        <v>21.305093916714497</v>
      </c>
      <c r="F14">
        <f t="shared" si="0"/>
        <v>10.652546958357249</v>
      </c>
      <c r="I14">
        <v>27.990659957684006</v>
      </c>
      <c r="J14">
        <f t="shared" si="1"/>
        <v>13.995329978842003</v>
      </c>
    </row>
    <row r="15" spans="1:10" x14ac:dyDescent="0.25">
      <c r="A15" t="s">
        <v>131</v>
      </c>
      <c r="B15" t="s">
        <v>107</v>
      </c>
      <c r="E15">
        <v>19.328785544205644</v>
      </c>
      <c r="F15">
        <f t="shared" si="0"/>
        <v>9.664392772102822</v>
      </c>
      <c r="I15">
        <v>55.165834198134462</v>
      </c>
      <c r="J15">
        <f t="shared" si="1"/>
        <v>27.582917099067231</v>
      </c>
    </row>
    <row r="16" spans="1:10" x14ac:dyDescent="0.25">
      <c r="A16" t="s">
        <v>131</v>
      </c>
      <c r="B16" t="s">
        <v>108</v>
      </c>
      <c r="E16">
        <v>29.442903726382422</v>
      </c>
      <c r="F16">
        <f t="shared" si="0"/>
        <v>14.721451863191211</v>
      </c>
      <c r="I16">
        <v>63.020567019432029</v>
      </c>
      <c r="J16">
        <f t="shared" si="1"/>
        <v>31.510283509716015</v>
      </c>
    </row>
    <row r="17" spans="1:10" x14ac:dyDescent="0.25">
      <c r="A17" t="s">
        <v>131</v>
      </c>
      <c r="B17" t="s">
        <v>109</v>
      </c>
      <c r="E17">
        <v>4.1661249930957878</v>
      </c>
      <c r="F17">
        <f t="shared" si="0"/>
        <v>2.0830624965478939</v>
      </c>
      <c r="I17">
        <v>29.830522665342023</v>
      </c>
      <c r="J17">
        <f t="shared" si="1"/>
        <v>14.915261332671012</v>
      </c>
    </row>
    <row r="18" spans="1:10" x14ac:dyDescent="0.25">
      <c r="A18" t="s">
        <v>131</v>
      </c>
      <c r="B18" t="s">
        <v>110</v>
      </c>
      <c r="E18">
        <v>21.37627416339425</v>
      </c>
      <c r="F18">
        <f t="shared" si="0"/>
        <v>10.688137081697125</v>
      </c>
      <c r="I18">
        <v>85.358298773269937</v>
      </c>
      <c r="J18">
        <f t="shared" si="1"/>
        <v>42.679149386634968</v>
      </c>
    </row>
    <row r="19" spans="1:10" x14ac:dyDescent="0.25">
      <c r="A19" t="s">
        <v>131</v>
      </c>
      <c r="B19" t="s">
        <v>111</v>
      </c>
      <c r="E19">
        <v>17.404077876830794</v>
      </c>
      <c r="F19">
        <f t="shared" si="0"/>
        <v>8.7020389384153969</v>
      </c>
      <c r="I19">
        <v>111.12248050705571</v>
      </c>
      <c r="J19">
        <f t="shared" si="1"/>
        <v>55.561240253527856</v>
      </c>
    </row>
    <row r="20" spans="1:10" x14ac:dyDescent="0.25">
      <c r="A20" t="s">
        <v>131</v>
      </c>
      <c r="B20" t="s">
        <v>243</v>
      </c>
      <c r="E20">
        <v>16.31223879913599</v>
      </c>
      <c r="F20">
        <f t="shared" si="0"/>
        <v>8.156119399567995</v>
      </c>
      <c r="I20">
        <v>78.385539497250704</v>
      </c>
      <c r="J20">
        <f t="shared" si="1"/>
        <v>39.192769748625352</v>
      </c>
    </row>
    <row r="21" spans="1:10" x14ac:dyDescent="0.25">
      <c r="A21" t="s">
        <v>213</v>
      </c>
      <c r="B21" t="s">
        <v>104</v>
      </c>
      <c r="E21">
        <v>15.916606267128818</v>
      </c>
      <c r="F21">
        <f t="shared" si="0"/>
        <v>7.9583031335644092</v>
      </c>
      <c r="I21">
        <v>31.900554578863815</v>
      </c>
      <c r="J21">
        <f t="shared" si="1"/>
        <v>15.950277289431908</v>
      </c>
    </row>
    <row r="22" spans="1:10" x14ac:dyDescent="0.25">
      <c r="A22" t="s">
        <v>213</v>
      </c>
      <c r="B22" t="s">
        <v>105</v>
      </c>
      <c r="E22">
        <v>32.171221746433169</v>
      </c>
      <c r="F22">
        <f t="shared" si="0"/>
        <v>16.085610873216584</v>
      </c>
      <c r="I22">
        <v>81.222082223163625</v>
      </c>
      <c r="J22">
        <f t="shared" si="1"/>
        <v>40.611041111581812</v>
      </c>
    </row>
    <row r="23" spans="1:10" x14ac:dyDescent="0.25">
      <c r="A23" t="s">
        <v>213</v>
      </c>
      <c r="B23" t="s">
        <v>242</v>
      </c>
      <c r="E23">
        <v>20.711516705925085</v>
      </c>
      <c r="F23">
        <f t="shared" si="0"/>
        <v>10.355758352962543</v>
      </c>
      <c r="I23">
        <v>28.049702674489605</v>
      </c>
      <c r="J23">
        <f t="shared" si="1"/>
        <v>14.024851337244803</v>
      </c>
    </row>
    <row r="24" spans="1:10" x14ac:dyDescent="0.25">
      <c r="A24" t="s">
        <v>213</v>
      </c>
      <c r="B24" t="s">
        <v>107</v>
      </c>
      <c r="E24">
        <v>22.261630821334791</v>
      </c>
      <c r="F24">
        <f t="shared" si="0"/>
        <v>11.130815410667395</v>
      </c>
      <c r="I24">
        <v>66.072117727767321</v>
      </c>
      <c r="J24">
        <f t="shared" si="1"/>
        <v>33.03605886388366</v>
      </c>
    </row>
    <row r="25" spans="1:10" x14ac:dyDescent="0.25">
      <c r="A25" t="s">
        <v>213</v>
      </c>
      <c r="B25" t="s">
        <v>108</v>
      </c>
      <c r="E25">
        <v>32.920135538370722</v>
      </c>
      <c r="F25">
        <f t="shared" si="0"/>
        <v>16.460067769185361</v>
      </c>
      <c r="I25">
        <v>119.69523710833649</v>
      </c>
      <c r="J25">
        <f t="shared" si="1"/>
        <v>59.847618554168243</v>
      </c>
    </row>
    <row r="26" spans="1:10" x14ac:dyDescent="0.25">
      <c r="A26" t="s">
        <v>213</v>
      </c>
      <c r="B26" t="s">
        <v>109</v>
      </c>
      <c r="E26">
        <v>16.757620922778315</v>
      </c>
      <c r="F26">
        <f t="shared" si="0"/>
        <v>8.3788104613891576</v>
      </c>
      <c r="I26">
        <v>39.06096050126515</v>
      </c>
      <c r="J26">
        <f t="shared" si="1"/>
        <v>19.530480250632575</v>
      </c>
    </row>
    <row r="27" spans="1:10" x14ac:dyDescent="0.25">
      <c r="A27" t="s">
        <v>213</v>
      </c>
      <c r="B27" t="s">
        <v>110</v>
      </c>
      <c r="E27">
        <v>25.514547584322852</v>
      </c>
      <c r="F27">
        <f t="shared" si="0"/>
        <v>12.757273792161426</v>
      </c>
      <c r="I27">
        <v>45.496135237364811</v>
      </c>
      <c r="J27">
        <f t="shared" si="1"/>
        <v>22.748067618682406</v>
      </c>
    </row>
    <row r="28" spans="1:10" x14ac:dyDescent="0.25">
      <c r="A28" t="s">
        <v>213</v>
      </c>
      <c r="B28" t="s">
        <v>111</v>
      </c>
      <c r="E28">
        <v>10.889809115004008</v>
      </c>
      <c r="F28">
        <f t="shared" si="0"/>
        <v>5.4449045575020039</v>
      </c>
      <c r="I28">
        <v>61.490870958369733</v>
      </c>
      <c r="J28">
        <f t="shared" si="1"/>
        <v>30.745435479184867</v>
      </c>
    </row>
    <row r="29" spans="1:10" x14ac:dyDescent="0.25">
      <c r="A29" t="s">
        <v>213</v>
      </c>
      <c r="B29" t="s">
        <v>243</v>
      </c>
      <c r="E29">
        <v>18.736783787319478</v>
      </c>
      <c r="F29">
        <f t="shared" si="0"/>
        <v>9.368391893659739</v>
      </c>
      <c r="I29">
        <v>47.644403054405544</v>
      </c>
      <c r="J29">
        <f t="shared" si="1"/>
        <v>23.822201527202772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M1" workbookViewId="0">
      <selection activeCell="O46" sqref="O46:R55"/>
    </sheetView>
  </sheetViews>
  <sheetFormatPr defaultRowHeight="15" x14ac:dyDescent="0.25"/>
  <cols>
    <col min="14" max="17" width="9.140625" style="12"/>
    <col min="18" max="18" width="17.28515625" style="12" customWidth="1"/>
    <col min="21" max="21" width="15" bestFit="1" customWidth="1"/>
    <col min="22" max="22" width="14.85546875" customWidth="1"/>
    <col min="23" max="23" width="14.28515625" customWidth="1"/>
  </cols>
  <sheetData>
    <row r="1" spans="1:23" ht="42.75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1" t="s">
        <v>126</v>
      </c>
      <c r="O1" s="11" t="s">
        <v>2</v>
      </c>
      <c r="P1" s="11" t="s">
        <v>1</v>
      </c>
      <c r="Q1" s="11" t="s">
        <v>0</v>
      </c>
    </row>
    <row r="2" spans="1:23" x14ac:dyDescent="0.25">
      <c r="A2" s="10"/>
      <c r="B2" s="9"/>
      <c r="C2" s="9"/>
      <c r="D2" s="9"/>
      <c r="E2" s="9"/>
      <c r="F2" s="9"/>
      <c r="G2" s="9"/>
      <c r="H2" s="9" t="s">
        <v>118</v>
      </c>
      <c r="I2" s="9"/>
      <c r="J2" s="9"/>
      <c r="K2" s="9"/>
      <c r="L2" s="9"/>
      <c r="M2" s="9"/>
      <c r="N2" s="13">
        <v>277.67509999999999</v>
      </c>
      <c r="O2" s="13">
        <v>1</v>
      </c>
      <c r="P2" s="13" t="s">
        <v>30</v>
      </c>
      <c r="Q2" s="13" t="s">
        <v>183</v>
      </c>
      <c r="R2" s="12" t="s">
        <v>139</v>
      </c>
    </row>
    <row r="3" spans="1:23" x14ac:dyDescent="0.25">
      <c r="A3" s="10"/>
      <c r="B3" s="9"/>
      <c r="C3" s="9"/>
      <c r="D3" s="9"/>
      <c r="E3" s="9"/>
      <c r="F3" s="9"/>
      <c r="G3" s="9"/>
      <c r="H3" s="9" t="s">
        <v>118</v>
      </c>
      <c r="I3" s="9"/>
      <c r="J3" s="9"/>
      <c r="K3" s="9"/>
      <c r="L3" s="9"/>
      <c r="M3" s="9"/>
      <c r="N3" s="13">
        <v>267.31709999999998</v>
      </c>
      <c r="O3" s="13">
        <v>1</v>
      </c>
      <c r="P3" s="13" t="s">
        <v>29</v>
      </c>
      <c r="Q3" s="13" t="s">
        <v>20</v>
      </c>
      <c r="R3" s="12" t="s">
        <v>140</v>
      </c>
      <c r="U3" s="14"/>
      <c r="V3" s="15" t="s">
        <v>128</v>
      </c>
      <c r="W3" s="15" t="s">
        <v>161</v>
      </c>
    </row>
    <row r="4" spans="1:23" ht="15.75" x14ac:dyDescent="0.25">
      <c r="A4" s="10"/>
      <c r="B4" s="9"/>
      <c r="C4" s="9"/>
      <c r="D4" s="9" t="s">
        <v>29</v>
      </c>
      <c r="E4" s="9"/>
      <c r="F4" s="9"/>
      <c r="G4" s="9"/>
      <c r="H4" s="9" t="s">
        <v>118</v>
      </c>
      <c r="I4" s="9"/>
      <c r="J4" s="9"/>
      <c r="K4" s="9"/>
      <c r="L4" s="9"/>
      <c r="M4" s="9"/>
      <c r="N4" s="13">
        <v>257.17259999999999</v>
      </c>
      <c r="O4" s="13">
        <v>1</v>
      </c>
      <c r="P4" s="13" t="s">
        <v>185</v>
      </c>
      <c r="Q4" s="13" t="s">
        <v>20</v>
      </c>
      <c r="R4" s="12" t="s">
        <v>140</v>
      </c>
      <c r="U4" s="14"/>
      <c r="V4" s="16" t="s">
        <v>210</v>
      </c>
      <c r="W4" s="16" t="s">
        <v>211</v>
      </c>
    </row>
    <row r="5" spans="1:23" ht="15.75" x14ac:dyDescent="0.25">
      <c r="A5" s="10"/>
      <c r="B5" s="9"/>
      <c r="C5" s="9"/>
      <c r="D5" s="9" t="s">
        <v>29</v>
      </c>
      <c r="E5" s="9"/>
      <c r="F5" s="9"/>
      <c r="G5" s="9"/>
      <c r="H5" s="9" t="s">
        <v>118</v>
      </c>
      <c r="I5" s="9"/>
      <c r="J5" s="9"/>
      <c r="K5" s="9"/>
      <c r="L5" s="9"/>
      <c r="M5" s="9"/>
      <c r="N5" s="13">
        <v>240.55459999999999</v>
      </c>
      <c r="O5" s="13">
        <v>1</v>
      </c>
      <c r="P5" s="13" t="s">
        <v>30</v>
      </c>
      <c r="Q5" s="13" t="s">
        <v>184</v>
      </c>
      <c r="R5" s="12" t="s">
        <v>141</v>
      </c>
      <c r="U5" s="16" t="s">
        <v>104</v>
      </c>
      <c r="V5" s="17">
        <v>257.17259999999999</v>
      </c>
      <c r="W5" s="17">
        <v>226.99940000000001</v>
      </c>
    </row>
    <row r="6" spans="1:23" ht="15.75" x14ac:dyDescent="0.25">
      <c r="A6" s="10"/>
      <c r="B6" s="9"/>
      <c r="C6" s="9"/>
      <c r="D6" s="9" t="s">
        <v>29</v>
      </c>
      <c r="E6" s="9"/>
      <c r="F6" s="9"/>
      <c r="G6" s="9"/>
      <c r="H6" s="9" t="s">
        <v>118</v>
      </c>
      <c r="I6" s="9"/>
      <c r="J6" s="9"/>
      <c r="K6" s="9"/>
      <c r="L6" s="9"/>
      <c r="M6" s="9"/>
      <c r="N6" s="13">
        <v>233.7749</v>
      </c>
      <c r="O6" s="13">
        <v>2</v>
      </c>
      <c r="P6" s="13" t="s">
        <v>24</v>
      </c>
      <c r="Q6" s="13" t="s">
        <v>20</v>
      </c>
      <c r="R6" s="12" t="s">
        <v>142</v>
      </c>
      <c r="U6" s="16" t="s">
        <v>107</v>
      </c>
      <c r="V6" s="17">
        <v>60.866199999999999</v>
      </c>
      <c r="W6" s="17">
        <v>143.8664</v>
      </c>
    </row>
    <row r="7" spans="1:23" ht="15.75" x14ac:dyDescent="0.25">
      <c r="A7" s="10"/>
      <c r="B7" s="9"/>
      <c r="C7" s="9"/>
      <c r="D7" s="9" t="s">
        <v>29</v>
      </c>
      <c r="E7" s="9"/>
      <c r="F7" s="9"/>
      <c r="G7" s="9"/>
      <c r="H7" s="9" t="s">
        <v>118</v>
      </c>
      <c r="I7" s="9"/>
      <c r="J7" s="9"/>
      <c r="K7" s="9"/>
      <c r="L7" s="9"/>
      <c r="M7" s="9"/>
      <c r="N7" s="13">
        <v>226.99940000000001</v>
      </c>
      <c r="O7" s="13">
        <v>2</v>
      </c>
      <c r="P7" s="13" t="s">
        <v>185</v>
      </c>
      <c r="Q7" s="13" t="s">
        <v>20</v>
      </c>
      <c r="R7" s="12" t="s">
        <v>143</v>
      </c>
      <c r="U7" s="16" t="s">
        <v>212</v>
      </c>
      <c r="V7" s="17">
        <v>108.31</v>
      </c>
      <c r="W7" s="17">
        <v>126.83</v>
      </c>
    </row>
    <row r="8" spans="1:23" ht="15.75" x14ac:dyDescent="0.25">
      <c r="A8" s="10"/>
      <c r="B8" s="9"/>
      <c r="C8" s="9"/>
      <c r="D8" s="9" t="s">
        <v>29</v>
      </c>
      <c r="E8" s="9"/>
      <c r="F8" s="9"/>
      <c r="G8" s="9"/>
      <c r="H8" s="9" t="s">
        <v>118</v>
      </c>
      <c r="I8" s="9"/>
      <c r="J8" s="9" t="s">
        <v>120</v>
      </c>
      <c r="K8" s="9"/>
      <c r="L8" s="9"/>
      <c r="M8" s="9"/>
      <c r="N8" s="13">
        <v>223.29140000000001</v>
      </c>
      <c r="O8" s="13">
        <v>1</v>
      </c>
      <c r="P8" s="13" t="s">
        <v>185</v>
      </c>
      <c r="Q8" s="13" t="s">
        <v>183</v>
      </c>
      <c r="R8" s="12" t="s">
        <v>144</v>
      </c>
      <c r="U8" s="16" t="s">
        <v>111</v>
      </c>
      <c r="V8" s="17">
        <v>69.801299999999998</v>
      </c>
      <c r="W8" s="17">
        <v>58.340299999999999</v>
      </c>
    </row>
    <row r="9" spans="1:23" ht="15.75" x14ac:dyDescent="0.25">
      <c r="A9" s="10"/>
      <c r="B9" s="9"/>
      <c r="C9" s="9"/>
      <c r="D9" s="9" t="s">
        <v>29</v>
      </c>
      <c r="E9" s="9"/>
      <c r="F9" s="9"/>
      <c r="G9" s="9"/>
      <c r="H9" s="9" t="s">
        <v>118</v>
      </c>
      <c r="I9" s="9"/>
      <c r="J9" s="9" t="s">
        <v>120</v>
      </c>
      <c r="K9" s="9"/>
      <c r="L9" s="9"/>
      <c r="M9" s="9"/>
      <c r="N9" s="13">
        <v>216.2647</v>
      </c>
      <c r="O9" s="13">
        <v>2</v>
      </c>
      <c r="P9" s="13" t="s">
        <v>185</v>
      </c>
      <c r="Q9" s="13" t="s">
        <v>184</v>
      </c>
      <c r="R9" s="12" t="s">
        <v>215</v>
      </c>
      <c r="U9" s="16" t="s">
        <v>112</v>
      </c>
      <c r="V9" s="17">
        <v>143.499</v>
      </c>
      <c r="W9" s="17">
        <v>233.7749</v>
      </c>
    </row>
    <row r="10" spans="1:23" ht="15.75" x14ac:dyDescent="0.25">
      <c r="A10" s="10"/>
      <c r="B10" s="9"/>
      <c r="C10" s="9"/>
      <c r="D10" s="9" t="s">
        <v>29</v>
      </c>
      <c r="E10" s="9"/>
      <c r="F10" s="9" t="s">
        <v>132</v>
      </c>
      <c r="G10" s="9"/>
      <c r="H10" s="9" t="s">
        <v>118</v>
      </c>
      <c r="I10" s="9"/>
      <c r="J10" s="9" t="s">
        <v>120</v>
      </c>
      <c r="K10" s="9"/>
      <c r="L10" s="9"/>
      <c r="M10" s="9"/>
      <c r="N10" s="13">
        <v>197.828</v>
      </c>
      <c r="O10" s="13">
        <v>2</v>
      </c>
      <c r="P10" s="13" t="s">
        <v>29</v>
      </c>
      <c r="Q10" s="13" t="s">
        <v>183</v>
      </c>
      <c r="R10" s="12" t="s">
        <v>216</v>
      </c>
      <c r="U10" s="16" t="s">
        <v>105</v>
      </c>
      <c r="V10" s="17">
        <v>267.31709999999998</v>
      </c>
      <c r="W10" s="17">
        <v>187.63560000000001</v>
      </c>
    </row>
    <row r="11" spans="1:23" ht="15.75" x14ac:dyDescent="0.25">
      <c r="A11" s="10"/>
      <c r="B11" s="9"/>
      <c r="C11" s="9"/>
      <c r="D11" s="9" t="s">
        <v>29</v>
      </c>
      <c r="E11" s="9"/>
      <c r="F11" s="9" t="s">
        <v>132</v>
      </c>
      <c r="G11" s="9"/>
      <c r="H11" s="9" t="s">
        <v>118</v>
      </c>
      <c r="I11" s="9"/>
      <c r="J11" s="9" t="s">
        <v>120</v>
      </c>
      <c r="K11" s="9"/>
      <c r="L11" s="9"/>
      <c r="M11" s="9"/>
      <c r="N11" s="13">
        <v>200.05009999999999</v>
      </c>
      <c r="O11" s="13">
        <v>2</v>
      </c>
      <c r="P11" s="13" t="s">
        <v>24</v>
      </c>
      <c r="Q11" s="13" t="s">
        <v>183</v>
      </c>
      <c r="R11" s="12" t="s">
        <v>216</v>
      </c>
      <c r="U11" s="16" t="s">
        <v>106</v>
      </c>
      <c r="V11" s="17">
        <v>186.1472</v>
      </c>
      <c r="W11" s="17">
        <v>174.36199999999999</v>
      </c>
    </row>
    <row r="12" spans="1:23" ht="15.75" x14ac:dyDescent="0.25">
      <c r="A12" s="10"/>
      <c r="B12" s="9" t="s">
        <v>134</v>
      </c>
      <c r="C12" s="9"/>
      <c r="D12" s="9" t="s">
        <v>29</v>
      </c>
      <c r="E12" s="9"/>
      <c r="F12" s="9" t="s">
        <v>132</v>
      </c>
      <c r="G12" s="9"/>
      <c r="H12" s="9" t="s">
        <v>118</v>
      </c>
      <c r="I12" s="9"/>
      <c r="J12" s="9" t="s">
        <v>120</v>
      </c>
      <c r="K12" s="9"/>
      <c r="L12" s="9"/>
      <c r="M12" s="9"/>
      <c r="N12" s="13">
        <v>193.57929999999999</v>
      </c>
      <c r="O12" s="13">
        <v>1</v>
      </c>
      <c r="P12" s="13" t="s">
        <v>185</v>
      </c>
      <c r="Q12" s="13" t="s">
        <v>184</v>
      </c>
      <c r="R12" s="12" t="s">
        <v>217</v>
      </c>
      <c r="U12" s="16" t="s">
        <v>110</v>
      </c>
      <c r="V12" s="17">
        <v>131.17500000000001</v>
      </c>
      <c r="W12" s="17">
        <v>127.53579999999999</v>
      </c>
    </row>
    <row r="13" spans="1:23" ht="15.75" x14ac:dyDescent="0.25">
      <c r="A13" s="10"/>
      <c r="B13" s="9" t="s">
        <v>134</v>
      </c>
      <c r="C13" s="9"/>
      <c r="D13" s="9" t="s">
        <v>29</v>
      </c>
      <c r="E13" s="9"/>
      <c r="F13" s="9" t="s">
        <v>132</v>
      </c>
      <c r="G13" s="9"/>
      <c r="H13" s="9" t="s">
        <v>118</v>
      </c>
      <c r="I13" s="9"/>
      <c r="J13" s="9" t="s">
        <v>120</v>
      </c>
      <c r="K13" s="9"/>
      <c r="L13" s="9"/>
      <c r="M13" s="9"/>
      <c r="N13" s="13">
        <v>191.75309999999999</v>
      </c>
      <c r="O13" s="13">
        <v>2</v>
      </c>
      <c r="P13" s="13" t="s">
        <v>32</v>
      </c>
      <c r="Q13" s="13" t="s">
        <v>184</v>
      </c>
      <c r="R13" s="12" t="s">
        <v>218</v>
      </c>
      <c r="U13" s="16" t="s">
        <v>108</v>
      </c>
      <c r="V13" s="17">
        <v>105.1032</v>
      </c>
      <c r="W13" s="17">
        <v>75.150700000000001</v>
      </c>
    </row>
    <row r="14" spans="1:23" x14ac:dyDescent="0.25">
      <c r="A14" s="10"/>
      <c r="B14" s="9" t="s">
        <v>134</v>
      </c>
      <c r="C14" s="9"/>
      <c r="D14" s="9" t="s">
        <v>29</v>
      </c>
      <c r="E14" s="9"/>
      <c r="F14" s="9" t="s">
        <v>132</v>
      </c>
      <c r="G14" s="9"/>
      <c r="H14" s="9" t="s">
        <v>118</v>
      </c>
      <c r="I14" s="9"/>
      <c r="J14" s="9" t="s">
        <v>120</v>
      </c>
      <c r="K14" s="9"/>
      <c r="L14" s="9" t="s">
        <v>30</v>
      </c>
      <c r="M14" s="9"/>
      <c r="N14" s="13">
        <v>192.2003</v>
      </c>
      <c r="O14" s="13">
        <v>2</v>
      </c>
      <c r="P14" s="13" t="s">
        <v>30</v>
      </c>
      <c r="Q14" s="13" t="s">
        <v>183</v>
      </c>
      <c r="R14" s="12" t="s">
        <v>218</v>
      </c>
      <c r="U14" s="14"/>
      <c r="V14" s="14"/>
      <c r="W14" s="14"/>
    </row>
    <row r="15" spans="1:23" ht="15.75" x14ac:dyDescent="0.25">
      <c r="A15" s="10"/>
      <c r="B15" s="9" t="s">
        <v>134</v>
      </c>
      <c r="C15" s="9"/>
      <c r="D15" s="9" t="s">
        <v>29</v>
      </c>
      <c r="E15" s="9"/>
      <c r="F15" s="9" t="s">
        <v>132</v>
      </c>
      <c r="G15" s="9"/>
      <c r="H15" s="9" t="s">
        <v>118</v>
      </c>
      <c r="I15" s="9"/>
      <c r="J15" s="9" t="s">
        <v>120</v>
      </c>
      <c r="K15" s="9"/>
      <c r="L15" s="9" t="s">
        <v>30</v>
      </c>
      <c r="M15" s="9"/>
      <c r="N15" s="13">
        <v>217.02940000000001</v>
      </c>
      <c r="O15" s="13">
        <v>2</v>
      </c>
      <c r="P15" s="13" t="s">
        <v>185</v>
      </c>
      <c r="Q15" s="13" t="s">
        <v>183</v>
      </c>
      <c r="R15" s="12" t="s">
        <v>214</v>
      </c>
      <c r="U15" s="14"/>
      <c r="V15" s="16" t="s">
        <v>131</v>
      </c>
      <c r="W15" s="14"/>
    </row>
    <row r="16" spans="1:23" ht="15.75" x14ac:dyDescent="0.25">
      <c r="A16" s="10"/>
      <c r="B16" s="9" t="s">
        <v>134</v>
      </c>
      <c r="C16" s="9"/>
      <c r="D16" s="9" t="s">
        <v>29</v>
      </c>
      <c r="E16" s="9"/>
      <c r="F16" s="9" t="s">
        <v>132</v>
      </c>
      <c r="G16" s="9"/>
      <c r="H16" s="9" t="s">
        <v>118</v>
      </c>
      <c r="I16" s="9" t="s">
        <v>136</v>
      </c>
      <c r="J16" s="9" t="s">
        <v>120</v>
      </c>
      <c r="K16" s="9"/>
      <c r="L16" s="9" t="s">
        <v>30</v>
      </c>
      <c r="M16" s="9"/>
      <c r="N16" s="13">
        <v>187.63560000000001</v>
      </c>
      <c r="O16" s="13">
        <v>2</v>
      </c>
      <c r="P16" s="13" t="s">
        <v>29</v>
      </c>
      <c r="Q16" s="13" t="s">
        <v>20</v>
      </c>
      <c r="R16" s="12" t="s">
        <v>219</v>
      </c>
      <c r="U16" s="14"/>
      <c r="V16" s="16" t="s">
        <v>210</v>
      </c>
      <c r="W16" s="16" t="s">
        <v>211</v>
      </c>
    </row>
    <row r="17" spans="1:23" ht="15.75" x14ac:dyDescent="0.25">
      <c r="A17" s="10"/>
      <c r="B17" s="9" t="s">
        <v>134</v>
      </c>
      <c r="C17" s="9"/>
      <c r="D17" s="9" t="s">
        <v>29</v>
      </c>
      <c r="E17" s="9"/>
      <c r="F17" s="9" t="s">
        <v>132</v>
      </c>
      <c r="G17" s="9"/>
      <c r="H17" s="9" t="s">
        <v>118</v>
      </c>
      <c r="I17" s="9" t="s">
        <v>136</v>
      </c>
      <c r="J17" s="9" t="s">
        <v>120</v>
      </c>
      <c r="K17" s="9"/>
      <c r="L17" s="9" t="s">
        <v>30</v>
      </c>
      <c r="M17" s="9"/>
      <c r="N17" s="13">
        <v>189.16040000000001</v>
      </c>
      <c r="O17" s="13">
        <v>2</v>
      </c>
      <c r="P17" s="13" t="s">
        <v>24</v>
      </c>
      <c r="Q17" s="13" t="s">
        <v>184</v>
      </c>
      <c r="R17" s="12" t="s">
        <v>219</v>
      </c>
      <c r="U17" s="16" t="s">
        <v>104</v>
      </c>
      <c r="V17" s="17">
        <v>193.57929999999999</v>
      </c>
      <c r="W17" s="17">
        <v>216.2647</v>
      </c>
    </row>
    <row r="18" spans="1:23" ht="15.75" x14ac:dyDescent="0.25">
      <c r="A18" s="10"/>
      <c r="B18" s="9" t="s">
        <v>134</v>
      </c>
      <c r="C18" s="9"/>
      <c r="D18" s="9" t="s">
        <v>29</v>
      </c>
      <c r="E18" s="9"/>
      <c r="F18" s="9" t="s">
        <v>132</v>
      </c>
      <c r="G18" s="9"/>
      <c r="H18" s="9" t="s">
        <v>118</v>
      </c>
      <c r="I18" s="9" t="s">
        <v>136</v>
      </c>
      <c r="J18" s="9" t="s">
        <v>120</v>
      </c>
      <c r="K18" s="9"/>
      <c r="L18" s="9" t="s">
        <v>30</v>
      </c>
      <c r="M18" s="9"/>
      <c r="N18" s="13">
        <v>186.1472</v>
      </c>
      <c r="O18" s="13">
        <v>1</v>
      </c>
      <c r="P18" s="13" t="s">
        <v>26</v>
      </c>
      <c r="Q18" s="13" t="s">
        <v>20</v>
      </c>
      <c r="R18" s="12" t="s">
        <v>220</v>
      </c>
      <c r="U18" s="16" t="s">
        <v>107</v>
      </c>
      <c r="V18" s="17">
        <v>240.55459999999999</v>
      </c>
      <c r="W18" s="17">
        <v>162.85169999999999</v>
      </c>
    </row>
    <row r="19" spans="1:23" ht="15.75" x14ac:dyDescent="0.25">
      <c r="A19" s="10"/>
      <c r="B19" s="9" t="s">
        <v>134</v>
      </c>
      <c r="C19" s="9"/>
      <c r="D19" s="9" t="s">
        <v>29</v>
      </c>
      <c r="E19" s="9"/>
      <c r="F19" s="9" t="s">
        <v>132</v>
      </c>
      <c r="G19" s="9"/>
      <c r="H19" s="9" t="s">
        <v>118</v>
      </c>
      <c r="I19" s="9" t="s">
        <v>136</v>
      </c>
      <c r="J19" s="9" t="s">
        <v>120</v>
      </c>
      <c r="K19" s="9"/>
      <c r="L19" s="9" t="s">
        <v>30</v>
      </c>
      <c r="M19" s="9"/>
      <c r="N19" s="13">
        <v>174.36199999999999</v>
      </c>
      <c r="O19" s="13">
        <v>2</v>
      </c>
      <c r="P19" s="13" t="s">
        <v>26</v>
      </c>
      <c r="Q19" s="13" t="s">
        <v>20</v>
      </c>
      <c r="R19" s="12" t="s">
        <v>220</v>
      </c>
      <c r="U19" s="16" t="s">
        <v>212</v>
      </c>
      <c r="V19" s="17">
        <v>65.308400000000006</v>
      </c>
      <c r="W19" s="17">
        <v>78.508300000000006</v>
      </c>
    </row>
    <row r="20" spans="1:23" ht="15.75" x14ac:dyDescent="0.25">
      <c r="A20" s="10"/>
      <c r="B20" s="9" t="s">
        <v>134</v>
      </c>
      <c r="C20" s="9"/>
      <c r="D20" s="9" t="s">
        <v>29</v>
      </c>
      <c r="E20" s="9"/>
      <c r="F20" s="9" t="s">
        <v>132</v>
      </c>
      <c r="G20" s="9" t="s">
        <v>137</v>
      </c>
      <c r="H20" s="9" t="s">
        <v>118</v>
      </c>
      <c r="I20" s="9" t="s">
        <v>136</v>
      </c>
      <c r="J20" s="9" t="s">
        <v>120</v>
      </c>
      <c r="K20" s="9"/>
      <c r="L20" s="9" t="s">
        <v>30</v>
      </c>
      <c r="M20" s="9"/>
      <c r="N20" s="13">
        <v>176.1909</v>
      </c>
      <c r="O20" s="13">
        <v>1</v>
      </c>
      <c r="P20" s="13" t="s">
        <v>32</v>
      </c>
      <c r="Q20" s="13" t="s">
        <v>184</v>
      </c>
      <c r="R20" s="12" t="s">
        <v>220</v>
      </c>
      <c r="U20" s="16" t="s">
        <v>111</v>
      </c>
      <c r="V20" s="17">
        <v>112.7825</v>
      </c>
      <c r="W20" s="17">
        <v>153.28210000000001</v>
      </c>
    </row>
    <row r="21" spans="1:23" ht="15.75" x14ac:dyDescent="0.25">
      <c r="A21" s="10"/>
      <c r="B21" s="9" t="s">
        <v>134</v>
      </c>
      <c r="C21" s="9"/>
      <c r="D21" s="9" t="s">
        <v>29</v>
      </c>
      <c r="E21" s="9"/>
      <c r="F21" s="9" t="s">
        <v>132</v>
      </c>
      <c r="G21" s="9" t="s">
        <v>137</v>
      </c>
      <c r="H21" s="9" t="s">
        <v>118</v>
      </c>
      <c r="I21" s="9" t="s">
        <v>136</v>
      </c>
      <c r="J21" s="9" t="s">
        <v>120</v>
      </c>
      <c r="K21" s="9"/>
      <c r="L21" s="9" t="s">
        <v>30</v>
      </c>
      <c r="M21" s="9"/>
      <c r="N21" s="13">
        <v>177.87909999999999</v>
      </c>
      <c r="O21" s="13">
        <v>1</v>
      </c>
      <c r="P21" s="13" t="s">
        <v>24</v>
      </c>
      <c r="Q21" s="13" t="s">
        <v>184</v>
      </c>
      <c r="R21" s="12" t="s">
        <v>220</v>
      </c>
      <c r="U21" s="16" t="s">
        <v>112</v>
      </c>
      <c r="V21" s="17">
        <v>177.87909999999999</v>
      </c>
      <c r="W21" s="17">
        <v>189.16040000000001</v>
      </c>
    </row>
    <row r="22" spans="1:23" ht="15.75" x14ac:dyDescent="0.25">
      <c r="A22" s="10"/>
      <c r="B22" s="9" t="s">
        <v>134</v>
      </c>
      <c r="C22" s="9"/>
      <c r="D22" s="9" t="s">
        <v>29</v>
      </c>
      <c r="E22" s="9"/>
      <c r="F22" s="9" t="s">
        <v>132</v>
      </c>
      <c r="G22" s="9" t="s">
        <v>137</v>
      </c>
      <c r="H22" s="9" t="s">
        <v>118</v>
      </c>
      <c r="I22" s="9" t="s">
        <v>136</v>
      </c>
      <c r="J22" s="9" t="s">
        <v>120</v>
      </c>
      <c r="K22" s="9"/>
      <c r="L22" s="9" t="s">
        <v>30</v>
      </c>
      <c r="M22" s="9"/>
      <c r="N22" s="13">
        <v>174.59010000000001</v>
      </c>
      <c r="O22" s="13">
        <v>2</v>
      </c>
      <c r="P22" s="13" t="s">
        <v>26</v>
      </c>
      <c r="Q22" s="13" t="s">
        <v>183</v>
      </c>
      <c r="R22" s="12" t="s">
        <v>220</v>
      </c>
      <c r="U22" s="16" t="s">
        <v>105</v>
      </c>
      <c r="V22" s="17">
        <v>17.105599999999999</v>
      </c>
      <c r="W22" s="17">
        <v>164.3442</v>
      </c>
    </row>
    <row r="23" spans="1:23" ht="15.75" x14ac:dyDescent="0.25">
      <c r="A23" s="10"/>
      <c r="B23" s="9" t="s">
        <v>134</v>
      </c>
      <c r="C23" s="9"/>
      <c r="D23" s="9" t="s">
        <v>29</v>
      </c>
      <c r="E23" s="9"/>
      <c r="F23" s="9" t="s">
        <v>132</v>
      </c>
      <c r="G23" s="9" t="s">
        <v>137</v>
      </c>
      <c r="H23" s="9" t="s">
        <v>118</v>
      </c>
      <c r="I23" s="9" t="s">
        <v>136</v>
      </c>
      <c r="J23" s="9" t="s">
        <v>120</v>
      </c>
      <c r="K23" s="9"/>
      <c r="L23" s="9" t="s">
        <v>30</v>
      </c>
      <c r="M23" s="9"/>
      <c r="N23" s="13">
        <v>184.7962</v>
      </c>
      <c r="O23" s="13">
        <v>2</v>
      </c>
      <c r="P23" s="13" t="s">
        <v>32</v>
      </c>
      <c r="Q23" s="13" t="s">
        <v>183</v>
      </c>
      <c r="R23" s="12" t="s">
        <v>220</v>
      </c>
      <c r="U23" s="16" t="s">
        <v>106</v>
      </c>
      <c r="V23" s="17">
        <v>168.923</v>
      </c>
      <c r="W23" s="17">
        <v>161.23560000000001</v>
      </c>
    </row>
    <row r="24" spans="1:23" ht="15.75" x14ac:dyDescent="0.25">
      <c r="A24" s="10"/>
      <c r="B24" s="9" t="s">
        <v>134</v>
      </c>
      <c r="C24" s="9"/>
      <c r="D24" s="9" t="s">
        <v>29</v>
      </c>
      <c r="E24" s="9" t="s">
        <v>186</v>
      </c>
      <c r="F24" s="9" t="s">
        <v>132</v>
      </c>
      <c r="G24" s="9" t="s">
        <v>137</v>
      </c>
      <c r="H24" s="9" t="s">
        <v>118</v>
      </c>
      <c r="I24" s="9" t="s">
        <v>136</v>
      </c>
      <c r="J24" s="9" t="s">
        <v>120</v>
      </c>
      <c r="K24" s="9"/>
      <c r="L24" s="9" t="s">
        <v>30</v>
      </c>
      <c r="M24" s="9"/>
      <c r="N24" s="13">
        <v>164.3442</v>
      </c>
      <c r="O24" s="13">
        <v>2</v>
      </c>
      <c r="P24" s="13" t="s">
        <v>29</v>
      </c>
      <c r="Q24" s="13" t="s">
        <v>184</v>
      </c>
      <c r="R24" s="12" t="s">
        <v>222</v>
      </c>
      <c r="U24" s="16" t="s">
        <v>110</v>
      </c>
      <c r="V24" s="17">
        <v>107.11709999999999</v>
      </c>
      <c r="W24" s="17">
        <v>149.8458</v>
      </c>
    </row>
    <row r="25" spans="1:23" ht="15.75" x14ac:dyDescent="0.25">
      <c r="A25" s="10"/>
      <c r="B25" s="9" t="s">
        <v>134</v>
      </c>
      <c r="C25" s="9"/>
      <c r="D25" s="9" t="s">
        <v>29</v>
      </c>
      <c r="E25" s="9" t="s">
        <v>186</v>
      </c>
      <c r="F25" s="9" t="s">
        <v>132</v>
      </c>
      <c r="G25" s="9" t="s">
        <v>137</v>
      </c>
      <c r="H25" s="9" t="s">
        <v>118</v>
      </c>
      <c r="I25" s="9" t="s">
        <v>136</v>
      </c>
      <c r="J25" s="9" t="s">
        <v>120</v>
      </c>
      <c r="K25" s="9"/>
      <c r="L25" s="9" t="s">
        <v>30</v>
      </c>
      <c r="M25" s="9"/>
      <c r="N25" s="13">
        <v>161.23560000000001</v>
      </c>
      <c r="O25" s="13">
        <v>2</v>
      </c>
      <c r="P25" s="13" t="s">
        <v>26</v>
      </c>
      <c r="Q25" s="13" t="s">
        <v>184</v>
      </c>
      <c r="R25" s="13" t="s">
        <v>223</v>
      </c>
      <c r="U25" s="16" t="s">
        <v>108</v>
      </c>
      <c r="V25" s="17">
        <v>176.1909</v>
      </c>
      <c r="W25" s="17">
        <v>191.75309999999999</v>
      </c>
    </row>
    <row r="26" spans="1:23" x14ac:dyDescent="0.25">
      <c r="A26" s="10"/>
      <c r="B26" s="9" t="s">
        <v>134</v>
      </c>
      <c r="C26" s="9" t="s">
        <v>187</v>
      </c>
      <c r="D26" s="9" t="s">
        <v>29</v>
      </c>
      <c r="E26" s="9" t="s">
        <v>186</v>
      </c>
      <c r="F26" s="9" t="s">
        <v>132</v>
      </c>
      <c r="G26" s="9" t="s">
        <v>137</v>
      </c>
      <c r="H26" s="9" t="s">
        <v>118</v>
      </c>
      <c r="I26" s="9" t="s">
        <v>136</v>
      </c>
      <c r="J26" s="9" t="s">
        <v>120</v>
      </c>
      <c r="K26" s="9"/>
      <c r="L26" s="9" t="s">
        <v>30</v>
      </c>
      <c r="M26" s="9"/>
      <c r="N26" s="13">
        <v>162.85169999999999</v>
      </c>
      <c r="O26" s="13">
        <v>2</v>
      </c>
      <c r="P26" s="13" t="s">
        <v>30</v>
      </c>
      <c r="Q26" s="13" t="s">
        <v>184</v>
      </c>
      <c r="R26" s="13" t="s">
        <v>223</v>
      </c>
      <c r="U26" s="14"/>
      <c r="V26" s="14"/>
      <c r="W26" s="14"/>
    </row>
    <row r="27" spans="1:23" x14ac:dyDescent="0.25">
      <c r="A27" s="10"/>
      <c r="B27" s="9" t="s">
        <v>134</v>
      </c>
      <c r="C27" s="9" t="s">
        <v>187</v>
      </c>
      <c r="D27" s="9" t="s">
        <v>29</v>
      </c>
      <c r="E27" s="9" t="s">
        <v>186</v>
      </c>
      <c r="F27" s="9" t="s">
        <v>132</v>
      </c>
      <c r="G27" s="9" t="s">
        <v>137</v>
      </c>
      <c r="H27" s="9" t="s">
        <v>118</v>
      </c>
      <c r="I27" s="9" t="s">
        <v>136</v>
      </c>
      <c r="J27" s="9" t="s">
        <v>120</v>
      </c>
      <c r="K27" s="9"/>
      <c r="L27" s="9" t="s">
        <v>30</v>
      </c>
      <c r="M27" s="9"/>
      <c r="N27" s="13">
        <v>153.28210000000001</v>
      </c>
      <c r="O27" s="13">
        <v>2</v>
      </c>
      <c r="P27" s="13" t="s">
        <v>28</v>
      </c>
      <c r="Q27" s="13" t="s">
        <v>184</v>
      </c>
      <c r="R27" s="13" t="s">
        <v>224</v>
      </c>
      <c r="U27" s="14"/>
      <c r="V27" s="14"/>
      <c r="W27" s="14"/>
    </row>
    <row r="28" spans="1:23" x14ac:dyDescent="0.25">
      <c r="A28" s="10"/>
      <c r="B28" s="9" t="s">
        <v>134</v>
      </c>
      <c r="C28" s="9" t="s">
        <v>187</v>
      </c>
      <c r="D28" s="9" t="s">
        <v>29</v>
      </c>
      <c r="E28" s="9" t="s">
        <v>186</v>
      </c>
      <c r="F28" s="9" t="s">
        <v>132</v>
      </c>
      <c r="G28" s="9" t="s">
        <v>137</v>
      </c>
      <c r="H28" s="9" t="s">
        <v>118</v>
      </c>
      <c r="I28" s="9" t="s">
        <v>136</v>
      </c>
      <c r="J28" s="9" t="s">
        <v>120</v>
      </c>
      <c r="K28" s="9"/>
      <c r="L28" s="9" t="s">
        <v>30</v>
      </c>
      <c r="M28" s="9"/>
      <c r="N28" s="13">
        <v>153.04830000000001</v>
      </c>
      <c r="O28" s="13">
        <v>1</v>
      </c>
      <c r="P28" s="13" t="s">
        <v>24</v>
      </c>
      <c r="Q28" s="13" t="s">
        <v>183</v>
      </c>
      <c r="R28" s="13" t="s">
        <v>224</v>
      </c>
      <c r="U28" s="14"/>
      <c r="V28" s="14"/>
      <c r="W28" s="14"/>
    </row>
    <row r="29" spans="1:23" ht="15.75" x14ac:dyDescent="0.25">
      <c r="A29" s="10"/>
      <c r="B29" s="9" t="s">
        <v>134</v>
      </c>
      <c r="C29" s="9" t="s">
        <v>187</v>
      </c>
      <c r="D29" s="9" t="s">
        <v>29</v>
      </c>
      <c r="E29" s="9" t="s">
        <v>186</v>
      </c>
      <c r="F29" s="9" t="s">
        <v>132</v>
      </c>
      <c r="G29" s="9" t="s">
        <v>137</v>
      </c>
      <c r="H29" s="9"/>
      <c r="I29" s="9" t="s">
        <v>136</v>
      </c>
      <c r="J29" s="9" t="s">
        <v>120</v>
      </c>
      <c r="K29" s="9"/>
      <c r="L29" s="9" t="s">
        <v>30</v>
      </c>
      <c r="M29" s="9"/>
      <c r="N29" s="13">
        <v>168.923</v>
      </c>
      <c r="O29" s="13">
        <v>1</v>
      </c>
      <c r="P29" s="13" t="s">
        <v>26</v>
      </c>
      <c r="Q29" s="13" t="s">
        <v>184</v>
      </c>
      <c r="R29" s="12" t="s">
        <v>221</v>
      </c>
      <c r="U29" s="14"/>
      <c r="V29" s="16" t="s">
        <v>213</v>
      </c>
      <c r="W29" s="14"/>
    </row>
    <row r="30" spans="1:23" ht="15.75" x14ac:dyDescent="0.25">
      <c r="A30" s="10"/>
      <c r="B30" s="9" t="s">
        <v>134</v>
      </c>
      <c r="C30" s="9" t="s">
        <v>187</v>
      </c>
      <c r="D30" s="9" t="s">
        <v>29</v>
      </c>
      <c r="E30" s="9" t="s">
        <v>186</v>
      </c>
      <c r="F30" s="9" t="s">
        <v>132</v>
      </c>
      <c r="G30" s="9" t="s">
        <v>137</v>
      </c>
      <c r="H30" s="9"/>
      <c r="I30" s="9" t="s">
        <v>136</v>
      </c>
      <c r="J30" s="9" t="s">
        <v>120</v>
      </c>
      <c r="K30" s="9"/>
      <c r="L30" s="9" t="s">
        <v>30</v>
      </c>
      <c r="M30" s="9"/>
      <c r="N30" s="13">
        <v>149.8458</v>
      </c>
      <c r="O30" s="13">
        <v>2</v>
      </c>
      <c r="P30" s="13" t="s">
        <v>31</v>
      </c>
      <c r="Q30" s="13" t="s">
        <v>184</v>
      </c>
      <c r="R30" s="13" t="s">
        <v>225</v>
      </c>
      <c r="U30" s="14"/>
      <c r="V30" s="16" t="s">
        <v>210</v>
      </c>
      <c r="W30" s="16" t="s">
        <v>211</v>
      </c>
    </row>
    <row r="31" spans="1:23" ht="15.75" x14ac:dyDescent="0.25">
      <c r="A31" s="10"/>
      <c r="B31" s="9" t="s">
        <v>134</v>
      </c>
      <c r="C31" s="9" t="s">
        <v>187</v>
      </c>
      <c r="D31" s="9" t="s">
        <v>29</v>
      </c>
      <c r="E31" s="9" t="s">
        <v>186</v>
      </c>
      <c r="F31" s="9" t="s">
        <v>132</v>
      </c>
      <c r="G31" s="9" t="s">
        <v>137</v>
      </c>
      <c r="H31" s="9"/>
      <c r="I31" s="9" t="s">
        <v>136</v>
      </c>
      <c r="J31" s="9" t="s">
        <v>120</v>
      </c>
      <c r="K31" s="9"/>
      <c r="L31" s="9" t="s">
        <v>30</v>
      </c>
      <c r="M31" s="9"/>
      <c r="N31" s="13">
        <v>143.8664</v>
      </c>
      <c r="O31" s="13">
        <v>2</v>
      </c>
      <c r="P31" s="13" t="s">
        <v>30</v>
      </c>
      <c r="Q31" s="13" t="s">
        <v>20</v>
      </c>
      <c r="R31" s="13" t="s">
        <v>226</v>
      </c>
      <c r="U31" s="16" t="s">
        <v>104</v>
      </c>
      <c r="V31" s="17">
        <v>223.29140000000001</v>
      </c>
      <c r="W31" s="17">
        <v>217.02940000000001</v>
      </c>
    </row>
    <row r="32" spans="1:23" ht="15.75" x14ac:dyDescent="0.25">
      <c r="A32" s="10"/>
      <c r="B32" s="9" t="s">
        <v>134</v>
      </c>
      <c r="C32" s="9" t="s">
        <v>187</v>
      </c>
      <c r="D32" s="9" t="s">
        <v>29</v>
      </c>
      <c r="E32" s="9" t="s">
        <v>186</v>
      </c>
      <c r="F32" s="9" t="s">
        <v>132</v>
      </c>
      <c r="G32" s="9" t="s">
        <v>137</v>
      </c>
      <c r="H32" s="9"/>
      <c r="I32" s="9" t="s">
        <v>136</v>
      </c>
      <c r="J32" s="9" t="s">
        <v>120</v>
      </c>
      <c r="K32" s="9"/>
      <c r="L32" s="9" t="s">
        <v>30</v>
      </c>
      <c r="M32" s="9"/>
      <c r="N32" s="13">
        <v>143.499</v>
      </c>
      <c r="O32" s="13">
        <v>1</v>
      </c>
      <c r="P32" s="13" t="s">
        <v>24</v>
      </c>
      <c r="Q32" s="13" t="s">
        <v>20</v>
      </c>
      <c r="R32" s="13" t="s">
        <v>226</v>
      </c>
      <c r="U32" s="16" t="s">
        <v>107</v>
      </c>
      <c r="V32" s="17">
        <v>277.67509999999999</v>
      </c>
      <c r="W32" s="17">
        <v>192.2003</v>
      </c>
    </row>
    <row r="33" spans="1:23" ht="15.75" x14ac:dyDescent="0.25">
      <c r="A33" s="10"/>
      <c r="B33" s="9" t="s">
        <v>134</v>
      </c>
      <c r="C33" s="9" t="s">
        <v>187</v>
      </c>
      <c r="D33" s="9" t="s">
        <v>29</v>
      </c>
      <c r="E33" s="9" t="s">
        <v>186</v>
      </c>
      <c r="F33" s="9" t="s">
        <v>132</v>
      </c>
      <c r="G33" s="9" t="s">
        <v>137</v>
      </c>
      <c r="H33" s="9"/>
      <c r="I33" s="9" t="s">
        <v>136</v>
      </c>
      <c r="J33" s="9" t="s">
        <v>120</v>
      </c>
      <c r="K33" s="9"/>
      <c r="L33" s="9" t="s">
        <v>30</v>
      </c>
      <c r="M33" s="9"/>
      <c r="N33" s="13">
        <v>140.62780000000001</v>
      </c>
      <c r="O33" s="13">
        <v>1</v>
      </c>
      <c r="P33" s="13" t="s">
        <v>26</v>
      </c>
      <c r="Q33" s="13" t="s">
        <v>183</v>
      </c>
      <c r="R33" s="13" t="s">
        <v>226</v>
      </c>
      <c r="U33" s="16" t="s">
        <v>212</v>
      </c>
      <c r="V33" s="17">
        <v>73.315100000000001</v>
      </c>
      <c r="W33" s="17">
        <v>127.6016</v>
      </c>
    </row>
    <row r="34" spans="1:23" ht="15.75" x14ac:dyDescent="0.25">
      <c r="A34" s="10"/>
      <c r="B34" s="9" t="s">
        <v>134</v>
      </c>
      <c r="C34" s="9" t="s">
        <v>187</v>
      </c>
      <c r="D34" s="9" t="s">
        <v>29</v>
      </c>
      <c r="E34" s="9" t="s">
        <v>186</v>
      </c>
      <c r="F34" s="9" t="s">
        <v>132</v>
      </c>
      <c r="G34" s="9" t="s">
        <v>137</v>
      </c>
      <c r="H34" s="9" t="s">
        <v>188</v>
      </c>
      <c r="I34" s="9" t="s">
        <v>136</v>
      </c>
      <c r="J34" s="9" t="s">
        <v>120</v>
      </c>
      <c r="K34" s="9"/>
      <c r="L34" s="9" t="s">
        <v>30</v>
      </c>
      <c r="M34" s="9"/>
      <c r="N34" s="13">
        <v>144.738</v>
      </c>
      <c r="O34" s="13">
        <v>1</v>
      </c>
      <c r="P34" s="13" t="s">
        <v>31</v>
      </c>
      <c r="Q34" s="13" t="s">
        <v>183</v>
      </c>
      <c r="R34" s="13" t="s">
        <v>226</v>
      </c>
      <c r="U34" s="16" t="s">
        <v>111</v>
      </c>
      <c r="V34" s="17">
        <v>122.3212</v>
      </c>
      <c r="W34" s="17">
        <v>99.661900000000003</v>
      </c>
    </row>
    <row r="35" spans="1:23" ht="15.75" x14ac:dyDescent="0.25">
      <c r="A35" s="10"/>
      <c r="B35" s="9" t="s">
        <v>134</v>
      </c>
      <c r="C35" s="9" t="s">
        <v>187</v>
      </c>
      <c r="D35" s="9" t="s">
        <v>29</v>
      </c>
      <c r="E35" s="9" t="s">
        <v>186</v>
      </c>
      <c r="F35" s="9" t="s">
        <v>132</v>
      </c>
      <c r="G35" s="9" t="s">
        <v>137</v>
      </c>
      <c r="H35" s="9" t="s">
        <v>188</v>
      </c>
      <c r="I35" s="9" t="s">
        <v>136</v>
      </c>
      <c r="J35" s="9" t="s">
        <v>120</v>
      </c>
      <c r="K35" s="9"/>
      <c r="L35" s="9" t="s">
        <v>30</v>
      </c>
      <c r="M35" s="9"/>
      <c r="N35" s="13">
        <v>137.96889999999999</v>
      </c>
      <c r="O35" s="13">
        <v>1</v>
      </c>
      <c r="P35" s="13" t="s">
        <v>32</v>
      </c>
      <c r="Q35" s="13" t="s">
        <v>183</v>
      </c>
      <c r="R35" s="13" t="s">
        <v>227</v>
      </c>
      <c r="U35" s="16" t="s">
        <v>112</v>
      </c>
      <c r="V35" s="17">
        <v>153.04830000000001</v>
      </c>
      <c r="W35" s="17">
        <v>200.05009999999999</v>
      </c>
    </row>
    <row r="36" spans="1:23" ht="15.75" x14ac:dyDescent="0.25">
      <c r="A36" s="10"/>
      <c r="B36" s="9" t="s">
        <v>134</v>
      </c>
      <c r="C36" s="9" t="s">
        <v>187</v>
      </c>
      <c r="D36" s="9" t="s">
        <v>29</v>
      </c>
      <c r="E36" s="9" t="s">
        <v>186</v>
      </c>
      <c r="F36" s="9" t="s">
        <v>132</v>
      </c>
      <c r="G36" s="9" t="s">
        <v>137</v>
      </c>
      <c r="H36" s="9" t="s">
        <v>188</v>
      </c>
      <c r="I36" s="9" t="s">
        <v>136</v>
      </c>
      <c r="J36" s="9" t="s">
        <v>120</v>
      </c>
      <c r="K36" s="9"/>
      <c r="L36" s="9" t="s">
        <v>30</v>
      </c>
      <c r="M36" s="9"/>
      <c r="N36" s="13">
        <v>131.17500000000001</v>
      </c>
      <c r="O36" s="13">
        <v>1</v>
      </c>
      <c r="P36" s="13" t="s">
        <v>31</v>
      </c>
      <c r="Q36" s="13" t="s">
        <v>20</v>
      </c>
      <c r="R36" s="13" t="s">
        <v>228</v>
      </c>
      <c r="U36" s="16" t="s">
        <v>105</v>
      </c>
      <c r="V36" s="17">
        <v>113.1538</v>
      </c>
      <c r="W36" s="17">
        <v>197.828</v>
      </c>
    </row>
    <row r="37" spans="1:23" ht="15.75" x14ac:dyDescent="0.25">
      <c r="A37" s="10"/>
      <c r="B37" s="9" t="s">
        <v>134</v>
      </c>
      <c r="C37" s="9" t="s">
        <v>187</v>
      </c>
      <c r="D37" s="9" t="s">
        <v>29</v>
      </c>
      <c r="E37" s="9" t="s">
        <v>186</v>
      </c>
      <c r="F37" s="9" t="s">
        <v>132</v>
      </c>
      <c r="G37" s="9" t="s">
        <v>137</v>
      </c>
      <c r="H37" s="9" t="s">
        <v>188</v>
      </c>
      <c r="I37" s="9" t="s">
        <v>136</v>
      </c>
      <c r="J37" s="9" t="s">
        <v>120</v>
      </c>
      <c r="K37" s="9"/>
      <c r="L37" s="9" t="s">
        <v>30</v>
      </c>
      <c r="M37" s="9"/>
      <c r="N37" s="13">
        <v>126.83</v>
      </c>
      <c r="O37" s="13">
        <v>2</v>
      </c>
      <c r="P37" s="13" t="s">
        <v>27</v>
      </c>
      <c r="Q37" s="13" t="s">
        <v>20</v>
      </c>
      <c r="R37" s="13" t="s">
        <v>229</v>
      </c>
      <c r="U37" s="16" t="s">
        <v>106</v>
      </c>
      <c r="V37" s="17">
        <v>140.62780000000001</v>
      </c>
      <c r="W37" s="17">
        <v>174.59010000000001</v>
      </c>
    </row>
    <row r="38" spans="1:23" ht="15.75" x14ac:dyDescent="0.25">
      <c r="A38" s="10"/>
      <c r="B38" s="9" t="s">
        <v>134</v>
      </c>
      <c r="C38" s="9" t="s">
        <v>187</v>
      </c>
      <c r="D38" s="9" t="s">
        <v>29</v>
      </c>
      <c r="E38" s="9" t="s">
        <v>186</v>
      </c>
      <c r="F38" s="9" t="s">
        <v>132</v>
      </c>
      <c r="G38" s="9" t="s">
        <v>137</v>
      </c>
      <c r="H38" s="9" t="s">
        <v>188</v>
      </c>
      <c r="I38" s="9" t="s">
        <v>136</v>
      </c>
      <c r="J38" s="9" t="s">
        <v>120</v>
      </c>
      <c r="K38" s="9"/>
      <c r="L38" s="9" t="s">
        <v>30</v>
      </c>
      <c r="M38" s="9"/>
      <c r="N38" s="13">
        <v>127.53579999999999</v>
      </c>
      <c r="O38" s="13">
        <v>2</v>
      </c>
      <c r="P38" s="13" t="s">
        <v>31</v>
      </c>
      <c r="Q38" s="13" t="s">
        <v>20</v>
      </c>
      <c r="R38" s="13" t="s">
        <v>229</v>
      </c>
      <c r="U38" s="16" t="s">
        <v>110</v>
      </c>
      <c r="V38" s="17">
        <v>144.738</v>
      </c>
      <c r="W38" s="17">
        <v>85.296700000000001</v>
      </c>
    </row>
    <row r="39" spans="1:23" ht="15.75" x14ac:dyDescent="0.25">
      <c r="A39" s="10"/>
      <c r="B39" s="9" t="s">
        <v>134</v>
      </c>
      <c r="C39" s="9" t="s">
        <v>187</v>
      </c>
      <c r="D39" s="9" t="s">
        <v>29</v>
      </c>
      <c r="E39" s="9" t="s">
        <v>186</v>
      </c>
      <c r="F39" s="9" t="s">
        <v>132</v>
      </c>
      <c r="G39" s="9" t="s">
        <v>137</v>
      </c>
      <c r="H39" s="9" t="s">
        <v>188</v>
      </c>
      <c r="I39" s="9" t="s">
        <v>136</v>
      </c>
      <c r="J39" s="9" t="s">
        <v>120</v>
      </c>
      <c r="K39" s="9"/>
      <c r="L39" s="9" t="s">
        <v>30</v>
      </c>
      <c r="M39" s="9"/>
      <c r="N39" s="13">
        <v>112.7825</v>
      </c>
      <c r="O39" s="13">
        <v>1</v>
      </c>
      <c r="P39" s="13" t="s">
        <v>28</v>
      </c>
      <c r="Q39" s="13" t="s">
        <v>184</v>
      </c>
      <c r="R39" s="13" t="s">
        <v>229</v>
      </c>
      <c r="U39" s="16" t="s">
        <v>108</v>
      </c>
      <c r="V39" s="17">
        <v>137.96889999999999</v>
      </c>
      <c r="W39" s="17">
        <v>184.7962</v>
      </c>
    </row>
    <row r="40" spans="1:23" x14ac:dyDescent="0.25">
      <c r="A40" s="10"/>
      <c r="B40" s="9" t="s">
        <v>134</v>
      </c>
      <c r="C40" s="9" t="s">
        <v>187</v>
      </c>
      <c r="D40" s="9" t="s">
        <v>29</v>
      </c>
      <c r="E40" s="9" t="s">
        <v>186</v>
      </c>
      <c r="F40" s="9" t="s">
        <v>132</v>
      </c>
      <c r="G40" s="9" t="s">
        <v>137</v>
      </c>
      <c r="H40" s="9" t="s">
        <v>188</v>
      </c>
      <c r="I40" s="9" t="s">
        <v>136</v>
      </c>
      <c r="J40" s="9" t="s">
        <v>120</v>
      </c>
      <c r="K40" s="9"/>
      <c r="L40" s="9" t="s">
        <v>30</v>
      </c>
      <c r="M40" s="9"/>
      <c r="N40" s="13">
        <v>113.1538</v>
      </c>
      <c r="O40" s="13">
        <v>1</v>
      </c>
      <c r="P40" s="13" t="s">
        <v>29</v>
      </c>
      <c r="Q40" s="13" t="s">
        <v>183</v>
      </c>
      <c r="R40" s="13" t="s">
        <v>229</v>
      </c>
    </row>
    <row r="41" spans="1:23" x14ac:dyDescent="0.25">
      <c r="A41" s="10"/>
      <c r="B41" s="9" t="s">
        <v>134</v>
      </c>
      <c r="C41" s="9" t="s">
        <v>187</v>
      </c>
      <c r="D41" s="9" t="s">
        <v>29</v>
      </c>
      <c r="E41" s="9" t="s">
        <v>186</v>
      </c>
      <c r="F41" s="9" t="s">
        <v>132</v>
      </c>
      <c r="G41" s="9" t="s">
        <v>137</v>
      </c>
      <c r="H41" s="9" t="s">
        <v>188</v>
      </c>
      <c r="I41" s="9" t="s">
        <v>136</v>
      </c>
      <c r="J41" s="9" t="s">
        <v>120</v>
      </c>
      <c r="K41" s="9"/>
      <c r="L41" s="9" t="s">
        <v>30</v>
      </c>
      <c r="M41" s="9"/>
      <c r="N41" s="13">
        <v>127.6016</v>
      </c>
      <c r="O41" s="13">
        <v>2</v>
      </c>
      <c r="P41" s="13" t="s">
        <v>27</v>
      </c>
      <c r="Q41" s="13" t="s">
        <v>183</v>
      </c>
      <c r="R41" s="13" t="s">
        <v>229</v>
      </c>
    </row>
    <row r="42" spans="1:23" x14ac:dyDescent="0.25">
      <c r="A42" s="10"/>
      <c r="B42" s="9" t="s">
        <v>134</v>
      </c>
      <c r="C42" s="9" t="s">
        <v>187</v>
      </c>
      <c r="D42" s="9" t="s">
        <v>29</v>
      </c>
      <c r="E42" s="9" t="s">
        <v>186</v>
      </c>
      <c r="F42" s="9" t="s">
        <v>132</v>
      </c>
      <c r="G42" s="9" t="s">
        <v>137</v>
      </c>
      <c r="H42" s="9" t="s">
        <v>188</v>
      </c>
      <c r="I42" s="9" t="s">
        <v>136</v>
      </c>
      <c r="J42" s="9" t="s">
        <v>120</v>
      </c>
      <c r="K42" s="9"/>
      <c r="L42" s="9" t="s">
        <v>30</v>
      </c>
      <c r="M42" s="9"/>
      <c r="N42" s="13">
        <v>122.3212</v>
      </c>
      <c r="O42" s="13">
        <v>1</v>
      </c>
      <c r="P42" s="13" t="s">
        <v>28</v>
      </c>
      <c r="Q42" s="13" t="s">
        <v>183</v>
      </c>
      <c r="R42" s="13" t="s">
        <v>229</v>
      </c>
    </row>
    <row r="43" spans="1:23" x14ac:dyDescent="0.25">
      <c r="A43" s="10"/>
      <c r="B43" s="9" t="s">
        <v>134</v>
      </c>
      <c r="C43" s="9" t="s">
        <v>187</v>
      </c>
      <c r="D43" s="9" t="s">
        <v>29</v>
      </c>
      <c r="E43" s="9" t="s">
        <v>186</v>
      </c>
      <c r="F43" s="9" t="s">
        <v>132</v>
      </c>
      <c r="G43" s="9" t="s">
        <v>137</v>
      </c>
      <c r="H43" s="9" t="s">
        <v>188</v>
      </c>
      <c r="I43" s="9" t="s">
        <v>136</v>
      </c>
      <c r="J43" s="9" t="s">
        <v>120</v>
      </c>
      <c r="K43" s="9"/>
      <c r="L43" s="9" t="s">
        <v>30</v>
      </c>
      <c r="M43" s="9"/>
      <c r="N43" s="13">
        <v>108.31</v>
      </c>
      <c r="O43" s="13">
        <v>1</v>
      </c>
      <c r="P43" s="13" t="s">
        <v>27</v>
      </c>
      <c r="Q43" s="13" t="s">
        <v>20</v>
      </c>
      <c r="R43" s="13" t="s">
        <v>230</v>
      </c>
    </row>
    <row r="44" spans="1:23" x14ac:dyDescent="0.25">
      <c r="A44" s="10"/>
      <c r="B44" s="9" t="s">
        <v>134</v>
      </c>
      <c r="C44" s="9" t="s">
        <v>187</v>
      </c>
      <c r="D44" s="9" t="s">
        <v>29</v>
      </c>
      <c r="E44" s="9" t="s">
        <v>186</v>
      </c>
      <c r="F44" s="9" t="s">
        <v>132</v>
      </c>
      <c r="G44" s="9" t="s">
        <v>137</v>
      </c>
      <c r="H44" s="9" t="s">
        <v>188</v>
      </c>
      <c r="I44" s="9" t="s">
        <v>136</v>
      </c>
      <c r="J44" s="9" t="s">
        <v>120</v>
      </c>
      <c r="K44" s="9"/>
      <c r="L44" s="9" t="s">
        <v>30</v>
      </c>
      <c r="M44" s="9"/>
      <c r="N44" s="13">
        <v>107.11709999999999</v>
      </c>
      <c r="O44" s="13">
        <v>1</v>
      </c>
      <c r="P44" s="13" t="s">
        <v>31</v>
      </c>
      <c r="Q44" s="13" t="s">
        <v>184</v>
      </c>
      <c r="R44" s="13" t="s">
        <v>230</v>
      </c>
    </row>
    <row r="45" spans="1:23" x14ac:dyDescent="0.25">
      <c r="A45" s="10"/>
      <c r="B45" s="9" t="s">
        <v>134</v>
      </c>
      <c r="C45" s="9" t="s">
        <v>187</v>
      </c>
      <c r="D45" s="9"/>
      <c r="E45" s="9" t="s">
        <v>186</v>
      </c>
      <c r="F45" s="9" t="s">
        <v>132</v>
      </c>
      <c r="G45" s="9" t="s">
        <v>137</v>
      </c>
      <c r="H45" s="9" t="s">
        <v>188</v>
      </c>
      <c r="I45" s="9" t="s">
        <v>136</v>
      </c>
      <c r="J45" s="9" t="s">
        <v>120</v>
      </c>
      <c r="K45" s="9"/>
      <c r="L45" s="9" t="s">
        <v>30</v>
      </c>
      <c r="M45" s="9"/>
      <c r="N45" s="13">
        <v>105.1032</v>
      </c>
      <c r="O45" s="13">
        <v>1</v>
      </c>
      <c r="P45" s="13" t="s">
        <v>32</v>
      </c>
      <c r="Q45" s="13" t="s">
        <v>20</v>
      </c>
      <c r="R45" s="13" t="s">
        <v>231</v>
      </c>
    </row>
    <row r="46" spans="1:23" x14ac:dyDescent="0.25">
      <c r="A46" s="10"/>
      <c r="B46" s="9" t="s">
        <v>134</v>
      </c>
      <c r="C46" s="9" t="s">
        <v>187</v>
      </c>
      <c r="D46" s="9" t="s">
        <v>189</v>
      </c>
      <c r="E46" s="9" t="s">
        <v>186</v>
      </c>
      <c r="F46" s="9" t="s">
        <v>132</v>
      </c>
      <c r="G46" s="9" t="s">
        <v>137</v>
      </c>
      <c r="H46" s="9" t="s">
        <v>188</v>
      </c>
      <c r="I46" s="9" t="s">
        <v>136</v>
      </c>
      <c r="J46" s="9" t="s">
        <v>120</v>
      </c>
      <c r="K46" s="9"/>
      <c r="L46" s="9" t="s">
        <v>30</v>
      </c>
      <c r="M46" s="9"/>
      <c r="N46" s="13">
        <v>99.661900000000003</v>
      </c>
      <c r="O46" s="13">
        <v>2</v>
      </c>
      <c r="P46" s="13" t="s">
        <v>28</v>
      </c>
      <c r="Q46" s="13" t="s">
        <v>183</v>
      </c>
      <c r="R46" s="13" t="s">
        <v>232</v>
      </c>
    </row>
    <row r="47" spans="1:23" x14ac:dyDescent="0.25">
      <c r="A47" s="10"/>
      <c r="B47" s="9" t="s">
        <v>134</v>
      </c>
      <c r="C47" s="9" t="s">
        <v>187</v>
      </c>
      <c r="D47" s="9" t="s">
        <v>189</v>
      </c>
      <c r="E47" s="9" t="s">
        <v>186</v>
      </c>
      <c r="F47" s="9" t="s">
        <v>132</v>
      </c>
      <c r="G47" s="9" t="s">
        <v>137</v>
      </c>
      <c r="H47" s="9" t="s">
        <v>188</v>
      </c>
      <c r="I47" s="9" t="s">
        <v>136</v>
      </c>
      <c r="J47" s="9" t="s">
        <v>120</v>
      </c>
      <c r="K47" s="9"/>
      <c r="L47" s="9" t="s">
        <v>30</v>
      </c>
      <c r="M47" s="9"/>
      <c r="N47" s="13">
        <v>85.296700000000001</v>
      </c>
      <c r="O47" s="13">
        <v>2</v>
      </c>
      <c r="P47" s="13" t="s">
        <v>31</v>
      </c>
      <c r="Q47" s="13" t="s">
        <v>183</v>
      </c>
      <c r="R47" s="13" t="s">
        <v>233</v>
      </c>
    </row>
    <row r="48" spans="1:23" x14ac:dyDescent="0.25">
      <c r="A48" s="10" t="s">
        <v>190</v>
      </c>
      <c r="B48" s="9" t="s">
        <v>134</v>
      </c>
      <c r="C48" s="9" t="s">
        <v>187</v>
      </c>
      <c r="D48" s="9" t="s">
        <v>189</v>
      </c>
      <c r="E48" s="9" t="s">
        <v>186</v>
      </c>
      <c r="F48" s="9" t="s">
        <v>132</v>
      </c>
      <c r="G48" s="9" t="s">
        <v>137</v>
      </c>
      <c r="H48" s="9" t="s">
        <v>188</v>
      </c>
      <c r="I48" s="9" t="s">
        <v>136</v>
      </c>
      <c r="J48" s="9" t="s">
        <v>120</v>
      </c>
      <c r="K48" s="9"/>
      <c r="L48" s="9" t="s">
        <v>30</v>
      </c>
      <c r="M48" s="9"/>
      <c r="N48" s="13">
        <v>78.508300000000006</v>
      </c>
      <c r="O48" s="13">
        <v>2</v>
      </c>
      <c r="P48" s="13" t="s">
        <v>27</v>
      </c>
      <c r="Q48" s="13" t="s">
        <v>184</v>
      </c>
      <c r="R48" s="13" t="s">
        <v>234</v>
      </c>
    </row>
    <row r="49" spans="1:18" x14ac:dyDescent="0.25">
      <c r="A49" s="10" t="s">
        <v>190</v>
      </c>
      <c r="B49" s="9" t="s">
        <v>134</v>
      </c>
      <c r="C49" s="9" t="s">
        <v>187</v>
      </c>
      <c r="D49" s="9" t="s">
        <v>189</v>
      </c>
      <c r="E49" s="9" t="s">
        <v>186</v>
      </c>
      <c r="F49" s="9" t="s">
        <v>132</v>
      </c>
      <c r="G49" s="9" t="s">
        <v>137</v>
      </c>
      <c r="H49" s="9" t="s">
        <v>188</v>
      </c>
      <c r="I49" s="9" t="s">
        <v>136</v>
      </c>
      <c r="J49" s="9" t="s">
        <v>120</v>
      </c>
      <c r="K49" s="9"/>
      <c r="L49" s="9" t="s">
        <v>30</v>
      </c>
      <c r="M49" s="9"/>
      <c r="N49" s="13">
        <v>75.150700000000001</v>
      </c>
      <c r="O49" s="13">
        <v>2</v>
      </c>
      <c r="P49" s="13" t="s">
        <v>32</v>
      </c>
      <c r="Q49" s="13" t="s">
        <v>20</v>
      </c>
      <c r="R49" s="13" t="s">
        <v>235</v>
      </c>
    </row>
    <row r="50" spans="1:18" x14ac:dyDescent="0.25">
      <c r="A50" s="10" t="s">
        <v>190</v>
      </c>
      <c r="B50" s="9" t="s">
        <v>134</v>
      </c>
      <c r="C50" s="9" t="s">
        <v>187</v>
      </c>
      <c r="D50" s="9" t="s">
        <v>189</v>
      </c>
      <c r="E50" s="9" t="s">
        <v>186</v>
      </c>
      <c r="F50" s="9" t="s">
        <v>132</v>
      </c>
      <c r="G50" s="9" t="s">
        <v>137</v>
      </c>
      <c r="H50" s="9" t="s">
        <v>188</v>
      </c>
      <c r="I50" s="9" t="s">
        <v>136</v>
      </c>
      <c r="J50" s="9" t="s">
        <v>120</v>
      </c>
      <c r="K50" s="9"/>
      <c r="L50" s="9" t="s">
        <v>30</v>
      </c>
      <c r="M50" s="9" t="s">
        <v>117</v>
      </c>
      <c r="N50" s="13">
        <v>69.801299999999998</v>
      </c>
      <c r="O50" s="13">
        <v>1</v>
      </c>
      <c r="P50" s="13" t="s">
        <v>28</v>
      </c>
      <c r="Q50" s="13" t="s">
        <v>20</v>
      </c>
      <c r="R50" s="12" t="s">
        <v>236</v>
      </c>
    </row>
    <row r="51" spans="1:18" x14ac:dyDescent="0.25">
      <c r="A51" s="10" t="s">
        <v>190</v>
      </c>
      <c r="B51" s="9" t="s">
        <v>134</v>
      </c>
      <c r="C51" s="9" t="s">
        <v>187</v>
      </c>
      <c r="D51" s="9" t="s">
        <v>189</v>
      </c>
      <c r="E51" s="9" t="s">
        <v>186</v>
      </c>
      <c r="F51" s="9" t="s">
        <v>132</v>
      </c>
      <c r="G51" s="9" t="s">
        <v>137</v>
      </c>
      <c r="H51" s="9" t="s">
        <v>188</v>
      </c>
      <c r="I51" s="9" t="s">
        <v>136</v>
      </c>
      <c r="J51" s="9" t="s">
        <v>120</v>
      </c>
      <c r="K51" s="9"/>
      <c r="L51" s="9" t="s">
        <v>30</v>
      </c>
      <c r="M51" s="9" t="s">
        <v>117</v>
      </c>
      <c r="N51" s="13">
        <v>73.315100000000001</v>
      </c>
      <c r="O51" s="13">
        <v>1</v>
      </c>
      <c r="P51" s="13" t="s">
        <v>27</v>
      </c>
      <c r="Q51" s="13" t="s">
        <v>183</v>
      </c>
      <c r="R51" s="12" t="s">
        <v>236</v>
      </c>
    </row>
    <row r="52" spans="1:18" x14ac:dyDescent="0.25">
      <c r="A52" s="10" t="s">
        <v>190</v>
      </c>
      <c r="B52" s="9" t="s">
        <v>134</v>
      </c>
      <c r="C52" s="9" t="s">
        <v>187</v>
      </c>
      <c r="D52" s="9" t="s">
        <v>189</v>
      </c>
      <c r="E52" s="9" t="s">
        <v>186</v>
      </c>
      <c r="F52" s="9" t="s">
        <v>132</v>
      </c>
      <c r="G52" s="9" t="s">
        <v>137</v>
      </c>
      <c r="H52" s="9" t="s">
        <v>188</v>
      </c>
      <c r="I52" s="9" t="s">
        <v>136</v>
      </c>
      <c r="J52" s="9" t="s">
        <v>120</v>
      </c>
      <c r="K52" s="9"/>
      <c r="L52" s="9" t="s">
        <v>30</v>
      </c>
      <c r="M52" s="9" t="s">
        <v>117</v>
      </c>
      <c r="N52" s="13">
        <v>58.340299999999999</v>
      </c>
      <c r="O52" s="13">
        <v>2</v>
      </c>
      <c r="P52" s="13" t="s">
        <v>28</v>
      </c>
      <c r="Q52" s="13" t="s">
        <v>20</v>
      </c>
      <c r="R52" s="12" t="s">
        <v>237</v>
      </c>
    </row>
    <row r="53" spans="1:18" x14ac:dyDescent="0.25">
      <c r="A53" s="10" t="s">
        <v>190</v>
      </c>
      <c r="B53" s="9" t="s">
        <v>134</v>
      </c>
      <c r="C53" s="9" t="s">
        <v>187</v>
      </c>
      <c r="D53" s="9" t="s">
        <v>189</v>
      </c>
      <c r="E53" s="9" t="s">
        <v>186</v>
      </c>
      <c r="F53" s="9" t="s">
        <v>132</v>
      </c>
      <c r="G53" s="9" t="s">
        <v>137</v>
      </c>
      <c r="H53" s="9" t="s">
        <v>188</v>
      </c>
      <c r="I53" s="9" t="s">
        <v>136</v>
      </c>
      <c r="J53" s="9" t="s">
        <v>120</v>
      </c>
      <c r="K53" s="9"/>
      <c r="L53" s="9" t="s">
        <v>30</v>
      </c>
      <c r="M53" s="9" t="s">
        <v>117</v>
      </c>
      <c r="N53" s="13">
        <v>65.308400000000006</v>
      </c>
      <c r="O53" s="13">
        <v>1</v>
      </c>
      <c r="P53" s="13" t="s">
        <v>27</v>
      </c>
      <c r="Q53" s="13" t="s">
        <v>184</v>
      </c>
      <c r="R53" s="12" t="s">
        <v>237</v>
      </c>
    </row>
    <row r="54" spans="1:18" x14ac:dyDescent="0.25">
      <c r="A54" s="10" t="s">
        <v>190</v>
      </c>
      <c r="B54" s="9" t="s">
        <v>134</v>
      </c>
      <c r="C54" s="9" t="s">
        <v>187</v>
      </c>
      <c r="D54" s="9" t="s">
        <v>189</v>
      </c>
      <c r="E54" s="9" t="s">
        <v>186</v>
      </c>
      <c r="F54" s="9" t="s">
        <v>132</v>
      </c>
      <c r="G54" s="9" t="s">
        <v>137</v>
      </c>
      <c r="H54" s="9" t="s">
        <v>188</v>
      </c>
      <c r="I54" s="9" t="s">
        <v>136</v>
      </c>
      <c r="J54" s="9" t="s">
        <v>120</v>
      </c>
      <c r="K54" s="9" t="s">
        <v>31</v>
      </c>
      <c r="L54" s="9" t="s">
        <v>30</v>
      </c>
      <c r="M54" s="9" t="s">
        <v>117</v>
      </c>
      <c r="N54" s="13">
        <v>60.866199999999999</v>
      </c>
      <c r="O54" s="13">
        <v>1</v>
      </c>
      <c r="P54" s="13" t="s">
        <v>30</v>
      </c>
      <c r="Q54" s="13" t="s">
        <v>20</v>
      </c>
      <c r="R54" s="12" t="s">
        <v>238</v>
      </c>
    </row>
    <row r="55" spans="1:18" x14ac:dyDescent="0.25">
      <c r="A55" s="10" t="s">
        <v>190</v>
      </c>
      <c r="B55" s="9" t="s">
        <v>134</v>
      </c>
      <c r="C55" s="9" t="s">
        <v>187</v>
      </c>
      <c r="D55" s="9" t="s">
        <v>189</v>
      </c>
      <c r="E55" s="9" t="s">
        <v>186</v>
      </c>
      <c r="F55" s="9" t="s">
        <v>132</v>
      </c>
      <c r="G55" s="9" t="s">
        <v>137</v>
      </c>
      <c r="H55" s="9" t="s">
        <v>188</v>
      </c>
      <c r="I55" s="9" t="s">
        <v>136</v>
      </c>
      <c r="J55" s="9" t="s">
        <v>120</v>
      </c>
      <c r="K55" s="9" t="s">
        <v>31</v>
      </c>
      <c r="L55" s="9" t="s">
        <v>30</v>
      </c>
      <c r="M55" s="9" t="s">
        <v>117</v>
      </c>
      <c r="N55" s="13">
        <v>17.105599999999999</v>
      </c>
      <c r="O55" s="13">
        <v>1</v>
      </c>
      <c r="P55" s="13" t="s">
        <v>29</v>
      </c>
      <c r="Q55" s="13" t="s">
        <v>184</v>
      </c>
      <c r="R55" s="12" t="s">
        <v>239</v>
      </c>
    </row>
    <row r="56" spans="1:18" x14ac:dyDescent="0.25">
      <c r="A56" s="10" t="s">
        <v>190</v>
      </c>
      <c r="B56" s="9" t="s">
        <v>134</v>
      </c>
      <c r="C56" s="9" t="s">
        <v>187</v>
      </c>
      <c r="D56" s="9" t="s">
        <v>189</v>
      </c>
      <c r="E56" s="9" t="s">
        <v>186</v>
      </c>
      <c r="F56" s="9" t="s">
        <v>132</v>
      </c>
      <c r="G56" s="9" t="s">
        <v>137</v>
      </c>
      <c r="H56" s="9" t="s">
        <v>188</v>
      </c>
      <c r="I56" s="9" t="s">
        <v>136</v>
      </c>
      <c r="J56" s="9" t="s">
        <v>120</v>
      </c>
      <c r="K56" s="9" t="s">
        <v>31</v>
      </c>
      <c r="L56" s="9" t="s">
        <v>30</v>
      </c>
      <c r="M56" s="9" t="s">
        <v>117</v>
      </c>
      <c r="N56" s="13"/>
      <c r="O56" s="13"/>
      <c r="P56" s="13"/>
      <c r="Q56" s="13"/>
    </row>
    <row r="57" spans="1:18" x14ac:dyDescent="0.25">
      <c r="A57" s="10" t="s">
        <v>190</v>
      </c>
      <c r="B57" s="9" t="s">
        <v>134</v>
      </c>
      <c r="C57" s="9" t="s">
        <v>187</v>
      </c>
      <c r="D57" s="9" t="s">
        <v>189</v>
      </c>
      <c r="E57" s="9" t="s">
        <v>186</v>
      </c>
      <c r="F57" s="9" t="s">
        <v>132</v>
      </c>
      <c r="G57" s="9" t="s">
        <v>137</v>
      </c>
      <c r="H57" s="9" t="s">
        <v>188</v>
      </c>
      <c r="I57" s="9" t="s">
        <v>136</v>
      </c>
      <c r="J57" s="9"/>
      <c r="K57" s="9" t="s">
        <v>31</v>
      </c>
      <c r="L57" s="9" t="s">
        <v>30</v>
      </c>
      <c r="M57" s="9" t="s">
        <v>117</v>
      </c>
      <c r="N57" s="13"/>
      <c r="O57" s="13"/>
      <c r="P57" s="13"/>
      <c r="Q57" s="13"/>
    </row>
    <row r="58" spans="1:18" x14ac:dyDescent="0.25">
      <c r="A58" s="10" t="s">
        <v>190</v>
      </c>
      <c r="B58" s="9" t="s">
        <v>134</v>
      </c>
      <c r="C58" s="9" t="s">
        <v>187</v>
      </c>
      <c r="D58" s="9" t="s">
        <v>189</v>
      </c>
      <c r="E58" s="9" t="s">
        <v>186</v>
      </c>
      <c r="F58" s="9" t="s">
        <v>132</v>
      </c>
      <c r="G58" s="9" t="s">
        <v>137</v>
      </c>
      <c r="H58" s="9" t="s">
        <v>188</v>
      </c>
      <c r="I58" s="9" t="s">
        <v>136</v>
      </c>
      <c r="J58" s="9" t="s">
        <v>191</v>
      </c>
      <c r="K58" s="9" t="s">
        <v>31</v>
      </c>
      <c r="L58" s="9" t="s">
        <v>30</v>
      </c>
      <c r="M58" s="9" t="s">
        <v>117</v>
      </c>
      <c r="N58" s="13"/>
      <c r="O58" s="13"/>
      <c r="P58" s="13"/>
      <c r="Q58" s="13"/>
    </row>
    <row r="59" spans="1:18" x14ac:dyDescent="0.25">
      <c r="A59" s="10" t="s">
        <v>190</v>
      </c>
      <c r="B59" s="9" t="s">
        <v>134</v>
      </c>
      <c r="C59" s="9" t="s">
        <v>187</v>
      </c>
      <c r="D59" s="9" t="s">
        <v>189</v>
      </c>
      <c r="E59" s="9" t="s">
        <v>186</v>
      </c>
      <c r="F59" s="9"/>
      <c r="G59" s="9" t="s">
        <v>137</v>
      </c>
      <c r="H59" s="9" t="s">
        <v>188</v>
      </c>
      <c r="I59" s="9" t="s">
        <v>136</v>
      </c>
      <c r="J59" s="9" t="s">
        <v>191</v>
      </c>
      <c r="K59" s="9" t="s">
        <v>31</v>
      </c>
      <c r="L59" s="9" t="s">
        <v>30</v>
      </c>
      <c r="M59" s="9" t="s">
        <v>117</v>
      </c>
      <c r="N59" s="13"/>
      <c r="O59" s="13"/>
      <c r="P59" s="13"/>
      <c r="Q59" s="13"/>
    </row>
    <row r="60" spans="1:18" x14ac:dyDescent="0.25">
      <c r="A60" s="10" t="s">
        <v>190</v>
      </c>
      <c r="B60" s="9" t="s">
        <v>134</v>
      </c>
      <c r="C60" s="9" t="s">
        <v>187</v>
      </c>
      <c r="D60" s="9" t="s">
        <v>189</v>
      </c>
      <c r="E60" s="9" t="s">
        <v>186</v>
      </c>
      <c r="F60" s="9" t="s">
        <v>192</v>
      </c>
      <c r="G60" s="9" t="s">
        <v>137</v>
      </c>
      <c r="H60" s="9" t="s">
        <v>188</v>
      </c>
      <c r="I60" s="9" t="s">
        <v>136</v>
      </c>
      <c r="J60" s="9" t="s">
        <v>191</v>
      </c>
      <c r="K60" s="9" t="s">
        <v>31</v>
      </c>
      <c r="L60" s="9" t="s">
        <v>30</v>
      </c>
      <c r="M60" s="9" t="s">
        <v>117</v>
      </c>
      <c r="N60" s="13"/>
      <c r="O60" s="13"/>
      <c r="P60" s="13"/>
      <c r="Q60" s="13"/>
    </row>
    <row r="61" spans="1:18" x14ac:dyDescent="0.25">
      <c r="A61" s="10" t="s">
        <v>190</v>
      </c>
      <c r="B61" s="9" t="s">
        <v>134</v>
      </c>
      <c r="C61" s="9" t="s">
        <v>187</v>
      </c>
      <c r="D61" s="9" t="s">
        <v>189</v>
      </c>
      <c r="E61" s="9" t="s">
        <v>186</v>
      </c>
      <c r="F61" s="9" t="s">
        <v>192</v>
      </c>
      <c r="G61" s="9" t="s">
        <v>137</v>
      </c>
      <c r="H61" s="9" t="s">
        <v>188</v>
      </c>
      <c r="I61" s="9" t="s">
        <v>136</v>
      </c>
      <c r="J61" s="9" t="s">
        <v>191</v>
      </c>
      <c r="K61" s="9" t="s">
        <v>31</v>
      </c>
      <c r="L61" s="9" t="s">
        <v>30</v>
      </c>
      <c r="M61" s="9" t="s">
        <v>117</v>
      </c>
      <c r="N61" s="13"/>
      <c r="O61" s="13"/>
      <c r="P61" s="13"/>
      <c r="Q61" s="13"/>
    </row>
    <row r="62" spans="1:18" x14ac:dyDescent="0.25">
      <c r="A62" s="10" t="s">
        <v>190</v>
      </c>
      <c r="B62" s="9" t="s">
        <v>134</v>
      </c>
      <c r="C62" s="9" t="s">
        <v>187</v>
      </c>
      <c r="D62" s="9" t="s">
        <v>189</v>
      </c>
      <c r="E62" s="9" t="s">
        <v>186</v>
      </c>
      <c r="F62" s="9" t="s">
        <v>192</v>
      </c>
      <c r="G62" s="9" t="s">
        <v>137</v>
      </c>
      <c r="H62" s="9" t="s">
        <v>188</v>
      </c>
      <c r="I62" s="9" t="s">
        <v>136</v>
      </c>
      <c r="J62" s="9" t="s">
        <v>191</v>
      </c>
      <c r="K62" s="9" t="s">
        <v>31</v>
      </c>
      <c r="L62" s="9" t="s">
        <v>30</v>
      </c>
      <c r="M62" s="9" t="s">
        <v>117</v>
      </c>
      <c r="N62" s="13"/>
      <c r="O62" s="13"/>
      <c r="P62" s="13"/>
      <c r="Q62" s="13"/>
    </row>
    <row r="63" spans="1:18" x14ac:dyDescent="0.25">
      <c r="A63" s="10" t="s">
        <v>190</v>
      </c>
      <c r="B63" s="9" t="s">
        <v>134</v>
      </c>
      <c r="C63" s="9" t="s">
        <v>187</v>
      </c>
      <c r="D63" s="9" t="s">
        <v>189</v>
      </c>
      <c r="E63" s="9" t="s">
        <v>186</v>
      </c>
      <c r="F63" s="9" t="s">
        <v>192</v>
      </c>
      <c r="G63" s="9" t="s">
        <v>137</v>
      </c>
      <c r="H63" s="9" t="s">
        <v>188</v>
      </c>
      <c r="I63" s="9" t="s">
        <v>136</v>
      </c>
      <c r="J63" s="9" t="s">
        <v>191</v>
      </c>
      <c r="K63" s="9" t="s">
        <v>31</v>
      </c>
      <c r="L63" s="9" t="s">
        <v>30</v>
      </c>
      <c r="M63" s="9" t="s">
        <v>117</v>
      </c>
      <c r="N63" s="13"/>
      <c r="O63" s="13"/>
      <c r="P63" s="13"/>
      <c r="Q63" s="13"/>
    </row>
    <row r="64" spans="1:18" x14ac:dyDescent="0.25">
      <c r="A64" s="10" t="s">
        <v>190</v>
      </c>
      <c r="B64" s="9" t="s">
        <v>134</v>
      </c>
      <c r="C64" s="9" t="s">
        <v>187</v>
      </c>
      <c r="D64" s="9" t="s">
        <v>189</v>
      </c>
      <c r="E64" s="9" t="s">
        <v>186</v>
      </c>
      <c r="F64" s="9" t="s">
        <v>192</v>
      </c>
      <c r="G64" s="9" t="s">
        <v>137</v>
      </c>
      <c r="H64" s="9" t="s">
        <v>188</v>
      </c>
      <c r="I64" s="9" t="s">
        <v>136</v>
      </c>
      <c r="J64" s="9" t="s">
        <v>191</v>
      </c>
      <c r="K64" s="9" t="s">
        <v>31</v>
      </c>
      <c r="L64" s="9" t="s">
        <v>30</v>
      </c>
      <c r="M64" s="9" t="s">
        <v>117</v>
      </c>
      <c r="N64" s="13"/>
      <c r="O64" s="13"/>
      <c r="P64" s="13"/>
      <c r="Q64" s="13"/>
    </row>
    <row r="65" spans="1:17" x14ac:dyDescent="0.25">
      <c r="A65" s="10" t="s">
        <v>190</v>
      </c>
      <c r="B65" s="9" t="s">
        <v>134</v>
      </c>
      <c r="C65" s="9" t="s">
        <v>187</v>
      </c>
      <c r="D65" s="9" t="s">
        <v>189</v>
      </c>
      <c r="E65" s="9" t="s">
        <v>186</v>
      </c>
      <c r="F65" s="9" t="s">
        <v>192</v>
      </c>
      <c r="G65" s="9" t="s">
        <v>137</v>
      </c>
      <c r="H65" s="9" t="s">
        <v>188</v>
      </c>
      <c r="I65" s="9" t="s">
        <v>136</v>
      </c>
      <c r="J65" s="9" t="s">
        <v>191</v>
      </c>
      <c r="K65" s="9" t="s">
        <v>31</v>
      </c>
      <c r="L65" s="9" t="s">
        <v>30</v>
      </c>
      <c r="M65" s="9" t="s">
        <v>117</v>
      </c>
      <c r="N65" s="13"/>
      <c r="O65" s="13"/>
      <c r="P65" s="13"/>
      <c r="Q65" s="13"/>
    </row>
    <row r="66" spans="1:17" x14ac:dyDescent="0.25">
      <c r="A66" s="10" t="s">
        <v>190</v>
      </c>
      <c r="B66" s="9" t="s">
        <v>134</v>
      </c>
      <c r="C66" s="9" t="s">
        <v>187</v>
      </c>
      <c r="D66" s="9" t="s">
        <v>189</v>
      </c>
      <c r="E66" s="9" t="s">
        <v>186</v>
      </c>
      <c r="F66" s="9" t="s">
        <v>192</v>
      </c>
      <c r="G66" s="9" t="s">
        <v>137</v>
      </c>
      <c r="H66" s="9" t="s">
        <v>188</v>
      </c>
      <c r="I66" s="9" t="s">
        <v>136</v>
      </c>
      <c r="J66" s="9" t="s">
        <v>191</v>
      </c>
      <c r="K66" s="9" t="s">
        <v>31</v>
      </c>
      <c r="L66" s="9" t="s">
        <v>30</v>
      </c>
      <c r="M66" s="9" t="s">
        <v>117</v>
      </c>
      <c r="N66" s="13"/>
      <c r="O66" s="13"/>
      <c r="P66" s="13"/>
      <c r="Q66" s="13"/>
    </row>
    <row r="67" spans="1:17" x14ac:dyDescent="0.25">
      <c r="A67" s="10" t="s">
        <v>190</v>
      </c>
      <c r="B67" s="9"/>
      <c r="C67" s="9" t="s">
        <v>187</v>
      </c>
      <c r="D67" s="9" t="s">
        <v>189</v>
      </c>
      <c r="E67" s="9" t="s">
        <v>186</v>
      </c>
      <c r="F67" s="9" t="s">
        <v>192</v>
      </c>
      <c r="G67" s="9" t="s">
        <v>137</v>
      </c>
      <c r="H67" s="9" t="s">
        <v>188</v>
      </c>
      <c r="I67" s="9" t="s">
        <v>136</v>
      </c>
      <c r="J67" s="9" t="s">
        <v>191</v>
      </c>
      <c r="K67" s="9" t="s">
        <v>31</v>
      </c>
      <c r="L67" s="9" t="s">
        <v>30</v>
      </c>
      <c r="M67" s="9" t="s">
        <v>117</v>
      </c>
      <c r="N67" s="13"/>
      <c r="O67" s="13"/>
      <c r="P67" s="13"/>
      <c r="Q67" s="13"/>
    </row>
    <row r="68" spans="1:17" x14ac:dyDescent="0.25">
      <c r="A68" s="10" t="s">
        <v>190</v>
      </c>
      <c r="B68" s="9"/>
      <c r="C68" s="9" t="s">
        <v>187</v>
      </c>
      <c r="D68" s="9" t="s">
        <v>189</v>
      </c>
      <c r="E68" s="9" t="s">
        <v>186</v>
      </c>
      <c r="F68" s="9" t="s">
        <v>192</v>
      </c>
      <c r="G68" s="9" t="s">
        <v>137</v>
      </c>
      <c r="H68" s="9" t="s">
        <v>188</v>
      </c>
      <c r="I68" s="9" t="s">
        <v>136</v>
      </c>
      <c r="J68" s="9" t="s">
        <v>191</v>
      </c>
      <c r="K68" s="9" t="s">
        <v>31</v>
      </c>
      <c r="L68" s="9" t="s">
        <v>30</v>
      </c>
      <c r="M68" s="9" t="s">
        <v>117</v>
      </c>
      <c r="N68" s="13"/>
      <c r="O68" s="13"/>
      <c r="P68" s="13"/>
      <c r="Q68" s="13"/>
    </row>
    <row r="69" spans="1:17" x14ac:dyDescent="0.25">
      <c r="A69" s="10" t="s">
        <v>190</v>
      </c>
      <c r="B69" s="9"/>
      <c r="C69" s="9" t="s">
        <v>187</v>
      </c>
      <c r="D69" s="9" t="s">
        <v>189</v>
      </c>
      <c r="E69" s="9" t="s">
        <v>186</v>
      </c>
      <c r="F69" s="9" t="s">
        <v>192</v>
      </c>
      <c r="G69" s="9" t="s">
        <v>137</v>
      </c>
      <c r="H69" s="9" t="s">
        <v>188</v>
      </c>
      <c r="I69" s="9" t="s">
        <v>136</v>
      </c>
      <c r="J69" s="9" t="s">
        <v>191</v>
      </c>
      <c r="K69" s="9" t="s">
        <v>31</v>
      </c>
      <c r="L69" s="9"/>
      <c r="M69" s="9" t="s">
        <v>117</v>
      </c>
      <c r="N69" s="13"/>
      <c r="O69" s="13"/>
      <c r="P69" s="13"/>
      <c r="Q69" s="13"/>
    </row>
    <row r="70" spans="1:17" x14ac:dyDescent="0.25">
      <c r="A70" s="10" t="s">
        <v>190</v>
      </c>
      <c r="B70" s="9"/>
      <c r="C70" s="9" t="s">
        <v>187</v>
      </c>
      <c r="D70" s="9" t="s">
        <v>189</v>
      </c>
      <c r="E70" s="9" t="s">
        <v>186</v>
      </c>
      <c r="F70" s="9" t="s">
        <v>192</v>
      </c>
      <c r="G70" s="9" t="s">
        <v>137</v>
      </c>
      <c r="H70" s="9" t="s">
        <v>188</v>
      </c>
      <c r="I70" s="9" t="s">
        <v>136</v>
      </c>
      <c r="J70" s="9" t="s">
        <v>191</v>
      </c>
      <c r="K70" s="9" t="s">
        <v>31</v>
      </c>
      <c r="L70" s="9"/>
      <c r="M70" s="9" t="s">
        <v>117</v>
      </c>
      <c r="N70" s="13"/>
      <c r="O70" s="13"/>
      <c r="P70" s="13"/>
      <c r="Q70" s="13"/>
    </row>
    <row r="71" spans="1:17" x14ac:dyDescent="0.25">
      <c r="A71" s="10" t="s">
        <v>190</v>
      </c>
      <c r="B71" s="9"/>
      <c r="C71" s="9" t="s">
        <v>187</v>
      </c>
      <c r="D71" s="9" t="s">
        <v>189</v>
      </c>
      <c r="E71" s="9" t="s">
        <v>186</v>
      </c>
      <c r="F71" s="9" t="s">
        <v>192</v>
      </c>
      <c r="G71" s="9" t="s">
        <v>137</v>
      </c>
      <c r="H71" s="9" t="s">
        <v>188</v>
      </c>
      <c r="I71" s="9"/>
      <c r="J71" s="9" t="s">
        <v>191</v>
      </c>
      <c r="K71" s="9" t="s">
        <v>31</v>
      </c>
      <c r="L71" s="9"/>
      <c r="M71" s="9" t="s">
        <v>117</v>
      </c>
      <c r="N71" s="13"/>
      <c r="O71" s="13"/>
      <c r="P71" s="13"/>
      <c r="Q71" s="13"/>
    </row>
    <row r="72" spans="1:17" x14ac:dyDescent="0.25">
      <c r="A72" s="10" t="s">
        <v>190</v>
      </c>
      <c r="B72" s="9"/>
      <c r="C72" s="9" t="s">
        <v>187</v>
      </c>
      <c r="D72" s="9" t="s">
        <v>189</v>
      </c>
      <c r="E72" s="9" t="s">
        <v>186</v>
      </c>
      <c r="F72" s="9" t="s">
        <v>192</v>
      </c>
      <c r="G72" s="9" t="s">
        <v>137</v>
      </c>
      <c r="H72" s="9" t="s">
        <v>188</v>
      </c>
      <c r="I72" s="9"/>
      <c r="J72" s="9" t="s">
        <v>191</v>
      </c>
      <c r="K72" s="9" t="s">
        <v>31</v>
      </c>
      <c r="L72" s="9"/>
      <c r="M72" s="9" t="s">
        <v>117</v>
      </c>
      <c r="N72" s="13"/>
      <c r="O72" s="13"/>
      <c r="P72" s="13"/>
      <c r="Q72" s="13"/>
    </row>
    <row r="73" spans="1:17" x14ac:dyDescent="0.25">
      <c r="A73" s="10" t="s">
        <v>190</v>
      </c>
      <c r="B73" s="9"/>
      <c r="C73" s="9" t="s">
        <v>187</v>
      </c>
      <c r="D73" s="9" t="s">
        <v>189</v>
      </c>
      <c r="E73" s="9" t="s">
        <v>186</v>
      </c>
      <c r="F73" s="9" t="s">
        <v>192</v>
      </c>
      <c r="G73" s="9" t="s">
        <v>137</v>
      </c>
      <c r="H73" s="9" t="s">
        <v>188</v>
      </c>
      <c r="I73" s="9"/>
      <c r="J73" s="9" t="s">
        <v>191</v>
      </c>
      <c r="K73" s="9" t="s">
        <v>31</v>
      </c>
      <c r="L73" s="9"/>
      <c r="M73" s="9" t="s">
        <v>117</v>
      </c>
      <c r="N73" s="13"/>
      <c r="O73" s="13"/>
      <c r="P73" s="13"/>
      <c r="Q73" s="13"/>
    </row>
    <row r="74" spans="1:17" x14ac:dyDescent="0.25">
      <c r="A74" s="10" t="s">
        <v>190</v>
      </c>
      <c r="B74" s="9"/>
      <c r="C74" s="9" t="s">
        <v>187</v>
      </c>
      <c r="D74" s="9" t="s">
        <v>189</v>
      </c>
      <c r="E74" s="9" t="s">
        <v>186</v>
      </c>
      <c r="F74" s="9" t="s">
        <v>192</v>
      </c>
      <c r="G74" s="9" t="s">
        <v>137</v>
      </c>
      <c r="H74" s="9" t="s">
        <v>188</v>
      </c>
      <c r="I74" s="9"/>
      <c r="J74" s="9" t="s">
        <v>191</v>
      </c>
      <c r="K74" s="9" t="s">
        <v>31</v>
      </c>
      <c r="L74" s="9"/>
      <c r="M74" s="9" t="s">
        <v>117</v>
      </c>
      <c r="N74" s="13"/>
      <c r="O74" s="13"/>
      <c r="P74" s="13"/>
      <c r="Q74" s="13"/>
    </row>
    <row r="75" spans="1:17" x14ac:dyDescent="0.25">
      <c r="A75" s="10" t="s">
        <v>190</v>
      </c>
      <c r="B75" s="9"/>
      <c r="C75" s="9" t="s">
        <v>187</v>
      </c>
      <c r="D75" s="9" t="s">
        <v>189</v>
      </c>
      <c r="E75" s="9" t="s">
        <v>186</v>
      </c>
      <c r="F75" s="9" t="s">
        <v>192</v>
      </c>
      <c r="G75" s="9" t="s">
        <v>137</v>
      </c>
      <c r="H75" s="9" t="s">
        <v>188</v>
      </c>
      <c r="I75" s="9"/>
      <c r="J75" s="9" t="s">
        <v>191</v>
      </c>
      <c r="K75" s="9" t="s">
        <v>31</v>
      </c>
      <c r="L75" s="9"/>
      <c r="M75" s="9" t="s">
        <v>117</v>
      </c>
      <c r="N75" s="13"/>
      <c r="O75" s="13"/>
      <c r="P75" s="13"/>
      <c r="Q75" s="13"/>
    </row>
    <row r="76" spans="1:17" x14ac:dyDescent="0.25">
      <c r="A76" s="10" t="s">
        <v>190</v>
      </c>
      <c r="B76" s="9"/>
      <c r="C76" s="9" t="s">
        <v>187</v>
      </c>
      <c r="D76" s="9" t="s">
        <v>189</v>
      </c>
      <c r="E76" s="9" t="s">
        <v>186</v>
      </c>
      <c r="F76" s="9" t="s">
        <v>192</v>
      </c>
      <c r="G76" s="9" t="s">
        <v>137</v>
      </c>
      <c r="H76" s="9" t="s">
        <v>188</v>
      </c>
      <c r="I76" s="9"/>
      <c r="J76" s="9" t="s">
        <v>191</v>
      </c>
      <c r="K76" s="9" t="s">
        <v>31</v>
      </c>
      <c r="L76" s="9"/>
      <c r="M76" s="9" t="s">
        <v>117</v>
      </c>
      <c r="N76" s="13"/>
      <c r="O76" s="13"/>
      <c r="P76" s="13"/>
      <c r="Q76" s="13"/>
    </row>
    <row r="77" spans="1:17" x14ac:dyDescent="0.25">
      <c r="A77" s="10" t="s">
        <v>190</v>
      </c>
      <c r="B77" s="9"/>
      <c r="C77" s="9" t="s">
        <v>187</v>
      </c>
      <c r="D77" s="9" t="s">
        <v>189</v>
      </c>
      <c r="E77" s="9" t="s">
        <v>186</v>
      </c>
      <c r="F77" s="9" t="s">
        <v>192</v>
      </c>
      <c r="G77" s="9" t="s">
        <v>137</v>
      </c>
      <c r="H77" s="9" t="s">
        <v>188</v>
      </c>
      <c r="I77" s="9"/>
      <c r="J77" s="9" t="s">
        <v>191</v>
      </c>
      <c r="K77" s="9" t="s">
        <v>31</v>
      </c>
      <c r="L77" s="9"/>
      <c r="M77" s="9" t="s">
        <v>117</v>
      </c>
      <c r="N77" s="13"/>
      <c r="O77" s="13"/>
      <c r="P77" s="13"/>
      <c r="Q77" s="13"/>
    </row>
    <row r="78" spans="1:17" x14ac:dyDescent="0.25">
      <c r="A78" s="10" t="s">
        <v>190</v>
      </c>
      <c r="B78" s="9"/>
      <c r="C78" s="9" t="s">
        <v>187</v>
      </c>
      <c r="D78" s="9" t="s">
        <v>189</v>
      </c>
      <c r="E78" s="9" t="s">
        <v>186</v>
      </c>
      <c r="F78" s="9" t="s">
        <v>192</v>
      </c>
      <c r="G78" s="9" t="s">
        <v>137</v>
      </c>
      <c r="H78" s="9" t="s">
        <v>188</v>
      </c>
      <c r="I78" s="9"/>
      <c r="J78" s="9" t="s">
        <v>191</v>
      </c>
      <c r="K78" s="9" t="s">
        <v>31</v>
      </c>
      <c r="L78" s="9"/>
      <c r="M78" s="9" t="s">
        <v>117</v>
      </c>
      <c r="N78" s="13"/>
      <c r="O78" s="13"/>
      <c r="P78" s="13"/>
      <c r="Q78" s="13"/>
    </row>
    <row r="79" spans="1:17" x14ac:dyDescent="0.25">
      <c r="A79" s="10" t="s">
        <v>190</v>
      </c>
      <c r="B79" s="9"/>
      <c r="C79" s="9" t="s">
        <v>187</v>
      </c>
      <c r="D79" s="9" t="s">
        <v>189</v>
      </c>
      <c r="E79" s="9" t="s">
        <v>186</v>
      </c>
      <c r="F79" s="9" t="s">
        <v>192</v>
      </c>
      <c r="G79" s="9" t="s">
        <v>137</v>
      </c>
      <c r="H79" s="9" t="s">
        <v>188</v>
      </c>
      <c r="I79" s="9"/>
      <c r="J79" s="9" t="s">
        <v>191</v>
      </c>
      <c r="K79" s="9" t="s">
        <v>31</v>
      </c>
      <c r="L79" s="9"/>
      <c r="M79" s="9" t="s">
        <v>117</v>
      </c>
      <c r="N79" s="13"/>
      <c r="O79" s="13"/>
      <c r="P79" s="13"/>
      <c r="Q79" s="13"/>
    </row>
    <row r="80" spans="1:17" x14ac:dyDescent="0.25">
      <c r="A80" s="10" t="s">
        <v>190</v>
      </c>
      <c r="B80" s="9"/>
      <c r="C80" s="9" t="s">
        <v>187</v>
      </c>
      <c r="D80" s="9" t="s">
        <v>189</v>
      </c>
      <c r="E80" s="9" t="s">
        <v>186</v>
      </c>
      <c r="F80" s="9" t="s">
        <v>192</v>
      </c>
      <c r="G80" s="9" t="s">
        <v>137</v>
      </c>
      <c r="H80" s="9" t="s">
        <v>188</v>
      </c>
      <c r="I80" s="9"/>
      <c r="J80" s="9" t="s">
        <v>191</v>
      </c>
      <c r="K80" s="9" t="s">
        <v>31</v>
      </c>
      <c r="L80" s="9"/>
      <c r="M80" s="9" t="s">
        <v>117</v>
      </c>
      <c r="N80" s="13"/>
      <c r="O80" s="13"/>
      <c r="P80" s="13"/>
      <c r="Q80" s="13"/>
    </row>
    <row r="81" spans="1:17" x14ac:dyDescent="0.25">
      <c r="A81" s="10" t="s">
        <v>190</v>
      </c>
      <c r="B81" s="9"/>
      <c r="C81" s="9" t="s">
        <v>187</v>
      </c>
      <c r="D81" s="9" t="s">
        <v>189</v>
      </c>
      <c r="E81" s="9" t="s">
        <v>186</v>
      </c>
      <c r="F81" s="9" t="s">
        <v>192</v>
      </c>
      <c r="G81" s="9" t="s">
        <v>137</v>
      </c>
      <c r="H81" s="9" t="s">
        <v>188</v>
      </c>
      <c r="I81" s="9"/>
      <c r="J81" s="9" t="s">
        <v>191</v>
      </c>
      <c r="K81" s="9" t="s">
        <v>31</v>
      </c>
      <c r="L81" s="9"/>
      <c r="M81" s="9" t="s">
        <v>117</v>
      </c>
      <c r="N81" s="13"/>
      <c r="O81" s="13"/>
      <c r="P81" s="13"/>
      <c r="Q81" s="13"/>
    </row>
    <row r="82" spans="1:17" x14ac:dyDescent="0.25">
      <c r="A82" s="10" t="s">
        <v>190</v>
      </c>
      <c r="B82" s="9"/>
      <c r="C82" s="9" t="s">
        <v>187</v>
      </c>
      <c r="D82" s="9" t="s">
        <v>189</v>
      </c>
      <c r="E82" s="9" t="s">
        <v>186</v>
      </c>
      <c r="F82" s="9" t="s">
        <v>192</v>
      </c>
      <c r="G82" s="9" t="s">
        <v>137</v>
      </c>
      <c r="H82" s="9" t="s">
        <v>188</v>
      </c>
      <c r="I82" s="9"/>
      <c r="J82" s="9" t="s">
        <v>191</v>
      </c>
      <c r="K82" s="9" t="s">
        <v>31</v>
      </c>
      <c r="L82" s="9"/>
      <c r="M82" s="9" t="s">
        <v>117</v>
      </c>
      <c r="N82" s="13"/>
      <c r="O82" s="13"/>
      <c r="P82" s="13"/>
      <c r="Q82" s="13"/>
    </row>
    <row r="83" spans="1:17" x14ac:dyDescent="0.25">
      <c r="A83" s="10" t="s">
        <v>190</v>
      </c>
      <c r="B83" s="9"/>
      <c r="C83" s="9" t="s">
        <v>187</v>
      </c>
      <c r="D83" s="9" t="s">
        <v>189</v>
      </c>
      <c r="E83" s="9" t="s">
        <v>186</v>
      </c>
      <c r="F83" s="9" t="s">
        <v>192</v>
      </c>
      <c r="G83" s="9"/>
      <c r="H83" s="9" t="s">
        <v>188</v>
      </c>
      <c r="I83" s="9"/>
      <c r="J83" s="9" t="s">
        <v>191</v>
      </c>
      <c r="K83" s="9" t="s">
        <v>31</v>
      </c>
      <c r="L83" s="9"/>
      <c r="M83" s="9" t="s">
        <v>117</v>
      </c>
      <c r="N83" s="13"/>
      <c r="O83" s="13"/>
      <c r="P83" s="13"/>
      <c r="Q83" s="13"/>
    </row>
    <row r="84" spans="1:17" x14ac:dyDescent="0.25">
      <c r="A84" s="10" t="s">
        <v>190</v>
      </c>
      <c r="B84" s="9"/>
      <c r="C84" s="9" t="s">
        <v>187</v>
      </c>
      <c r="D84" s="9" t="s">
        <v>189</v>
      </c>
      <c r="E84" s="9" t="s">
        <v>186</v>
      </c>
      <c r="F84" s="9" t="s">
        <v>192</v>
      </c>
      <c r="G84" s="9"/>
      <c r="H84" s="9" t="s">
        <v>188</v>
      </c>
      <c r="I84" s="9"/>
      <c r="J84" s="9" t="s">
        <v>191</v>
      </c>
      <c r="K84" s="9" t="s">
        <v>31</v>
      </c>
      <c r="L84" s="9"/>
      <c r="M84" s="9" t="s">
        <v>117</v>
      </c>
      <c r="N84" s="13"/>
      <c r="O84" s="13"/>
      <c r="P84" s="13"/>
      <c r="Q84" s="13"/>
    </row>
    <row r="85" spans="1:17" x14ac:dyDescent="0.25">
      <c r="A85" s="10" t="s">
        <v>190</v>
      </c>
      <c r="B85" s="9"/>
      <c r="C85" s="9" t="s">
        <v>187</v>
      </c>
      <c r="D85" s="9" t="s">
        <v>189</v>
      </c>
      <c r="E85" s="9" t="s">
        <v>186</v>
      </c>
      <c r="F85" s="9" t="s">
        <v>192</v>
      </c>
      <c r="G85" s="9"/>
      <c r="H85" s="9" t="s">
        <v>188</v>
      </c>
      <c r="I85" s="9"/>
      <c r="J85" s="9" t="s">
        <v>191</v>
      </c>
      <c r="K85" s="9" t="s">
        <v>31</v>
      </c>
      <c r="L85" s="9"/>
      <c r="M85" s="9" t="s">
        <v>117</v>
      </c>
      <c r="N85" s="13"/>
      <c r="O85" s="13"/>
      <c r="P85" s="13"/>
      <c r="Q85" s="13"/>
    </row>
    <row r="86" spans="1:17" x14ac:dyDescent="0.25">
      <c r="A86" s="10" t="s">
        <v>190</v>
      </c>
      <c r="B86" s="9"/>
      <c r="C86" s="9" t="s">
        <v>187</v>
      </c>
      <c r="D86" s="9" t="s">
        <v>189</v>
      </c>
      <c r="E86" s="9" t="s">
        <v>186</v>
      </c>
      <c r="F86" s="9" t="s">
        <v>192</v>
      </c>
      <c r="G86" s="9"/>
      <c r="H86" s="9" t="s">
        <v>188</v>
      </c>
      <c r="I86" s="9"/>
      <c r="J86" s="9" t="s">
        <v>191</v>
      </c>
      <c r="K86" s="9" t="s">
        <v>31</v>
      </c>
      <c r="L86" s="9"/>
      <c r="M86" s="9" t="s">
        <v>117</v>
      </c>
      <c r="N86" s="13"/>
      <c r="O86" s="13"/>
      <c r="P86" s="13"/>
      <c r="Q86" s="13"/>
    </row>
    <row r="87" spans="1:17" x14ac:dyDescent="0.25">
      <c r="A87" s="10" t="s">
        <v>190</v>
      </c>
      <c r="B87" s="9"/>
      <c r="C87" s="9" t="s">
        <v>187</v>
      </c>
      <c r="D87" s="9" t="s">
        <v>189</v>
      </c>
      <c r="E87" s="9"/>
      <c r="F87" s="9" t="s">
        <v>192</v>
      </c>
      <c r="G87" s="9"/>
      <c r="H87" s="9" t="s">
        <v>188</v>
      </c>
      <c r="I87" s="9"/>
      <c r="J87" s="9" t="s">
        <v>191</v>
      </c>
      <c r="K87" s="9" t="s">
        <v>31</v>
      </c>
      <c r="L87" s="9"/>
      <c r="M87" s="9" t="s">
        <v>117</v>
      </c>
      <c r="N87" s="13"/>
      <c r="O87" s="13"/>
      <c r="P87" s="13"/>
      <c r="Q87" s="13"/>
    </row>
    <row r="88" spans="1:17" x14ac:dyDescent="0.25">
      <c r="A88" s="10" t="s">
        <v>190</v>
      </c>
      <c r="B88" s="9"/>
      <c r="C88" s="9" t="s">
        <v>187</v>
      </c>
      <c r="D88" s="9" t="s">
        <v>189</v>
      </c>
      <c r="E88" s="9"/>
      <c r="F88" s="9" t="s">
        <v>192</v>
      </c>
      <c r="G88" s="9"/>
      <c r="H88" s="9" t="s">
        <v>188</v>
      </c>
      <c r="I88" s="9"/>
      <c r="J88" s="9" t="s">
        <v>191</v>
      </c>
      <c r="K88" s="9" t="s">
        <v>31</v>
      </c>
      <c r="L88" s="9"/>
      <c r="M88" s="9" t="s">
        <v>117</v>
      </c>
      <c r="N88" s="13"/>
      <c r="O88" s="13"/>
      <c r="P88" s="13"/>
      <c r="Q88" s="13"/>
    </row>
    <row r="89" spans="1:17" x14ac:dyDescent="0.25">
      <c r="A89" s="10" t="s">
        <v>190</v>
      </c>
      <c r="B89" s="9"/>
      <c r="C89" s="9"/>
      <c r="D89" s="9" t="s">
        <v>189</v>
      </c>
      <c r="E89" s="9"/>
      <c r="F89" s="9" t="s">
        <v>192</v>
      </c>
      <c r="G89" s="9"/>
      <c r="H89" s="9" t="s">
        <v>188</v>
      </c>
      <c r="I89" s="9"/>
      <c r="J89" s="9" t="s">
        <v>191</v>
      </c>
      <c r="K89" s="9" t="s">
        <v>31</v>
      </c>
      <c r="L89" s="9"/>
      <c r="M89" s="9" t="s">
        <v>117</v>
      </c>
      <c r="N89" s="13"/>
      <c r="O89" s="13"/>
      <c r="P89" s="13"/>
      <c r="Q89" s="13"/>
    </row>
    <row r="90" spans="1:17" x14ac:dyDescent="0.25">
      <c r="A90" s="10" t="s">
        <v>190</v>
      </c>
      <c r="B90" s="9" t="s">
        <v>28</v>
      </c>
      <c r="C90" s="9"/>
      <c r="D90" s="9" t="s">
        <v>189</v>
      </c>
      <c r="E90" s="9"/>
      <c r="F90" s="9" t="s">
        <v>192</v>
      </c>
      <c r="G90" s="9"/>
      <c r="H90" s="9" t="s">
        <v>188</v>
      </c>
      <c r="I90" s="9"/>
      <c r="J90" s="9" t="s">
        <v>191</v>
      </c>
      <c r="K90" s="9" t="s">
        <v>31</v>
      </c>
      <c r="L90" s="9"/>
      <c r="M90" s="9" t="s">
        <v>117</v>
      </c>
      <c r="N90" s="13"/>
      <c r="O90" s="13"/>
      <c r="P90" s="13"/>
      <c r="Q90" s="13"/>
    </row>
    <row r="91" spans="1:17" x14ac:dyDescent="0.25">
      <c r="A91" s="10" t="s">
        <v>190</v>
      </c>
      <c r="B91" s="9" t="s">
        <v>28</v>
      </c>
      <c r="C91" s="9"/>
      <c r="D91" s="9" t="s">
        <v>189</v>
      </c>
      <c r="E91" s="9"/>
      <c r="F91" s="9" t="s">
        <v>192</v>
      </c>
      <c r="G91" s="9"/>
      <c r="H91" s="9"/>
      <c r="I91" s="9"/>
      <c r="J91" s="9" t="s">
        <v>191</v>
      </c>
      <c r="K91" s="9" t="s">
        <v>31</v>
      </c>
      <c r="L91" s="9"/>
      <c r="M91" s="9" t="s">
        <v>117</v>
      </c>
      <c r="N91" s="13"/>
      <c r="O91" s="13"/>
      <c r="P91" s="13"/>
      <c r="Q91" s="13"/>
    </row>
    <row r="92" spans="1:17" x14ac:dyDescent="0.25">
      <c r="A92" s="10" t="s">
        <v>190</v>
      </c>
      <c r="B92" s="9" t="s">
        <v>28</v>
      </c>
      <c r="C92" s="9"/>
      <c r="D92" s="9" t="s">
        <v>189</v>
      </c>
      <c r="E92" s="9"/>
      <c r="F92" s="9" t="s">
        <v>192</v>
      </c>
      <c r="G92" s="9"/>
      <c r="H92" s="9"/>
      <c r="I92" s="9"/>
      <c r="J92" s="9" t="s">
        <v>191</v>
      </c>
      <c r="K92" s="9" t="s">
        <v>31</v>
      </c>
      <c r="L92" s="9"/>
      <c r="M92" s="9" t="s">
        <v>117</v>
      </c>
      <c r="N92" s="13"/>
      <c r="O92" s="13"/>
      <c r="P92" s="13"/>
      <c r="Q92" s="13"/>
    </row>
    <row r="93" spans="1:17" x14ac:dyDescent="0.25">
      <c r="A93" s="10" t="s">
        <v>190</v>
      </c>
      <c r="B93" s="9" t="s">
        <v>28</v>
      </c>
      <c r="C93" s="9"/>
      <c r="D93" s="9"/>
      <c r="E93" s="9"/>
      <c r="F93" s="9" t="s">
        <v>192</v>
      </c>
      <c r="G93" s="9"/>
      <c r="H93" s="9"/>
      <c r="I93" s="9"/>
      <c r="J93" s="9" t="s">
        <v>191</v>
      </c>
      <c r="K93" s="9" t="s">
        <v>31</v>
      </c>
      <c r="L93" s="9"/>
      <c r="M93" s="9" t="s">
        <v>117</v>
      </c>
      <c r="N93" s="13"/>
      <c r="O93" s="13"/>
      <c r="P93" s="13"/>
      <c r="Q93" s="13"/>
    </row>
    <row r="94" spans="1:17" x14ac:dyDescent="0.25">
      <c r="A94" s="10" t="s">
        <v>190</v>
      </c>
      <c r="B94" s="9" t="s">
        <v>28</v>
      </c>
      <c r="C94" s="9"/>
      <c r="D94" s="9"/>
      <c r="E94" s="9"/>
      <c r="F94" s="9" t="s">
        <v>192</v>
      </c>
      <c r="G94" s="9"/>
      <c r="H94" s="9"/>
      <c r="I94" s="9"/>
      <c r="J94" s="9" t="s">
        <v>191</v>
      </c>
      <c r="K94" s="9" t="s">
        <v>31</v>
      </c>
      <c r="L94" s="9"/>
      <c r="M94" s="9" t="s">
        <v>117</v>
      </c>
      <c r="N94" s="13"/>
      <c r="O94" s="13"/>
      <c r="P94" s="13"/>
      <c r="Q94" s="13"/>
    </row>
    <row r="95" spans="1:17" x14ac:dyDescent="0.25">
      <c r="A95" s="10"/>
      <c r="B95" s="9" t="s">
        <v>28</v>
      </c>
      <c r="C95" s="9"/>
      <c r="D95" s="9"/>
      <c r="E95" s="9"/>
      <c r="F95" s="9" t="s">
        <v>192</v>
      </c>
      <c r="G95" s="9"/>
      <c r="H95" s="9"/>
      <c r="I95" s="9"/>
      <c r="J95" s="9" t="s">
        <v>191</v>
      </c>
      <c r="K95" s="9" t="s">
        <v>31</v>
      </c>
      <c r="L95" s="9"/>
      <c r="M95" s="9" t="s">
        <v>117</v>
      </c>
      <c r="N95" s="13"/>
      <c r="O95" s="13"/>
      <c r="P95" s="13"/>
      <c r="Q95" s="13"/>
    </row>
    <row r="96" spans="1:17" x14ac:dyDescent="0.25">
      <c r="A96" s="10"/>
      <c r="B96" s="9" t="s">
        <v>28</v>
      </c>
      <c r="C96" s="9"/>
      <c r="D96" s="9"/>
      <c r="E96" s="9"/>
      <c r="F96" s="9" t="s">
        <v>192</v>
      </c>
      <c r="G96" s="9"/>
      <c r="H96" s="9"/>
      <c r="I96" s="9"/>
      <c r="J96" s="9" t="s">
        <v>191</v>
      </c>
      <c r="K96" s="9" t="s">
        <v>31</v>
      </c>
      <c r="L96" s="9"/>
      <c r="M96" s="9" t="s">
        <v>117</v>
      </c>
      <c r="N96" s="13"/>
      <c r="O96" s="13"/>
      <c r="P96" s="13"/>
      <c r="Q96" s="13"/>
    </row>
    <row r="97" spans="1:17" x14ac:dyDescent="0.25">
      <c r="A97" s="10"/>
      <c r="B97" s="9" t="s">
        <v>28</v>
      </c>
      <c r="C97" s="9"/>
      <c r="D97" s="9"/>
      <c r="E97" s="9"/>
      <c r="F97" s="9" t="s">
        <v>192</v>
      </c>
      <c r="G97" s="9"/>
      <c r="H97" s="9"/>
      <c r="I97" s="9"/>
      <c r="J97" s="9" t="s">
        <v>191</v>
      </c>
      <c r="K97" s="9" t="s">
        <v>31</v>
      </c>
      <c r="L97" s="9"/>
      <c r="M97" s="9"/>
      <c r="N97" s="13"/>
      <c r="O97" s="13"/>
      <c r="P97" s="13"/>
      <c r="Q97" s="13"/>
    </row>
    <row r="98" spans="1:17" x14ac:dyDescent="0.25">
      <c r="A98" s="10"/>
      <c r="B98" s="9" t="s">
        <v>28</v>
      </c>
      <c r="C98" s="9"/>
      <c r="D98" s="9"/>
      <c r="E98" s="9"/>
      <c r="F98" s="9" t="s">
        <v>192</v>
      </c>
      <c r="G98" s="9"/>
      <c r="H98" s="9"/>
      <c r="I98" s="9"/>
      <c r="J98" s="9" t="s">
        <v>191</v>
      </c>
      <c r="K98" s="9" t="s">
        <v>31</v>
      </c>
      <c r="L98" s="9"/>
      <c r="M98" s="9"/>
      <c r="N98" s="13"/>
      <c r="O98" s="13"/>
      <c r="P98" s="13"/>
      <c r="Q98" s="13"/>
    </row>
    <row r="99" spans="1:17" x14ac:dyDescent="0.25">
      <c r="A99" s="10"/>
      <c r="B99" s="9" t="s">
        <v>28</v>
      </c>
      <c r="C99" s="9"/>
      <c r="D99" s="9"/>
      <c r="E99" s="9"/>
      <c r="F99" s="9" t="s">
        <v>192</v>
      </c>
      <c r="G99" s="9"/>
      <c r="H99" s="9"/>
      <c r="I99" s="9"/>
      <c r="J99" s="9" t="s">
        <v>191</v>
      </c>
      <c r="K99" s="9" t="s">
        <v>31</v>
      </c>
      <c r="L99" s="9"/>
      <c r="M99" s="9"/>
      <c r="N99" s="13"/>
      <c r="O99" s="13"/>
      <c r="P99" s="13"/>
      <c r="Q99" s="13"/>
    </row>
    <row r="100" spans="1:17" x14ac:dyDescent="0.25">
      <c r="A100" s="10"/>
      <c r="B100" s="9" t="s">
        <v>28</v>
      </c>
      <c r="C100" s="9"/>
      <c r="D100" s="9"/>
      <c r="E100" s="9"/>
      <c r="F100" s="9" t="s">
        <v>192</v>
      </c>
      <c r="G100" s="9"/>
      <c r="H100" s="9"/>
      <c r="I100" s="9"/>
      <c r="J100" s="9" t="s">
        <v>191</v>
      </c>
      <c r="K100" s="9" t="s">
        <v>31</v>
      </c>
      <c r="L100" s="9"/>
      <c r="M100" s="9"/>
      <c r="N100" s="13"/>
      <c r="O100" s="13"/>
      <c r="P100" s="13"/>
      <c r="Q100" s="13"/>
    </row>
    <row r="101" spans="1:17" x14ac:dyDescent="0.25">
      <c r="A101" s="10"/>
      <c r="B101" s="9" t="s">
        <v>28</v>
      </c>
      <c r="C101" s="9"/>
      <c r="D101" s="9"/>
      <c r="E101" s="9"/>
      <c r="F101" s="9" t="s">
        <v>192</v>
      </c>
      <c r="G101" s="9"/>
      <c r="H101" s="9"/>
      <c r="I101" s="9"/>
      <c r="J101" s="9" t="s">
        <v>191</v>
      </c>
      <c r="K101" s="9"/>
      <c r="L101" s="9"/>
      <c r="M101" s="9"/>
      <c r="N101" s="13"/>
      <c r="O101" s="13"/>
      <c r="P101" s="13"/>
      <c r="Q101" s="13"/>
    </row>
    <row r="102" spans="1:17" x14ac:dyDescent="0.25">
      <c r="A102" s="10"/>
      <c r="B102" s="9" t="s">
        <v>28</v>
      </c>
      <c r="C102" s="9"/>
      <c r="D102" s="9"/>
      <c r="E102" s="9"/>
      <c r="F102" s="9" t="s">
        <v>192</v>
      </c>
      <c r="G102" s="9"/>
      <c r="H102" s="9"/>
      <c r="I102" s="9"/>
      <c r="J102" s="9" t="s">
        <v>191</v>
      </c>
      <c r="K102" s="9"/>
      <c r="L102" s="9"/>
      <c r="M102" s="9"/>
      <c r="N102" s="13"/>
      <c r="O102" s="13"/>
      <c r="P102" s="13"/>
      <c r="Q102" s="13"/>
    </row>
    <row r="103" spans="1:17" x14ac:dyDescent="0.25">
      <c r="A103" s="10"/>
      <c r="B103" s="9" t="s">
        <v>28</v>
      </c>
      <c r="C103" s="9"/>
      <c r="D103" s="9"/>
      <c r="E103" s="9"/>
      <c r="F103" s="9" t="s">
        <v>192</v>
      </c>
      <c r="G103" s="9"/>
      <c r="H103" s="9"/>
      <c r="I103" s="9"/>
      <c r="J103" s="9"/>
      <c r="K103" s="9"/>
      <c r="L103" s="9"/>
      <c r="M103" s="9"/>
      <c r="N103" s="13"/>
      <c r="O103" s="13"/>
      <c r="P103" s="13"/>
      <c r="Q103" s="13"/>
    </row>
    <row r="104" spans="1:17" x14ac:dyDescent="0.25">
      <c r="A104" s="10"/>
      <c r="B104" s="9" t="s">
        <v>28</v>
      </c>
      <c r="C104" s="9"/>
      <c r="D104" s="9"/>
      <c r="E104" s="9"/>
      <c r="F104" s="9" t="s">
        <v>192</v>
      </c>
      <c r="G104" s="9"/>
      <c r="H104" s="9"/>
      <c r="I104" s="9"/>
      <c r="J104" s="9"/>
      <c r="K104" s="9"/>
      <c r="L104" s="9"/>
      <c r="M104" s="9"/>
      <c r="N104" s="13"/>
      <c r="O104" s="13"/>
      <c r="P104" s="13"/>
      <c r="Q104" s="13"/>
    </row>
    <row r="105" spans="1:17" x14ac:dyDescent="0.25">
      <c r="A105" s="10"/>
      <c r="B105" s="9" t="s">
        <v>28</v>
      </c>
      <c r="C105" s="9"/>
      <c r="D105" s="9"/>
      <c r="E105" s="9"/>
      <c r="F105" s="9" t="s">
        <v>192</v>
      </c>
      <c r="G105" s="9"/>
      <c r="H105" s="9"/>
      <c r="I105" s="9"/>
      <c r="J105" s="9"/>
      <c r="K105" s="9"/>
      <c r="L105" s="9"/>
      <c r="M105" s="9"/>
      <c r="N105" s="13"/>
      <c r="O105" s="13"/>
      <c r="P105" s="13"/>
      <c r="Q105" s="13"/>
    </row>
    <row r="106" spans="1:17" x14ac:dyDescent="0.25">
      <c r="A106" s="10"/>
      <c r="B106" s="9" t="s">
        <v>28</v>
      </c>
      <c r="C106" s="9"/>
      <c r="D106" s="9"/>
      <c r="E106" s="9"/>
      <c r="F106" s="9" t="s">
        <v>192</v>
      </c>
      <c r="G106" s="9"/>
      <c r="H106" s="9"/>
      <c r="I106" s="9"/>
      <c r="J106" s="9"/>
      <c r="K106" s="9"/>
      <c r="L106" s="9"/>
      <c r="M106" s="9"/>
      <c r="N106" s="13"/>
      <c r="O106" s="13"/>
      <c r="P106" s="13"/>
      <c r="Q106" s="13"/>
    </row>
    <row r="107" spans="1:17" x14ac:dyDescent="0.25">
      <c r="A107" s="10"/>
      <c r="B107" s="9" t="s">
        <v>28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3"/>
      <c r="O107" s="13"/>
      <c r="P107" s="13"/>
      <c r="Q107" s="13"/>
    </row>
    <row r="108" spans="1:17" x14ac:dyDescent="0.25">
      <c r="A108" s="10"/>
      <c r="B108" s="9" t="s">
        <v>28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3"/>
      <c r="O108" s="13"/>
      <c r="P108" s="13"/>
      <c r="Q108" s="13"/>
    </row>
  </sheetData>
  <sortState ref="N2:R108">
    <sortCondition ref="R2:R108"/>
  </sortState>
  <mergeCells count="1">
    <mergeCell ref="A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A31" activeCellId="6" sqref="A1:XFD1 A6:XFD6 A11:XFD11 A16:XFD16 A21:XFD21 A26:XFD26 A31:XFD31"/>
    </sheetView>
  </sheetViews>
  <sheetFormatPr defaultRowHeight="15" outlineLevelRow="2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outlineLevel="2" x14ac:dyDescent="0.25">
      <c r="A2" t="s">
        <v>20</v>
      </c>
      <c r="B2" t="s">
        <v>32</v>
      </c>
      <c r="C2">
        <v>1</v>
      </c>
      <c r="D2">
        <v>1.9</v>
      </c>
      <c r="E2" t="s">
        <v>25</v>
      </c>
      <c r="F2">
        <v>18.111808589999999</v>
      </c>
      <c r="G2">
        <v>75.076230870000003</v>
      </c>
      <c r="H2">
        <v>360.35992220000003</v>
      </c>
      <c r="I2">
        <v>267.17188270000003</v>
      </c>
      <c r="J2">
        <v>-97.109922179999998</v>
      </c>
      <c r="K2">
        <v>263.25</v>
      </c>
      <c r="L2">
        <v>5.3782891189999997</v>
      </c>
      <c r="M2">
        <v>0.64539469400000005</v>
      </c>
      <c r="N2">
        <v>8.35</v>
      </c>
      <c r="O2">
        <v>2.2813504820000001</v>
      </c>
      <c r="P2">
        <v>26.037692849999999</v>
      </c>
      <c r="Q2">
        <v>3.660463032</v>
      </c>
      <c r="R2">
        <v>19.834102770000001</v>
      </c>
      <c r="S2">
        <v>3</v>
      </c>
      <c r="T2">
        <v>6</v>
      </c>
    </row>
    <row r="3" spans="1:20" hidden="1" outlineLevel="2" x14ac:dyDescent="0.25">
      <c r="A3" t="s">
        <v>20</v>
      </c>
      <c r="B3" t="s">
        <v>32</v>
      </c>
      <c r="C3">
        <v>1</v>
      </c>
      <c r="D3">
        <v>1.88</v>
      </c>
      <c r="E3" t="s">
        <v>25</v>
      </c>
      <c r="F3">
        <v>17.92264703</v>
      </c>
      <c r="G3">
        <v>77.444531380000001</v>
      </c>
      <c r="H3">
        <v>146.5466926</v>
      </c>
      <c r="I3">
        <v>51.179514189999999</v>
      </c>
      <c r="J3">
        <v>189.35330740000001</v>
      </c>
      <c r="K3">
        <v>335.9</v>
      </c>
      <c r="L3">
        <v>6.4359876529999998</v>
      </c>
      <c r="M3">
        <v>0.77231851799999995</v>
      </c>
      <c r="N3">
        <v>8.17</v>
      </c>
      <c r="O3">
        <v>2.9815151520000001</v>
      </c>
      <c r="P3">
        <v>85.668802659999997</v>
      </c>
      <c r="Q3">
        <v>4.275651249</v>
      </c>
      <c r="R3">
        <v>63.014524080000001</v>
      </c>
      <c r="S3">
        <v>4</v>
      </c>
      <c r="T3">
        <v>5</v>
      </c>
    </row>
    <row r="4" spans="1:20" hidden="1" outlineLevel="2" x14ac:dyDescent="0.25">
      <c r="A4" t="s">
        <v>20</v>
      </c>
      <c r="B4" t="s">
        <v>32</v>
      </c>
      <c r="C4">
        <v>1</v>
      </c>
      <c r="D4">
        <v>1.51</v>
      </c>
      <c r="E4" t="s">
        <v>25</v>
      </c>
      <c r="F4">
        <v>16.58317873</v>
      </c>
      <c r="G4">
        <v>87.018512139999999</v>
      </c>
      <c r="H4">
        <v>160.45719840000001</v>
      </c>
      <c r="I4">
        <v>56.855507529999997</v>
      </c>
      <c r="J4">
        <v>93.342801559999998</v>
      </c>
      <c r="K4">
        <v>253.8</v>
      </c>
      <c r="L4">
        <v>5.4430461719999998</v>
      </c>
      <c r="M4">
        <v>0.65316554100000002</v>
      </c>
      <c r="N4">
        <v>8.1300000000000008</v>
      </c>
      <c r="O4">
        <v>2.4996936270000001</v>
      </c>
      <c r="P4">
        <v>41.147282740000001</v>
      </c>
      <c r="Q4">
        <v>10.028665070000001</v>
      </c>
      <c r="R4">
        <v>26.51970811</v>
      </c>
      <c r="S4">
        <v>2</v>
      </c>
      <c r="T4">
        <v>6</v>
      </c>
    </row>
    <row r="5" spans="1:20" hidden="1" outlineLevel="2" x14ac:dyDescent="0.25">
      <c r="A5" t="s">
        <v>20</v>
      </c>
      <c r="B5" t="s">
        <v>32</v>
      </c>
      <c r="C5">
        <v>1</v>
      </c>
      <c r="D5">
        <v>0.28000000000000003</v>
      </c>
      <c r="E5" t="s">
        <v>25</v>
      </c>
      <c r="F5">
        <v>20.315285070000002</v>
      </c>
      <c r="G5">
        <v>89.963999999999999</v>
      </c>
      <c r="H5">
        <v>338.18093390000001</v>
      </c>
      <c r="I5">
        <v>227.9016488</v>
      </c>
      <c r="J5">
        <v>72.969066150000003</v>
      </c>
      <c r="K5">
        <v>411.15</v>
      </c>
      <c r="L5">
        <v>5.281153539</v>
      </c>
      <c r="M5">
        <v>0.63373842499999999</v>
      </c>
      <c r="N5">
        <v>7.95</v>
      </c>
      <c r="O5">
        <v>2.489547038</v>
      </c>
      <c r="P5">
        <v>37.10430547</v>
      </c>
      <c r="Q5">
        <v>5.9830817840000003</v>
      </c>
      <c r="R5">
        <v>21.364402389999999</v>
      </c>
      <c r="S5">
        <v>2</v>
      </c>
      <c r="T5">
        <v>6</v>
      </c>
    </row>
    <row r="6" spans="1:20" outlineLevel="1" collapsed="1" x14ac:dyDescent="0.25">
      <c r="C6" s="2" t="s">
        <v>66</v>
      </c>
      <c r="D6">
        <f>SUBTOTAL(1,D2:D5)</f>
        <v>1.3925000000000001</v>
      </c>
      <c r="G6">
        <f>SUBTOTAL(1,G2:G5)</f>
        <v>82.3758185975</v>
      </c>
    </row>
    <row r="7" spans="1:20" hidden="1" outlineLevel="2" x14ac:dyDescent="0.25">
      <c r="A7" t="s">
        <v>20</v>
      </c>
      <c r="B7" t="s">
        <v>32</v>
      </c>
      <c r="C7">
        <v>2</v>
      </c>
      <c r="D7">
        <v>2.4500000000000002</v>
      </c>
      <c r="E7" t="s">
        <v>25</v>
      </c>
      <c r="F7">
        <v>30.698853620000001</v>
      </c>
      <c r="G7">
        <v>51.010647599999999</v>
      </c>
      <c r="H7">
        <v>189.4768133</v>
      </c>
      <c r="I7">
        <v>107.7673121</v>
      </c>
      <c r="J7">
        <v>190.99818669999999</v>
      </c>
      <c r="K7">
        <v>380.47500000000002</v>
      </c>
      <c r="O7">
        <v>1.8289606460000001</v>
      </c>
      <c r="P7">
        <v>9.8323906270000005</v>
      </c>
      <c r="Q7">
        <v>17.498953369999999</v>
      </c>
      <c r="R7">
        <v>46.488458360000003</v>
      </c>
    </row>
    <row r="8" spans="1:20" hidden="1" outlineLevel="2" x14ac:dyDescent="0.25">
      <c r="A8" t="s">
        <v>20</v>
      </c>
      <c r="B8" t="s">
        <v>32</v>
      </c>
      <c r="C8">
        <v>2</v>
      </c>
      <c r="D8">
        <v>2.1</v>
      </c>
      <c r="E8" t="s">
        <v>25</v>
      </c>
      <c r="F8">
        <v>28.12683715</v>
      </c>
      <c r="G8">
        <v>50.689525119999999</v>
      </c>
      <c r="H8">
        <v>193.165188</v>
      </c>
      <c r="I8">
        <v>114.34882570000001</v>
      </c>
      <c r="J8">
        <v>166.60981200000001</v>
      </c>
      <c r="K8">
        <v>359.77499999999998</v>
      </c>
      <c r="O8">
        <v>2.5907676350000002</v>
      </c>
      <c r="P8">
        <v>3.6988177520000001</v>
      </c>
      <c r="Q8">
        <v>2.662882427</v>
      </c>
      <c r="R8">
        <v>58.707462890000002</v>
      </c>
    </row>
    <row r="9" spans="1:20" hidden="1" outlineLevel="2" x14ac:dyDescent="0.25">
      <c r="A9" t="s">
        <v>20</v>
      </c>
      <c r="B9" t="s">
        <v>32</v>
      </c>
      <c r="C9">
        <v>2</v>
      </c>
      <c r="D9">
        <v>1.51</v>
      </c>
      <c r="E9" t="s">
        <v>25</v>
      </c>
      <c r="F9">
        <v>28.28181004</v>
      </c>
      <c r="G9">
        <v>55.36717986</v>
      </c>
      <c r="H9">
        <v>186.53388820000001</v>
      </c>
      <c r="I9">
        <v>102.8848983</v>
      </c>
      <c r="J9">
        <v>187.3911118</v>
      </c>
      <c r="K9">
        <v>373.92500000000001</v>
      </c>
      <c r="O9">
        <v>1.3505154640000001</v>
      </c>
      <c r="P9">
        <v>3.711200088</v>
      </c>
      <c r="Q9">
        <v>17.27084163</v>
      </c>
      <c r="R9">
        <v>94.511244189999999</v>
      </c>
    </row>
    <row r="10" spans="1:20" hidden="1" outlineLevel="2" x14ac:dyDescent="0.25">
      <c r="A10" t="s">
        <v>20</v>
      </c>
      <c r="B10" t="s">
        <v>32</v>
      </c>
      <c r="C10">
        <v>2</v>
      </c>
      <c r="D10">
        <v>1.71</v>
      </c>
      <c r="E10" t="s">
        <v>25</v>
      </c>
      <c r="F10">
        <v>32.212962959999999</v>
      </c>
      <c r="G10">
        <v>55.915977959999999</v>
      </c>
      <c r="H10">
        <v>241.5898732</v>
      </c>
      <c r="I10">
        <v>153.4609323</v>
      </c>
      <c r="J10">
        <v>124.0351268</v>
      </c>
      <c r="K10">
        <v>365.625</v>
      </c>
      <c r="O10">
        <v>5.5142566190000002</v>
      </c>
      <c r="P10">
        <v>24.91102149</v>
      </c>
      <c r="Q10">
        <v>16.159556590000001</v>
      </c>
      <c r="R10">
        <v>99.548541220000004</v>
      </c>
    </row>
    <row r="11" spans="1:20" outlineLevel="1" collapsed="1" x14ac:dyDescent="0.25">
      <c r="C11" s="2" t="s">
        <v>67</v>
      </c>
      <c r="D11">
        <f>SUBTOTAL(1,D7:D10)</f>
        <v>1.9425000000000001</v>
      </c>
      <c r="G11">
        <f>SUBTOTAL(1,G7:G10)</f>
        <v>53.245832634999999</v>
      </c>
    </row>
    <row r="12" spans="1:20" hidden="1" outlineLevel="2" x14ac:dyDescent="0.25">
      <c r="A12" t="s">
        <v>23</v>
      </c>
      <c r="B12" t="s">
        <v>32</v>
      </c>
      <c r="C12">
        <v>1</v>
      </c>
      <c r="D12">
        <v>0.71</v>
      </c>
      <c r="E12" t="s">
        <v>25</v>
      </c>
      <c r="F12">
        <v>1.3173300610000001</v>
      </c>
      <c r="G12">
        <v>35.535358510000002</v>
      </c>
      <c r="H12">
        <v>208.9494163</v>
      </c>
      <c r="I12">
        <v>172.0967277</v>
      </c>
      <c r="J12">
        <v>183.75058369999999</v>
      </c>
      <c r="K12">
        <v>392.7</v>
      </c>
      <c r="L12" t="s">
        <v>25</v>
      </c>
      <c r="M12" t="s">
        <v>25</v>
      </c>
      <c r="N12">
        <v>8.27</v>
      </c>
      <c r="O12">
        <v>1.6086711709999999</v>
      </c>
      <c r="P12">
        <v>8.4237691659999996</v>
      </c>
      <c r="Q12">
        <v>0.61954619499999997</v>
      </c>
      <c r="R12">
        <v>48.526556859999999</v>
      </c>
      <c r="S12">
        <v>2</v>
      </c>
      <c r="T12">
        <v>7</v>
      </c>
    </row>
    <row r="13" spans="1:20" hidden="1" outlineLevel="2" x14ac:dyDescent="0.25">
      <c r="A13" t="s">
        <v>23</v>
      </c>
      <c r="B13" t="s">
        <v>32</v>
      </c>
      <c r="C13">
        <v>1</v>
      </c>
      <c r="D13">
        <v>0.87</v>
      </c>
      <c r="E13" t="s">
        <v>25</v>
      </c>
      <c r="F13">
        <v>-3.3034813519999999</v>
      </c>
      <c r="G13">
        <v>87.409479090000005</v>
      </c>
      <c r="H13">
        <v>221.69260700000001</v>
      </c>
      <c r="I13">
        <v>137.58660929999999</v>
      </c>
      <c r="J13">
        <v>155.40739300000001</v>
      </c>
      <c r="K13">
        <v>377.1</v>
      </c>
      <c r="L13">
        <v>5.2703606970000001</v>
      </c>
      <c r="M13">
        <v>0.63244328400000005</v>
      </c>
      <c r="N13">
        <v>8.0500000000000007</v>
      </c>
      <c r="O13">
        <v>2.79443128</v>
      </c>
      <c r="P13">
        <v>19.65382206</v>
      </c>
      <c r="Q13">
        <v>2.7690188560000002</v>
      </c>
      <c r="R13">
        <v>159.84590209999999</v>
      </c>
      <c r="S13">
        <v>4</v>
      </c>
      <c r="T13">
        <v>5</v>
      </c>
    </row>
    <row r="14" spans="1:20" hidden="1" outlineLevel="2" x14ac:dyDescent="0.25">
      <c r="A14" t="s">
        <v>23</v>
      </c>
      <c r="B14" t="s">
        <v>32</v>
      </c>
      <c r="C14">
        <v>1</v>
      </c>
      <c r="D14">
        <v>1.61</v>
      </c>
      <c r="E14" t="s">
        <v>25</v>
      </c>
      <c r="F14">
        <v>18.986041719999999</v>
      </c>
      <c r="G14">
        <v>43.225402649999999</v>
      </c>
      <c r="H14">
        <v>279.52334630000001</v>
      </c>
      <c r="I14">
        <v>217.31190190000001</v>
      </c>
      <c r="J14">
        <v>135.6766537</v>
      </c>
      <c r="K14">
        <v>415.2</v>
      </c>
      <c r="L14">
        <v>5.43225333</v>
      </c>
      <c r="M14">
        <v>0.65187039999999996</v>
      </c>
      <c r="N14">
        <v>8.26</v>
      </c>
      <c r="O14">
        <v>7.8539387310000004</v>
      </c>
      <c r="P14">
        <v>39.414992869999999</v>
      </c>
      <c r="Q14">
        <v>1.2830941629999999</v>
      </c>
      <c r="R14">
        <v>59.911550040000002</v>
      </c>
      <c r="S14">
        <v>4</v>
      </c>
      <c r="T14">
        <v>5</v>
      </c>
    </row>
    <row r="15" spans="1:20" hidden="1" outlineLevel="2" x14ac:dyDescent="0.25">
      <c r="A15" t="s">
        <v>23</v>
      </c>
      <c r="B15" t="s">
        <v>32</v>
      </c>
      <c r="C15">
        <v>1</v>
      </c>
      <c r="D15">
        <v>0.19</v>
      </c>
      <c r="E15" t="s">
        <v>25</v>
      </c>
      <c r="F15">
        <v>14.316296619999999</v>
      </c>
      <c r="G15">
        <v>29.86728828</v>
      </c>
      <c r="H15">
        <v>161.33268480000001</v>
      </c>
      <c r="I15">
        <v>117.1490999</v>
      </c>
      <c r="J15">
        <v>180.91731519999999</v>
      </c>
      <c r="K15">
        <v>342.25</v>
      </c>
      <c r="L15">
        <v>4.6227901659999997</v>
      </c>
      <c r="M15">
        <v>0.55473481999999996</v>
      </c>
      <c r="N15">
        <v>8.2899999999999991</v>
      </c>
      <c r="O15">
        <v>4.9288548749999999</v>
      </c>
      <c r="P15">
        <v>5.4222916149999998</v>
      </c>
      <c r="Q15">
        <v>0.25354945899999998</v>
      </c>
      <c r="R15">
        <v>52.438821799999999</v>
      </c>
      <c r="S15">
        <v>4</v>
      </c>
      <c r="T15">
        <v>5</v>
      </c>
    </row>
    <row r="16" spans="1:20" outlineLevel="1" collapsed="1" x14ac:dyDescent="0.25">
      <c r="C16" s="2" t="s">
        <v>66</v>
      </c>
      <c r="D16">
        <f>SUBTOTAL(1,D12:D15)</f>
        <v>0.84500000000000008</v>
      </c>
      <c r="G16">
        <f>SUBTOTAL(1,G12:G15)</f>
        <v>49.009382132500001</v>
      </c>
    </row>
    <row r="17" spans="1:20" hidden="1" outlineLevel="2" x14ac:dyDescent="0.25">
      <c r="A17" t="s">
        <v>23</v>
      </c>
      <c r="B17" t="s">
        <v>32</v>
      </c>
      <c r="C17">
        <v>2</v>
      </c>
      <c r="D17">
        <v>1.44</v>
      </c>
      <c r="E17" t="s">
        <v>25</v>
      </c>
      <c r="F17">
        <v>24.206790120000001</v>
      </c>
      <c r="G17">
        <v>50.185950409999997</v>
      </c>
      <c r="H17">
        <v>174.64328180000001</v>
      </c>
      <c r="I17">
        <v>100.25054129999999</v>
      </c>
      <c r="J17">
        <v>147.88171819999999</v>
      </c>
      <c r="K17">
        <v>322.52499999999998</v>
      </c>
      <c r="O17">
        <v>1.28458498</v>
      </c>
      <c r="P17">
        <v>4.6732457920000003</v>
      </c>
      <c r="Q17">
        <v>5.5198575180000002</v>
      </c>
      <c r="R17">
        <v>120.363231</v>
      </c>
    </row>
    <row r="18" spans="1:20" hidden="1" outlineLevel="2" x14ac:dyDescent="0.25">
      <c r="A18" t="s">
        <v>23</v>
      </c>
      <c r="B18" t="s">
        <v>32</v>
      </c>
      <c r="C18">
        <v>2</v>
      </c>
      <c r="D18">
        <v>0.47</v>
      </c>
      <c r="E18" t="s">
        <v>25</v>
      </c>
      <c r="F18">
        <v>25.287037040000001</v>
      </c>
      <c r="G18">
        <v>50.819559230000003</v>
      </c>
      <c r="H18">
        <v>121.82154939999999</v>
      </c>
      <c r="I18">
        <v>45.714953129999998</v>
      </c>
      <c r="J18">
        <v>255.6034506</v>
      </c>
      <c r="K18">
        <v>377.42500000000001</v>
      </c>
      <c r="O18">
        <v>2.0257234730000002</v>
      </c>
      <c r="P18">
        <v>7.0676403849999998</v>
      </c>
      <c r="Q18">
        <v>17.76847631</v>
      </c>
      <c r="R18">
        <v>76.113101979999996</v>
      </c>
    </row>
    <row r="19" spans="1:20" hidden="1" outlineLevel="2" x14ac:dyDescent="0.25">
      <c r="A19" t="s">
        <v>23</v>
      </c>
      <c r="B19" t="s">
        <v>32</v>
      </c>
      <c r="C19">
        <v>2</v>
      </c>
      <c r="D19">
        <v>0.5</v>
      </c>
      <c r="E19" t="s">
        <v>25</v>
      </c>
      <c r="F19">
        <v>25.157407410000001</v>
      </c>
      <c r="G19">
        <v>51.329201099999999</v>
      </c>
      <c r="H19">
        <v>136.0607412</v>
      </c>
      <c r="I19">
        <v>59.574132689999999</v>
      </c>
      <c r="J19">
        <v>213.71425880000001</v>
      </c>
      <c r="K19">
        <v>349.77499999999998</v>
      </c>
      <c r="O19">
        <v>2.1359470470000002</v>
      </c>
      <c r="P19">
        <v>6.5152212399999998</v>
      </c>
      <c r="Q19">
        <v>11.74476934</v>
      </c>
      <c r="R19">
        <v>70.641437389999993</v>
      </c>
    </row>
    <row r="20" spans="1:20" hidden="1" outlineLevel="2" x14ac:dyDescent="0.25">
      <c r="A20" t="s">
        <v>23</v>
      </c>
      <c r="B20" t="s">
        <v>32</v>
      </c>
      <c r="C20">
        <v>2</v>
      </c>
      <c r="D20">
        <v>0.98</v>
      </c>
      <c r="E20" t="s">
        <v>25</v>
      </c>
      <c r="F20">
        <v>22.854938270000002</v>
      </c>
      <c r="G20">
        <v>50.750688709999999</v>
      </c>
      <c r="H20">
        <v>132.04518429999999</v>
      </c>
      <c r="I20">
        <v>58.439557319999999</v>
      </c>
      <c r="J20">
        <v>172.0298157</v>
      </c>
      <c r="K20">
        <v>304.07499999999999</v>
      </c>
      <c r="O20">
        <v>4.3049199079999996</v>
      </c>
      <c r="P20">
        <v>31.899205169999998</v>
      </c>
      <c r="Q20">
        <v>20.514966959999999</v>
      </c>
      <c r="R20">
        <v>83.281112359999995</v>
      </c>
    </row>
    <row r="21" spans="1:20" outlineLevel="1" collapsed="1" x14ac:dyDescent="0.25">
      <c r="C21" s="2" t="s">
        <v>67</v>
      </c>
      <c r="D21">
        <f>SUBTOTAL(1,D17:D20)</f>
        <v>0.84750000000000003</v>
      </c>
      <c r="G21">
        <f>SUBTOTAL(1,G17:G20)</f>
        <v>50.771349862499996</v>
      </c>
    </row>
    <row r="22" spans="1:20" hidden="1" outlineLevel="2" x14ac:dyDescent="0.25">
      <c r="A22" t="s">
        <v>22</v>
      </c>
      <c r="B22" t="s">
        <v>32</v>
      </c>
      <c r="C22">
        <v>1</v>
      </c>
      <c r="D22">
        <v>0.54</v>
      </c>
      <c r="E22" t="s">
        <v>25</v>
      </c>
      <c r="F22">
        <v>-6.254244581</v>
      </c>
      <c r="G22">
        <v>84.013473200000007</v>
      </c>
      <c r="H22">
        <v>318.48249029999999</v>
      </c>
      <c r="I22">
        <v>240.72326169999999</v>
      </c>
      <c r="J22">
        <v>2.1175097279999999</v>
      </c>
      <c r="K22">
        <v>320.60000000000002</v>
      </c>
      <c r="L22">
        <v>1.827444039</v>
      </c>
      <c r="M22">
        <v>0.219293285</v>
      </c>
      <c r="N22">
        <v>8.14</v>
      </c>
      <c r="O22">
        <v>3.31155914</v>
      </c>
      <c r="P22">
        <v>28.837781369999998</v>
      </c>
      <c r="Q22">
        <v>3.2050138380000002</v>
      </c>
      <c r="R22">
        <v>62.413351740000003</v>
      </c>
      <c r="S22">
        <v>2</v>
      </c>
      <c r="T22">
        <v>7</v>
      </c>
    </row>
    <row r="23" spans="1:20" hidden="1" outlineLevel="2" x14ac:dyDescent="0.25">
      <c r="A23" t="s">
        <v>22</v>
      </c>
      <c r="B23" t="s">
        <v>32</v>
      </c>
      <c r="C23">
        <v>1</v>
      </c>
      <c r="D23">
        <v>0.28999999999999998</v>
      </c>
      <c r="E23" t="s">
        <v>25</v>
      </c>
      <c r="F23">
        <v>18.87356728</v>
      </c>
      <c r="G23">
        <v>34.13761452</v>
      </c>
      <c r="H23">
        <v>196.25486380000001</v>
      </c>
      <c r="I23">
        <v>143.24368200000001</v>
      </c>
      <c r="J23">
        <v>204.74513619999999</v>
      </c>
      <c r="K23">
        <v>401</v>
      </c>
      <c r="L23">
        <v>0.58626718799999999</v>
      </c>
      <c r="M23">
        <v>7.0352063000000006E-2</v>
      </c>
      <c r="N23">
        <v>8.23</v>
      </c>
      <c r="O23">
        <v>1.3946135829999999</v>
      </c>
      <c r="P23">
        <v>39.894963320000002</v>
      </c>
      <c r="Q23">
        <v>1.221438958</v>
      </c>
      <c r="R23">
        <v>86.451001680000005</v>
      </c>
      <c r="S23">
        <v>2</v>
      </c>
      <c r="T23">
        <v>8</v>
      </c>
    </row>
    <row r="24" spans="1:20" hidden="1" outlineLevel="2" x14ac:dyDescent="0.25">
      <c r="A24" t="s">
        <v>22</v>
      </c>
      <c r="B24" t="s">
        <v>32</v>
      </c>
      <c r="C24">
        <v>1</v>
      </c>
      <c r="D24">
        <v>0.36</v>
      </c>
      <c r="E24" t="s">
        <v>25</v>
      </c>
      <c r="F24">
        <v>30.673171679999999</v>
      </c>
      <c r="G24">
        <v>65.482318989999996</v>
      </c>
      <c r="H24">
        <v>174.4649805</v>
      </c>
      <c r="I24">
        <v>78.309489830000004</v>
      </c>
      <c r="J24">
        <v>138.33501949999999</v>
      </c>
      <c r="K24">
        <v>312.8</v>
      </c>
      <c r="L24" t="s">
        <v>25</v>
      </c>
      <c r="M24" t="s">
        <v>25</v>
      </c>
      <c r="N24">
        <v>8.2200000000000006</v>
      </c>
      <c r="O24">
        <v>1.7505257620000001</v>
      </c>
      <c r="P24">
        <v>29.905214640000001</v>
      </c>
      <c r="Q24">
        <v>4.1732290189999999</v>
      </c>
      <c r="R24">
        <v>47.169270820000001</v>
      </c>
      <c r="S24">
        <v>2</v>
      </c>
      <c r="T24">
        <v>5</v>
      </c>
    </row>
    <row r="25" spans="1:20" hidden="1" outlineLevel="2" x14ac:dyDescent="0.25">
      <c r="A25" t="s">
        <v>22</v>
      </c>
      <c r="B25" t="s">
        <v>32</v>
      </c>
      <c r="C25">
        <v>1</v>
      </c>
      <c r="D25">
        <v>1.18</v>
      </c>
      <c r="E25" t="s">
        <v>25</v>
      </c>
      <c r="F25">
        <v>-1.2544340570000001</v>
      </c>
      <c r="G25">
        <v>33.438522229999997</v>
      </c>
      <c r="H25">
        <v>253.69649810000001</v>
      </c>
      <c r="I25">
        <v>221.51240989999999</v>
      </c>
      <c r="J25">
        <v>146.3535019</v>
      </c>
      <c r="K25">
        <v>400.05</v>
      </c>
      <c r="L25">
        <v>0.70498845200000004</v>
      </c>
      <c r="M25">
        <v>8.4598614000000003E-2</v>
      </c>
      <c r="N25">
        <v>8.25</v>
      </c>
      <c r="O25">
        <v>2.3420758930000001</v>
      </c>
      <c r="P25">
        <v>14.723778380000001</v>
      </c>
      <c r="Q25">
        <v>3.8824449579999998</v>
      </c>
      <c r="R25">
        <v>84.191294339999999</v>
      </c>
      <c r="S25">
        <v>2</v>
      </c>
      <c r="T25">
        <v>4</v>
      </c>
    </row>
    <row r="26" spans="1:20" outlineLevel="1" collapsed="1" x14ac:dyDescent="0.25">
      <c r="C26" s="2" t="s">
        <v>66</v>
      </c>
      <c r="D26">
        <f>SUBTOTAL(1,D22:D25)</f>
        <v>0.59250000000000003</v>
      </c>
      <c r="G26">
        <f>SUBTOTAL(1,G22:G25)</f>
        <v>54.267982234999998</v>
      </c>
    </row>
    <row r="27" spans="1:20" hidden="1" outlineLevel="2" x14ac:dyDescent="0.25">
      <c r="A27" t="s">
        <v>22</v>
      </c>
      <c r="B27" t="s">
        <v>32</v>
      </c>
      <c r="C27">
        <v>2</v>
      </c>
      <c r="D27">
        <v>2.34</v>
      </c>
      <c r="E27" t="s">
        <v>25</v>
      </c>
      <c r="F27">
        <v>28.055555559999998</v>
      </c>
      <c r="G27">
        <v>52.231404959999999</v>
      </c>
      <c r="H27">
        <v>148.5182475</v>
      </c>
      <c r="I27">
        <v>68.231286979999993</v>
      </c>
      <c r="J27">
        <v>222.8567525</v>
      </c>
      <c r="K27">
        <v>371.375</v>
      </c>
      <c r="O27">
        <v>1.9456886900000001</v>
      </c>
      <c r="P27">
        <v>9.3279114300000003</v>
      </c>
      <c r="Q27">
        <v>1.9579417809999999</v>
      </c>
      <c r="R27">
        <v>106.0552284</v>
      </c>
    </row>
    <row r="28" spans="1:20" hidden="1" outlineLevel="2" x14ac:dyDescent="0.25">
      <c r="A28" t="s">
        <v>22</v>
      </c>
      <c r="B28" t="s">
        <v>32</v>
      </c>
      <c r="C28">
        <v>2</v>
      </c>
      <c r="D28">
        <v>1.85</v>
      </c>
      <c r="E28" t="s">
        <v>25</v>
      </c>
      <c r="F28">
        <v>28.40123457</v>
      </c>
      <c r="G28">
        <v>56.336088150000002</v>
      </c>
      <c r="H28">
        <v>118.1629013</v>
      </c>
      <c r="I28">
        <v>33.42557858</v>
      </c>
      <c r="J28">
        <v>263.31209869999998</v>
      </c>
      <c r="K28">
        <v>381.47500000000002</v>
      </c>
      <c r="O28">
        <v>2.2244546500000002</v>
      </c>
      <c r="P28">
        <v>9.7159367789999997</v>
      </c>
      <c r="Q28">
        <v>21.309264129999999</v>
      </c>
      <c r="R28">
        <v>97.00358344</v>
      </c>
    </row>
    <row r="29" spans="1:20" hidden="1" outlineLevel="2" x14ac:dyDescent="0.25">
      <c r="A29" t="s">
        <v>22</v>
      </c>
      <c r="B29" t="s">
        <v>32</v>
      </c>
      <c r="C29">
        <v>2</v>
      </c>
      <c r="D29">
        <v>1.21</v>
      </c>
      <c r="E29" t="s">
        <v>25</v>
      </c>
      <c r="F29">
        <v>26.351851849999999</v>
      </c>
      <c r="G29">
        <v>52.93732782</v>
      </c>
      <c r="H29">
        <v>129.5390103</v>
      </c>
      <c r="I29">
        <v>50.249830629999998</v>
      </c>
      <c r="J29">
        <v>230.68598969999999</v>
      </c>
      <c r="K29">
        <v>360.22500000000002</v>
      </c>
      <c r="O29">
        <v>2.3387096770000002</v>
      </c>
      <c r="P29">
        <v>25.026751780000001</v>
      </c>
      <c r="Q29">
        <v>8.7119494690000003</v>
      </c>
      <c r="R29">
        <v>84.603161119999996</v>
      </c>
    </row>
    <row r="30" spans="1:20" hidden="1" outlineLevel="2" x14ac:dyDescent="0.25">
      <c r="A30" t="s">
        <v>22</v>
      </c>
      <c r="B30" t="s">
        <v>32</v>
      </c>
      <c r="C30">
        <v>2</v>
      </c>
      <c r="D30">
        <v>1.02</v>
      </c>
      <c r="E30" t="s">
        <v>25</v>
      </c>
      <c r="F30">
        <v>27.484567899999998</v>
      </c>
      <c r="G30">
        <v>49.579889809999997</v>
      </c>
      <c r="H30">
        <v>216.693916</v>
      </c>
      <c r="I30">
        <v>139.62945830000001</v>
      </c>
      <c r="J30">
        <v>135.831084</v>
      </c>
      <c r="K30">
        <v>352.52499999999998</v>
      </c>
      <c r="O30">
        <v>2.8395399779999999</v>
      </c>
      <c r="P30">
        <v>6.8851078980000002</v>
      </c>
      <c r="Q30">
        <v>20.012083959999998</v>
      </c>
      <c r="R30">
        <v>185.40630049999999</v>
      </c>
    </row>
    <row r="31" spans="1:20" outlineLevel="1" collapsed="1" x14ac:dyDescent="0.25">
      <c r="C31" s="2" t="s">
        <v>67</v>
      </c>
      <c r="D31">
        <f>SUBTOTAL(1,D27:D30)</f>
        <v>1.605</v>
      </c>
      <c r="G31">
        <f>SUBTOTAL(1,G27:G30)</f>
        <v>52.771177684999998</v>
      </c>
    </row>
    <row r="32" spans="1:20" x14ac:dyDescent="0.25">
      <c r="C32" s="2" t="s">
        <v>55</v>
      </c>
      <c r="D32">
        <f>SUBTOTAL(1,D2:D30)</f>
        <v>1.2041666666666668</v>
      </c>
      <c r="G32">
        <f>SUBTOTAL(1,G2:G30)</f>
        <v>57.073590524583331</v>
      </c>
    </row>
  </sheetData>
  <sortState ref="A2:T25">
    <sortCondition ref="A2:A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3" workbookViewId="0">
      <selection activeCell="G43" sqref="G4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C2" t="s">
        <v>66</v>
      </c>
      <c r="D2">
        <v>0.94333333333333302</v>
      </c>
      <c r="F2">
        <v>12.190597232583336</v>
      </c>
      <c r="I2">
        <v>160.92014462083333</v>
      </c>
      <c r="J2">
        <v>117.1548638215</v>
      </c>
    </row>
    <row r="3" spans="1:20" x14ac:dyDescent="0.25">
      <c r="C3" t="s">
        <v>67</v>
      </c>
      <c r="D3">
        <v>1.4650000000000001</v>
      </c>
      <c r="F3">
        <v>27.2599872075</v>
      </c>
      <c r="I3">
        <v>86.164775610833317</v>
      </c>
      <c r="J3">
        <v>192.57911712500001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</row>
    <row r="6" spans="1:20" x14ac:dyDescent="0.25">
      <c r="C6" t="s">
        <v>74</v>
      </c>
      <c r="D6">
        <v>0.64746124255129045</v>
      </c>
      <c r="F6">
        <v>11.558004861205829</v>
      </c>
      <c r="I6">
        <v>74.827468616446964</v>
      </c>
      <c r="J6">
        <v>88.500217623565547</v>
      </c>
    </row>
    <row r="7" spans="1:20" x14ac:dyDescent="0.25">
      <c r="C7" t="s">
        <v>75</v>
      </c>
      <c r="D7">
        <v>0.65847620237249949</v>
      </c>
      <c r="F7">
        <v>2.6629390010728589</v>
      </c>
      <c r="I7">
        <v>38.883369791801307</v>
      </c>
      <c r="J7">
        <v>45.560502361056791</v>
      </c>
    </row>
    <row r="10" spans="1:2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</row>
    <row r="11" spans="1:20" x14ac:dyDescent="0.25">
      <c r="A11" t="s">
        <v>78</v>
      </c>
      <c r="D11">
        <v>1.6675</v>
      </c>
      <c r="G11">
        <v>67.81082561625</v>
      </c>
    </row>
    <row r="12" spans="1:20" x14ac:dyDescent="0.25">
      <c r="A12" t="s">
        <v>79</v>
      </c>
      <c r="D12">
        <v>0.84624999999999995</v>
      </c>
      <c r="G12">
        <v>49.890365997499998</v>
      </c>
    </row>
    <row r="13" spans="1:20" x14ac:dyDescent="0.25">
      <c r="A13" t="s">
        <v>80</v>
      </c>
      <c r="D13">
        <v>1.0987500000000001</v>
      </c>
      <c r="G13">
        <v>53.519579960000002</v>
      </c>
    </row>
    <row r="15" spans="1:2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</row>
    <row r="16" spans="1:20" x14ac:dyDescent="0.25">
      <c r="A16" t="s">
        <v>81</v>
      </c>
      <c r="D16">
        <v>0.64088666258997307</v>
      </c>
      <c r="G16">
        <v>16.375109114786852</v>
      </c>
    </row>
    <row r="17" spans="1:7" x14ac:dyDescent="0.25">
      <c r="A17" t="s">
        <v>82</v>
      </c>
      <c r="D17">
        <v>0.48770416970009312</v>
      </c>
      <c r="G17">
        <v>17.166648049336914</v>
      </c>
    </row>
    <row r="18" spans="1:7" x14ac:dyDescent="0.25">
      <c r="A18" t="s">
        <v>83</v>
      </c>
      <c r="D18">
        <v>0.72133680463032346</v>
      </c>
      <c r="G18">
        <v>16.376579108823396</v>
      </c>
    </row>
    <row r="36" spans="1:20" x14ac:dyDescent="0.25">
      <c r="A36" t="s">
        <v>0</v>
      </c>
      <c r="B36" t="s">
        <v>1</v>
      </c>
      <c r="C36" t="s">
        <v>2</v>
      </c>
      <c r="D36" t="s">
        <v>87</v>
      </c>
      <c r="E36" t="s">
        <v>88</v>
      </c>
      <c r="F36" t="s">
        <v>5</v>
      </c>
      <c r="G36" t="s">
        <v>69</v>
      </c>
      <c r="H36" t="s">
        <v>68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</row>
    <row r="37" spans="1:20" x14ac:dyDescent="0.25">
      <c r="B37" t="s">
        <v>84</v>
      </c>
      <c r="C37" t="s">
        <v>66</v>
      </c>
      <c r="D37">
        <v>1.3925000000000001</v>
      </c>
      <c r="E37">
        <v>1.9425000000000001</v>
      </c>
      <c r="G37">
        <v>82.3758185975</v>
      </c>
      <c r="H37">
        <v>53.245832634999999</v>
      </c>
    </row>
    <row r="38" spans="1:20" x14ac:dyDescent="0.25">
      <c r="B38" t="s">
        <v>85</v>
      </c>
      <c r="C38" t="s">
        <v>66</v>
      </c>
      <c r="D38">
        <v>0.84500000000000008</v>
      </c>
      <c r="E38">
        <v>0.84750000000000003</v>
      </c>
      <c r="G38">
        <v>49.009382132500001</v>
      </c>
      <c r="H38">
        <v>50.771349862499996</v>
      </c>
    </row>
    <row r="39" spans="1:20" x14ac:dyDescent="0.25">
      <c r="B39" t="s">
        <v>86</v>
      </c>
      <c r="C39" t="s">
        <v>66</v>
      </c>
      <c r="D39">
        <v>0.59250000000000003</v>
      </c>
      <c r="E39">
        <v>1.605</v>
      </c>
      <c r="G39">
        <v>54.267982234999998</v>
      </c>
      <c r="H39">
        <v>52.771177684999998</v>
      </c>
    </row>
  </sheetData>
  <sortState ref="C37:G42">
    <sortCondition ref="C36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zoomScaleNormal="100" workbookViewId="0">
      <selection activeCell="E1" activeCellId="1" sqref="B1:B66 E1:E66"/>
    </sheetView>
  </sheetViews>
  <sheetFormatPr defaultRowHeight="15" outlineLevelRow="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outlineLevel="2" x14ac:dyDescent="0.25">
      <c r="A2" t="s">
        <v>23</v>
      </c>
      <c r="B2" t="s">
        <v>21</v>
      </c>
      <c r="C2">
        <v>1</v>
      </c>
      <c r="D2">
        <v>1.91</v>
      </c>
      <c r="E2">
        <v>34.71</v>
      </c>
      <c r="F2">
        <v>13.2498454</v>
      </c>
      <c r="G2">
        <v>62.74967925</v>
      </c>
      <c r="H2">
        <v>122.9085603</v>
      </c>
      <c r="I2">
        <v>46.90903565</v>
      </c>
      <c r="J2">
        <v>211.7414397</v>
      </c>
      <c r="K2">
        <v>334.65</v>
      </c>
      <c r="L2">
        <v>4.288212058</v>
      </c>
      <c r="M2">
        <v>0.51458544699999997</v>
      </c>
      <c r="N2">
        <v>7.83</v>
      </c>
      <c r="O2">
        <v>2.0253360909999998</v>
      </c>
      <c r="P2">
        <v>18.645470549999999</v>
      </c>
      <c r="Q2">
        <v>9.3267674629999995</v>
      </c>
      <c r="R2">
        <v>59.477293109999998</v>
      </c>
      <c r="S2">
        <v>2</v>
      </c>
      <c r="T2">
        <v>5</v>
      </c>
      <c r="V2">
        <f>TTEST(F2:F33,F68:F71,1,2)</f>
        <v>6.6227775166913985E-2</v>
      </c>
    </row>
    <row r="3" spans="1:22" outlineLevel="2" x14ac:dyDescent="0.25">
      <c r="A3" t="s">
        <v>23</v>
      </c>
      <c r="B3" t="s">
        <v>21</v>
      </c>
      <c r="C3">
        <v>1</v>
      </c>
      <c r="D3">
        <v>1.34</v>
      </c>
      <c r="E3">
        <v>17.87</v>
      </c>
      <c r="F3">
        <v>16.563147990000001</v>
      </c>
      <c r="G3">
        <v>61.098556330000001</v>
      </c>
      <c r="H3">
        <v>143.38521399999999</v>
      </c>
      <c r="I3">
        <v>65.723509680000006</v>
      </c>
      <c r="J3">
        <v>264.714786</v>
      </c>
      <c r="K3">
        <v>408.1</v>
      </c>
      <c r="L3">
        <v>3.4884624519999998</v>
      </c>
      <c r="M3">
        <v>0.41861549399999998</v>
      </c>
      <c r="N3">
        <v>7.97</v>
      </c>
      <c r="O3">
        <v>2.3931181490000002</v>
      </c>
      <c r="P3">
        <v>9.5775234480000009</v>
      </c>
      <c r="Q3">
        <v>14.78332209</v>
      </c>
      <c r="R3">
        <v>78.164406299999996</v>
      </c>
      <c r="S3">
        <v>2</v>
      </c>
      <c r="T3">
        <v>7</v>
      </c>
      <c r="V3">
        <f>TTEST(F35:F66,F73:F76,1,2)</f>
        <v>0.24295607527660107</v>
      </c>
    </row>
    <row r="4" spans="1:22" outlineLevel="2" x14ac:dyDescent="0.25">
      <c r="A4" t="s">
        <v>23</v>
      </c>
      <c r="B4" t="s">
        <v>21</v>
      </c>
      <c r="C4">
        <v>1</v>
      </c>
      <c r="D4">
        <v>4.3899999999999997</v>
      </c>
      <c r="E4">
        <v>25.7</v>
      </c>
      <c r="F4">
        <v>8.1488671410000002</v>
      </c>
      <c r="G4">
        <v>63.881588780000001</v>
      </c>
      <c r="H4">
        <v>116.97470819999999</v>
      </c>
      <c r="I4">
        <v>44.944252280000001</v>
      </c>
      <c r="J4">
        <v>309.92529180000002</v>
      </c>
      <c r="K4">
        <v>426.9</v>
      </c>
      <c r="L4">
        <v>5.2271893279999997</v>
      </c>
      <c r="M4">
        <v>0.62726271899999997</v>
      </c>
      <c r="N4">
        <v>8.1</v>
      </c>
      <c r="O4">
        <v>2.5188524590000001</v>
      </c>
      <c r="P4">
        <v>15.014545549999999</v>
      </c>
      <c r="Q4">
        <v>9.3199110869999995</v>
      </c>
      <c r="R4">
        <v>98.121197850000001</v>
      </c>
      <c r="S4">
        <v>2</v>
      </c>
      <c r="T4">
        <v>5</v>
      </c>
    </row>
    <row r="5" spans="1:22" outlineLevel="2" x14ac:dyDescent="0.25">
      <c r="A5" t="s">
        <v>23</v>
      </c>
      <c r="B5" t="s">
        <v>21</v>
      </c>
      <c r="C5">
        <v>1</v>
      </c>
      <c r="D5">
        <v>1.3</v>
      </c>
      <c r="E5">
        <v>11.22</v>
      </c>
      <c r="F5">
        <v>12.779497750000001</v>
      </c>
      <c r="G5">
        <v>56.712406080000001</v>
      </c>
      <c r="H5">
        <v>115.2237354</v>
      </c>
      <c r="I5">
        <v>45.731831569999997</v>
      </c>
      <c r="J5">
        <v>236.5762646</v>
      </c>
      <c r="K5">
        <v>351.8</v>
      </c>
      <c r="L5">
        <v>4.6551686920000002</v>
      </c>
      <c r="M5">
        <v>0.55862024300000002</v>
      </c>
      <c r="N5">
        <v>8.01</v>
      </c>
      <c r="O5">
        <v>1.4585253460000001</v>
      </c>
      <c r="P5">
        <v>67.925949529999997</v>
      </c>
      <c r="Q5">
        <v>5.545916085</v>
      </c>
      <c r="R5">
        <v>172.01284440000001</v>
      </c>
      <c r="S5">
        <v>2</v>
      </c>
      <c r="T5">
        <v>5</v>
      </c>
    </row>
    <row r="6" spans="1:22" outlineLevel="2" x14ac:dyDescent="0.25">
      <c r="A6" t="s">
        <v>23</v>
      </c>
      <c r="B6" t="s">
        <v>29</v>
      </c>
      <c r="C6">
        <v>1</v>
      </c>
      <c r="D6">
        <v>1.06</v>
      </c>
      <c r="E6">
        <v>15.57</v>
      </c>
      <c r="F6">
        <v>9.1189660529999994</v>
      </c>
      <c r="G6">
        <v>57.266599309999997</v>
      </c>
      <c r="H6">
        <v>173.3463035</v>
      </c>
      <c r="I6">
        <v>106.9607381</v>
      </c>
      <c r="J6">
        <v>248.1536965</v>
      </c>
      <c r="K6">
        <v>421.5</v>
      </c>
      <c r="L6">
        <v>5.1084680640000002</v>
      </c>
      <c r="M6">
        <v>0.61301616800000003</v>
      </c>
      <c r="N6">
        <v>8.07</v>
      </c>
      <c r="O6">
        <v>2.717227378</v>
      </c>
      <c r="P6">
        <v>16.73699637</v>
      </c>
      <c r="Q6">
        <v>10.532676179999999</v>
      </c>
      <c r="R6">
        <v>100.17121779999999</v>
      </c>
      <c r="S6">
        <v>2</v>
      </c>
      <c r="T6">
        <v>7</v>
      </c>
    </row>
    <row r="7" spans="1:22" outlineLevel="2" x14ac:dyDescent="0.25">
      <c r="A7" t="s">
        <v>23</v>
      </c>
      <c r="B7" t="s">
        <v>29</v>
      </c>
      <c r="C7">
        <v>1</v>
      </c>
      <c r="D7">
        <v>2.64</v>
      </c>
      <c r="E7">
        <v>24.08</v>
      </c>
      <c r="F7">
        <v>8.3111679160000005</v>
      </c>
      <c r="G7">
        <v>67.146299929999998</v>
      </c>
      <c r="H7">
        <v>192.7042802</v>
      </c>
      <c r="I7">
        <v>117.2468124</v>
      </c>
      <c r="J7">
        <v>165.49571979999999</v>
      </c>
      <c r="K7">
        <v>358.2</v>
      </c>
      <c r="L7">
        <v>5.0437110110000001</v>
      </c>
      <c r="M7">
        <v>0.60524532099999995</v>
      </c>
      <c r="N7">
        <v>8.26</v>
      </c>
      <c r="O7">
        <v>1.9202702700000001</v>
      </c>
      <c r="P7">
        <v>5.5260769090000004</v>
      </c>
      <c r="Q7">
        <v>6.4340128979999998</v>
      </c>
      <c r="R7">
        <v>177.92864739999999</v>
      </c>
      <c r="S7">
        <v>3</v>
      </c>
      <c r="T7">
        <v>8</v>
      </c>
    </row>
    <row r="8" spans="1:22" outlineLevel="2" x14ac:dyDescent="0.25">
      <c r="A8" t="s">
        <v>23</v>
      </c>
      <c r="B8" t="s">
        <v>29</v>
      </c>
      <c r="C8">
        <v>1</v>
      </c>
      <c r="D8">
        <v>1.27</v>
      </c>
      <c r="E8">
        <v>25.18</v>
      </c>
      <c r="F8">
        <v>11.94771967</v>
      </c>
      <c r="G8">
        <v>61.040171030000003</v>
      </c>
      <c r="H8">
        <v>189.93190659999999</v>
      </c>
      <c r="I8">
        <v>116.9440159</v>
      </c>
      <c r="J8">
        <v>250.71809339999999</v>
      </c>
      <c r="K8">
        <v>440.65</v>
      </c>
      <c r="L8">
        <v>3.532713105</v>
      </c>
      <c r="M8">
        <v>0.423925573</v>
      </c>
      <c r="N8">
        <v>7.74</v>
      </c>
      <c r="O8">
        <v>5.5531914889999996</v>
      </c>
      <c r="P8">
        <v>24.608424710000001</v>
      </c>
      <c r="Q8">
        <v>7.0644207449999996</v>
      </c>
      <c r="R8">
        <v>83.383565140000002</v>
      </c>
      <c r="S8">
        <v>1</v>
      </c>
      <c r="T8">
        <v>10</v>
      </c>
    </row>
    <row r="9" spans="1:22" outlineLevel="2" x14ac:dyDescent="0.25">
      <c r="A9" t="s">
        <v>23</v>
      </c>
      <c r="B9" t="s">
        <v>29</v>
      </c>
      <c r="C9">
        <v>1</v>
      </c>
      <c r="D9">
        <v>3.7</v>
      </c>
      <c r="E9">
        <v>14.25</v>
      </c>
      <c r="F9">
        <v>9.7784752560000001</v>
      </c>
      <c r="G9">
        <v>63.887491910000001</v>
      </c>
      <c r="H9">
        <v>189.93190659999999</v>
      </c>
      <c r="I9">
        <v>116.26593939999999</v>
      </c>
      <c r="J9">
        <v>165.2680934</v>
      </c>
      <c r="K9">
        <v>355.2</v>
      </c>
      <c r="L9">
        <v>4.5364474279999998</v>
      </c>
      <c r="M9">
        <v>0.54437369099999999</v>
      </c>
      <c r="N9">
        <v>8.24</v>
      </c>
      <c r="O9">
        <v>1.3716143009999999</v>
      </c>
      <c r="P9">
        <v>5.7555603460000002</v>
      </c>
      <c r="Q9">
        <v>8.0241447499999996</v>
      </c>
      <c r="R9">
        <v>12.57337225</v>
      </c>
      <c r="S9">
        <v>4</v>
      </c>
      <c r="T9">
        <v>5</v>
      </c>
    </row>
    <row r="10" spans="1:22" outlineLevel="2" x14ac:dyDescent="0.25">
      <c r="A10" t="s">
        <v>23</v>
      </c>
      <c r="B10" t="s">
        <v>26</v>
      </c>
      <c r="C10">
        <v>1</v>
      </c>
      <c r="D10">
        <v>0.57999999999999996</v>
      </c>
      <c r="E10">
        <v>28.79</v>
      </c>
      <c r="F10">
        <v>12.851072390000001</v>
      </c>
      <c r="G10">
        <v>70.949777339999997</v>
      </c>
      <c r="H10">
        <v>197.27626459999999</v>
      </c>
      <c r="I10">
        <v>113.4754149</v>
      </c>
      <c r="J10">
        <v>154.72373540000001</v>
      </c>
      <c r="K10">
        <v>352</v>
      </c>
      <c r="L10">
        <v>1.6871370910000001</v>
      </c>
      <c r="M10">
        <v>0.20245645100000001</v>
      </c>
      <c r="N10">
        <v>8.17</v>
      </c>
      <c r="O10">
        <v>1.7174157299999999</v>
      </c>
      <c r="P10">
        <v>7.742751052</v>
      </c>
      <c r="Q10">
        <v>6.9593284190000002</v>
      </c>
      <c r="R10">
        <v>258.78378650000002</v>
      </c>
      <c r="S10">
        <v>1</v>
      </c>
      <c r="T10">
        <v>8</v>
      </c>
    </row>
    <row r="11" spans="1:22" outlineLevel="2" x14ac:dyDescent="0.25">
      <c r="A11" t="s">
        <v>23</v>
      </c>
      <c r="B11" t="s">
        <v>26</v>
      </c>
      <c r="C11">
        <v>1</v>
      </c>
      <c r="D11">
        <v>1.25</v>
      </c>
      <c r="E11">
        <v>23.2</v>
      </c>
      <c r="F11">
        <v>18.070908790000001</v>
      </c>
      <c r="G11">
        <v>70.503480139999994</v>
      </c>
      <c r="H11">
        <v>231.17704280000001</v>
      </c>
      <c r="I11">
        <v>142.60265390000001</v>
      </c>
      <c r="J11">
        <v>145.92295720000001</v>
      </c>
      <c r="K11">
        <v>377.1</v>
      </c>
      <c r="L11">
        <v>1.0028708959999999</v>
      </c>
      <c r="M11">
        <v>0.120344508</v>
      </c>
      <c r="N11">
        <v>8.09</v>
      </c>
      <c r="O11">
        <v>2.3803078559999999</v>
      </c>
      <c r="P11">
        <v>10.9801921</v>
      </c>
      <c r="Q11">
        <v>14.59592183</v>
      </c>
      <c r="R11">
        <v>54.622371170000001</v>
      </c>
      <c r="S11">
        <v>1</v>
      </c>
      <c r="T11">
        <v>10</v>
      </c>
    </row>
    <row r="12" spans="1:22" outlineLevel="2" x14ac:dyDescent="0.25">
      <c r="A12" t="s">
        <v>23</v>
      </c>
      <c r="B12" t="s">
        <v>26</v>
      </c>
      <c r="C12">
        <v>1</v>
      </c>
      <c r="D12">
        <v>4.91</v>
      </c>
      <c r="E12">
        <v>31.34</v>
      </c>
      <c r="F12">
        <v>14.75291288</v>
      </c>
      <c r="G12">
        <v>65.550071599999995</v>
      </c>
      <c r="H12">
        <v>249.75680929999999</v>
      </c>
      <c r="I12">
        <v>169.45382480000001</v>
      </c>
      <c r="J12">
        <v>141.84319070000001</v>
      </c>
      <c r="K12">
        <v>391.6</v>
      </c>
      <c r="L12">
        <v>5.8423813329999996</v>
      </c>
      <c r="M12">
        <v>0.70108576</v>
      </c>
      <c r="N12">
        <v>8.14</v>
      </c>
      <c r="O12">
        <v>2.5521505379999998</v>
      </c>
      <c r="P12">
        <v>4.0996256200000003</v>
      </c>
      <c r="Q12">
        <v>18.111631899999999</v>
      </c>
      <c r="R12">
        <v>34.334904989999998</v>
      </c>
      <c r="S12">
        <v>3</v>
      </c>
      <c r="T12">
        <v>8</v>
      </c>
    </row>
    <row r="13" spans="1:22" outlineLevel="2" x14ac:dyDescent="0.25">
      <c r="A13" t="s">
        <v>23</v>
      </c>
      <c r="B13" t="s">
        <v>26</v>
      </c>
      <c r="C13">
        <v>1</v>
      </c>
      <c r="D13">
        <v>1.5</v>
      </c>
      <c r="E13">
        <v>20.12</v>
      </c>
      <c r="F13">
        <v>16.23854643</v>
      </c>
      <c r="G13">
        <v>69.097341909999997</v>
      </c>
      <c r="H13">
        <v>236.1867704</v>
      </c>
      <c r="I13">
        <v>150.85088210000001</v>
      </c>
      <c r="J13">
        <v>221.91322959999999</v>
      </c>
      <c r="K13">
        <v>458.1</v>
      </c>
      <c r="L13">
        <v>2.0325080409999998</v>
      </c>
      <c r="M13">
        <v>0.243900965</v>
      </c>
      <c r="N13">
        <v>8.0500000000000007</v>
      </c>
      <c r="O13">
        <v>6.8194444440000002</v>
      </c>
      <c r="P13">
        <v>17.772633330000001</v>
      </c>
      <c r="Q13">
        <v>11.33929084</v>
      </c>
      <c r="R13">
        <v>222.10793150000001</v>
      </c>
      <c r="S13">
        <v>4</v>
      </c>
      <c r="T13">
        <v>6</v>
      </c>
    </row>
    <row r="14" spans="1:22" outlineLevel="2" x14ac:dyDescent="0.25">
      <c r="A14" t="s">
        <v>23</v>
      </c>
      <c r="B14" t="s">
        <v>30</v>
      </c>
      <c r="C14">
        <v>1</v>
      </c>
      <c r="D14">
        <v>2.71</v>
      </c>
      <c r="E14">
        <v>52.51</v>
      </c>
      <c r="F14">
        <v>5.0034241310000001</v>
      </c>
      <c r="G14">
        <v>74.1279945</v>
      </c>
      <c r="H14">
        <v>194.21206230000001</v>
      </c>
      <c r="I14">
        <v>115.0806437</v>
      </c>
      <c r="J14">
        <v>221.0879377</v>
      </c>
      <c r="K14">
        <v>415.3</v>
      </c>
      <c r="L14">
        <v>5.0329181690000002</v>
      </c>
      <c r="M14">
        <v>0.60395018</v>
      </c>
      <c r="N14">
        <v>8</v>
      </c>
      <c r="O14">
        <v>3.4550882660000002</v>
      </c>
      <c r="P14">
        <v>6.2608221359999998</v>
      </c>
      <c r="Q14">
        <v>27.138821270000001</v>
      </c>
      <c r="R14">
        <v>55.201982729999997</v>
      </c>
      <c r="S14">
        <v>1</v>
      </c>
      <c r="T14">
        <v>8</v>
      </c>
    </row>
    <row r="15" spans="1:22" outlineLevel="2" x14ac:dyDescent="0.25">
      <c r="A15" t="s">
        <v>23</v>
      </c>
      <c r="B15" t="s">
        <v>30</v>
      </c>
      <c r="C15">
        <v>1</v>
      </c>
      <c r="D15">
        <v>2.96</v>
      </c>
      <c r="E15">
        <v>38.61</v>
      </c>
      <c r="F15">
        <v>9.9088161780000004</v>
      </c>
      <c r="G15">
        <v>73.925959250000005</v>
      </c>
      <c r="H15">
        <v>161.6731518</v>
      </c>
      <c r="I15">
        <v>77.838376370000006</v>
      </c>
      <c r="J15">
        <v>217.72684820000001</v>
      </c>
      <c r="K15">
        <v>379.4</v>
      </c>
      <c r="L15">
        <v>5.1408465909999999</v>
      </c>
      <c r="M15">
        <v>0.61690159099999997</v>
      </c>
      <c r="N15">
        <v>8.09</v>
      </c>
      <c r="O15">
        <v>3.01146789</v>
      </c>
      <c r="P15">
        <v>9.5183359169999999</v>
      </c>
      <c r="Q15">
        <v>10.36103967</v>
      </c>
      <c r="R15">
        <v>71.888340690000007</v>
      </c>
      <c r="S15">
        <v>2</v>
      </c>
      <c r="T15">
        <v>8</v>
      </c>
    </row>
    <row r="16" spans="1:22" outlineLevel="2" x14ac:dyDescent="0.25">
      <c r="A16" t="s">
        <v>23</v>
      </c>
      <c r="B16" t="s">
        <v>30</v>
      </c>
      <c r="C16">
        <v>1</v>
      </c>
      <c r="D16">
        <v>2.9</v>
      </c>
      <c r="E16">
        <v>35.04</v>
      </c>
      <c r="F16">
        <v>22.679858469999999</v>
      </c>
      <c r="G16">
        <v>67.842058039999998</v>
      </c>
      <c r="H16">
        <v>193.33657590000001</v>
      </c>
      <c r="I16">
        <v>102.8146594</v>
      </c>
      <c r="J16">
        <v>217.06342409999999</v>
      </c>
      <c r="K16">
        <v>410.4</v>
      </c>
      <c r="L16">
        <v>5.2163964859999998</v>
      </c>
      <c r="M16">
        <v>0.62596757800000002</v>
      </c>
      <c r="N16">
        <v>8.0399999999999991</v>
      </c>
      <c r="O16">
        <v>2.445743405</v>
      </c>
      <c r="P16">
        <v>21.20352737</v>
      </c>
      <c r="Q16">
        <v>21.18768781</v>
      </c>
      <c r="R16">
        <v>113.1268752</v>
      </c>
      <c r="S16">
        <v>1</v>
      </c>
      <c r="T16">
        <v>10</v>
      </c>
    </row>
    <row r="17" spans="1:20" outlineLevel="2" x14ac:dyDescent="0.25">
      <c r="A17" t="s">
        <v>23</v>
      </c>
      <c r="B17" t="s">
        <v>30</v>
      </c>
      <c r="C17">
        <v>1</v>
      </c>
      <c r="D17">
        <v>2.7</v>
      </c>
      <c r="E17">
        <v>38.76</v>
      </c>
      <c r="F17">
        <v>10.38685971</v>
      </c>
      <c r="G17" t="s">
        <v>25</v>
      </c>
      <c r="H17">
        <v>219.844358</v>
      </c>
      <c r="I17" t="s">
        <v>25</v>
      </c>
      <c r="J17">
        <v>167.25564199999999</v>
      </c>
      <c r="K17">
        <v>387.1</v>
      </c>
      <c r="L17">
        <v>2.4426360439999999</v>
      </c>
      <c r="M17">
        <v>0.29311632500000001</v>
      </c>
      <c r="N17">
        <v>8.01</v>
      </c>
      <c r="O17">
        <v>3.2031926409999998</v>
      </c>
      <c r="P17">
        <v>42.607209740000002</v>
      </c>
      <c r="Q17">
        <v>24.91235301</v>
      </c>
      <c r="R17">
        <v>103.84409049999999</v>
      </c>
      <c r="S17">
        <v>1</v>
      </c>
      <c r="T17">
        <v>10</v>
      </c>
    </row>
    <row r="18" spans="1:20" outlineLevel="2" x14ac:dyDescent="0.25">
      <c r="A18" t="s">
        <v>23</v>
      </c>
      <c r="B18" t="s">
        <v>27</v>
      </c>
      <c r="C18">
        <v>1</v>
      </c>
      <c r="D18">
        <v>2.84</v>
      </c>
      <c r="E18">
        <v>17.93</v>
      </c>
      <c r="F18">
        <v>11.48092924</v>
      </c>
      <c r="G18">
        <v>52.617261399999997</v>
      </c>
      <c r="H18">
        <v>302.33463039999998</v>
      </c>
      <c r="I18">
        <v>238.2364398</v>
      </c>
      <c r="J18">
        <v>95.615369650000005</v>
      </c>
      <c r="K18">
        <v>397.95</v>
      </c>
      <c r="L18">
        <v>2.237572042</v>
      </c>
      <c r="M18">
        <v>0.26850864499999999</v>
      </c>
      <c r="N18">
        <v>8</v>
      </c>
      <c r="O18">
        <v>6.3721624849999996</v>
      </c>
      <c r="P18">
        <v>48.756744419999997</v>
      </c>
      <c r="Q18">
        <v>124.72686849999999</v>
      </c>
      <c r="R18">
        <v>182.24975319999999</v>
      </c>
      <c r="S18">
        <v>4</v>
      </c>
      <c r="T18">
        <v>5</v>
      </c>
    </row>
    <row r="19" spans="1:20" outlineLevel="2" x14ac:dyDescent="0.25">
      <c r="A19" t="s">
        <v>23</v>
      </c>
      <c r="B19" t="s">
        <v>27</v>
      </c>
      <c r="C19">
        <v>1</v>
      </c>
      <c r="D19">
        <v>3.81</v>
      </c>
      <c r="E19">
        <v>37.76</v>
      </c>
      <c r="F19">
        <v>15.049436399999999</v>
      </c>
      <c r="G19">
        <v>48.03168024</v>
      </c>
      <c r="H19">
        <v>299.5622568</v>
      </c>
      <c r="I19">
        <v>236.4811402</v>
      </c>
      <c r="J19">
        <v>117.4377432</v>
      </c>
      <c r="K19">
        <v>417</v>
      </c>
      <c r="L19">
        <v>2.7448356249999999</v>
      </c>
      <c r="M19">
        <v>0.329380275</v>
      </c>
      <c r="N19">
        <v>8.01</v>
      </c>
      <c r="O19">
        <v>2.1863924049999999</v>
      </c>
      <c r="P19">
        <v>22.576607589999998</v>
      </c>
      <c r="Q19">
        <v>11.09637201</v>
      </c>
      <c r="R19">
        <v>64.620956750000005</v>
      </c>
      <c r="S19">
        <v>4</v>
      </c>
      <c r="T19">
        <v>8</v>
      </c>
    </row>
    <row r="20" spans="1:20" outlineLevel="2" x14ac:dyDescent="0.25">
      <c r="A20" t="s">
        <v>23</v>
      </c>
      <c r="B20" t="s">
        <v>27</v>
      </c>
      <c r="C20">
        <v>1</v>
      </c>
      <c r="D20">
        <v>3.81</v>
      </c>
      <c r="E20">
        <v>20.72</v>
      </c>
      <c r="F20">
        <v>9.3813386570000006</v>
      </c>
      <c r="G20">
        <v>47.864555840000001</v>
      </c>
      <c r="H20">
        <v>289.20233459999997</v>
      </c>
      <c r="I20">
        <v>231.95644010000001</v>
      </c>
      <c r="J20">
        <v>147.34766540000001</v>
      </c>
      <c r="K20">
        <v>436.55</v>
      </c>
      <c r="L20">
        <v>4.590411639</v>
      </c>
      <c r="M20">
        <v>0.55084939700000002</v>
      </c>
      <c r="N20">
        <v>8.16</v>
      </c>
      <c r="O20">
        <v>2.8494525550000001</v>
      </c>
      <c r="P20">
        <v>4.0177133380000001</v>
      </c>
      <c r="Q20">
        <v>12.66384936</v>
      </c>
      <c r="R20">
        <v>243.08890690000001</v>
      </c>
      <c r="S20">
        <v>2</v>
      </c>
      <c r="T20">
        <v>10</v>
      </c>
    </row>
    <row r="21" spans="1:20" outlineLevel="2" x14ac:dyDescent="0.25">
      <c r="A21" t="s">
        <v>23</v>
      </c>
      <c r="B21" t="s">
        <v>27</v>
      </c>
      <c r="C21">
        <v>1</v>
      </c>
      <c r="D21">
        <v>4.83</v>
      </c>
      <c r="E21">
        <v>44.39</v>
      </c>
      <c r="F21">
        <v>5.7137558549999996</v>
      </c>
      <c r="G21">
        <v>53.155304229999999</v>
      </c>
      <c r="H21">
        <v>283.07393000000002</v>
      </c>
      <c r="I21">
        <v>224.20486990000001</v>
      </c>
      <c r="J21">
        <v>117.97607000000001</v>
      </c>
      <c r="K21">
        <v>401.05</v>
      </c>
      <c r="L21">
        <v>0.62943855599999998</v>
      </c>
      <c r="M21">
        <v>7.5532627000000005E-2</v>
      </c>
      <c r="N21">
        <v>8.15</v>
      </c>
      <c r="O21">
        <v>7.8664670660000002</v>
      </c>
      <c r="P21">
        <v>4.553757311</v>
      </c>
      <c r="Q21">
        <v>14.506901170000001</v>
      </c>
      <c r="R21">
        <v>154.83550030000001</v>
      </c>
      <c r="S21">
        <v>1</v>
      </c>
      <c r="T21">
        <v>10</v>
      </c>
    </row>
    <row r="22" spans="1:20" outlineLevel="2" x14ac:dyDescent="0.25">
      <c r="A22" t="s">
        <v>23</v>
      </c>
      <c r="B22" t="s">
        <v>31</v>
      </c>
      <c r="C22">
        <v>1</v>
      </c>
      <c r="D22">
        <v>0.69</v>
      </c>
      <c r="E22">
        <v>16.79</v>
      </c>
      <c r="F22">
        <v>11.01569407</v>
      </c>
      <c r="G22">
        <v>70.851690039999994</v>
      </c>
      <c r="H22">
        <v>156.17704280000001</v>
      </c>
      <c r="I22">
        <v>74.309658690000006</v>
      </c>
      <c r="J22">
        <v>179.67295720000001</v>
      </c>
      <c r="K22">
        <v>335.85</v>
      </c>
      <c r="L22">
        <v>1.384937509</v>
      </c>
      <c r="M22">
        <v>0.16619250099999999</v>
      </c>
      <c r="N22">
        <v>8.2100000000000009</v>
      </c>
      <c r="O22">
        <v>3.5598714949999999</v>
      </c>
      <c r="P22">
        <v>17.03914464</v>
      </c>
      <c r="Q22">
        <v>5.3961370039999998</v>
      </c>
      <c r="R22">
        <v>100.9607929</v>
      </c>
      <c r="S22">
        <v>3</v>
      </c>
      <c r="T22">
        <v>3</v>
      </c>
    </row>
    <row r="23" spans="1:20" outlineLevel="2" x14ac:dyDescent="0.25">
      <c r="A23" t="s">
        <v>23</v>
      </c>
      <c r="B23" t="s">
        <v>31</v>
      </c>
      <c r="C23">
        <v>1</v>
      </c>
      <c r="D23">
        <v>3.28</v>
      </c>
      <c r="E23">
        <v>17.920000000000002</v>
      </c>
      <c r="F23">
        <v>10.059661350000001</v>
      </c>
      <c r="G23">
        <v>72.862479649999997</v>
      </c>
      <c r="H23">
        <v>283.75486380000001</v>
      </c>
      <c r="I23">
        <v>200.8327228</v>
      </c>
      <c r="J23">
        <v>93.195136189999999</v>
      </c>
      <c r="K23">
        <v>376.95</v>
      </c>
      <c r="L23">
        <v>5.6373173310000002</v>
      </c>
      <c r="M23">
        <v>0.67647807999999998</v>
      </c>
      <c r="N23">
        <v>8.41</v>
      </c>
      <c r="O23">
        <v>9.9445073609999994</v>
      </c>
      <c r="P23">
        <v>11.83945175</v>
      </c>
      <c r="Q23">
        <v>5.5781150669999997</v>
      </c>
      <c r="R23">
        <v>69.584847699999997</v>
      </c>
      <c r="S23">
        <v>4</v>
      </c>
      <c r="T23">
        <v>3</v>
      </c>
    </row>
    <row r="24" spans="1:20" outlineLevel="2" x14ac:dyDescent="0.25">
      <c r="A24" t="s">
        <v>23</v>
      </c>
      <c r="B24" t="s">
        <v>31</v>
      </c>
      <c r="C24">
        <v>1</v>
      </c>
      <c r="D24">
        <v>2.91</v>
      </c>
      <c r="E24">
        <v>29.05</v>
      </c>
      <c r="F24">
        <v>11.521980340000001</v>
      </c>
      <c r="G24">
        <v>70.903963439999998</v>
      </c>
      <c r="H24">
        <v>317.80155639999998</v>
      </c>
      <c r="I24">
        <v>235.37561260000001</v>
      </c>
      <c r="J24">
        <v>54.048443579999997</v>
      </c>
      <c r="K24">
        <v>371.85</v>
      </c>
      <c r="L24">
        <v>3.7701556329999999</v>
      </c>
      <c r="M24">
        <v>0.45241867600000002</v>
      </c>
      <c r="N24">
        <v>8.16</v>
      </c>
      <c r="O24" t="s">
        <v>25</v>
      </c>
      <c r="P24" t="s">
        <v>25</v>
      </c>
      <c r="Q24">
        <v>6.5976602350000002</v>
      </c>
      <c r="R24">
        <v>70.591804780000004</v>
      </c>
      <c r="S24">
        <v>2</v>
      </c>
      <c r="T24">
        <v>5</v>
      </c>
    </row>
    <row r="25" spans="1:20" outlineLevel="2" x14ac:dyDescent="0.25">
      <c r="A25" t="s">
        <v>23</v>
      </c>
      <c r="B25" t="s">
        <v>31</v>
      </c>
      <c r="C25">
        <v>1</v>
      </c>
      <c r="D25">
        <v>1.55</v>
      </c>
      <c r="E25">
        <v>15.18</v>
      </c>
      <c r="F25">
        <v>8.848789236</v>
      </c>
      <c r="G25">
        <v>65.472588099999996</v>
      </c>
      <c r="H25">
        <v>300.48638130000001</v>
      </c>
      <c r="I25">
        <v>226.16500400000001</v>
      </c>
      <c r="J25">
        <v>195.1636187</v>
      </c>
      <c r="K25">
        <v>495.65</v>
      </c>
      <c r="L25">
        <v>3.4247846829999999</v>
      </c>
      <c r="M25">
        <v>0.41097416199999998</v>
      </c>
      <c r="N25">
        <v>8.16</v>
      </c>
      <c r="O25">
        <v>2.5460526319999999</v>
      </c>
      <c r="P25">
        <v>38.828534189999999</v>
      </c>
      <c r="Q25">
        <v>21.511654709999998</v>
      </c>
      <c r="R25">
        <v>140.73448980000001</v>
      </c>
      <c r="S25">
        <v>2</v>
      </c>
      <c r="T25">
        <v>6</v>
      </c>
    </row>
    <row r="26" spans="1:20" outlineLevel="2" x14ac:dyDescent="0.25">
      <c r="A26" t="s">
        <v>23</v>
      </c>
      <c r="B26" t="s">
        <v>28</v>
      </c>
      <c r="C26">
        <v>1</v>
      </c>
      <c r="D26">
        <v>0.36</v>
      </c>
      <c r="E26">
        <v>18.079999999999998</v>
      </c>
      <c r="F26">
        <v>16.191236230000001</v>
      </c>
      <c r="G26">
        <v>70.735870289999994</v>
      </c>
      <c r="H26">
        <v>111.9649805</v>
      </c>
      <c r="I26">
        <v>25.037873980000001</v>
      </c>
      <c r="J26">
        <v>286.3850195</v>
      </c>
      <c r="K26">
        <v>398.35</v>
      </c>
      <c r="L26">
        <v>4.363761953</v>
      </c>
      <c r="M26">
        <v>0.52365143400000003</v>
      </c>
      <c r="N26">
        <v>8.08</v>
      </c>
      <c r="O26">
        <v>1.964583333</v>
      </c>
      <c r="P26">
        <v>53.996457530000001</v>
      </c>
      <c r="Q26">
        <v>11.77740519</v>
      </c>
      <c r="R26">
        <v>64.261748890000007</v>
      </c>
      <c r="S26">
        <v>4</v>
      </c>
      <c r="T26">
        <v>4</v>
      </c>
    </row>
    <row r="27" spans="1:20" outlineLevel="2" x14ac:dyDescent="0.25">
      <c r="A27" t="s">
        <v>23</v>
      </c>
      <c r="B27" t="s">
        <v>28</v>
      </c>
      <c r="C27">
        <v>1</v>
      </c>
      <c r="D27">
        <v>0.71</v>
      </c>
      <c r="E27">
        <v>25.41</v>
      </c>
      <c r="F27">
        <v>10.88276973</v>
      </c>
      <c r="G27">
        <v>52.058163810000003</v>
      </c>
      <c r="H27">
        <v>166.92607000000001</v>
      </c>
      <c r="I27">
        <v>103.9851365</v>
      </c>
      <c r="J27">
        <v>212.77393000000001</v>
      </c>
      <c r="K27">
        <v>379.7</v>
      </c>
      <c r="L27">
        <v>5.1624322749999996</v>
      </c>
      <c r="M27">
        <v>0.61949187299999997</v>
      </c>
      <c r="N27">
        <v>8.08</v>
      </c>
      <c r="O27">
        <v>2.4447802200000002</v>
      </c>
      <c r="P27">
        <v>25.765987249999998</v>
      </c>
      <c r="Q27">
        <v>4.4193291979999998</v>
      </c>
      <c r="R27">
        <v>29.043161420000001</v>
      </c>
      <c r="S27">
        <v>2</v>
      </c>
      <c r="T27">
        <v>8</v>
      </c>
    </row>
    <row r="28" spans="1:20" outlineLevel="2" x14ac:dyDescent="0.25">
      <c r="A28" t="s">
        <v>23</v>
      </c>
      <c r="B28" t="s">
        <v>28</v>
      </c>
      <c r="C28">
        <v>1</v>
      </c>
      <c r="D28">
        <v>4.51</v>
      </c>
      <c r="E28">
        <v>22.38</v>
      </c>
      <c r="F28">
        <v>12.334712469999999</v>
      </c>
      <c r="G28">
        <v>59.963999999999999</v>
      </c>
      <c r="H28">
        <v>221.78988330000001</v>
      </c>
      <c r="I28">
        <v>149.49117079999999</v>
      </c>
      <c r="J28">
        <v>221.31011670000001</v>
      </c>
      <c r="K28">
        <v>443.1</v>
      </c>
      <c r="L28">
        <v>5.9287240700000003</v>
      </c>
      <c r="M28">
        <v>0.711446888</v>
      </c>
      <c r="N28">
        <v>8.0399999999999991</v>
      </c>
      <c r="O28">
        <v>2.5088739289999999</v>
      </c>
      <c r="P28">
        <v>75.33706918</v>
      </c>
      <c r="Q28">
        <v>6.6052347239999998</v>
      </c>
      <c r="R28">
        <v>126.5914537</v>
      </c>
      <c r="S28">
        <v>3</v>
      </c>
      <c r="T28">
        <v>5</v>
      </c>
    </row>
    <row r="29" spans="1:20" outlineLevel="2" x14ac:dyDescent="0.25">
      <c r="A29" t="s">
        <v>23</v>
      </c>
      <c r="B29" t="s">
        <v>28</v>
      </c>
      <c r="C29">
        <v>1</v>
      </c>
      <c r="D29">
        <v>0.95</v>
      </c>
      <c r="E29">
        <v>25.06</v>
      </c>
      <c r="F29">
        <v>11.169068299999999</v>
      </c>
      <c r="G29">
        <v>57.354877879999997</v>
      </c>
      <c r="H29">
        <v>136.5758755</v>
      </c>
      <c r="I29">
        <v>68.051929319999999</v>
      </c>
      <c r="J29">
        <v>250.12412449999999</v>
      </c>
      <c r="K29">
        <v>386.7</v>
      </c>
      <c r="L29">
        <v>5.9826882809999997</v>
      </c>
      <c r="M29">
        <v>0.71792259400000003</v>
      </c>
      <c r="N29">
        <v>7.97</v>
      </c>
      <c r="O29">
        <v>2.7170854270000002</v>
      </c>
      <c r="P29">
        <v>18.43074404</v>
      </c>
      <c r="Q29">
        <v>20.139746420000002</v>
      </c>
      <c r="R29">
        <v>137.1962039</v>
      </c>
      <c r="S29">
        <v>2</v>
      </c>
      <c r="T29">
        <v>6</v>
      </c>
    </row>
    <row r="30" spans="1:20" outlineLevel="2" x14ac:dyDescent="0.25">
      <c r="A30" t="s">
        <v>23</v>
      </c>
      <c r="B30" t="s">
        <v>24</v>
      </c>
      <c r="C30">
        <v>1</v>
      </c>
      <c r="D30">
        <v>1.08</v>
      </c>
      <c r="E30">
        <v>12.6</v>
      </c>
      <c r="F30">
        <v>20.955412729999999</v>
      </c>
      <c r="G30">
        <v>71.500869940000001</v>
      </c>
      <c r="H30">
        <v>176.7509728</v>
      </c>
      <c r="I30">
        <v>84.294690130000006</v>
      </c>
      <c r="J30">
        <v>266.9990272</v>
      </c>
      <c r="K30">
        <v>443.75</v>
      </c>
      <c r="L30">
        <v>5.0221253260000003</v>
      </c>
      <c r="M30">
        <v>0.60265503899999995</v>
      </c>
      <c r="N30">
        <v>8.0500000000000007</v>
      </c>
      <c r="O30">
        <v>3.2193211490000002</v>
      </c>
      <c r="P30">
        <v>11.47917455</v>
      </c>
      <c r="Q30">
        <v>40.742690830000001</v>
      </c>
      <c r="R30">
        <v>155.87334039999999</v>
      </c>
      <c r="S30">
        <v>2</v>
      </c>
      <c r="T30">
        <v>5</v>
      </c>
    </row>
    <row r="31" spans="1:20" outlineLevel="2" x14ac:dyDescent="0.25">
      <c r="A31" t="s">
        <v>23</v>
      </c>
      <c r="B31" t="s">
        <v>24</v>
      </c>
      <c r="C31">
        <v>1</v>
      </c>
      <c r="D31">
        <v>3.16</v>
      </c>
      <c r="E31">
        <v>10.210000000000001</v>
      </c>
      <c r="F31">
        <v>14.957411860000001</v>
      </c>
      <c r="G31">
        <v>60.694750370000001</v>
      </c>
      <c r="H31">
        <v>220.81712060000001</v>
      </c>
      <c r="I31">
        <v>145.16495839999999</v>
      </c>
      <c r="J31">
        <v>86.282879379999997</v>
      </c>
      <c r="K31">
        <v>307.10000000000002</v>
      </c>
      <c r="L31">
        <v>5.2271893279999997</v>
      </c>
      <c r="M31">
        <v>0.62726271899999997</v>
      </c>
      <c r="N31">
        <v>8.1300000000000008</v>
      </c>
      <c r="O31">
        <v>4.7028753989999998</v>
      </c>
      <c r="P31">
        <v>4.4754133500000002</v>
      </c>
      <c r="Q31">
        <v>14.61994915</v>
      </c>
      <c r="R31">
        <v>185.42944069999999</v>
      </c>
      <c r="S31">
        <v>3</v>
      </c>
      <c r="T31">
        <v>4</v>
      </c>
    </row>
    <row r="32" spans="1:20" outlineLevel="2" x14ac:dyDescent="0.25">
      <c r="A32" t="s">
        <v>23</v>
      </c>
      <c r="B32" t="s">
        <v>24</v>
      </c>
      <c r="C32">
        <v>1</v>
      </c>
      <c r="D32">
        <v>0.75</v>
      </c>
      <c r="E32">
        <v>17</v>
      </c>
      <c r="F32">
        <v>17.07908875</v>
      </c>
      <c r="G32">
        <v>59.213632169999997</v>
      </c>
      <c r="H32">
        <v>172.811284</v>
      </c>
      <c r="I32">
        <v>96.518563080000007</v>
      </c>
      <c r="J32">
        <v>199.688716</v>
      </c>
      <c r="K32">
        <v>372.5</v>
      </c>
      <c r="L32">
        <v>5.3782891189999997</v>
      </c>
      <c r="M32">
        <v>0.64539469400000005</v>
      </c>
      <c r="N32">
        <v>8.09</v>
      </c>
      <c r="O32">
        <v>1.5667034179999999</v>
      </c>
      <c r="P32">
        <v>21.507865819999999</v>
      </c>
      <c r="Q32">
        <v>2.7766273359999998</v>
      </c>
      <c r="R32">
        <v>32.008270719999999</v>
      </c>
      <c r="S32">
        <v>3</v>
      </c>
      <c r="T32">
        <v>8</v>
      </c>
    </row>
    <row r="33" spans="1:20" outlineLevel="2" x14ac:dyDescent="0.25">
      <c r="A33" t="s">
        <v>23</v>
      </c>
      <c r="B33" t="s">
        <v>24</v>
      </c>
      <c r="C33">
        <v>1</v>
      </c>
      <c r="D33">
        <v>0.81</v>
      </c>
      <c r="E33">
        <v>7.95</v>
      </c>
      <c r="F33">
        <v>15.031434409999999</v>
      </c>
      <c r="G33">
        <v>62.081375479999998</v>
      </c>
      <c r="H33">
        <v>170.1848249</v>
      </c>
      <c r="I33">
        <v>93.072015010000001</v>
      </c>
      <c r="J33">
        <v>244.9151751</v>
      </c>
      <c r="K33">
        <v>415.1</v>
      </c>
      <c r="L33">
        <v>1.3201804559999999</v>
      </c>
      <c r="M33">
        <v>0.15842165499999999</v>
      </c>
      <c r="N33">
        <v>7.95</v>
      </c>
      <c r="O33">
        <v>3.3881365109999999</v>
      </c>
      <c r="P33">
        <v>21.773882870000001</v>
      </c>
      <c r="Q33">
        <v>4.8681149279999998</v>
      </c>
      <c r="R33">
        <v>32.636814299999998</v>
      </c>
      <c r="S33">
        <v>2</v>
      </c>
      <c r="T33">
        <v>7</v>
      </c>
    </row>
    <row r="34" spans="1:20" outlineLevel="1" x14ac:dyDescent="0.25">
      <c r="C34" s="2" t="s">
        <v>74</v>
      </c>
      <c r="D34">
        <f>SUBTOTAL(7,D2:D33)</f>
        <v>1.3834916308897343</v>
      </c>
      <c r="E34">
        <f>SUBTOTAL(7,E2:E33)</f>
        <v>10.557517712129851</v>
      </c>
      <c r="F34">
        <f>SUBTOTAL(7,F2:F33)</f>
        <v>4.0266646183286712</v>
      </c>
      <c r="G34">
        <f>SUBTOTAL(7,G2:G33)</f>
        <v>7.5831957050285004</v>
      </c>
      <c r="I34">
        <f>SUBTOTAL(7,I2:I33)</f>
        <v>64.266570550200584</v>
      </c>
      <c r="J34">
        <f>SUBTOTAL(7,J2:J33)</f>
        <v>63.17862702182412</v>
      </c>
    </row>
    <row r="35" spans="1:20" outlineLevel="2" x14ac:dyDescent="0.25">
      <c r="A35" t="s">
        <v>23</v>
      </c>
      <c r="B35" t="s">
        <v>21</v>
      </c>
      <c r="C35">
        <v>2</v>
      </c>
      <c r="D35">
        <v>3.08</v>
      </c>
      <c r="E35">
        <v>31.55</v>
      </c>
      <c r="F35">
        <v>22.796570089999999</v>
      </c>
      <c r="G35">
        <v>49.73326557</v>
      </c>
      <c r="H35">
        <v>118.2772341</v>
      </c>
      <c r="I35">
        <v>45.747398439999998</v>
      </c>
      <c r="J35">
        <v>227.24776589999999</v>
      </c>
      <c r="K35">
        <v>345.52499999999998</v>
      </c>
      <c r="O35">
        <v>7.9170931419999997</v>
      </c>
      <c r="P35">
        <v>35.599688530000002</v>
      </c>
      <c r="Q35">
        <v>22.32662624</v>
      </c>
      <c r="R35">
        <v>330.0158399</v>
      </c>
    </row>
    <row r="36" spans="1:20" outlineLevel="2" x14ac:dyDescent="0.25">
      <c r="A36" t="s">
        <v>23</v>
      </c>
      <c r="B36" t="s">
        <v>21</v>
      </c>
      <c r="C36">
        <v>2</v>
      </c>
      <c r="D36">
        <v>3.12</v>
      </c>
      <c r="E36">
        <v>32.83</v>
      </c>
      <c r="F36">
        <v>21.928514539999998</v>
      </c>
      <c r="G36">
        <v>49.118846089999998</v>
      </c>
      <c r="H36">
        <v>119.7978597</v>
      </c>
      <c r="I36">
        <v>48.750499069999996</v>
      </c>
      <c r="J36">
        <v>210.0771403</v>
      </c>
      <c r="K36">
        <v>329.875</v>
      </c>
      <c r="O36">
        <v>3.5315101069999999</v>
      </c>
      <c r="P36">
        <v>33.211127679999997</v>
      </c>
      <c r="Q36">
        <v>9.6143077219999995</v>
      </c>
      <c r="R36">
        <v>129.3352841</v>
      </c>
    </row>
    <row r="37" spans="1:20" outlineLevel="2" x14ac:dyDescent="0.25">
      <c r="A37" t="s">
        <v>23</v>
      </c>
      <c r="B37" t="s">
        <v>21</v>
      </c>
      <c r="C37">
        <v>2</v>
      </c>
      <c r="D37">
        <v>1.72</v>
      </c>
      <c r="E37">
        <v>40.15</v>
      </c>
      <c r="F37">
        <v>22.34854142</v>
      </c>
      <c r="G37">
        <v>49.778392429999997</v>
      </c>
      <c r="H37">
        <v>127.63822829999999</v>
      </c>
      <c r="I37">
        <v>55.511294450000001</v>
      </c>
      <c r="J37">
        <v>182.3867717</v>
      </c>
      <c r="K37">
        <v>310.02499999999998</v>
      </c>
      <c r="O37">
        <v>0.84953703700000005</v>
      </c>
      <c r="P37">
        <v>21.730662550000002</v>
      </c>
      <c r="Q37">
        <v>8.2929807049999997</v>
      </c>
      <c r="R37">
        <v>84.101227570000006</v>
      </c>
    </row>
    <row r="38" spans="1:20" outlineLevel="2" x14ac:dyDescent="0.25">
      <c r="A38" t="s">
        <v>23</v>
      </c>
      <c r="B38" t="s">
        <v>21</v>
      </c>
      <c r="C38">
        <v>2</v>
      </c>
      <c r="D38">
        <v>2.5299999999999998</v>
      </c>
      <c r="E38">
        <v>50.36</v>
      </c>
      <c r="F38">
        <v>21.16002091</v>
      </c>
      <c r="G38">
        <v>49.299353510000003</v>
      </c>
      <c r="H38">
        <v>124.5417162</v>
      </c>
      <c r="I38">
        <v>54.08234178</v>
      </c>
      <c r="J38">
        <v>162.28328379999999</v>
      </c>
      <c r="K38">
        <v>286.82499999999999</v>
      </c>
      <c r="O38">
        <v>1.6541353379999999</v>
      </c>
      <c r="P38">
        <v>22.479048880000001</v>
      </c>
      <c r="Q38">
        <v>15.553434859999999</v>
      </c>
      <c r="R38">
        <v>58.474931089999998</v>
      </c>
    </row>
    <row r="39" spans="1:20" outlineLevel="2" x14ac:dyDescent="0.25">
      <c r="A39" t="s">
        <v>23</v>
      </c>
      <c r="B39" t="s">
        <v>29</v>
      </c>
      <c r="C39">
        <v>2</v>
      </c>
      <c r="D39">
        <v>3.01</v>
      </c>
      <c r="E39">
        <v>19.73</v>
      </c>
      <c r="F39">
        <v>21.586566730000001</v>
      </c>
      <c r="G39">
        <v>46.514932880000003</v>
      </c>
      <c r="H39">
        <v>144.17360289999999</v>
      </c>
      <c r="I39">
        <v>76.072103290000001</v>
      </c>
      <c r="J39">
        <v>158.50139709999999</v>
      </c>
      <c r="K39">
        <v>302.67500000000001</v>
      </c>
      <c r="O39">
        <v>2.425742574</v>
      </c>
      <c r="P39">
        <v>19.821464339999999</v>
      </c>
      <c r="Q39">
        <v>25.117338</v>
      </c>
      <c r="R39">
        <v>162.79119230000001</v>
      </c>
    </row>
    <row r="40" spans="1:20" outlineLevel="2" x14ac:dyDescent="0.25">
      <c r="A40" t="s">
        <v>23</v>
      </c>
      <c r="B40" t="s">
        <v>29</v>
      </c>
      <c r="C40">
        <v>2</v>
      </c>
      <c r="D40">
        <v>2.0699999999999998</v>
      </c>
      <c r="E40">
        <v>14.91</v>
      </c>
      <c r="F40">
        <v>22.743974130000002</v>
      </c>
      <c r="G40">
        <v>44.936650049999997</v>
      </c>
      <c r="H40">
        <v>137.828135</v>
      </c>
      <c r="I40">
        <v>70.147510819999994</v>
      </c>
      <c r="J40">
        <v>230.046865</v>
      </c>
      <c r="K40">
        <v>367.875</v>
      </c>
      <c r="O40">
        <v>2.1604215459999998</v>
      </c>
      <c r="P40">
        <v>13.29433491</v>
      </c>
      <c r="Q40">
        <v>10.853156719999999</v>
      </c>
      <c r="R40">
        <v>90.467136280000005</v>
      </c>
    </row>
    <row r="41" spans="1:20" outlineLevel="2" x14ac:dyDescent="0.25">
      <c r="A41" t="s">
        <v>23</v>
      </c>
      <c r="B41" t="s">
        <v>29</v>
      </c>
      <c r="C41">
        <v>2</v>
      </c>
      <c r="D41">
        <v>2.6</v>
      </c>
      <c r="E41">
        <v>23.63</v>
      </c>
      <c r="F41">
        <v>21.237654320000001</v>
      </c>
      <c r="G41">
        <v>46.528925620000003</v>
      </c>
      <c r="H41">
        <v>136.80390410000001</v>
      </c>
      <c r="I41">
        <v>69.037324159999997</v>
      </c>
      <c r="J41">
        <v>137.3710959</v>
      </c>
      <c r="K41">
        <v>274.17500000000001</v>
      </c>
      <c r="O41">
        <v>3.7677845529999998</v>
      </c>
      <c r="P41">
        <v>9.8946828900000003</v>
      </c>
      <c r="Q41">
        <v>46.867862010000003</v>
      </c>
      <c r="R41">
        <v>181.9532931</v>
      </c>
    </row>
    <row r="42" spans="1:20" outlineLevel="2" x14ac:dyDescent="0.25">
      <c r="A42" t="s">
        <v>23</v>
      </c>
      <c r="B42" t="s">
        <v>29</v>
      </c>
      <c r="C42">
        <v>2</v>
      </c>
      <c r="D42">
        <v>0.77</v>
      </c>
      <c r="E42">
        <v>17.43</v>
      </c>
      <c r="F42">
        <v>21.768518520000001</v>
      </c>
      <c r="G42">
        <v>45.461432510000002</v>
      </c>
      <c r="H42">
        <v>146.40309160000001</v>
      </c>
      <c r="I42">
        <v>79.173140570000001</v>
      </c>
      <c r="J42">
        <v>161.97190839999999</v>
      </c>
      <c r="K42">
        <v>308.375</v>
      </c>
      <c r="O42">
        <v>3.721995927</v>
      </c>
      <c r="P42">
        <v>19.0914267</v>
      </c>
      <c r="Q42">
        <v>9.0590630710000006</v>
      </c>
      <c r="R42">
        <v>61.77952801</v>
      </c>
    </row>
    <row r="43" spans="1:20" outlineLevel="2" x14ac:dyDescent="0.25">
      <c r="A43" t="s">
        <v>23</v>
      </c>
      <c r="B43" t="s">
        <v>26</v>
      </c>
      <c r="C43">
        <v>2</v>
      </c>
      <c r="D43">
        <v>3.44</v>
      </c>
      <c r="E43">
        <v>16.89</v>
      </c>
      <c r="F43">
        <v>22.54766527</v>
      </c>
      <c r="G43">
        <v>49.042477560000002</v>
      </c>
      <c r="H43">
        <v>150.80013869999999</v>
      </c>
      <c r="I43">
        <v>79.20999587</v>
      </c>
      <c r="J43">
        <v>186.32486130000001</v>
      </c>
      <c r="K43">
        <v>337.125</v>
      </c>
      <c r="O43">
        <v>6.1447520180000001</v>
      </c>
      <c r="P43">
        <v>40.089084210000003</v>
      </c>
      <c r="Q43">
        <v>6.7788823850000002</v>
      </c>
      <c r="R43">
        <v>90.378843689999997</v>
      </c>
    </row>
    <row r="44" spans="1:20" outlineLevel="2" x14ac:dyDescent="0.25">
      <c r="A44" t="s">
        <v>23</v>
      </c>
      <c r="B44" t="s">
        <v>26</v>
      </c>
      <c r="C44">
        <v>2</v>
      </c>
      <c r="D44">
        <v>3.83</v>
      </c>
      <c r="E44">
        <v>24.7</v>
      </c>
      <c r="F44">
        <v>19.243453800000001</v>
      </c>
      <c r="G44">
        <v>47.952490449999999</v>
      </c>
      <c r="H44">
        <v>151.2050672</v>
      </c>
      <c r="I44">
        <v>84.009122950000005</v>
      </c>
      <c r="J44">
        <v>195.6699328</v>
      </c>
      <c r="K44">
        <v>346.875</v>
      </c>
      <c r="O44">
        <v>3.803370787</v>
      </c>
      <c r="P44">
        <v>17.01461587</v>
      </c>
      <c r="Q44">
        <v>13.70669614</v>
      </c>
      <c r="R44">
        <v>140.57127990000001</v>
      </c>
    </row>
    <row r="45" spans="1:20" outlineLevel="2" x14ac:dyDescent="0.25">
      <c r="A45" t="s">
        <v>23</v>
      </c>
      <c r="B45" t="s">
        <v>26</v>
      </c>
      <c r="C45">
        <v>2</v>
      </c>
      <c r="D45">
        <v>1.45</v>
      </c>
      <c r="E45">
        <v>16.41</v>
      </c>
      <c r="F45">
        <v>20.626543210000001</v>
      </c>
      <c r="G45">
        <v>53.147382919999998</v>
      </c>
      <c r="H45">
        <v>162.0666789</v>
      </c>
      <c r="I45">
        <v>88.292752770000007</v>
      </c>
      <c r="J45">
        <v>202.35832110000001</v>
      </c>
      <c r="K45">
        <v>364.42500000000001</v>
      </c>
      <c r="O45">
        <v>8.7526881719999992</v>
      </c>
      <c r="P45">
        <v>19.255515979999998</v>
      </c>
      <c r="Q45">
        <v>7.9569810170000004</v>
      </c>
      <c r="R45">
        <v>56.091704890000003</v>
      </c>
    </row>
    <row r="46" spans="1:20" outlineLevel="2" x14ac:dyDescent="0.25">
      <c r="A46" t="s">
        <v>23</v>
      </c>
      <c r="B46" t="s">
        <v>26</v>
      </c>
      <c r="C46">
        <v>2</v>
      </c>
      <c r="D46">
        <v>1.03</v>
      </c>
      <c r="E46">
        <v>14.41</v>
      </c>
      <c r="F46">
        <v>19.462962959999999</v>
      </c>
      <c r="G46">
        <v>50.661157019999997</v>
      </c>
      <c r="H46">
        <v>157.32186960000001</v>
      </c>
      <c r="I46">
        <v>87.197749619999996</v>
      </c>
      <c r="J46">
        <v>186.1031304</v>
      </c>
      <c r="K46">
        <v>343.42500000000001</v>
      </c>
      <c r="O46">
        <v>4.2820247929999997</v>
      </c>
      <c r="P46">
        <v>49.684699860000002</v>
      </c>
      <c r="Q46">
        <v>10.214357379999999</v>
      </c>
      <c r="R46">
        <v>115.24734479999999</v>
      </c>
    </row>
    <row r="47" spans="1:20" outlineLevel="2" x14ac:dyDescent="0.25">
      <c r="A47" t="s">
        <v>23</v>
      </c>
      <c r="B47" t="s">
        <v>30</v>
      </c>
      <c r="C47">
        <v>2</v>
      </c>
      <c r="D47">
        <v>1.53</v>
      </c>
      <c r="E47">
        <v>8.4499999999999993</v>
      </c>
      <c r="F47">
        <v>22.457437280000001</v>
      </c>
      <c r="G47">
        <v>54.721518709999998</v>
      </c>
      <c r="H47">
        <v>142.91594259999999</v>
      </c>
      <c r="I47">
        <v>65.736986610000002</v>
      </c>
      <c r="J47">
        <v>215.70905740000001</v>
      </c>
      <c r="K47">
        <v>358.625</v>
      </c>
      <c r="O47">
        <v>3.6138132299999999</v>
      </c>
      <c r="P47">
        <v>15.86224885</v>
      </c>
      <c r="Q47">
        <v>25.113064300000001</v>
      </c>
      <c r="R47">
        <v>231.58877580000001</v>
      </c>
    </row>
    <row r="48" spans="1:20" outlineLevel="2" x14ac:dyDescent="0.25">
      <c r="A48" t="s">
        <v>23</v>
      </c>
      <c r="B48" t="s">
        <v>30</v>
      </c>
      <c r="C48">
        <v>2</v>
      </c>
      <c r="D48">
        <v>0.04</v>
      </c>
      <c r="E48">
        <v>0</v>
      </c>
      <c r="F48">
        <v>44.281550070000002</v>
      </c>
      <c r="G48">
        <v>57.508253529999998</v>
      </c>
      <c r="H48">
        <v>168.63604839999999</v>
      </c>
      <c r="I48">
        <v>66.846244799999994</v>
      </c>
      <c r="J48">
        <v>222.88895160000001</v>
      </c>
      <c r="K48">
        <v>391.52499999999998</v>
      </c>
      <c r="O48">
        <v>3.3529990170000001</v>
      </c>
      <c r="P48">
        <v>27.347289159999999</v>
      </c>
      <c r="Q48">
        <v>42.707138690000001</v>
      </c>
      <c r="R48">
        <v>106.3175741</v>
      </c>
    </row>
    <row r="49" spans="1:18" outlineLevel="2" x14ac:dyDescent="0.25">
      <c r="A49" t="s">
        <v>23</v>
      </c>
      <c r="B49" t="s">
        <v>30</v>
      </c>
      <c r="C49">
        <v>2</v>
      </c>
      <c r="D49">
        <v>2.3199999999999998</v>
      </c>
      <c r="E49">
        <v>47.58</v>
      </c>
      <c r="F49">
        <v>25.214947089999999</v>
      </c>
      <c r="G49">
        <v>53.934911890000002</v>
      </c>
      <c r="H49">
        <v>165.57669440000001</v>
      </c>
      <c r="I49">
        <v>86.426835420000003</v>
      </c>
      <c r="J49">
        <v>167.29830559999999</v>
      </c>
      <c r="K49">
        <v>332.875</v>
      </c>
      <c r="O49">
        <v>2.1273784359999999</v>
      </c>
      <c r="P49">
        <v>40.268071120000002</v>
      </c>
      <c r="Q49">
        <v>8.6939458100000007</v>
      </c>
      <c r="R49">
        <v>97.89336394</v>
      </c>
    </row>
    <row r="50" spans="1:18" outlineLevel="2" x14ac:dyDescent="0.25">
      <c r="A50" t="s">
        <v>23</v>
      </c>
      <c r="B50" t="s">
        <v>30</v>
      </c>
      <c r="C50">
        <v>2</v>
      </c>
      <c r="D50">
        <v>2.0499999999999998</v>
      </c>
      <c r="E50">
        <v>65.2</v>
      </c>
      <c r="F50">
        <v>21.113351250000001</v>
      </c>
      <c r="G50">
        <v>47.542877449999999</v>
      </c>
      <c r="H50">
        <v>154.0633861</v>
      </c>
      <c r="I50">
        <v>85.407157400000003</v>
      </c>
      <c r="J50">
        <v>177.51161389999999</v>
      </c>
      <c r="K50">
        <v>331.57499999999999</v>
      </c>
      <c r="O50">
        <v>0.84340659299999998</v>
      </c>
      <c r="P50">
        <v>49.716153869999999</v>
      </c>
      <c r="Q50">
        <v>4.345703125</v>
      </c>
      <c r="R50">
        <v>92.412024059999993</v>
      </c>
    </row>
    <row r="51" spans="1:18" outlineLevel="2" x14ac:dyDescent="0.25">
      <c r="A51" t="s">
        <v>23</v>
      </c>
      <c r="B51" t="s">
        <v>27</v>
      </c>
      <c r="C51">
        <v>2</v>
      </c>
      <c r="D51">
        <v>1.26</v>
      </c>
      <c r="E51">
        <v>39.04</v>
      </c>
      <c r="F51">
        <v>22.6643641</v>
      </c>
      <c r="G51">
        <v>53.340493680000002</v>
      </c>
      <c r="H51">
        <v>190.19253639999999</v>
      </c>
      <c r="I51">
        <v>114.1876786</v>
      </c>
      <c r="J51">
        <v>166.2824636</v>
      </c>
      <c r="K51">
        <v>356.47500000000002</v>
      </c>
      <c r="O51">
        <v>4.283590963</v>
      </c>
      <c r="P51">
        <v>140.1567963</v>
      </c>
      <c r="Q51">
        <v>14.84831732</v>
      </c>
      <c r="R51">
        <v>73.647450770000006</v>
      </c>
    </row>
    <row r="52" spans="1:18" outlineLevel="2" x14ac:dyDescent="0.25">
      <c r="A52" t="s">
        <v>23</v>
      </c>
      <c r="B52" t="s">
        <v>27</v>
      </c>
      <c r="C52">
        <v>2</v>
      </c>
      <c r="D52">
        <v>2.02</v>
      </c>
      <c r="E52">
        <v>13.19</v>
      </c>
      <c r="F52">
        <v>27.269498330000001</v>
      </c>
      <c r="G52">
        <v>54.761631469999998</v>
      </c>
      <c r="H52">
        <v>197.495541</v>
      </c>
      <c r="I52">
        <v>115.4644112</v>
      </c>
      <c r="J52">
        <v>129.629459</v>
      </c>
      <c r="K52">
        <v>327.125</v>
      </c>
      <c r="O52">
        <v>2.0482546199999998</v>
      </c>
      <c r="P52">
        <v>14.886004209999999</v>
      </c>
      <c r="Q52">
        <v>12.63057429</v>
      </c>
      <c r="R52">
        <v>90.573519660000002</v>
      </c>
    </row>
    <row r="53" spans="1:18" outlineLevel="2" x14ac:dyDescent="0.25">
      <c r="A53" t="s">
        <v>23</v>
      </c>
      <c r="B53" t="s">
        <v>27</v>
      </c>
      <c r="C53">
        <v>2</v>
      </c>
      <c r="D53">
        <v>3.7</v>
      </c>
      <c r="E53">
        <v>54.28</v>
      </c>
      <c r="F53">
        <v>21.32017931</v>
      </c>
      <c r="G53">
        <v>49.937961870000002</v>
      </c>
      <c r="H53">
        <v>195.8520077</v>
      </c>
      <c r="I53">
        <v>124.5938665</v>
      </c>
      <c r="J53">
        <v>147.47299229999999</v>
      </c>
      <c r="K53">
        <v>343.32499999999999</v>
      </c>
      <c r="O53">
        <v>2.971698113</v>
      </c>
      <c r="P53">
        <v>50.638585820000003</v>
      </c>
      <c r="Q53">
        <v>8.7133764530000004</v>
      </c>
      <c r="R53">
        <v>134.88612879999999</v>
      </c>
    </row>
    <row r="54" spans="1:18" outlineLevel="2" x14ac:dyDescent="0.25">
      <c r="A54" t="s">
        <v>23</v>
      </c>
      <c r="B54" t="s">
        <v>27</v>
      </c>
      <c r="C54">
        <v>2</v>
      </c>
      <c r="D54">
        <v>3.52</v>
      </c>
      <c r="E54">
        <v>60.53</v>
      </c>
      <c r="F54">
        <v>21.862139920000001</v>
      </c>
      <c r="G54">
        <v>50.675860329999999</v>
      </c>
      <c r="H54">
        <v>164.2687277</v>
      </c>
      <c r="I54">
        <v>91.730727450000003</v>
      </c>
      <c r="J54">
        <v>167.8562723</v>
      </c>
      <c r="K54">
        <v>332.125</v>
      </c>
      <c r="O54">
        <v>4.1554809840000004</v>
      </c>
      <c r="P54">
        <v>43.86702974</v>
      </c>
      <c r="Q54">
        <v>12.830321850000001</v>
      </c>
      <c r="R54">
        <v>81.010216189999994</v>
      </c>
    </row>
    <row r="55" spans="1:18" outlineLevel="2" x14ac:dyDescent="0.25">
      <c r="A55" t="s">
        <v>23</v>
      </c>
      <c r="B55" t="s">
        <v>31</v>
      </c>
      <c r="C55">
        <v>2</v>
      </c>
      <c r="D55">
        <v>0.49</v>
      </c>
      <c r="E55">
        <v>11.04</v>
      </c>
      <c r="F55">
        <v>21.243631199999999</v>
      </c>
      <c r="G55">
        <v>48.455332550000001</v>
      </c>
      <c r="H55">
        <v>157.31272290000001</v>
      </c>
      <c r="I55">
        <v>87.613759150000007</v>
      </c>
      <c r="J55">
        <v>142.66227710000001</v>
      </c>
      <c r="K55">
        <v>299.97500000000002</v>
      </c>
      <c r="O55">
        <v>2.5439503619999999</v>
      </c>
      <c r="P55">
        <v>6.3706535249999998</v>
      </c>
      <c r="Q55">
        <v>19.912003540000001</v>
      </c>
      <c r="R55">
        <v>44.388592500000001</v>
      </c>
    </row>
    <row r="56" spans="1:18" outlineLevel="2" x14ac:dyDescent="0.25">
      <c r="A56" t="s">
        <v>23</v>
      </c>
      <c r="B56" t="s">
        <v>31</v>
      </c>
      <c r="C56">
        <v>2</v>
      </c>
      <c r="D56">
        <v>0.81</v>
      </c>
      <c r="E56">
        <v>0</v>
      </c>
      <c r="F56">
        <v>23.30430629</v>
      </c>
      <c r="G56">
        <v>53.887085140000003</v>
      </c>
      <c r="H56">
        <v>165.7550535</v>
      </c>
      <c r="I56">
        <v>88.563662070000007</v>
      </c>
      <c r="J56">
        <v>200.7699465</v>
      </c>
      <c r="K56">
        <v>366.52499999999998</v>
      </c>
      <c r="O56">
        <v>1.422222222</v>
      </c>
      <c r="P56">
        <v>11.50164925</v>
      </c>
      <c r="Q56">
        <v>24.012584440000001</v>
      </c>
      <c r="R56">
        <v>81.874100479999996</v>
      </c>
    </row>
    <row r="57" spans="1:18" outlineLevel="2" x14ac:dyDescent="0.25">
      <c r="A57" t="s">
        <v>23</v>
      </c>
      <c r="B57" t="s">
        <v>31</v>
      </c>
      <c r="C57">
        <v>2</v>
      </c>
      <c r="D57">
        <v>2.8</v>
      </c>
      <c r="E57">
        <v>1.63</v>
      </c>
      <c r="F57">
        <v>22.90546595</v>
      </c>
      <c r="G57">
        <v>54.152226069999998</v>
      </c>
      <c r="H57">
        <v>196.9381688</v>
      </c>
      <c r="I57">
        <v>119.8804768</v>
      </c>
      <c r="J57">
        <v>196.73683120000001</v>
      </c>
      <c r="K57">
        <v>393.67500000000001</v>
      </c>
      <c r="O57">
        <v>2.6454138700000001</v>
      </c>
      <c r="P57">
        <v>8.7891078629999999</v>
      </c>
      <c r="Q57">
        <v>9.2821281980000006</v>
      </c>
      <c r="R57">
        <v>102.94745709999999</v>
      </c>
    </row>
    <row r="58" spans="1:18" outlineLevel="2" x14ac:dyDescent="0.25">
      <c r="A58" t="s">
        <v>23</v>
      </c>
      <c r="B58" t="s">
        <v>31</v>
      </c>
      <c r="C58">
        <v>2</v>
      </c>
      <c r="D58">
        <v>2.57</v>
      </c>
      <c r="E58">
        <v>0.5</v>
      </c>
      <c r="F58">
        <v>24.610463960000001</v>
      </c>
      <c r="G58">
        <v>51.736203680000003</v>
      </c>
      <c r="H58">
        <v>145.65992869999999</v>
      </c>
      <c r="I58">
        <v>69.313261060000002</v>
      </c>
      <c r="J58">
        <v>225.26507129999999</v>
      </c>
      <c r="K58">
        <v>370.92500000000001</v>
      </c>
      <c r="O58">
        <v>1.967020024</v>
      </c>
      <c r="P58">
        <v>15.14687268</v>
      </c>
      <c r="Q58">
        <v>7.5074135379999998</v>
      </c>
      <c r="R58">
        <v>94.060344150000006</v>
      </c>
    </row>
    <row r="59" spans="1:18" outlineLevel="2" x14ac:dyDescent="0.25">
      <c r="A59" t="s">
        <v>23</v>
      </c>
      <c r="B59" t="s">
        <v>28</v>
      </c>
      <c r="C59">
        <v>2</v>
      </c>
      <c r="D59">
        <v>1.87</v>
      </c>
      <c r="E59">
        <v>19.48</v>
      </c>
      <c r="F59">
        <v>21.58024691</v>
      </c>
      <c r="G59">
        <v>46.48071625</v>
      </c>
      <c r="H59">
        <v>119.5920607</v>
      </c>
      <c r="I59">
        <v>51.531097539999998</v>
      </c>
      <c r="J59">
        <v>190.68293929999999</v>
      </c>
      <c r="K59">
        <v>310.27499999999998</v>
      </c>
      <c r="O59">
        <v>2.0667016810000001</v>
      </c>
      <c r="P59">
        <v>15.19036157</v>
      </c>
      <c r="Q59">
        <v>4.8026062300000003</v>
      </c>
      <c r="R59">
        <v>97.252020139999999</v>
      </c>
    </row>
    <row r="60" spans="1:18" outlineLevel="2" x14ac:dyDescent="0.25">
      <c r="A60" t="s">
        <v>23</v>
      </c>
      <c r="B60" t="s">
        <v>28</v>
      </c>
      <c r="C60">
        <v>2</v>
      </c>
      <c r="D60">
        <v>4.32</v>
      </c>
      <c r="E60">
        <v>25.26</v>
      </c>
      <c r="F60">
        <v>19.602439740000001</v>
      </c>
      <c r="G60">
        <v>45.654051340000002</v>
      </c>
      <c r="H60">
        <v>121.5690646</v>
      </c>
      <c r="I60">
        <v>56.312573520000001</v>
      </c>
      <c r="J60">
        <v>142.9059354</v>
      </c>
      <c r="K60">
        <v>264.47500000000002</v>
      </c>
      <c r="O60">
        <v>2.520759193</v>
      </c>
      <c r="P60">
        <v>5.0475841089999998</v>
      </c>
      <c r="Q60">
        <v>17.03873827</v>
      </c>
      <c r="R60">
        <v>87.912298519999993</v>
      </c>
    </row>
    <row r="61" spans="1:18" outlineLevel="2" x14ac:dyDescent="0.25">
      <c r="A61" t="s">
        <v>23</v>
      </c>
      <c r="B61" t="s">
        <v>28</v>
      </c>
      <c r="C61">
        <v>2</v>
      </c>
      <c r="D61">
        <v>3.2</v>
      </c>
      <c r="E61">
        <v>19.559999999999999</v>
      </c>
      <c r="F61">
        <v>23.953977500000001</v>
      </c>
      <c r="G61">
        <v>46.043277349999997</v>
      </c>
      <c r="H61">
        <v>165.09649680000001</v>
      </c>
      <c r="I61">
        <v>95.099241950000007</v>
      </c>
      <c r="J61">
        <v>167.42850319999999</v>
      </c>
      <c r="K61">
        <v>332.52499999999998</v>
      </c>
      <c r="O61">
        <v>2.7611502350000001</v>
      </c>
      <c r="P61">
        <v>29.04316296</v>
      </c>
      <c r="Q61">
        <v>5.4659527179999996</v>
      </c>
      <c r="R61">
        <v>33.703043630000003</v>
      </c>
    </row>
    <row r="62" spans="1:18" outlineLevel="2" x14ac:dyDescent="0.25">
      <c r="A62" t="s">
        <v>23</v>
      </c>
      <c r="B62" t="s">
        <v>28</v>
      </c>
      <c r="C62">
        <v>2</v>
      </c>
      <c r="D62">
        <v>3.98</v>
      </c>
      <c r="E62">
        <v>26.59</v>
      </c>
      <c r="F62">
        <v>22.37041936</v>
      </c>
      <c r="G62">
        <v>47.464635530000002</v>
      </c>
      <c r="H62">
        <v>157.8935333</v>
      </c>
      <c r="I62">
        <v>88.058478410000006</v>
      </c>
      <c r="J62">
        <v>156.53146670000001</v>
      </c>
      <c r="K62">
        <v>314.42500000000001</v>
      </c>
      <c r="O62">
        <v>3.755694761</v>
      </c>
      <c r="P62">
        <v>16.085408990000001</v>
      </c>
      <c r="Q62">
        <v>16.60480381</v>
      </c>
      <c r="R62">
        <v>44.204951940000001</v>
      </c>
    </row>
    <row r="63" spans="1:18" outlineLevel="2" x14ac:dyDescent="0.25">
      <c r="A63" t="s">
        <v>23</v>
      </c>
      <c r="B63" t="s">
        <v>24</v>
      </c>
      <c r="C63">
        <v>2</v>
      </c>
      <c r="D63">
        <v>1.22</v>
      </c>
      <c r="E63">
        <v>15.68</v>
      </c>
      <c r="F63">
        <v>21.87562226</v>
      </c>
      <c r="G63">
        <v>51.843813869999998</v>
      </c>
      <c r="H63">
        <v>136.68252079999999</v>
      </c>
      <c r="I63">
        <v>62.963084670000001</v>
      </c>
      <c r="J63">
        <v>227.5424792</v>
      </c>
      <c r="K63">
        <v>364.22500000000002</v>
      </c>
      <c r="O63">
        <v>1.25</v>
      </c>
      <c r="P63">
        <v>36.18124117</v>
      </c>
      <c r="Q63">
        <v>37.992353289999997</v>
      </c>
      <c r="R63">
        <v>127.35638179999999</v>
      </c>
    </row>
    <row r="64" spans="1:18" outlineLevel="2" x14ac:dyDescent="0.25">
      <c r="A64" t="s">
        <v>23</v>
      </c>
      <c r="B64" t="s">
        <v>24</v>
      </c>
      <c r="C64">
        <v>2</v>
      </c>
      <c r="D64">
        <v>1.36</v>
      </c>
      <c r="E64">
        <v>10.16</v>
      </c>
      <c r="F64">
        <v>22.450617279999999</v>
      </c>
      <c r="G64">
        <v>52.20385675</v>
      </c>
      <c r="H64">
        <v>135.01783589999999</v>
      </c>
      <c r="I64">
        <v>60.363361869999999</v>
      </c>
      <c r="J64">
        <v>190.25716410000001</v>
      </c>
      <c r="K64">
        <v>325.27499999999998</v>
      </c>
      <c r="O64">
        <v>5.2083333329999997</v>
      </c>
      <c r="P64">
        <v>20.632666539999999</v>
      </c>
      <c r="Q64">
        <v>17.070620080000001</v>
      </c>
      <c r="R64">
        <v>82.069098440000005</v>
      </c>
    </row>
    <row r="65" spans="1:20" outlineLevel="2" x14ac:dyDescent="0.25">
      <c r="A65" t="s">
        <v>23</v>
      </c>
      <c r="B65" t="s">
        <v>24</v>
      </c>
      <c r="C65">
        <v>2</v>
      </c>
      <c r="D65">
        <v>2.0499999999999998</v>
      </c>
      <c r="E65">
        <v>12.4</v>
      </c>
      <c r="F65">
        <v>22.672117679999999</v>
      </c>
      <c r="G65">
        <v>48.903625699999999</v>
      </c>
      <c r="H65">
        <v>148.32292910000001</v>
      </c>
      <c r="I65">
        <v>76.747185720000004</v>
      </c>
      <c r="J65">
        <v>156.9520709</v>
      </c>
      <c r="K65">
        <v>305.27499999999998</v>
      </c>
      <c r="O65">
        <v>1.6898148150000001</v>
      </c>
      <c r="P65">
        <v>17.576298900000001</v>
      </c>
      <c r="Q65">
        <v>22.138451109999998</v>
      </c>
      <c r="R65">
        <v>67.721790639999995</v>
      </c>
    </row>
    <row r="66" spans="1:20" outlineLevel="2" x14ac:dyDescent="0.25">
      <c r="A66" t="s">
        <v>23</v>
      </c>
      <c r="B66" t="s">
        <v>24</v>
      </c>
      <c r="C66">
        <v>2</v>
      </c>
      <c r="D66">
        <v>2.5</v>
      </c>
      <c r="E66">
        <v>8.5299999999999994</v>
      </c>
      <c r="F66">
        <v>21.494708989999999</v>
      </c>
      <c r="G66">
        <v>50.34107307</v>
      </c>
      <c r="H66">
        <v>127.1700357</v>
      </c>
      <c r="I66">
        <v>55.33425364</v>
      </c>
      <c r="J66">
        <v>180.10496430000001</v>
      </c>
      <c r="K66">
        <v>307.27499999999998</v>
      </c>
      <c r="O66">
        <v>2.4875498010000001</v>
      </c>
      <c r="P66">
        <v>18.440745199999999</v>
      </c>
      <c r="Q66">
        <v>10.32601247</v>
      </c>
      <c r="R66">
        <v>33.915907189999999</v>
      </c>
    </row>
    <row r="67" spans="1:20" outlineLevel="1" x14ac:dyDescent="0.25">
      <c r="C67" s="2" t="s">
        <v>75</v>
      </c>
      <c r="D67">
        <f>SUBTOTAL(7,D35:D66)</f>
        <v>1.089819273268323</v>
      </c>
      <c r="E67">
        <f>SUBTOTAL(7,E35:E66)</f>
        <v>17.560783643602569</v>
      </c>
      <c r="F67">
        <f>SUBTOTAL(7,F35:F66)</f>
        <v>4.2208164602193508</v>
      </c>
      <c r="G67">
        <f>SUBTOTAL(7,G35:G66)</f>
        <v>3.2245787749336707</v>
      </c>
      <c r="I67">
        <f>SUBTOTAL(7,I35:I66)</f>
        <v>20.846698679446838</v>
      </c>
      <c r="J67">
        <f>SUBTOTAL(7,J35:J66)</f>
        <v>28.828905830675613</v>
      </c>
    </row>
    <row r="68" spans="1:20" outlineLevel="2" x14ac:dyDescent="0.25">
      <c r="A68" t="s">
        <v>23</v>
      </c>
      <c r="B68" t="s">
        <v>32</v>
      </c>
      <c r="C68">
        <v>3</v>
      </c>
      <c r="D68">
        <v>0.71</v>
      </c>
      <c r="E68" t="s">
        <v>25</v>
      </c>
      <c r="F68">
        <v>1.3173300610000001</v>
      </c>
      <c r="G68">
        <v>35.535358510000002</v>
      </c>
      <c r="H68">
        <v>208.9494163</v>
      </c>
      <c r="I68">
        <v>172.0967277</v>
      </c>
      <c r="J68">
        <v>183.75058369999999</v>
      </c>
      <c r="K68">
        <v>392.7</v>
      </c>
      <c r="L68" t="s">
        <v>25</v>
      </c>
      <c r="M68" t="s">
        <v>25</v>
      </c>
      <c r="N68">
        <v>8.27</v>
      </c>
      <c r="O68">
        <v>1.6086711709999999</v>
      </c>
      <c r="P68">
        <v>8.4237691659999996</v>
      </c>
      <c r="Q68">
        <v>0.61954619499999997</v>
      </c>
      <c r="R68">
        <v>48.526556859999999</v>
      </c>
      <c r="S68">
        <v>2</v>
      </c>
      <c r="T68">
        <v>7</v>
      </c>
    </row>
    <row r="69" spans="1:20" outlineLevel="2" x14ac:dyDescent="0.25">
      <c r="A69" t="s">
        <v>23</v>
      </c>
      <c r="B69" t="s">
        <v>32</v>
      </c>
      <c r="C69">
        <v>3</v>
      </c>
      <c r="D69">
        <v>0.87</v>
      </c>
      <c r="E69" t="s">
        <v>25</v>
      </c>
      <c r="F69">
        <v>0</v>
      </c>
      <c r="G69">
        <v>87.409479090000005</v>
      </c>
      <c r="H69">
        <v>221.69260700000001</v>
      </c>
      <c r="I69">
        <v>137.58660929999999</v>
      </c>
      <c r="J69">
        <v>155.40739300000001</v>
      </c>
      <c r="K69">
        <v>377.1</v>
      </c>
      <c r="L69">
        <v>5.2703606970000001</v>
      </c>
      <c r="M69">
        <v>0.63244328400000005</v>
      </c>
      <c r="N69">
        <v>8.0500000000000007</v>
      </c>
      <c r="O69">
        <v>2.79443128</v>
      </c>
      <c r="P69">
        <v>19.65382206</v>
      </c>
      <c r="Q69">
        <v>2.7690188560000002</v>
      </c>
      <c r="R69">
        <v>159.84590209999999</v>
      </c>
      <c r="S69">
        <v>4</v>
      </c>
      <c r="T69">
        <v>5</v>
      </c>
    </row>
    <row r="70" spans="1:20" outlineLevel="2" x14ac:dyDescent="0.25">
      <c r="A70" t="s">
        <v>23</v>
      </c>
      <c r="B70" t="s">
        <v>32</v>
      </c>
      <c r="C70">
        <v>3</v>
      </c>
      <c r="D70">
        <v>1.61</v>
      </c>
      <c r="E70" t="s">
        <v>25</v>
      </c>
      <c r="F70">
        <v>18.986041719999999</v>
      </c>
      <c r="G70">
        <v>43.225402649999999</v>
      </c>
      <c r="H70">
        <v>279.52334630000001</v>
      </c>
      <c r="I70">
        <v>217.31190190000001</v>
      </c>
      <c r="J70">
        <v>135.6766537</v>
      </c>
      <c r="K70">
        <v>415.2</v>
      </c>
      <c r="L70">
        <v>5.43225333</v>
      </c>
      <c r="M70">
        <v>0.65187039999999996</v>
      </c>
      <c r="N70">
        <v>8.26</v>
      </c>
      <c r="O70">
        <v>7.8539387310000004</v>
      </c>
      <c r="P70">
        <v>39.414992869999999</v>
      </c>
      <c r="Q70">
        <v>1.2830941629999999</v>
      </c>
      <c r="R70">
        <v>59.911550040000002</v>
      </c>
      <c r="S70">
        <v>4</v>
      </c>
      <c r="T70">
        <v>5</v>
      </c>
    </row>
    <row r="71" spans="1:20" outlineLevel="2" x14ac:dyDescent="0.25">
      <c r="A71" t="s">
        <v>23</v>
      </c>
      <c r="B71" t="s">
        <v>32</v>
      </c>
      <c r="C71">
        <v>3</v>
      </c>
      <c r="D71">
        <v>0.19</v>
      </c>
      <c r="E71" t="s">
        <v>25</v>
      </c>
      <c r="F71">
        <v>14.316296619999999</v>
      </c>
      <c r="G71">
        <v>29.86728828</v>
      </c>
      <c r="H71">
        <v>161.33268480000001</v>
      </c>
      <c r="I71">
        <v>117.1490999</v>
      </c>
      <c r="J71">
        <v>180.91731519999999</v>
      </c>
      <c r="K71">
        <v>342.25</v>
      </c>
      <c r="L71">
        <v>4.6227901659999997</v>
      </c>
      <c r="M71">
        <v>0.55473481999999996</v>
      </c>
      <c r="N71">
        <v>8.2899999999999991</v>
      </c>
      <c r="O71">
        <v>4.9288548749999999</v>
      </c>
      <c r="P71">
        <v>5.4222916149999998</v>
      </c>
      <c r="Q71">
        <v>0.25354945899999998</v>
      </c>
      <c r="R71">
        <v>52.438821799999999</v>
      </c>
      <c r="S71">
        <v>4</v>
      </c>
      <c r="T71">
        <v>5</v>
      </c>
    </row>
    <row r="72" spans="1:20" outlineLevel="1" x14ac:dyDescent="0.25">
      <c r="C72" s="2" t="s">
        <v>76</v>
      </c>
      <c r="D72">
        <f>SUBTOTAL(7,D68:D71)</f>
        <v>0.58682762943360678</v>
      </c>
      <c r="E72" t="e">
        <f>SUBTOTAL(7,E68:E71)</f>
        <v>#DIV/0!</v>
      </c>
      <c r="F72">
        <f>SUBTOTAL(7,F68:F71)</f>
        <v>9.4433597048617326</v>
      </c>
      <c r="G72">
        <f>SUBTOTAL(7,G68:G71)</f>
        <v>26.178814173786837</v>
      </c>
      <c r="I72">
        <f>SUBTOTAL(7,I68:I71)</f>
        <v>43.837771979849798</v>
      </c>
      <c r="J72">
        <f>SUBTOTAL(7,J68:J71)</f>
        <v>22.747238425844724</v>
      </c>
    </row>
    <row r="73" spans="1:20" outlineLevel="2" x14ac:dyDescent="0.25">
      <c r="A73" t="s">
        <v>23</v>
      </c>
      <c r="B73" t="s">
        <v>32</v>
      </c>
      <c r="C73">
        <v>4</v>
      </c>
      <c r="D73">
        <v>1.44</v>
      </c>
      <c r="E73" t="s">
        <v>25</v>
      </c>
      <c r="F73">
        <v>24.206790120000001</v>
      </c>
      <c r="G73">
        <v>50.185950409999997</v>
      </c>
      <c r="H73">
        <v>174.64328180000001</v>
      </c>
      <c r="I73">
        <v>100.25054129999999</v>
      </c>
      <c r="J73">
        <v>147.88171819999999</v>
      </c>
      <c r="K73">
        <v>322.52499999999998</v>
      </c>
      <c r="O73">
        <v>1.28458498</v>
      </c>
      <c r="P73">
        <v>4.6732457920000003</v>
      </c>
      <c r="Q73">
        <v>5.5198575180000002</v>
      </c>
      <c r="R73">
        <v>120.363231</v>
      </c>
    </row>
    <row r="74" spans="1:20" outlineLevel="2" x14ac:dyDescent="0.25">
      <c r="A74" t="s">
        <v>23</v>
      </c>
      <c r="B74" t="s">
        <v>32</v>
      </c>
      <c r="C74">
        <v>4</v>
      </c>
      <c r="D74">
        <v>0.47</v>
      </c>
      <c r="E74" t="s">
        <v>25</v>
      </c>
      <c r="F74">
        <v>25.287037040000001</v>
      </c>
      <c r="G74">
        <v>50.819559230000003</v>
      </c>
      <c r="H74">
        <v>121.82154939999999</v>
      </c>
      <c r="I74">
        <v>45.714953129999998</v>
      </c>
      <c r="J74">
        <v>255.6034506</v>
      </c>
      <c r="K74">
        <v>377.42500000000001</v>
      </c>
      <c r="O74">
        <v>2.0257234730000002</v>
      </c>
      <c r="P74">
        <v>7.0676403849999998</v>
      </c>
      <c r="Q74">
        <v>17.76847631</v>
      </c>
      <c r="R74">
        <v>76.113101979999996</v>
      </c>
    </row>
    <row r="75" spans="1:20" outlineLevel="2" x14ac:dyDescent="0.25">
      <c r="A75" t="s">
        <v>23</v>
      </c>
      <c r="B75" t="s">
        <v>32</v>
      </c>
      <c r="C75">
        <v>4</v>
      </c>
      <c r="D75">
        <v>0.5</v>
      </c>
      <c r="E75" t="s">
        <v>25</v>
      </c>
      <c r="F75">
        <v>25.157407410000001</v>
      </c>
      <c r="G75">
        <v>51.329201099999999</v>
      </c>
      <c r="H75">
        <v>136.0607412</v>
      </c>
      <c r="I75">
        <v>59.574132689999999</v>
      </c>
      <c r="J75">
        <v>213.71425880000001</v>
      </c>
      <c r="K75">
        <v>349.77499999999998</v>
      </c>
      <c r="O75">
        <v>2.1359470470000002</v>
      </c>
      <c r="P75">
        <v>6.5152212399999998</v>
      </c>
      <c r="Q75">
        <v>11.74476934</v>
      </c>
      <c r="R75">
        <v>70.641437389999993</v>
      </c>
    </row>
    <row r="76" spans="1:20" outlineLevel="2" x14ac:dyDescent="0.25">
      <c r="A76" t="s">
        <v>23</v>
      </c>
      <c r="B76" t="s">
        <v>32</v>
      </c>
      <c r="C76">
        <v>4</v>
      </c>
      <c r="D76">
        <v>0.98</v>
      </c>
      <c r="E76" t="s">
        <v>25</v>
      </c>
      <c r="F76">
        <v>22.854938270000002</v>
      </c>
      <c r="G76">
        <v>50.750688709999999</v>
      </c>
      <c r="H76">
        <v>132.04518429999999</v>
      </c>
      <c r="I76">
        <v>58.439557319999999</v>
      </c>
      <c r="J76">
        <v>172.0298157</v>
      </c>
      <c r="K76">
        <v>304.07499999999999</v>
      </c>
      <c r="O76">
        <v>4.3049199079999996</v>
      </c>
      <c r="P76">
        <v>31.899205169999998</v>
      </c>
      <c r="Q76">
        <v>20.514966959999999</v>
      </c>
      <c r="R76">
        <v>83.281112359999995</v>
      </c>
    </row>
    <row r="77" spans="1:20" outlineLevel="1" x14ac:dyDescent="0.25">
      <c r="C77" s="2" t="s">
        <v>77</v>
      </c>
      <c r="D77">
        <f>SUBTOTAL(7,D73:D76)</f>
        <v>0.45893899376714531</v>
      </c>
      <c r="E77" t="e">
        <f>SUBTOTAL(7,E73:E76)</f>
        <v>#DIV/0!</v>
      </c>
      <c r="F77">
        <f>SUBTOTAL(7,F73:F76)</f>
        <v>1.1229196495901002</v>
      </c>
      <c r="G77">
        <f>SUBTOTAL(7,G73:G76)</f>
        <v>0.46784668019375836</v>
      </c>
      <c r="I77">
        <f>SUBTOTAL(7,I73:I76)</f>
        <v>23.685682466717548</v>
      </c>
      <c r="J77">
        <f>SUBTOTAL(7,J73:J76)</f>
        <v>47.432298491806783</v>
      </c>
    </row>
    <row r="78" spans="1:20" x14ac:dyDescent="0.25">
      <c r="C78" s="2" t="s">
        <v>65</v>
      </c>
      <c r="D78">
        <f>SUBTOTAL(7,D2:D76)</f>
        <v>1.2576218957027028</v>
      </c>
      <c r="E78">
        <f>SUBTOTAL(7,E2:E76)</f>
        <v>14.382759175760976</v>
      </c>
      <c r="F78">
        <f>SUBTOTAL(7,F2:F76)</f>
        <v>7.0557380455244134</v>
      </c>
      <c r="G78">
        <f>SUBTOTAL(7,G2:G76)</f>
        <v>10.122298506266146</v>
      </c>
      <c r="I78">
        <f>SUBTOTAL(7,I2:I76)</f>
        <v>53.82923794690398</v>
      </c>
      <c r="J78">
        <f>SUBTOTAL(7,J2:J76)</f>
        <v>47.712391338454211</v>
      </c>
    </row>
  </sheetData>
  <sortState ref="A2:T73">
    <sortCondition ref="C2:C7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E86" sqref="E86:E93"/>
    </sheetView>
  </sheetViews>
  <sheetFormatPr defaultRowHeight="15" outlineLevelRow="2" x14ac:dyDescent="0.25"/>
  <cols>
    <col min="1" max="1" width="14.28515625" bestFit="1" customWidth="1"/>
    <col min="4" max="4" width="17" customWidth="1"/>
    <col min="5" max="5" width="18.7109375" bestFit="1" customWidth="1"/>
  </cols>
  <sheetData>
    <row r="1" spans="1:2" x14ac:dyDescent="0.25">
      <c r="A1" t="s">
        <v>1</v>
      </c>
      <c r="B1" t="s">
        <v>4</v>
      </c>
    </row>
    <row r="2" spans="1:2" hidden="1" outlineLevel="2" x14ac:dyDescent="0.25">
      <c r="A2" t="s">
        <v>21</v>
      </c>
      <c r="B2">
        <v>34.71</v>
      </c>
    </row>
    <row r="3" spans="1:2" hidden="1" outlineLevel="2" x14ac:dyDescent="0.25">
      <c r="A3" t="s">
        <v>21</v>
      </c>
      <c r="B3">
        <v>17.87</v>
      </c>
    </row>
    <row r="4" spans="1:2" hidden="1" outlineLevel="2" x14ac:dyDescent="0.25">
      <c r="A4" t="s">
        <v>21</v>
      </c>
      <c r="B4">
        <v>25.7</v>
      </c>
    </row>
    <row r="5" spans="1:2" hidden="1" outlineLevel="2" x14ac:dyDescent="0.25">
      <c r="A5" t="s">
        <v>21</v>
      </c>
      <c r="B5">
        <v>11.22</v>
      </c>
    </row>
    <row r="6" spans="1:2" hidden="1" outlineLevel="2" x14ac:dyDescent="0.25">
      <c r="A6" t="s">
        <v>21</v>
      </c>
      <c r="B6">
        <v>31.55</v>
      </c>
    </row>
    <row r="7" spans="1:2" hidden="1" outlineLevel="2" x14ac:dyDescent="0.25">
      <c r="A7" t="s">
        <v>21</v>
      </c>
      <c r="B7">
        <v>32.83</v>
      </c>
    </row>
    <row r="8" spans="1:2" hidden="1" outlineLevel="2" x14ac:dyDescent="0.25">
      <c r="A8" t="s">
        <v>21</v>
      </c>
      <c r="B8">
        <v>40.15</v>
      </c>
    </row>
    <row r="9" spans="1:2" hidden="1" outlineLevel="2" x14ac:dyDescent="0.25">
      <c r="A9" t="s">
        <v>21</v>
      </c>
      <c r="B9">
        <v>50.36</v>
      </c>
    </row>
    <row r="10" spans="1:2" outlineLevel="1" collapsed="1" x14ac:dyDescent="0.25">
      <c r="A10" s="2" t="s">
        <v>46</v>
      </c>
      <c r="B10">
        <f>SUBTOTAL(1,B2:B9)</f>
        <v>30.548749999999998</v>
      </c>
    </row>
    <row r="11" spans="1:2" hidden="1" outlineLevel="2" x14ac:dyDescent="0.25">
      <c r="A11" t="s">
        <v>29</v>
      </c>
      <c r="B11">
        <v>15.57</v>
      </c>
    </row>
    <row r="12" spans="1:2" hidden="1" outlineLevel="2" x14ac:dyDescent="0.25">
      <c r="A12" t="s">
        <v>29</v>
      </c>
      <c r="B12">
        <v>24.08</v>
      </c>
    </row>
    <row r="13" spans="1:2" hidden="1" outlineLevel="2" x14ac:dyDescent="0.25">
      <c r="A13" t="s">
        <v>29</v>
      </c>
      <c r="B13">
        <v>25.18</v>
      </c>
    </row>
    <row r="14" spans="1:2" hidden="1" outlineLevel="2" x14ac:dyDescent="0.25">
      <c r="A14" t="s">
        <v>29</v>
      </c>
      <c r="B14">
        <v>14.25</v>
      </c>
    </row>
    <row r="15" spans="1:2" hidden="1" outlineLevel="2" x14ac:dyDescent="0.25">
      <c r="A15" t="s">
        <v>29</v>
      </c>
      <c r="B15">
        <v>19.73</v>
      </c>
    </row>
    <row r="16" spans="1:2" hidden="1" outlineLevel="2" x14ac:dyDescent="0.25">
      <c r="A16" t="s">
        <v>29</v>
      </c>
      <c r="B16">
        <v>14.91</v>
      </c>
    </row>
    <row r="17" spans="1:2" hidden="1" outlineLevel="2" x14ac:dyDescent="0.25">
      <c r="A17" t="s">
        <v>29</v>
      </c>
      <c r="B17">
        <v>23.63</v>
      </c>
    </row>
    <row r="18" spans="1:2" hidden="1" outlineLevel="2" x14ac:dyDescent="0.25">
      <c r="A18" t="s">
        <v>29</v>
      </c>
      <c r="B18">
        <v>17.43</v>
      </c>
    </row>
    <row r="19" spans="1:2" outlineLevel="1" collapsed="1" x14ac:dyDescent="0.25">
      <c r="A19" s="2" t="s">
        <v>47</v>
      </c>
      <c r="B19">
        <f>SUBTOTAL(1,B11:B18)</f>
        <v>19.3475</v>
      </c>
    </row>
    <row r="20" spans="1:2" hidden="1" outlineLevel="2" x14ac:dyDescent="0.25">
      <c r="A20" t="s">
        <v>26</v>
      </c>
      <c r="B20">
        <v>28.79</v>
      </c>
    </row>
    <row r="21" spans="1:2" hidden="1" outlineLevel="2" x14ac:dyDescent="0.25">
      <c r="A21" t="s">
        <v>26</v>
      </c>
      <c r="B21">
        <v>23.2</v>
      </c>
    </row>
    <row r="22" spans="1:2" hidden="1" outlineLevel="2" x14ac:dyDescent="0.25">
      <c r="A22" t="s">
        <v>26</v>
      </c>
      <c r="B22">
        <v>31.34</v>
      </c>
    </row>
    <row r="23" spans="1:2" hidden="1" outlineLevel="2" x14ac:dyDescent="0.25">
      <c r="A23" t="s">
        <v>26</v>
      </c>
      <c r="B23">
        <v>20.12</v>
      </c>
    </row>
    <row r="24" spans="1:2" hidden="1" outlineLevel="2" x14ac:dyDescent="0.25">
      <c r="A24" t="s">
        <v>26</v>
      </c>
      <c r="B24">
        <v>16.89</v>
      </c>
    </row>
    <row r="25" spans="1:2" hidden="1" outlineLevel="2" x14ac:dyDescent="0.25">
      <c r="A25" t="s">
        <v>26</v>
      </c>
      <c r="B25">
        <v>24.7</v>
      </c>
    </row>
    <row r="26" spans="1:2" hidden="1" outlineLevel="2" x14ac:dyDescent="0.25">
      <c r="A26" t="s">
        <v>26</v>
      </c>
      <c r="B26">
        <v>16.41</v>
      </c>
    </row>
    <row r="27" spans="1:2" hidden="1" outlineLevel="2" x14ac:dyDescent="0.25">
      <c r="A27" t="s">
        <v>26</v>
      </c>
      <c r="B27">
        <v>14.41</v>
      </c>
    </row>
    <row r="28" spans="1:2" outlineLevel="1" collapsed="1" x14ac:dyDescent="0.25">
      <c r="A28" s="2" t="s">
        <v>48</v>
      </c>
      <c r="B28">
        <f>SUBTOTAL(1,B20:B27)</f>
        <v>21.982499999999998</v>
      </c>
    </row>
    <row r="29" spans="1:2" hidden="1" outlineLevel="2" x14ac:dyDescent="0.25">
      <c r="A29" t="s">
        <v>30</v>
      </c>
      <c r="B29">
        <v>52.51</v>
      </c>
    </row>
    <row r="30" spans="1:2" hidden="1" outlineLevel="2" x14ac:dyDescent="0.25">
      <c r="A30" t="s">
        <v>30</v>
      </c>
      <c r="B30">
        <v>38.61</v>
      </c>
    </row>
    <row r="31" spans="1:2" hidden="1" outlineLevel="2" x14ac:dyDescent="0.25">
      <c r="A31" t="s">
        <v>30</v>
      </c>
      <c r="B31">
        <v>35.04</v>
      </c>
    </row>
    <row r="32" spans="1:2" hidden="1" outlineLevel="2" x14ac:dyDescent="0.25">
      <c r="A32" t="s">
        <v>30</v>
      </c>
      <c r="B32">
        <v>38.76</v>
      </c>
    </row>
    <row r="33" spans="1:2" hidden="1" outlineLevel="2" x14ac:dyDescent="0.25">
      <c r="A33" t="s">
        <v>30</v>
      </c>
      <c r="B33">
        <v>8.4499999999999993</v>
      </c>
    </row>
    <row r="34" spans="1:2" hidden="1" outlineLevel="2" x14ac:dyDescent="0.25">
      <c r="A34" t="s">
        <v>30</v>
      </c>
      <c r="B34">
        <v>0</v>
      </c>
    </row>
    <row r="35" spans="1:2" hidden="1" outlineLevel="2" x14ac:dyDescent="0.25">
      <c r="A35" t="s">
        <v>30</v>
      </c>
      <c r="B35">
        <v>47.58</v>
      </c>
    </row>
    <row r="36" spans="1:2" hidden="1" outlineLevel="2" x14ac:dyDescent="0.25">
      <c r="A36" t="s">
        <v>30</v>
      </c>
      <c r="B36">
        <v>65.2</v>
      </c>
    </row>
    <row r="37" spans="1:2" outlineLevel="1" collapsed="1" x14ac:dyDescent="0.25">
      <c r="A37" s="2" t="s">
        <v>49</v>
      </c>
      <c r="B37">
        <f>SUBTOTAL(1,B29:B36)</f>
        <v>35.768749999999997</v>
      </c>
    </row>
    <row r="38" spans="1:2" hidden="1" outlineLevel="2" x14ac:dyDescent="0.25">
      <c r="A38" t="s">
        <v>27</v>
      </c>
      <c r="B38">
        <v>17.93</v>
      </c>
    </row>
    <row r="39" spans="1:2" hidden="1" outlineLevel="2" x14ac:dyDescent="0.25">
      <c r="A39" t="s">
        <v>27</v>
      </c>
      <c r="B39">
        <v>37.76</v>
      </c>
    </row>
    <row r="40" spans="1:2" hidden="1" outlineLevel="2" x14ac:dyDescent="0.25">
      <c r="A40" t="s">
        <v>27</v>
      </c>
      <c r="B40">
        <v>20.72</v>
      </c>
    </row>
    <row r="41" spans="1:2" hidden="1" outlineLevel="2" x14ac:dyDescent="0.25">
      <c r="A41" t="s">
        <v>27</v>
      </c>
      <c r="B41">
        <v>44.39</v>
      </c>
    </row>
    <row r="42" spans="1:2" hidden="1" outlineLevel="2" x14ac:dyDescent="0.25">
      <c r="A42" t="s">
        <v>27</v>
      </c>
      <c r="B42">
        <v>39.04</v>
      </c>
    </row>
    <row r="43" spans="1:2" hidden="1" outlineLevel="2" x14ac:dyDescent="0.25">
      <c r="A43" t="s">
        <v>27</v>
      </c>
      <c r="B43">
        <v>13.19</v>
      </c>
    </row>
    <row r="44" spans="1:2" hidden="1" outlineLevel="2" x14ac:dyDescent="0.25">
      <c r="A44" t="s">
        <v>27</v>
      </c>
      <c r="B44">
        <v>54.28</v>
      </c>
    </row>
    <row r="45" spans="1:2" ht="0.75" customHeight="1" outlineLevel="2" x14ac:dyDescent="0.25">
      <c r="A45" t="s">
        <v>27</v>
      </c>
      <c r="B45">
        <v>60.53</v>
      </c>
    </row>
    <row r="46" spans="1:2" outlineLevel="1" x14ac:dyDescent="0.25">
      <c r="A46" s="2" t="s">
        <v>51</v>
      </c>
      <c r="B46">
        <f>SUBTOTAL(1,B38:B45)</f>
        <v>35.980000000000004</v>
      </c>
    </row>
    <row r="47" spans="1:2" hidden="1" outlineLevel="2" x14ac:dyDescent="0.25">
      <c r="A47" t="s">
        <v>31</v>
      </c>
      <c r="B47">
        <v>16.79</v>
      </c>
    </row>
    <row r="48" spans="1:2" hidden="1" outlineLevel="2" x14ac:dyDescent="0.25">
      <c r="A48" t="s">
        <v>31</v>
      </c>
      <c r="B48">
        <v>17.920000000000002</v>
      </c>
    </row>
    <row r="49" spans="1:2" hidden="1" outlineLevel="2" x14ac:dyDescent="0.25">
      <c r="A49" t="s">
        <v>31</v>
      </c>
      <c r="B49">
        <v>29.05</v>
      </c>
    </row>
    <row r="50" spans="1:2" hidden="1" outlineLevel="2" x14ac:dyDescent="0.25">
      <c r="A50" t="s">
        <v>31</v>
      </c>
      <c r="B50">
        <v>15.18</v>
      </c>
    </row>
    <row r="51" spans="1:2" hidden="1" outlineLevel="2" x14ac:dyDescent="0.25">
      <c r="A51" t="s">
        <v>31</v>
      </c>
      <c r="B51">
        <v>11.04</v>
      </c>
    </row>
    <row r="52" spans="1:2" hidden="1" outlineLevel="2" x14ac:dyDescent="0.25">
      <c r="A52" t="s">
        <v>31</v>
      </c>
      <c r="B52">
        <v>0</v>
      </c>
    </row>
    <row r="53" spans="1:2" hidden="1" outlineLevel="2" x14ac:dyDescent="0.25">
      <c r="A53" t="s">
        <v>31</v>
      </c>
      <c r="B53">
        <v>1.63</v>
      </c>
    </row>
    <row r="54" spans="1:2" hidden="1" outlineLevel="2" x14ac:dyDescent="0.25">
      <c r="A54" t="s">
        <v>31</v>
      </c>
      <c r="B54">
        <v>0.5</v>
      </c>
    </row>
    <row r="55" spans="1:2" outlineLevel="1" collapsed="1" x14ac:dyDescent="0.25">
      <c r="A55" s="2" t="s">
        <v>52</v>
      </c>
      <c r="B55">
        <f>SUBTOTAL(1,B47:B54)</f>
        <v>11.513749999999998</v>
      </c>
    </row>
    <row r="56" spans="1:2" hidden="1" outlineLevel="2" x14ac:dyDescent="0.25">
      <c r="A56" t="s">
        <v>28</v>
      </c>
      <c r="B56">
        <v>18.079999999999998</v>
      </c>
    </row>
    <row r="57" spans="1:2" hidden="1" outlineLevel="2" x14ac:dyDescent="0.25">
      <c r="A57" t="s">
        <v>28</v>
      </c>
      <c r="B57">
        <v>25.41</v>
      </c>
    </row>
    <row r="58" spans="1:2" hidden="1" outlineLevel="2" x14ac:dyDescent="0.25">
      <c r="A58" t="s">
        <v>28</v>
      </c>
      <c r="B58">
        <v>22.38</v>
      </c>
    </row>
    <row r="59" spans="1:2" hidden="1" outlineLevel="2" x14ac:dyDescent="0.25">
      <c r="A59" t="s">
        <v>28</v>
      </c>
      <c r="B59">
        <v>25.06</v>
      </c>
    </row>
    <row r="60" spans="1:2" hidden="1" outlineLevel="2" x14ac:dyDescent="0.25">
      <c r="A60" t="s">
        <v>28</v>
      </c>
      <c r="B60">
        <v>19.48</v>
      </c>
    </row>
    <row r="61" spans="1:2" hidden="1" outlineLevel="2" x14ac:dyDescent="0.25">
      <c r="A61" t="s">
        <v>28</v>
      </c>
      <c r="B61">
        <v>25.26</v>
      </c>
    </row>
    <row r="62" spans="1:2" hidden="1" outlineLevel="2" x14ac:dyDescent="0.25">
      <c r="A62" t="s">
        <v>28</v>
      </c>
      <c r="B62">
        <v>19.559999999999999</v>
      </c>
    </row>
    <row r="63" spans="1:2" hidden="1" outlineLevel="2" x14ac:dyDescent="0.25">
      <c r="A63" t="s">
        <v>28</v>
      </c>
      <c r="B63">
        <v>26.59</v>
      </c>
    </row>
    <row r="64" spans="1:2" outlineLevel="1" collapsed="1" x14ac:dyDescent="0.25">
      <c r="A64" s="2" t="s">
        <v>53</v>
      </c>
      <c r="B64">
        <f>SUBTOTAL(1,B56:B63)</f>
        <v>22.727499999999999</v>
      </c>
    </row>
    <row r="65" spans="1:2" hidden="1" outlineLevel="2" x14ac:dyDescent="0.25">
      <c r="A65" t="s">
        <v>24</v>
      </c>
      <c r="B65">
        <v>12.6</v>
      </c>
    </row>
    <row r="66" spans="1:2" hidden="1" outlineLevel="2" x14ac:dyDescent="0.25">
      <c r="A66" t="s">
        <v>24</v>
      </c>
      <c r="B66">
        <v>10.210000000000001</v>
      </c>
    </row>
    <row r="67" spans="1:2" hidden="1" outlineLevel="2" x14ac:dyDescent="0.25">
      <c r="A67" t="s">
        <v>24</v>
      </c>
      <c r="B67">
        <v>17</v>
      </c>
    </row>
    <row r="68" spans="1:2" hidden="1" outlineLevel="2" x14ac:dyDescent="0.25">
      <c r="A68" t="s">
        <v>24</v>
      </c>
      <c r="B68">
        <v>7.95</v>
      </c>
    </row>
    <row r="69" spans="1:2" hidden="1" outlineLevel="2" x14ac:dyDescent="0.25">
      <c r="A69" t="s">
        <v>24</v>
      </c>
      <c r="B69">
        <v>15.68</v>
      </c>
    </row>
    <row r="70" spans="1:2" hidden="1" outlineLevel="2" x14ac:dyDescent="0.25">
      <c r="A70" t="s">
        <v>24</v>
      </c>
      <c r="B70">
        <v>10.16</v>
      </c>
    </row>
    <row r="71" spans="1:2" hidden="1" outlineLevel="2" x14ac:dyDescent="0.25">
      <c r="A71" t="s">
        <v>24</v>
      </c>
      <c r="B71">
        <v>12.4</v>
      </c>
    </row>
    <row r="72" spans="1:2" hidden="1" outlineLevel="2" x14ac:dyDescent="0.25">
      <c r="A72" t="s">
        <v>24</v>
      </c>
      <c r="B72">
        <v>8.5299999999999994</v>
      </c>
    </row>
    <row r="73" spans="1:2" outlineLevel="1" collapsed="1" x14ac:dyDescent="0.25">
      <c r="A73" s="2" t="s">
        <v>54</v>
      </c>
      <c r="B73">
        <f>SUBTOTAL(1,B65:B72)</f>
        <v>11.816250000000002</v>
      </c>
    </row>
    <row r="74" spans="1:2" outlineLevel="1" x14ac:dyDescent="0.25">
      <c r="B74">
        <v>10.557517712129851</v>
      </c>
    </row>
    <row r="75" spans="1:2" outlineLevel="1" x14ac:dyDescent="0.25">
      <c r="A75" s="2" t="s">
        <v>55</v>
      </c>
      <c r="B75">
        <f>SUBTOTAL(1,B2:B74)</f>
        <v>23.508269503263538</v>
      </c>
    </row>
    <row r="77" spans="1:2" x14ac:dyDescent="0.25">
      <c r="A77" t="s">
        <v>46</v>
      </c>
      <c r="B77">
        <v>30.548749999999998</v>
      </c>
    </row>
    <row r="78" spans="1:2" x14ac:dyDescent="0.25">
      <c r="A78" t="s">
        <v>47</v>
      </c>
      <c r="B78">
        <v>19.3475</v>
      </c>
    </row>
    <row r="79" spans="1:2" x14ac:dyDescent="0.25">
      <c r="A79" t="s">
        <v>48</v>
      </c>
      <c r="B79">
        <v>21.982499999999998</v>
      </c>
    </row>
    <row r="80" spans="1:2" x14ac:dyDescent="0.25">
      <c r="A80" t="s">
        <v>49</v>
      </c>
      <c r="B80">
        <v>35.768749999999997</v>
      </c>
    </row>
    <row r="81" spans="1:6" x14ac:dyDescent="0.25">
      <c r="A81" t="s">
        <v>51</v>
      </c>
      <c r="B81">
        <v>35.980000000000004</v>
      </c>
    </row>
    <row r="82" spans="1:6" x14ac:dyDescent="0.25">
      <c r="A82" t="s">
        <v>52</v>
      </c>
      <c r="B82">
        <v>11.513749999999998</v>
      </c>
    </row>
    <row r="83" spans="1:6" x14ac:dyDescent="0.25">
      <c r="A83" t="s">
        <v>53</v>
      </c>
      <c r="B83">
        <v>22.727499999999999</v>
      </c>
    </row>
    <row r="84" spans="1:6" x14ac:dyDescent="0.25">
      <c r="A84" t="s">
        <v>54</v>
      </c>
      <c r="B84">
        <v>11.816250000000002</v>
      </c>
    </row>
    <row r="85" spans="1:6" x14ac:dyDescent="0.25">
      <c r="D85" t="s">
        <v>244</v>
      </c>
      <c r="E85" t="s">
        <v>240</v>
      </c>
      <c r="F85" t="s">
        <v>241</v>
      </c>
    </row>
    <row r="86" spans="1:6" x14ac:dyDescent="0.25">
      <c r="D86" t="s">
        <v>105</v>
      </c>
      <c r="E86" s="18">
        <v>19.3475</v>
      </c>
      <c r="F86">
        <v>0.93300000000000005</v>
      </c>
    </row>
    <row r="87" spans="1:6" x14ac:dyDescent="0.25">
      <c r="D87" t="s">
        <v>242</v>
      </c>
      <c r="E87" s="18">
        <v>21.982499999999998</v>
      </c>
      <c r="F87">
        <v>0.82399999999999995</v>
      </c>
    </row>
    <row r="88" spans="1:6" x14ac:dyDescent="0.25">
      <c r="D88" t="s">
        <v>107</v>
      </c>
      <c r="E88" s="18">
        <v>35.768749999999997</v>
      </c>
      <c r="F88">
        <v>0.54200000000000004</v>
      </c>
    </row>
    <row r="89" spans="1:6" x14ac:dyDescent="0.25">
      <c r="D89" t="s">
        <v>109</v>
      </c>
      <c r="E89" s="18">
        <v>35.980000000000004</v>
      </c>
      <c r="F89">
        <v>0.86399999999999999</v>
      </c>
    </row>
    <row r="90" spans="1:6" x14ac:dyDescent="0.25">
      <c r="D90" t="s">
        <v>104</v>
      </c>
      <c r="E90" s="18">
        <v>30.548749999999998</v>
      </c>
      <c r="F90">
        <v>0.70199999999999996</v>
      </c>
    </row>
    <row r="91" spans="1:6" x14ac:dyDescent="0.25">
      <c r="D91" t="s">
        <v>110</v>
      </c>
      <c r="E91" s="18">
        <v>11.513749999999998</v>
      </c>
      <c r="F91">
        <v>7.33</v>
      </c>
    </row>
    <row r="92" spans="1:6" x14ac:dyDescent="0.25">
      <c r="D92" t="s">
        <v>111</v>
      </c>
      <c r="E92" s="18">
        <v>22.727499999999999</v>
      </c>
      <c r="F92">
        <v>0.86799999999999999</v>
      </c>
    </row>
    <row r="93" spans="1:6" x14ac:dyDescent="0.25">
      <c r="D93" t="s">
        <v>243</v>
      </c>
      <c r="E93" s="18">
        <v>11.816250000000002</v>
      </c>
      <c r="F93">
        <v>1.21</v>
      </c>
    </row>
  </sheetData>
  <sortState ref="A2:B66">
    <sortCondition ref="A2:A6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C4" sqref="C4:C5"/>
    </sheetView>
  </sheetViews>
  <sheetFormatPr defaultRowHeight="15" x14ac:dyDescent="0.25"/>
  <cols>
    <col min="3" max="3" width="12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C2" t="s">
        <v>97</v>
      </c>
      <c r="D2">
        <v>2.2865625000000001</v>
      </c>
      <c r="E2">
        <v>24.230624999999996</v>
      </c>
      <c r="F2">
        <v>12.545712680718749</v>
      </c>
      <c r="G2">
        <v>63.262662525161289</v>
      </c>
      <c r="I2">
        <v>127.93615533741936</v>
      </c>
      <c r="J2">
        <v>190.90832320000004</v>
      </c>
    </row>
    <row r="3" spans="1:20" x14ac:dyDescent="0.25">
      <c r="C3" t="s">
        <v>98</v>
      </c>
      <c r="D3">
        <v>2.2581250000000002</v>
      </c>
      <c r="E3">
        <v>23.190624999999994</v>
      </c>
      <c r="F3">
        <v>22.8655771990625</v>
      </c>
      <c r="G3">
        <v>50.055147276250011</v>
      </c>
      <c r="I3">
        <v>78.106424317812511</v>
      </c>
      <c r="J3">
        <v>181.65097620625002</v>
      </c>
    </row>
    <row r="4" spans="1:20" x14ac:dyDescent="0.25">
      <c r="C4" t="s">
        <v>99</v>
      </c>
      <c r="D4">
        <v>0.84500000000000008</v>
      </c>
      <c r="E4">
        <v>0</v>
      </c>
      <c r="F4">
        <v>7.82904676225</v>
      </c>
      <c r="G4">
        <v>49.009382132500001</v>
      </c>
      <c r="I4">
        <v>161.0360847</v>
      </c>
      <c r="J4">
        <v>163.9379864</v>
      </c>
    </row>
    <row r="5" spans="1:20" x14ac:dyDescent="0.25">
      <c r="C5" t="s">
        <v>100</v>
      </c>
      <c r="D5">
        <v>0.84750000000000003</v>
      </c>
      <c r="E5">
        <v>0</v>
      </c>
      <c r="F5">
        <v>24.376543210000001</v>
      </c>
      <c r="G5">
        <v>50.771349862499996</v>
      </c>
      <c r="I5">
        <v>65.994796109999996</v>
      </c>
      <c r="J5">
        <v>197.307310825</v>
      </c>
    </row>
    <row r="30" spans="1:2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</row>
    <row r="31" spans="1:20" x14ac:dyDescent="0.25">
      <c r="C31" t="s">
        <v>74</v>
      </c>
      <c r="D31">
        <v>1.3834916308897343</v>
      </c>
      <c r="E31">
        <v>10.557517712129851</v>
      </c>
      <c r="F31">
        <v>4.0266646183286712</v>
      </c>
      <c r="G31">
        <v>7.5831957050285004</v>
      </c>
      <c r="I31">
        <v>64.266570550200584</v>
      </c>
      <c r="J31">
        <v>63.17862702182412</v>
      </c>
    </row>
    <row r="32" spans="1:20" x14ac:dyDescent="0.25">
      <c r="C32" t="s">
        <v>75</v>
      </c>
      <c r="D32">
        <v>1.089819273268323</v>
      </c>
      <c r="E32">
        <v>17.560783643602569</v>
      </c>
      <c r="F32">
        <v>4.2208164602193508</v>
      </c>
      <c r="G32">
        <v>3.2245787749336707</v>
      </c>
      <c r="I32">
        <v>20.846698679446838</v>
      </c>
      <c r="J32">
        <v>28.828905830675613</v>
      </c>
    </row>
    <row r="33" spans="3:10" x14ac:dyDescent="0.25">
      <c r="C33" t="s">
        <v>76</v>
      </c>
      <c r="D33">
        <v>0.58682762943360678</v>
      </c>
      <c r="F33">
        <v>9.4433597048617326</v>
      </c>
      <c r="G33">
        <v>26.178814173786837</v>
      </c>
      <c r="I33">
        <v>43.837771979849798</v>
      </c>
      <c r="J33">
        <v>22.747238425844724</v>
      </c>
    </row>
    <row r="34" spans="3:10" x14ac:dyDescent="0.25">
      <c r="C34" t="s">
        <v>77</v>
      </c>
      <c r="D34">
        <v>0.45893899376714531</v>
      </c>
      <c r="F34">
        <v>1.1229196495901002</v>
      </c>
      <c r="G34">
        <v>0.46784668019375836</v>
      </c>
      <c r="I34">
        <v>23.685682466717548</v>
      </c>
      <c r="J34">
        <v>47.432298491806783</v>
      </c>
    </row>
    <row r="36" spans="3:10" x14ac:dyDescent="0.25">
      <c r="F36">
        <f>F31/SQRT(32)</f>
        <v>0.71182046429603607</v>
      </c>
    </row>
    <row r="37" spans="3:10" x14ac:dyDescent="0.25">
      <c r="F37">
        <f>F32/SQRT(32)</f>
        <v>0.74614198529122555</v>
      </c>
    </row>
    <row r="38" spans="3:10" x14ac:dyDescent="0.25">
      <c r="F38">
        <f>F33/SQRT(4)</f>
        <v>4.7216798524308663</v>
      </c>
    </row>
    <row r="39" spans="3:10" x14ac:dyDescent="0.25">
      <c r="F39">
        <f>F34/SQRT(4)</f>
        <v>0.56145982479505008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28" activeCellId="2" sqref="A10:XFD10 A19:XFD19 A28:XFD28"/>
    </sheetView>
  </sheetViews>
  <sheetFormatPr defaultRowHeight="15" outlineLevelRow="2" x14ac:dyDescent="0.25"/>
  <cols>
    <col min="3" max="3" width="5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outlineLevel="2" x14ac:dyDescent="0.25">
      <c r="A2" t="s">
        <v>20</v>
      </c>
      <c r="B2" t="s">
        <v>32</v>
      </c>
      <c r="C2">
        <v>1</v>
      </c>
      <c r="D2">
        <v>1.9</v>
      </c>
      <c r="E2" t="s">
        <v>25</v>
      </c>
      <c r="F2">
        <v>18.111808589999999</v>
      </c>
      <c r="G2">
        <v>75.076230870000003</v>
      </c>
      <c r="H2">
        <v>360.35992220000003</v>
      </c>
      <c r="I2">
        <v>267.17188270000003</v>
      </c>
      <c r="J2">
        <v>-97.109922179999998</v>
      </c>
      <c r="K2">
        <v>263.25</v>
      </c>
      <c r="L2">
        <v>5.3782891189999997</v>
      </c>
      <c r="M2">
        <v>0.64539469400000005</v>
      </c>
      <c r="N2">
        <v>8.35</v>
      </c>
      <c r="O2">
        <v>2.2813504820000001</v>
      </c>
      <c r="P2">
        <v>26.037692849999999</v>
      </c>
      <c r="Q2">
        <v>3.660463032</v>
      </c>
      <c r="R2">
        <v>19.834102770000001</v>
      </c>
      <c r="S2">
        <v>3</v>
      </c>
      <c r="T2">
        <v>6</v>
      </c>
    </row>
    <row r="3" spans="1:20" outlineLevel="2" x14ac:dyDescent="0.25">
      <c r="A3" t="s">
        <v>20</v>
      </c>
      <c r="B3" t="s">
        <v>32</v>
      </c>
      <c r="C3">
        <v>1</v>
      </c>
      <c r="D3">
        <v>1.88</v>
      </c>
      <c r="E3" t="s">
        <v>25</v>
      </c>
      <c r="F3">
        <v>17.92264703</v>
      </c>
      <c r="G3">
        <v>77.444531380000001</v>
      </c>
      <c r="H3">
        <v>146.5466926</v>
      </c>
      <c r="I3">
        <v>51.179514189999999</v>
      </c>
      <c r="J3">
        <v>189.35330740000001</v>
      </c>
      <c r="K3">
        <v>335.9</v>
      </c>
      <c r="L3">
        <v>6.4359876529999998</v>
      </c>
      <c r="M3">
        <v>0.77231851799999995</v>
      </c>
      <c r="N3">
        <v>8.17</v>
      </c>
      <c r="O3">
        <v>2.9815151520000001</v>
      </c>
      <c r="P3">
        <v>85.668802659999997</v>
      </c>
      <c r="Q3">
        <v>4.275651249</v>
      </c>
      <c r="R3">
        <v>63.014524080000001</v>
      </c>
      <c r="S3">
        <v>4</v>
      </c>
      <c r="T3">
        <v>5</v>
      </c>
    </row>
    <row r="4" spans="1:20" outlineLevel="2" x14ac:dyDescent="0.25">
      <c r="A4" t="s">
        <v>20</v>
      </c>
      <c r="B4" t="s">
        <v>32</v>
      </c>
      <c r="C4">
        <v>1</v>
      </c>
      <c r="D4">
        <v>1.51</v>
      </c>
      <c r="E4" t="s">
        <v>25</v>
      </c>
      <c r="F4">
        <v>16.58317873</v>
      </c>
      <c r="G4">
        <v>87.018512139999999</v>
      </c>
      <c r="H4">
        <v>160.45719840000001</v>
      </c>
      <c r="I4">
        <v>56.855507529999997</v>
      </c>
      <c r="J4">
        <v>93.342801559999998</v>
      </c>
      <c r="K4">
        <v>253.8</v>
      </c>
      <c r="L4">
        <v>5.4430461719999998</v>
      </c>
      <c r="M4">
        <v>0.65316554100000002</v>
      </c>
      <c r="N4">
        <v>8.1300000000000008</v>
      </c>
      <c r="O4">
        <v>2.4996936270000001</v>
      </c>
      <c r="P4">
        <v>41.147282740000001</v>
      </c>
      <c r="Q4">
        <v>10.028665070000001</v>
      </c>
      <c r="R4">
        <v>26.51970811</v>
      </c>
      <c r="S4">
        <v>2</v>
      </c>
      <c r="T4">
        <v>6</v>
      </c>
    </row>
    <row r="5" spans="1:20" outlineLevel="2" x14ac:dyDescent="0.25">
      <c r="A5" t="s">
        <v>20</v>
      </c>
      <c r="B5" t="s">
        <v>32</v>
      </c>
      <c r="C5">
        <v>1</v>
      </c>
      <c r="D5">
        <v>0.28000000000000003</v>
      </c>
      <c r="E5" t="s">
        <v>25</v>
      </c>
      <c r="F5">
        <v>20.315285070000002</v>
      </c>
      <c r="G5">
        <v>89.963999999999999</v>
      </c>
      <c r="H5">
        <v>338.18093390000001</v>
      </c>
      <c r="I5">
        <v>227.9016488</v>
      </c>
      <c r="J5">
        <v>72.969066150000003</v>
      </c>
      <c r="K5">
        <v>411.15</v>
      </c>
      <c r="L5">
        <v>5.281153539</v>
      </c>
      <c r="M5">
        <v>0.63373842499999999</v>
      </c>
      <c r="N5">
        <v>7.95</v>
      </c>
      <c r="O5">
        <v>2.489547038</v>
      </c>
      <c r="P5">
        <v>37.10430547</v>
      </c>
      <c r="Q5">
        <v>5.9830817840000003</v>
      </c>
      <c r="R5">
        <v>21.364402389999999</v>
      </c>
      <c r="S5">
        <v>2</v>
      </c>
      <c r="T5">
        <v>6</v>
      </c>
    </row>
    <row r="6" spans="1:20" outlineLevel="2" x14ac:dyDescent="0.25">
      <c r="A6" t="s">
        <v>20</v>
      </c>
      <c r="B6" t="s">
        <v>32</v>
      </c>
      <c r="C6">
        <v>2</v>
      </c>
      <c r="D6">
        <v>2.4500000000000002</v>
      </c>
      <c r="E6" t="s">
        <v>25</v>
      </c>
      <c r="F6">
        <v>30.698853620000001</v>
      </c>
      <c r="G6">
        <v>51.010647599999999</v>
      </c>
      <c r="H6">
        <v>189.4768133</v>
      </c>
      <c r="I6">
        <v>107.7673121</v>
      </c>
      <c r="J6">
        <v>190.99818669999999</v>
      </c>
      <c r="K6">
        <v>380.47500000000002</v>
      </c>
      <c r="O6">
        <v>1.8289606460000001</v>
      </c>
      <c r="P6">
        <v>9.8323906270000005</v>
      </c>
      <c r="Q6">
        <v>17.498953369999999</v>
      </c>
      <c r="R6">
        <v>46.488458360000003</v>
      </c>
    </row>
    <row r="7" spans="1:20" outlineLevel="2" x14ac:dyDescent="0.25">
      <c r="A7" t="s">
        <v>20</v>
      </c>
      <c r="B7" t="s">
        <v>32</v>
      </c>
      <c r="C7">
        <v>2</v>
      </c>
      <c r="D7">
        <v>2.1</v>
      </c>
      <c r="E7" t="s">
        <v>25</v>
      </c>
      <c r="F7">
        <v>28.12683715</v>
      </c>
      <c r="G7">
        <v>50.689525119999999</v>
      </c>
      <c r="H7">
        <v>193.165188</v>
      </c>
      <c r="I7">
        <v>114.34882570000001</v>
      </c>
      <c r="J7">
        <v>166.60981200000001</v>
      </c>
      <c r="K7">
        <v>359.77499999999998</v>
      </c>
      <c r="O7">
        <v>2.5907676350000002</v>
      </c>
      <c r="P7">
        <v>3.6988177520000001</v>
      </c>
      <c r="Q7">
        <v>2.662882427</v>
      </c>
      <c r="R7">
        <v>58.707462890000002</v>
      </c>
    </row>
    <row r="8" spans="1:20" outlineLevel="2" x14ac:dyDescent="0.25">
      <c r="A8" t="s">
        <v>20</v>
      </c>
      <c r="B8" t="s">
        <v>32</v>
      </c>
      <c r="C8">
        <v>2</v>
      </c>
      <c r="D8">
        <v>1.51</v>
      </c>
      <c r="E8" t="s">
        <v>25</v>
      </c>
      <c r="F8">
        <v>28.28181004</v>
      </c>
      <c r="G8">
        <v>55.36717986</v>
      </c>
      <c r="H8">
        <v>186.53388820000001</v>
      </c>
      <c r="I8">
        <v>102.8848983</v>
      </c>
      <c r="J8">
        <v>187.3911118</v>
      </c>
      <c r="K8">
        <v>373.92500000000001</v>
      </c>
      <c r="O8">
        <v>1.3505154640000001</v>
      </c>
      <c r="P8">
        <v>3.711200088</v>
      </c>
      <c r="Q8">
        <v>17.27084163</v>
      </c>
      <c r="R8">
        <v>94.511244189999999</v>
      </c>
    </row>
    <row r="9" spans="1:20" outlineLevel="2" x14ac:dyDescent="0.25">
      <c r="A9" t="s">
        <v>20</v>
      </c>
      <c r="B9" t="s">
        <v>32</v>
      </c>
      <c r="C9">
        <v>2</v>
      </c>
      <c r="D9">
        <v>1.71</v>
      </c>
      <c r="E9" t="s">
        <v>25</v>
      </c>
      <c r="F9">
        <v>32.212962959999999</v>
      </c>
      <c r="G9">
        <v>55.915977959999999</v>
      </c>
      <c r="H9">
        <v>241.5898732</v>
      </c>
      <c r="I9">
        <v>153.4609323</v>
      </c>
      <c r="J9">
        <v>124.0351268</v>
      </c>
      <c r="K9">
        <v>365.625</v>
      </c>
      <c r="O9">
        <v>5.5142566190000002</v>
      </c>
      <c r="P9">
        <v>24.91102149</v>
      </c>
      <c r="Q9">
        <v>16.159556590000001</v>
      </c>
      <c r="R9">
        <v>99.548541220000004</v>
      </c>
    </row>
    <row r="10" spans="1:20" outlineLevel="1" x14ac:dyDescent="0.25">
      <c r="A10" s="2" t="s">
        <v>81</v>
      </c>
      <c r="D10">
        <f>SUBTOTAL(7,D2:D9)</f>
        <v>0.64088666258997307</v>
      </c>
    </row>
    <row r="11" spans="1:20" outlineLevel="2" x14ac:dyDescent="0.25">
      <c r="A11" t="s">
        <v>23</v>
      </c>
      <c r="B11" t="s">
        <v>32</v>
      </c>
      <c r="C11">
        <v>1</v>
      </c>
      <c r="D11">
        <v>0.71</v>
      </c>
      <c r="E11" t="s">
        <v>25</v>
      </c>
      <c r="F11">
        <v>1.3173300610000001</v>
      </c>
      <c r="G11">
        <v>35.535358510000002</v>
      </c>
      <c r="H11">
        <v>208.9494163</v>
      </c>
      <c r="I11">
        <v>172.0967277</v>
      </c>
      <c r="J11">
        <v>183.75058369999999</v>
      </c>
      <c r="K11">
        <v>392.7</v>
      </c>
      <c r="L11" t="s">
        <v>25</v>
      </c>
      <c r="M11" t="s">
        <v>25</v>
      </c>
      <c r="N11">
        <v>8.27</v>
      </c>
      <c r="O11">
        <v>1.6086711709999999</v>
      </c>
      <c r="P11">
        <v>8.4237691659999996</v>
      </c>
      <c r="Q11">
        <v>0.61954619499999997</v>
      </c>
      <c r="R11">
        <v>48.526556859999999</v>
      </c>
      <c r="S11">
        <v>2</v>
      </c>
      <c r="T11">
        <v>7</v>
      </c>
    </row>
    <row r="12" spans="1:20" outlineLevel="2" x14ac:dyDescent="0.25">
      <c r="A12" t="s">
        <v>23</v>
      </c>
      <c r="B12" t="s">
        <v>32</v>
      </c>
      <c r="C12">
        <v>1</v>
      </c>
      <c r="D12">
        <v>0.87</v>
      </c>
      <c r="E12" t="s">
        <v>25</v>
      </c>
      <c r="F12">
        <v>-3.3034813519999999</v>
      </c>
      <c r="G12">
        <v>87.409479090000005</v>
      </c>
      <c r="H12">
        <v>221.69260700000001</v>
      </c>
      <c r="I12">
        <v>137.58660929999999</v>
      </c>
      <c r="J12">
        <v>155.40739300000001</v>
      </c>
      <c r="K12">
        <v>377.1</v>
      </c>
      <c r="L12">
        <v>5.2703606970000001</v>
      </c>
      <c r="M12">
        <v>0.63244328400000005</v>
      </c>
      <c r="N12">
        <v>8.0500000000000007</v>
      </c>
      <c r="O12">
        <v>2.79443128</v>
      </c>
      <c r="P12">
        <v>19.65382206</v>
      </c>
      <c r="Q12">
        <v>2.7690188560000002</v>
      </c>
      <c r="R12">
        <v>159.84590209999999</v>
      </c>
      <c r="S12">
        <v>4</v>
      </c>
      <c r="T12">
        <v>5</v>
      </c>
    </row>
    <row r="13" spans="1:20" outlineLevel="2" x14ac:dyDescent="0.25">
      <c r="A13" t="s">
        <v>23</v>
      </c>
      <c r="B13" t="s">
        <v>32</v>
      </c>
      <c r="C13">
        <v>1</v>
      </c>
      <c r="D13">
        <v>1.61</v>
      </c>
      <c r="E13" t="s">
        <v>25</v>
      </c>
      <c r="F13">
        <v>18.986041719999999</v>
      </c>
      <c r="G13">
        <v>43.225402649999999</v>
      </c>
      <c r="H13">
        <v>279.52334630000001</v>
      </c>
      <c r="I13">
        <v>217.31190190000001</v>
      </c>
      <c r="J13">
        <v>135.6766537</v>
      </c>
      <c r="K13">
        <v>415.2</v>
      </c>
      <c r="L13">
        <v>5.43225333</v>
      </c>
      <c r="M13">
        <v>0.65187039999999996</v>
      </c>
      <c r="N13">
        <v>8.26</v>
      </c>
      <c r="O13">
        <v>7.8539387310000004</v>
      </c>
      <c r="P13">
        <v>39.414992869999999</v>
      </c>
      <c r="Q13">
        <v>1.2830941629999999</v>
      </c>
      <c r="R13">
        <v>59.911550040000002</v>
      </c>
      <c r="S13">
        <v>4</v>
      </c>
      <c r="T13">
        <v>5</v>
      </c>
    </row>
    <row r="14" spans="1:20" outlineLevel="2" x14ac:dyDescent="0.25">
      <c r="A14" t="s">
        <v>23</v>
      </c>
      <c r="B14" t="s">
        <v>32</v>
      </c>
      <c r="C14">
        <v>1</v>
      </c>
      <c r="D14">
        <v>0.19</v>
      </c>
      <c r="E14" t="s">
        <v>25</v>
      </c>
      <c r="F14">
        <v>14.316296619999999</v>
      </c>
      <c r="G14">
        <v>29.86728828</v>
      </c>
      <c r="H14">
        <v>161.33268480000001</v>
      </c>
      <c r="I14">
        <v>117.1490999</v>
      </c>
      <c r="J14">
        <v>180.91731519999999</v>
      </c>
      <c r="K14">
        <v>342.25</v>
      </c>
      <c r="L14">
        <v>4.6227901659999997</v>
      </c>
      <c r="M14">
        <v>0.55473481999999996</v>
      </c>
      <c r="N14">
        <v>8.2899999999999991</v>
      </c>
      <c r="O14">
        <v>4.9288548749999999</v>
      </c>
      <c r="P14">
        <v>5.4222916149999998</v>
      </c>
      <c r="Q14">
        <v>0.25354945899999998</v>
      </c>
      <c r="R14">
        <v>52.438821799999999</v>
      </c>
      <c r="S14">
        <v>4</v>
      </c>
      <c r="T14">
        <v>5</v>
      </c>
    </row>
    <row r="15" spans="1:20" outlineLevel="2" x14ac:dyDescent="0.25">
      <c r="A15" t="s">
        <v>23</v>
      </c>
      <c r="B15" t="s">
        <v>32</v>
      </c>
      <c r="C15">
        <v>2</v>
      </c>
      <c r="D15">
        <v>1.44</v>
      </c>
      <c r="E15" t="s">
        <v>25</v>
      </c>
      <c r="F15">
        <v>24.206790120000001</v>
      </c>
      <c r="G15">
        <v>50.185950409999997</v>
      </c>
      <c r="H15">
        <v>174.64328180000001</v>
      </c>
      <c r="I15">
        <v>100.25054129999999</v>
      </c>
      <c r="J15">
        <v>147.88171819999999</v>
      </c>
      <c r="K15">
        <v>322.52499999999998</v>
      </c>
      <c r="O15">
        <v>1.28458498</v>
      </c>
      <c r="P15">
        <v>4.6732457920000003</v>
      </c>
      <c r="Q15">
        <v>5.5198575180000002</v>
      </c>
      <c r="R15">
        <v>120.363231</v>
      </c>
    </row>
    <row r="16" spans="1:20" outlineLevel="2" x14ac:dyDescent="0.25">
      <c r="A16" t="s">
        <v>23</v>
      </c>
      <c r="B16" t="s">
        <v>32</v>
      </c>
      <c r="C16">
        <v>2</v>
      </c>
      <c r="D16">
        <v>0.47</v>
      </c>
      <c r="E16" t="s">
        <v>25</v>
      </c>
      <c r="F16">
        <v>25.287037040000001</v>
      </c>
      <c r="G16">
        <v>50.819559230000003</v>
      </c>
      <c r="H16">
        <v>121.82154939999999</v>
      </c>
      <c r="I16">
        <v>45.714953129999998</v>
      </c>
      <c r="J16">
        <v>255.6034506</v>
      </c>
      <c r="K16">
        <v>377.42500000000001</v>
      </c>
      <c r="O16">
        <v>2.0257234730000002</v>
      </c>
      <c r="P16">
        <v>7.0676403849999998</v>
      </c>
      <c r="Q16">
        <v>17.76847631</v>
      </c>
      <c r="R16">
        <v>76.113101979999996</v>
      </c>
    </row>
    <row r="17" spans="1:20" outlineLevel="2" x14ac:dyDescent="0.25">
      <c r="A17" t="s">
        <v>23</v>
      </c>
      <c r="B17" t="s">
        <v>32</v>
      </c>
      <c r="C17">
        <v>2</v>
      </c>
      <c r="D17">
        <v>0.5</v>
      </c>
      <c r="E17" t="s">
        <v>25</v>
      </c>
      <c r="F17">
        <v>25.157407410000001</v>
      </c>
      <c r="G17">
        <v>51.329201099999999</v>
      </c>
      <c r="H17">
        <v>136.0607412</v>
      </c>
      <c r="I17">
        <v>59.574132689999999</v>
      </c>
      <c r="J17">
        <v>213.71425880000001</v>
      </c>
      <c r="K17">
        <v>349.77499999999998</v>
      </c>
      <c r="O17">
        <v>2.1359470470000002</v>
      </c>
      <c r="P17">
        <v>6.5152212399999998</v>
      </c>
      <c r="Q17">
        <v>11.74476934</v>
      </c>
      <c r="R17">
        <v>70.641437389999993</v>
      </c>
    </row>
    <row r="18" spans="1:20" outlineLevel="2" x14ac:dyDescent="0.25">
      <c r="A18" t="s">
        <v>23</v>
      </c>
      <c r="B18" t="s">
        <v>32</v>
      </c>
      <c r="C18">
        <v>2</v>
      </c>
      <c r="D18">
        <v>0.98</v>
      </c>
      <c r="E18" t="s">
        <v>25</v>
      </c>
      <c r="F18">
        <v>22.854938270000002</v>
      </c>
      <c r="G18">
        <v>50.750688709999999</v>
      </c>
      <c r="H18">
        <v>132.04518429999999</v>
      </c>
      <c r="I18">
        <v>58.439557319999999</v>
      </c>
      <c r="J18">
        <v>172.0298157</v>
      </c>
      <c r="K18">
        <v>304.07499999999999</v>
      </c>
      <c r="O18">
        <v>4.3049199079999996</v>
      </c>
      <c r="P18">
        <v>31.899205169999998</v>
      </c>
      <c r="Q18">
        <v>20.514966959999999</v>
      </c>
      <c r="R18">
        <v>83.281112359999995</v>
      </c>
    </row>
    <row r="19" spans="1:20" outlineLevel="1" x14ac:dyDescent="0.25">
      <c r="A19" s="2" t="s">
        <v>82</v>
      </c>
      <c r="D19">
        <f>SUBTOTAL(7,D11:D18)</f>
        <v>0.48770416970009312</v>
      </c>
    </row>
    <row r="20" spans="1:20" outlineLevel="2" x14ac:dyDescent="0.25">
      <c r="A20" t="s">
        <v>22</v>
      </c>
      <c r="B20" t="s">
        <v>32</v>
      </c>
      <c r="C20">
        <v>1</v>
      </c>
      <c r="D20">
        <v>0.54</v>
      </c>
      <c r="E20" t="s">
        <v>25</v>
      </c>
      <c r="F20">
        <v>-6.254244581</v>
      </c>
      <c r="G20">
        <v>84.013473200000007</v>
      </c>
      <c r="H20">
        <v>318.48249029999999</v>
      </c>
      <c r="I20">
        <v>240.72326169999999</v>
      </c>
      <c r="J20">
        <v>2.1175097279999999</v>
      </c>
      <c r="K20">
        <v>320.60000000000002</v>
      </c>
      <c r="L20">
        <v>1.827444039</v>
      </c>
      <c r="M20">
        <v>0.219293285</v>
      </c>
      <c r="N20">
        <v>8.14</v>
      </c>
      <c r="O20">
        <v>3.31155914</v>
      </c>
      <c r="P20">
        <v>28.837781369999998</v>
      </c>
      <c r="Q20">
        <v>3.2050138380000002</v>
      </c>
      <c r="R20">
        <v>62.413351740000003</v>
      </c>
      <c r="S20">
        <v>2</v>
      </c>
      <c r="T20">
        <v>7</v>
      </c>
    </row>
    <row r="21" spans="1:20" outlineLevel="2" x14ac:dyDescent="0.25">
      <c r="A21" t="s">
        <v>22</v>
      </c>
      <c r="B21" t="s">
        <v>32</v>
      </c>
      <c r="C21">
        <v>1</v>
      </c>
      <c r="D21">
        <v>0.28999999999999998</v>
      </c>
      <c r="E21" t="s">
        <v>25</v>
      </c>
      <c r="F21">
        <v>18.87356728</v>
      </c>
      <c r="G21">
        <v>34.13761452</v>
      </c>
      <c r="H21">
        <v>196.25486380000001</v>
      </c>
      <c r="I21">
        <v>143.24368200000001</v>
      </c>
      <c r="J21">
        <v>204.74513619999999</v>
      </c>
      <c r="K21">
        <v>401</v>
      </c>
      <c r="L21">
        <v>0.58626718799999999</v>
      </c>
      <c r="M21">
        <v>7.0352063000000006E-2</v>
      </c>
      <c r="N21">
        <v>8.23</v>
      </c>
      <c r="O21">
        <v>1.3946135829999999</v>
      </c>
      <c r="P21">
        <v>39.894963320000002</v>
      </c>
      <c r="Q21">
        <v>1.221438958</v>
      </c>
      <c r="R21">
        <v>86.451001680000005</v>
      </c>
      <c r="S21">
        <v>2</v>
      </c>
      <c r="T21">
        <v>8</v>
      </c>
    </row>
    <row r="22" spans="1:20" outlineLevel="2" x14ac:dyDescent="0.25">
      <c r="A22" t="s">
        <v>22</v>
      </c>
      <c r="B22" t="s">
        <v>32</v>
      </c>
      <c r="C22">
        <v>1</v>
      </c>
      <c r="D22">
        <v>0.36</v>
      </c>
      <c r="E22" t="s">
        <v>25</v>
      </c>
      <c r="F22">
        <v>30.673171679999999</v>
      </c>
      <c r="G22">
        <v>65.482318989999996</v>
      </c>
      <c r="H22">
        <v>174.4649805</v>
      </c>
      <c r="I22">
        <v>78.309489830000004</v>
      </c>
      <c r="J22">
        <v>138.33501949999999</v>
      </c>
      <c r="K22">
        <v>312.8</v>
      </c>
      <c r="L22" t="s">
        <v>25</v>
      </c>
      <c r="M22" t="s">
        <v>25</v>
      </c>
      <c r="N22">
        <v>8.2200000000000006</v>
      </c>
      <c r="O22">
        <v>1.7505257620000001</v>
      </c>
      <c r="P22">
        <v>29.905214640000001</v>
      </c>
      <c r="Q22">
        <v>4.1732290189999999</v>
      </c>
      <c r="R22">
        <v>47.169270820000001</v>
      </c>
      <c r="S22">
        <v>2</v>
      </c>
      <c r="T22">
        <v>5</v>
      </c>
    </row>
    <row r="23" spans="1:20" outlineLevel="2" x14ac:dyDescent="0.25">
      <c r="A23" t="s">
        <v>22</v>
      </c>
      <c r="B23" t="s">
        <v>32</v>
      </c>
      <c r="C23">
        <v>1</v>
      </c>
      <c r="D23">
        <v>1.18</v>
      </c>
      <c r="E23" t="s">
        <v>25</v>
      </c>
      <c r="F23">
        <v>-1.2544340570000001</v>
      </c>
      <c r="G23">
        <v>33.438522229999997</v>
      </c>
      <c r="H23">
        <v>253.69649810000001</v>
      </c>
      <c r="I23">
        <v>221.51240989999999</v>
      </c>
      <c r="J23">
        <v>146.3535019</v>
      </c>
      <c r="K23">
        <v>400.05</v>
      </c>
      <c r="L23">
        <v>0.70498845200000004</v>
      </c>
      <c r="M23">
        <v>8.4598614000000003E-2</v>
      </c>
      <c r="N23">
        <v>8.25</v>
      </c>
      <c r="O23">
        <v>2.3420758930000001</v>
      </c>
      <c r="P23">
        <v>14.723778380000001</v>
      </c>
      <c r="Q23">
        <v>3.8824449579999998</v>
      </c>
      <c r="R23">
        <v>84.191294339999999</v>
      </c>
      <c r="S23">
        <v>2</v>
      </c>
      <c r="T23">
        <v>4</v>
      </c>
    </row>
    <row r="24" spans="1:20" outlineLevel="2" x14ac:dyDescent="0.25">
      <c r="A24" t="s">
        <v>22</v>
      </c>
      <c r="B24" t="s">
        <v>32</v>
      </c>
      <c r="C24">
        <v>2</v>
      </c>
      <c r="D24">
        <v>2.34</v>
      </c>
      <c r="E24" t="s">
        <v>25</v>
      </c>
      <c r="F24">
        <v>28.055555559999998</v>
      </c>
      <c r="G24">
        <v>52.231404959999999</v>
      </c>
      <c r="H24">
        <v>148.5182475</v>
      </c>
      <c r="I24">
        <v>68.231286979999993</v>
      </c>
      <c r="J24">
        <v>222.8567525</v>
      </c>
      <c r="K24">
        <v>371.375</v>
      </c>
      <c r="O24">
        <v>1.9456886900000001</v>
      </c>
      <c r="P24">
        <v>9.3279114300000003</v>
      </c>
      <c r="Q24">
        <v>1.9579417809999999</v>
      </c>
      <c r="R24">
        <v>106.0552284</v>
      </c>
    </row>
    <row r="25" spans="1:20" outlineLevel="2" x14ac:dyDescent="0.25">
      <c r="A25" t="s">
        <v>22</v>
      </c>
      <c r="B25" t="s">
        <v>32</v>
      </c>
      <c r="C25">
        <v>2</v>
      </c>
      <c r="D25">
        <v>1.85</v>
      </c>
      <c r="E25" t="s">
        <v>25</v>
      </c>
      <c r="F25">
        <v>28.40123457</v>
      </c>
      <c r="G25">
        <v>56.336088150000002</v>
      </c>
      <c r="H25">
        <v>118.1629013</v>
      </c>
      <c r="I25">
        <v>33.42557858</v>
      </c>
      <c r="J25">
        <v>263.31209869999998</v>
      </c>
      <c r="K25">
        <v>381.47500000000002</v>
      </c>
      <c r="O25">
        <v>2.2244546500000002</v>
      </c>
      <c r="P25">
        <v>9.7159367789999997</v>
      </c>
      <c r="Q25">
        <v>21.309264129999999</v>
      </c>
      <c r="R25">
        <v>97.00358344</v>
      </c>
    </row>
    <row r="26" spans="1:20" outlineLevel="2" x14ac:dyDescent="0.25">
      <c r="A26" t="s">
        <v>22</v>
      </c>
      <c r="B26" t="s">
        <v>32</v>
      </c>
      <c r="C26">
        <v>2</v>
      </c>
      <c r="D26">
        <v>1.21</v>
      </c>
      <c r="E26" t="s">
        <v>25</v>
      </c>
      <c r="F26">
        <v>26.351851849999999</v>
      </c>
      <c r="G26">
        <v>52.93732782</v>
      </c>
      <c r="H26">
        <v>129.5390103</v>
      </c>
      <c r="I26">
        <v>50.249830629999998</v>
      </c>
      <c r="J26">
        <v>230.68598969999999</v>
      </c>
      <c r="K26">
        <v>360.22500000000002</v>
      </c>
      <c r="O26">
        <v>2.3387096770000002</v>
      </c>
      <c r="P26">
        <v>25.026751780000001</v>
      </c>
      <c r="Q26">
        <v>8.7119494690000003</v>
      </c>
      <c r="R26">
        <v>84.603161119999996</v>
      </c>
    </row>
    <row r="27" spans="1:20" outlineLevel="2" x14ac:dyDescent="0.25">
      <c r="A27" t="s">
        <v>22</v>
      </c>
      <c r="B27" t="s">
        <v>32</v>
      </c>
      <c r="C27">
        <v>2</v>
      </c>
      <c r="D27">
        <v>1.02</v>
      </c>
      <c r="E27" t="s">
        <v>25</v>
      </c>
      <c r="F27">
        <v>27.484567899999998</v>
      </c>
      <c r="G27">
        <v>49.579889809999997</v>
      </c>
      <c r="H27">
        <v>216.693916</v>
      </c>
      <c r="I27">
        <v>139.62945830000001</v>
      </c>
      <c r="J27">
        <v>135.831084</v>
      </c>
      <c r="K27">
        <v>352.52499999999998</v>
      </c>
      <c r="O27">
        <v>2.8395399779999999</v>
      </c>
      <c r="P27">
        <v>6.8851078980000002</v>
      </c>
      <c r="Q27">
        <v>20.012083959999998</v>
      </c>
      <c r="R27">
        <v>185.40630049999999</v>
      </c>
    </row>
    <row r="28" spans="1:20" outlineLevel="1" x14ac:dyDescent="0.25">
      <c r="A28" s="2" t="s">
        <v>83</v>
      </c>
      <c r="D28">
        <f>SUBTOTAL(7,D20:D27)</f>
        <v>0.72133680463032346</v>
      </c>
    </row>
    <row r="29" spans="1:20" x14ac:dyDescent="0.25">
      <c r="A29" s="2" t="s">
        <v>65</v>
      </c>
      <c r="D29">
        <f>SUBTOTAL(7,D2:D27)</f>
        <v>0.69199093149792246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sqref="A1:M10"/>
    </sheetView>
  </sheetViews>
  <sheetFormatPr defaultRowHeight="15" x14ac:dyDescent="0.25"/>
  <sheetData>
    <row r="1" spans="1:23" x14ac:dyDescent="0.25">
      <c r="A1" t="s">
        <v>1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69</v>
      </c>
      <c r="I1" t="s">
        <v>68</v>
      </c>
      <c r="J1" t="s">
        <v>70</v>
      </c>
      <c r="K1" t="s">
        <v>71</v>
      </c>
      <c r="L1" t="s">
        <v>72</v>
      </c>
      <c r="M1" t="s">
        <v>73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 t="s">
        <v>104</v>
      </c>
      <c r="B2" t="s">
        <v>21</v>
      </c>
      <c r="C2" t="s">
        <v>66</v>
      </c>
      <c r="E2">
        <v>2.2349999999999999</v>
      </c>
      <c r="F2">
        <v>22.375</v>
      </c>
      <c r="G2">
        <v>12.685339570250001</v>
      </c>
      <c r="H2">
        <v>61.110557610000001</v>
      </c>
      <c r="I2">
        <v>49.482464399999998</v>
      </c>
      <c r="J2">
        <v>50.827157294999999</v>
      </c>
      <c r="K2">
        <v>51.022883435000004</v>
      </c>
      <c r="L2">
        <v>255.73944552500001</v>
      </c>
      <c r="M2">
        <v>195.49874042499999</v>
      </c>
    </row>
    <row r="3" spans="1:23" x14ac:dyDescent="0.25">
      <c r="A3" t="s">
        <v>105</v>
      </c>
      <c r="B3" t="s">
        <v>29</v>
      </c>
      <c r="C3" t="s">
        <v>66</v>
      </c>
      <c r="E3">
        <v>2.1675000000000004</v>
      </c>
      <c r="F3">
        <v>19.77</v>
      </c>
      <c r="G3">
        <v>9.7890822237500004</v>
      </c>
      <c r="H3">
        <v>62.335140545000002</v>
      </c>
      <c r="I3">
        <v>45.860485265000001</v>
      </c>
      <c r="J3">
        <v>114.35437644999999</v>
      </c>
      <c r="K3">
        <v>73.607519710000005</v>
      </c>
      <c r="L3">
        <v>207.40890077500001</v>
      </c>
      <c r="M3">
        <v>171.97281659999999</v>
      </c>
    </row>
    <row r="4" spans="1:23" x14ac:dyDescent="0.25">
      <c r="A4" t="s">
        <v>106</v>
      </c>
      <c r="B4" t="s">
        <v>26</v>
      </c>
      <c r="C4" t="s">
        <v>66</v>
      </c>
      <c r="E4">
        <v>2.06</v>
      </c>
      <c r="F4">
        <v>25.862500000000001</v>
      </c>
      <c r="G4">
        <v>15.4783601225</v>
      </c>
      <c r="H4">
        <v>69.025167747499992</v>
      </c>
      <c r="I4">
        <v>50.200876987500003</v>
      </c>
      <c r="J4">
        <v>144.09569392500001</v>
      </c>
      <c r="K4">
        <v>84.677405302500006</v>
      </c>
      <c r="L4">
        <v>166.10077822500003</v>
      </c>
      <c r="M4">
        <v>192.61406140000003</v>
      </c>
    </row>
    <row r="5" spans="1:23" x14ac:dyDescent="0.25">
      <c r="A5" t="s">
        <v>107</v>
      </c>
      <c r="B5" t="s">
        <v>30</v>
      </c>
      <c r="C5" t="s">
        <v>66</v>
      </c>
      <c r="E5">
        <v>2.8174999999999999</v>
      </c>
      <c r="F5">
        <v>41.23</v>
      </c>
      <c r="G5">
        <v>11.994739622249998</v>
      </c>
      <c r="H5">
        <v>71.965337263333325</v>
      </c>
      <c r="I5">
        <v>53.426890394999994</v>
      </c>
      <c r="J5">
        <v>98.577893156666661</v>
      </c>
      <c r="K5">
        <v>76.104306057499997</v>
      </c>
      <c r="L5">
        <v>205.78346299999998</v>
      </c>
      <c r="M5">
        <v>195.85198212500001</v>
      </c>
    </row>
    <row r="6" spans="1:23" x14ac:dyDescent="0.25">
      <c r="A6" t="s">
        <v>108</v>
      </c>
      <c r="B6" t="s">
        <v>32</v>
      </c>
      <c r="C6" t="s">
        <v>66</v>
      </c>
      <c r="E6">
        <v>0.84500000000000008</v>
      </c>
      <c r="F6">
        <v>0</v>
      </c>
      <c r="G6">
        <v>7.82904676225</v>
      </c>
      <c r="H6">
        <v>49.009382132500001</v>
      </c>
      <c r="I6">
        <v>50.771349862499996</v>
      </c>
      <c r="J6">
        <v>161.0360847</v>
      </c>
      <c r="K6">
        <v>65.994796109999996</v>
      </c>
      <c r="L6">
        <v>163.9379864</v>
      </c>
      <c r="M6">
        <v>197.307310825</v>
      </c>
    </row>
    <row r="7" spans="1:23" x14ac:dyDescent="0.25">
      <c r="A7" t="s">
        <v>109</v>
      </c>
      <c r="B7" t="s">
        <v>27</v>
      </c>
      <c r="C7" t="s">
        <v>66</v>
      </c>
      <c r="E7">
        <v>3.8225000000000002</v>
      </c>
      <c r="F7">
        <v>30.2</v>
      </c>
      <c r="G7">
        <v>10.406365038000001</v>
      </c>
      <c r="H7">
        <v>50.417200427500006</v>
      </c>
      <c r="I7">
        <v>52.178986837500005</v>
      </c>
      <c r="J7">
        <v>232.71972249999999</v>
      </c>
      <c r="K7">
        <v>111.4941709375</v>
      </c>
      <c r="L7">
        <v>119.59421206250001</v>
      </c>
      <c r="M7">
        <v>152.8102968</v>
      </c>
    </row>
    <row r="8" spans="1:23" x14ac:dyDescent="0.25">
      <c r="A8" t="s">
        <v>110</v>
      </c>
      <c r="B8" t="s">
        <v>31</v>
      </c>
      <c r="C8" t="s">
        <v>66</v>
      </c>
      <c r="E8">
        <v>2.1074999999999999</v>
      </c>
      <c r="F8">
        <v>19.734999999999999</v>
      </c>
      <c r="G8">
        <v>10.361531249</v>
      </c>
      <c r="H8">
        <v>70.022680307499996</v>
      </c>
      <c r="I8">
        <v>52.057711859999998</v>
      </c>
      <c r="J8">
        <v>184.17074952249999</v>
      </c>
      <c r="K8">
        <v>91.34278977000001</v>
      </c>
      <c r="L8">
        <v>130.52003891750002</v>
      </c>
      <c r="M8">
        <v>191.35853152499999</v>
      </c>
    </row>
    <row r="9" spans="1:23" x14ac:dyDescent="0.25">
      <c r="A9" t="s">
        <v>111</v>
      </c>
      <c r="B9" t="s">
        <v>28</v>
      </c>
      <c r="C9" t="s">
        <v>66</v>
      </c>
      <c r="E9">
        <v>1.6325000000000001</v>
      </c>
      <c r="F9">
        <v>22.732499999999998</v>
      </c>
      <c r="G9">
        <v>12.6444466825</v>
      </c>
      <c r="H9">
        <v>60.028227995000002</v>
      </c>
      <c r="I9">
        <v>46.410670117500004</v>
      </c>
      <c r="J9">
        <v>86.64152765</v>
      </c>
      <c r="K9">
        <v>72.750347855000001</v>
      </c>
      <c r="L9">
        <v>242.64829767500001</v>
      </c>
      <c r="M9">
        <v>164.38721115000001</v>
      </c>
    </row>
    <row r="10" spans="1:23" x14ac:dyDescent="0.25">
      <c r="A10" t="s">
        <v>112</v>
      </c>
      <c r="B10" t="s">
        <v>24</v>
      </c>
      <c r="C10" t="s">
        <v>66</v>
      </c>
      <c r="E10">
        <v>1.4500000000000002</v>
      </c>
      <c r="F10">
        <v>11.940000000000001</v>
      </c>
      <c r="G10">
        <v>17.0058369375</v>
      </c>
      <c r="H10">
        <v>63.372656990000003</v>
      </c>
      <c r="I10">
        <v>50.823092347499994</v>
      </c>
      <c r="J10">
        <v>104.762556655</v>
      </c>
      <c r="K10">
        <v>63.851971474999999</v>
      </c>
      <c r="L10">
        <v>199.47144942</v>
      </c>
      <c r="M10">
        <v>188.71416962500001</v>
      </c>
    </row>
    <row r="11" spans="1:23" x14ac:dyDescent="0.25">
      <c r="B11" t="s">
        <v>21</v>
      </c>
      <c r="C11" t="s">
        <v>67</v>
      </c>
      <c r="E11">
        <v>2.6124999999999998</v>
      </c>
      <c r="F11">
        <v>38.722499999999997</v>
      </c>
      <c r="G11">
        <v>22.05841174</v>
      </c>
    </row>
    <row r="12" spans="1:23" x14ac:dyDescent="0.25">
      <c r="B12" t="s">
        <v>29</v>
      </c>
      <c r="C12" t="s">
        <v>67</v>
      </c>
      <c r="E12">
        <v>2.1124999999999998</v>
      </c>
      <c r="F12">
        <v>18.924999999999997</v>
      </c>
      <c r="G12">
        <v>21.834178425000001</v>
      </c>
    </row>
    <row r="13" spans="1:23" x14ac:dyDescent="0.25">
      <c r="B13" t="s">
        <v>26</v>
      </c>
      <c r="C13" t="s">
        <v>67</v>
      </c>
      <c r="E13">
        <v>2.4374999999999996</v>
      </c>
      <c r="F13">
        <v>18.102499999999999</v>
      </c>
      <c r="G13">
        <v>20.47015631</v>
      </c>
    </row>
    <row r="14" spans="1:23" x14ac:dyDescent="0.25">
      <c r="B14" t="s">
        <v>30</v>
      </c>
      <c r="C14" t="s">
        <v>67</v>
      </c>
      <c r="E14">
        <v>1.4849999999999999</v>
      </c>
      <c r="F14">
        <v>30.307500000000001</v>
      </c>
      <c r="G14">
        <v>28.266821422500001</v>
      </c>
    </row>
    <row r="15" spans="1:23" x14ac:dyDescent="0.25">
      <c r="B15" t="s">
        <v>32</v>
      </c>
      <c r="C15" t="s">
        <v>67</v>
      </c>
      <c r="E15">
        <v>0.84750000000000003</v>
      </c>
      <c r="F15">
        <v>0</v>
      </c>
      <c r="G15">
        <v>24.376543210000001</v>
      </c>
    </row>
    <row r="16" spans="1:23" x14ac:dyDescent="0.25">
      <c r="B16" t="s">
        <v>27</v>
      </c>
      <c r="C16" t="s">
        <v>67</v>
      </c>
      <c r="E16">
        <v>2.625</v>
      </c>
      <c r="F16">
        <v>41.76</v>
      </c>
      <c r="G16">
        <v>23.279045415000002</v>
      </c>
    </row>
    <row r="17" spans="2:7" x14ac:dyDescent="0.25">
      <c r="B17" t="s">
        <v>31</v>
      </c>
      <c r="C17" t="s">
        <v>67</v>
      </c>
      <c r="E17">
        <v>1.6675</v>
      </c>
      <c r="F17">
        <v>3.2924999999999995</v>
      </c>
      <c r="G17">
        <v>23.015966849999998</v>
      </c>
    </row>
    <row r="18" spans="2:7" x14ac:dyDescent="0.25">
      <c r="B18" t="s">
        <v>28</v>
      </c>
      <c r="C18" t="s">
        <v>67</v>
      </c>
      <c r="E18">
        <v>3.3425000000000002</v>
      </c>
      <c r="F18">
        <v>22.7225</v>
      </c>
      <c r="G18">
        <v>21.8767708775</v>
      </c>
    </row>
    <row r="19" spans="2:7" x14ac:dyDescent="0.25">
      <c r="B19" t="s">
        <v>24</v>
      </c>
      <c r="C19" t="s">
        <v>67</v>
      </c>
      <c r="E19">
        <v>1.7825</v>
      </c>
      <c r="F19">
        <v>11.692500000000001</v>
      </c>
      <c r="G19">
        <v>22.123266552499999</v>
      </c>
    </row>
  </sheetData>
  <sortState ref="A2:T19">
    <sortCondition ref="C2:C19"/>
    <sortCondition ref="B2:B19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13" workbookViewId="0">
      <selection activeCell="K18" sqref="K1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B2" t="s">
        <v>46</v>
      </c>
      <c r="D2">
        <v>2.4237500000000001</v>
      </c>
      <c r="E2">
        <v>30.548749999999998</v>
      </c>
      <c r="F2">
        <v>17.371875655125002</v>
      </c>
      <c r="G2">
        <v>55.296511004999999</v>
      </c>
      <c r="I2">
        <v>50.925020364999995</v>
      </c>
      <c r="J2">
        <v>225.61909297499997</v>
      </c>
    </row>
    <row r="3" spans="1:20" x14ac:dyDescent="0.25">
      <c r="B3" t="s">
        <v>47</v>
      </c>
      <c r="D3">
        <v>2.14</v>
      </c>
      <c r="E3">
        <v>19.3475</v>
      </c>
      <c r="F3">
        <v>15.811630324375001</v>
      </c>
      <c r="G3">
        <v>54.097812904999998</v>
      </c>
      <c r="I3">
        <v>93.98094807999999</v>
      </c>
      <c r="J3">
        <v>189.6908586875</v>
      </c>
    </row>
    <row r="4" spans="1:20" x14ac:dyDescent="0.25">
      <c r="B4" t="s">
        <v>48</v>
      </c>
      <c r="D4">
        <v>2.2487500000000002</v>
      </c>
      <c r="E4">
        <v>21.982499999999998</v>
      </c>
      <c r="F4">
        <v>17.97425821625</v>
      </c>
      <c r="G4">
        <v>59.613022367500001</v>
      </c>
      <c r="I4">
        <v>114.38654961374999</v>
      </c>
      <c r="J4">
        <v>179.35741981250001</v>
      </c>
    </row>
    <row r="5" spans="1:20" x14ac:dyDescent="0.25">
      <c r="B5" t="s">
        <v>49</v>
      </c>
      <c r="D5">
        <v>2.1512499999999997</v>
      </c>
      <c r="E5">
        <v>35.768749999999997</v>
      </c>
      <c r="F5">
        <v>20.130780522375002</v>
      </c>
      <c r="G5">
        <v>61.371939052857144</v>
      </c>
      <c r="I5">
        <v>85.735843385714276</v>
      </c>
      <c r="J5">
        <v>200.81772256249997</v>
      </c>
    </row>
    <row r="6" spans="1:20" x14ac:dyDescent="0.25">
      <c r="B6" t="s">
        <v>50</v>
      </c>
      <c r="D6">
        <v>0.84624999999999995</v>
      </c>
      <c r="E6">
        <v>0</v>
      </c>
      <c r="F6">
        <v>16.102794986125001</v>
      </c>
      <c r="G6">
        <v>49.890365997499998</v>
      </c>
      <c r="I6">
        <v>113.51544040499999</v>
      </c>
      <c r="J6">
        <v>180.6226486125</v>
      </c>
    </row>
    <row r="7" spans="1:20" x14ac:dyDescent="0.25">
      <c r="B7" t="s">
        <v>51</v>
      </c>
      <c r="D7">
        <v>3.2237499999999999</v>
      </c>
      <c r="E7">
        <v>35.980000000000004</v>
      </c>
      <c r="F7">
        <v>16.842705226500001</v>
      </c>
      <c r="G7">
        <v>51.298093632499999</v>
      </c>
      <c r="I7">
        <v>172.10694671875001</v>
      </c>
      <c r="J7">
        <v>136.20225443125</v>
      </c>
    </row>
    <row r="8" spans="1:20" x14ac:dyDescent="0.25">
      <c r="B8" t="s">
        <v>52</v>
      </c>
      <c r="D8">
        <v>1.8875000000000002</v>
      </c>
      <c r="E8">
        <v>11.513749999999998</v>
      </c>
      <c r="F8">
        <v>16.6887490495</v>
      </c>
      <c r="G8">
        <v>61.040196083749997</v>
      </c>
      <c r="I8">
        <v>137.75676964625001</v>
      </c>
      <c r="J8">
        <v>160.93928522125003</v>
      </c>
    </row>
    <row r="9" spans="1:20" x14ac:dyDescent="0.25">
      <c r="B9" t="s">
        <v>53</v>
      </c>
      <c r="D9">
        <v>2.4875000000000003</v>
      </c>
      <c r="E9">
        <v>22.727499999999999</v>
      </c>
      <c r="F9">
        <v>17.260608780000002</v>
      </c>
      <c r="G9">
        <v>53.219449056250006</v>
      </c>
      <c r="I9">
        <v>79.695937752500001</v>
      </c>
      <c r="J9">
        <v>203.51775441250001</v>
      </c>
    </row>
    <row r="10" spans="1:20" x14ac:dyDescent="0.25">
      <c r="B10" t="s">
        <v>54</v>
      </c>
      <c r="D10">
        <v>1.61625</v>
      </c>
      <c r="E10">
        <v>11.816250000000002</v>
      </c>
      <c r="F10">
        <v>19.564551744999999</v>
      </c>
      <c r="G10">
        <v>57.097874668750002</v>
      </c>
      <c r="I10">
        <v>84.307264064999998</v>
      </c>
      <c r="J10">
        <v>194.09280952249998</v>
      </c>
    </row>
    <row r="12" spans="1:2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</row>
    <row r="13" spans="1:20" x14ac:dyDescent="0.25">
      <c r="B13" t="s">
        <v>56</v>
      </c>
      <c r="D13">
        <v>1.0683356548522434</v>
      </c>
      <c r="E13">
        <v>12.340721717144429</v>
      </c>
      <c r="F13">
        <v>5.5175888753517244</v>
      </c>
      <c r="G13">
        <v>6.5514506605953757</v>
      </c>
      <c r="I13">
        <v>7.1753657561864026</v>
      </c>
      <c r="J13">
        <v>46.404002966172321</v>
      </c>
    </row>
    <row r="14" spans="1:20" x14ac:dyDescent="0.25">
      <c r="B14" t="s">
        <v>57</v>
      </c>
      <c r="D14">
        <v>1.0321406327212808</v>
      </c>
      <c r="E14">
        <v>4.4484820846152529</v>
      </c>
      <c r="F14">
        <v>6.5324573315266354</v>
      </c>
      <c r="G14">
        <v>9.2399788780552399</v>
      </c>
      <c r="I14">
        <v>22.245107661854949</v>
      </c>
      <c r="J14">
        <v>45.404830665930568</v>
      </c>
    </row>
    <row r="15" spans="1:20" x14ac:dyDescent="0.25">
      <c r="B15" t="s">
        <v>58</v>
      </c>
      <c r="D15">
        <v>1.5796874690900091</v>
      </c>
      <c r="E15">
        <v>6.1011702624520083</v>
      </c>
      <c r="F15">
        <v>3.1942784236648958</v>
      </c>
      <c r="G15">
        <v>10.295420364454195</v>
      </c>
      <c r="I15">
        <v>35.333767965516309</v>
      </c>
      <c r="J15">
        <v>28.864672977566549</v>
      </c>
    </row>
    <row r="16" spans="1:20" x14ac:dyDescent="0.25">
      <c r="B16" t="s">
        <v>59</v>
      </c>
      <c r="D16">
        <v>0.97907299450624752</v>
      </c>
      <c r="E16">
        <v>21.808394476505089</v>
      </c>
      <c r="F16">
        <v>12.248932629666061</v>
      </c>
      <c r="G16">
        <v>10.550602571903626</v>
      </c>
      <c r="I16">
        <v>18.131602056138661</v>
      </c>
      <c r="J16">
        <v>25.249478751726262</v>
      </c>
    </row>
    <row r="17" spans="2:23" x14ac:dyDescent="0.25">
      <c r="B17" t="s">
        <v>60</v>
      </c>
      <c r="D17">
        <v>0.48770416970009312</v>
      </c>
      <c r="F17">
        <v>11.239729958696552</v>
      </c>
      <c r="G17">
        <v>17.166648049336914</v>
      </c>
      <c r="I17">
        <v>60.372626829324091</v>
      </c>
      <c r="J17">
        <v>38.782917840970008</v>
      </c>
    </row>
    <row r="18" spans="2:23" x14ac:dyDescent="0.25">
      <c r="B18" t="s">
        <v>61</v>
      </c>
      <c r="D18">
        <v>1.1360701374223587</v>
      </c>
      <c r="E18">
        <v>17.315999207999177</v>
      </c>
      <c r="F18">
        <v>7.5530711377623367</v>
      </c>
      <c r="G18">
        <v>2.5649477306127908</v>
      </c>
      <c r="I18">
        <v>65.568012633069202</v>
      </c>
      <c r="J18">
        <v>25.446984343747381</v>
      </c>
      <c r="S18" t="s">
        <v>103</v>
      </c>
      <c r="T18" t="s">
        <v>102</v>
      </c>
      <c r="U18" t="s">
        <v>101</v>
      </c>
    </row>
    <row r="19" spans="2:23" x14ac:dyDescent="0.25">
      <c r="B19" t="s">
        <v>62</v>
      </c>
      <c r="D19">
        <v>1.1304202758266497</v>
      </c>
      <c r="E19">
        <v>10.29301002414468</v>
      </c>
      <c r="F19">
        <v>6.8681720426734811</v>
      </c>
      <c r="G19">
        <v>9.9751548481669641</v>
      </c>
      <c r="I19">
        <v>71.000930782914736</v>
      </c>
      <c r="J19">
        <v>59.614210768827846</v>
      </c>
      <c r="S19" t="s">
        <v>104</v>
      </c>
      <c r="T19">
        <v>2.4237500000000001</v>
      </c>
      <c r="U19">
        <v>1.0683356548522434</v>
      </c>
    </row>
    <row r="20" spans="2:23" x14ac:dyDescent="0.25">
      <c r="B20" t="s">
        <v>63</v>
      </c>
      <c r="D20">
        <v>1.7160898244888827</v>
      </c>
      <c r="E20">
        <v>3.3008256542871379</v>
      </c>
      <c r="F20">
        <v>5.3217411661902414</v>
      </c>
      <c r="G20">
        <v>8.9284890480578412</v>
      </c>
      <c r="I20">
        <v>38.23173777515909</v>
      </c>
      <c r="J20">
        <v>48.975289202308339</v>
      </c>
      <c r="S20" t="s">
        <v>105</v>
      </c>
      <c r="T20">
        <v>2.14</v>
      </c>
      <c r="U20">
        <v>1.0321406327212808</v>
      </c>
    </row>
    <row r="21" spans="2:23" x14ac:dyDescent="0.25">
      <c r="B21" t="s">
        <v>64</v>
      </c>
      <c r="D21">
        <v>0.86709593306787991</v>
      </c>
      <c r="E21">
        <v>3.2475350542482784</v>
      </c>
      <c r="F21">
        <v>3.3153281565730146</v>
      </c>
      <c r="G21">
        <v>7.6909236674189652</v>
      </c>
      <c r="I21">
        <v>28.921248650867447</v>
      </c>
      <c r="J21">
        <v>56.39302322894504</v>
      </c>
      <c r="S21" t="s">
        <v>106</v>
      </c>
      <c r="T21">
        <v>2.2487500000000002</v>
      </c>
      <c r="U21">
        <v>1.5796874690900091</v>
      </c>
    </row>
    <row r="22" spans="2:23" x14ac:dyDescent="0.25">
      <c r="S22" t="s">
        <v>107</v>
      </c>
      <c r="T22">
        <v>2.1512499999999997</v>
      </c>
      <c r="U22">
        <v>0.97907299450624752</v>
      </c>
    </row>
    <row r="23" spans="2:23" x14ac:dyDescent="0.25">
      <c r="S23" t="s">
        <v>108</v>
      </c>
      <c r="T23">
        <v>0.84624999999999995</v>
      </c>
      <c r="U23">
        <v>0.48770416970009312</v>
      </c>
    </row>
    <row r="24" spans="2:23" x14ac:dyDescent="0.25">
      <c r="S24" t="s">
        <v>109</v>
      </c>
      <c r="T24">
        <v>3.2237499999999999</v>
      </c>
      <c r="U24">
        <v>1.1360701374223587</v>
      </c>
    </row>
    <row r="25" spans="2:23" x14ac:dyDescent="0.25">
      <c r="S25" t="s">
        <v>110</v>
      </c>
      <c r="T25">
        <v>1.8875000000000002</v>
      </c>
      <c r="U25">
        <v>1.1304202758266497</v>
      </c>
    </row>
    <row r="26" spans="2:23" x14ac:dyDescent="0.25">
      <c r="S26" t="s">
        <v>111</v>
      </c>
      <c r="T26">
        <v>2.4875000000000003</v>
      </c>
      <c r="U26">
        <v>1.7160898244888827</v>
      </c>
    </row>
    <row r="27" spans="2:23" x14ac:dyDescent="0.25">
      <c r="S27" t="s">
        <v>112</v>
      </c>
      <c r="T27">
        <v>1.61625</v>
      </c>
      <c r="U27">
        <v>0.86709593306787991</v>
      </c>
    </row>
    <row r="30" spans="2:23" x14ac:dyDescent="0.25">
      <c r="S30" t="s">
        <v>113</v>
      </c>
    </row>
    <row r="31" spans="2:23" x14ac:dyDescent="0.25">
      <c r="S31" t="s">
        <v>114</v>
      </c>
    </row>
    <row r="32" spans="2:23" x14ac:dyDescent="0.25">
      <c r="S32" t="s">
        <v>115</v>
      </c>
      <c r="U32" t="s">
        <v>116</v>
      </c>
      <c r="V32" t="s">
        <v>117</v>
      </c>
      <c r="W32" t="s">
        <v>1</v>
      </c>
    </row>
    <row r="33" spans="19:23" x14ac:dyDescent="0.25">
      <c r="T33" t="s">
        <v>118</v>
      </c>
      <c r="U33">
        <v>3.2238000000000002</v>
      </c>
      <c r="V33">
        <v>8</v>
      </c>
      <c r="W33" t="s">
        <v>27</v>
      </c>
    </row>
    <row r="34" spans="19:23" x14ac:dyDescent="0.25">
      <c r="T34" t="s">
        <v>118</v>
      </c>
    </row>
    <row r="35" spans="19:23" x14ac:dyDescent="0.25">
      <c r="S35" t="s">
        <v>29</v>
      </c>
      <c r="T35" t="s">
        <v>118</v>
      </c>
      <c r="U35">
        <v>2.4874999999999998</v>
      </c>
      <c r="V35">
        <v>8</v>
      </c>
      <c r="W35" t="s">
        <v>28</v>
      </c>
    </row>
    <row r="36" spans="19:23" x14ac:dyDescent="0.25">
      <c r="S36" t="s">
        <v>29</v>
      </c>
      <c r="T36" t="s">
        <v>118</v>
      </c>
    </row>
    <row r="37" spans="19:23" x14ac:dyDescent="0.25">
      <c r="S37" t="s">
        <v>29</v>
      </c>
      <c r="T37" t="s">
        <v>118</v>
      </c>
      <c r="U37">
        <v>2.4238</v>
      </c>
      <c r="V37">
        <v>8</v>
      </c>
      <c r="W37" t="s">
        <v>119</v>
      </c>
    </row>
    <row r="38" spans="19:23" x14ac:dyDescent="0.25">
      <c r="S38" t="s">
        <v>29</v>
      </c>
      <c r="T38" t="s">
        <v>118</v>
      </c>
    </row>
    <row r="39" spans="19:23" x14ac:dyDescent="0.25">
      <c r="S39" t="s">
        <v>29</v>
      </c>
      <c r="T39" t="s">
        <v>118</v>
      </c>
      <c r="U39">
        <v>2.2488000000000001</v>
      </c>
      <c r="V39">
        <v>8</v>
      </c>
      <c r="W39" t="s">
        <v>26</v>
      </c>
    </row>
    <row r="40" spans="19:23" x14ac:dyDescent="0.25">
      <c r="S40" t="s">
        <v>29</v>
      </c>
      <c r="T40" t="s">
        <v>118</v>
      </c>
    </row>
    <row r="41" spans="19:23" x14ac:dyDescent="0.25">
      <c r="S41" t="s">
        <v>29</v>
      </c>
      <c r="T41" t="s">
        <v>118</v>
      </c>
      <c r="U41">
        <v>2.1511999999999998</v>
      </c>
      <c r="V41">
        <v>8</v>
      </c>
      <c r="W41" t="s">
        <v>30</v>
      </c>
    </row>
    <row r="42" spans="19:23" x14ac:dyDescent="0.25">
      <c r="S42" t="s">
        <v>29</v>
      </c>
      <c r="T42" t="s">
        <v>118</v>
      </c>
    </row>
    <row r="43" spans="19:23" x14ac:dyDescent="0.25">
      <c r="S43" t="s">
        <v>29</v>
      </c>
      <c r="T43" t="s">
        <v>118</v>
      </c>
      <c r="U43">
        <v>2.14</v>
      </c>
      <c r="V43">
        <v>8</v>
      </c>
      <c r="W43" t="s">
        <v>29</v>
      </c>
    </row>
    <row r="44" spans="19:23" x14ac:dyDescent="0.25">
      <c r="S44" t="s">
        <v>29</v>
      </c>
    </row>
    <row r="45" spans="19:23" x14ac:dyDescent="0.25">
      <c r="S45" t="s">
        <v>29</v>
      </c>
      <c r="T45" t="s">
        <v>120</v>
      </c>
      <c r="U45">
        <v>1.8875</v>
      </c>
      <c r="V45">
        <v>8</v>
      </c>
      <c r="W45" t="s">
        <v>31</v>
      </c>
    </row>
    <row r="46" spans="19:23" x14ac:dyDescent="0.25">
      <c r="S46" t="s">
        <v>29</v>
      </c>
      <c r="T46" t="s">
        <v>120</v>
      </c>
    </row>
    <row r="47" spans="19:23" x14ac:dyDescent="0.25">
      <c r="S47" t="s">
        <v>29</v>
      </c>
      <c r="T47" t="s">
        <v>120</v>
      </c>
      <c r="U47">
        <v>1.6163000000000001</v>
      </c>
      <c r="V47">
        <v>8</v>
      </c>
      <c r="W47" t="s">
        <v>24</v>
      </c>
    </row>
    <row r="48" spans="19:23" x14ac:dyDescent="0.25">
      <c r="T48" t="s">
        <v>120</v>
      </c>
    </row>
    <row r="49" spans="19:23" x14ac:dyDescent="0.25">
      <c r="T49" t="s">
        <v>120</v>
      </c>
      <c r="U49">
        <v>0.84630000000000005</v>
      </c>
      <c r="V49">
        <v>8</v>
      </c>
      <c r="W49" t="s">
        <v>32</v>
      </c>
    </row>
    <row r="52" spans="19:23" x14ac:dyDescent="0.25">
      <c r="S52" t="s">
        <v>121</v>
      </c>
      <c r="T52">
        <v>0.05</v>
      </c>
    </row>
    <row r="53" spans="19:23" x14ac:dyDescent="0.25">
      <c r="S53" t="s">
        <v>122</v>
      </c>
      <c r="T53">
        <v>63</v>
      </c>
    </row>
    <row r="54" spans="19:23" x14ac:dyDescent="0.25">
      <c r="S54" t="s">
        <v>123</v>
      </c>
      <c r="T54">
        <v>1.351537</v>
      </c>
    </row>
    <row r="55" spans="19:23" x14ac:dyDescent="0.25">
      <c r="S55" t="s">
        <v>124</v>
      </c>
      <c r="T55">
        <v>1.99834</v>
      </c>
    </row>
    <row r="56" spans="19:23" x14ac:dyDescent="0.25">
      <c r="S56" t="s">
        <v>125</v>
      </c>
      <c r="T56">
        <v>1.1616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O36" sqref="O36"/>
    </sheetView>
  </sheetViews>
  <sheetFormatPr defaultRowHeight="15" x14ac:dyDescent="0.25"/>
  <cols>
    <col min="1" max="1" width="17.85546875" bestFit="1" customWidth="1"/>
    <col min="2" max="2" width="11.5703125" bestFit="1" customWidth="1"/>
    <col min="4" max="4" width="11.5703125" bestFit="1" customWidth="1"/>
    <col min="5" max="5" width="10.7109375" bestFit="1" customWidth="1"/>
    <col min="6" max="6" width="12.140625" bestFit="1" customWidth="1"/>
    <col min="7" max="7" width="13.7109375" bestFit="1" customWidth="1"/>
  </cols>
  <sheetData>
    <row r="1" spans="1:7" x14ac:dyDescent="0.25">
      <c r="B1" t="s">
        <v>255</v>
      </c>
      <c r="C1" t="s">
        <v>108</v>
      </c>
      <c r="D1" t="s">
        <v>256</v>
      </c>
      <c r="E1" t="s">
        <v>257</v>
      </c>
      <c r="F1" t="s">
        <v>258</v>
      </c>
      <c r="G1" t="s">
        <v>259</v>
      </c>
    </row>
    <row r="2" spans="1:7" x14ac:dyDescent="0.25">
      <c r="A2" t="s">
        <v>128</v>
      </c>
      <c r="B2" s="20">
        <v>2.6181944444444452</v>
      </c>
      <c r="C2">
        <v>1.6675</v>
      </c>
      <c r="D2" s="20">
        <v>1.3758954332902542</v>
      </c>
      <c r="E2" s="19">
        <v>0.64088666258997307</v>
      </c>
      <c r="F2" s="19">
        <f>D2/2</f>
        <v>0.68794771664512711</v>
      </c>
      <c r="G2">
        <f>E2/2</f>
        <v>0.32044333129498653</v>
      </c>
    </row>
    <row r="3" spans="1:7" x14ac:dyDescent="0.25">
      <c r="A3" t="s">
        <v>213</v>
      </c>
      <c r="B3" s="20">
        <v>2.1716666666666669</v>
      </c>
      <c r="C3">
        <v>1.0987500000000001</v>
      </c>
      <c r="D3" s="20">
        <v>1.4550340008611384</v>
      </c>
      <c r="E3" s="19">
        <v>0.72133680463032346</v>
      </c>
      <c r="F3" s="19">
        <f t="shared" ref="F3:F4" si="0">D3/2</f>
        <v>0.72751700043056922</v>
      </c>
      <c r="G3">
        <f t="shared" ref="G3:G4" si="1">E3/2</f>
        <v>0.36066840231516173</v>
      </c>
    </row>
    <row r="4" spans="1:7" x14ac:dyDescent="0.25">
      <c r="A4" t="s">
        <v>131</v>
      </c>
      <c r="B4" s="20">
        <v>2.1138888888888889</v>
      </c>
      <c r="C4">
        <v>0.84624999999999995</v>
      </c>
      <c r="D4" s="20">
        <v>1.2576218957027017</v>
      </c>
      <c r="E4" s="19">
        <v>0.48770416970009312</v>
      </c>
      <c r="F4" s="19">
        <f t="shared" si="0"/>
        <v>0.62881094785135083</v>
      </c>
      <c r="G4">
        <f t="shared" si="1"/>
        <v>0.24385208485004656</v>
      </c>
    </row>
    <row r="22" spans="1:5" ht="16.5" thickBot="1" x14ac:dyDescent="0.3">
      <c r="A22" s="21" t="s">
        <v>103</v>
      </c>
      <c r="B22" s="26" t="s">
        <v>260</v>
      </c>
      <c r="C22" s="26"/>
      <c r="D22" s="23" t="s">
        <v>101</v>
      </c>
    </row>
    <row r="23" spans="1:5" ht="15.75" x14ac:dyDescent="0.25">
      <c r="A23" s="16" t="s">
        <v>109</v>
      </c>
      <c r="B23" s="22">
        <v>3.22</v>
      </c>
      <c r="C23" s="24" t="s">
        <v>139</v>
      </c>
      <c r="D23" s="22">
        <v>1.1399999999999999</v>
      </c>
      <c r="E23">
        <f>D23/2</f>
        <v>0.56999999999999995</v>
      </c>
    </row>
    <row r="24" spans="1:5" ht="15.75" x14ac:dyDescent="0.25">
      <c r="A24" s="16" t="s">
        <v>111</v>
      </c>
      <c r="B24" s="22">
        <v>2.4900000000000002</v>
      </c>
      <c r="C24" s="24" t="s">
        <v>140</v>
      </c>
      <c r="D24" s="22">
        <v>1.72</v>
      </c>
      <c r="E24">
        <f t="shared" ref="E24:E31" si="2">D24/2</f>
        <v>0.86</v>
      </c>
    </row>
    <row r="25" spans="1:5" ht="15.75" x14ac:dyDescent="0.25">
      <c r="A25" s="16" t="s">
        <v>104</v>
      </c>
      <c r="B25" s="22">
        <v>2.42</v>
      </c>
      <c r="C25" s="24" t="s">
        <v>140</v>
      </c>
      <c r="D25" s="22">
        <v>1.07</v>
      </c>
      <c r="E25">
        <f t="shared" si="2"/>
        <v>0.53500000000000003</v>
      </c>
    </row>
    <row r="26" spans="1:5" ht="15.75" x14ac:dyDescent="0.25">
      <c r="A26" s="16" t="s">
        <v>106</v>
      </c>
      <c r="B26" s="22">
        <v>2.25</v>
      </c>
      <c r="C26" s="24" t="s">
        <v>140</v>
      </c>
      <c r="D26" s="22">
        <v>1.58</v>
      </c>
      <c r="E26">
        <f t="shared" si="2"/>
        <v>0.79</v>
      </c>
    </row>
    <row r="27" spans="1:5" ht="15.75" x14ac:dyDescent="0.25">
      <c r="A27" s="16" t="s">
        <v>107</v>
      </c>
      <c r="B27" s="22">
        <v>2.15</v>
      </c>
      <c r="C27" s="24" t="s">
        <v>140</v>
      </c>
      <c r="D27" s="22">
        <v>0.97899999999999998</v>
      </c>
      <c r="E27">
        <f t="shared" si="2"/>
        <v>0.48949999999999999</v>
      </c>
    </row>
    <row r="28" spans="1:5" ht="15.75" x14ac:dyDescent="0.25">
      <c r="A28" s="16" t="s">
        <v>105</v>
      </c>
      <c r="B28" s="22">
        <v>2.14</v>
      </c>
      <c r="C28" s="24" t="s">
        <v>140</v>
      </c>
      <c r="D28" s="22">
        <v>1.03</v>
      </c>
      <c r="E28">
        <f t="shared" si="2"/>
        <v>0.51500000000000001</v>
      </c>
    </row>
    <row r="29" spans="1:5" ht="15.75" x14ac:dyDescent="0.25">
      <c r="A29" s="16" t="s">
        <v>110</v>
      </c>
      <c r="B29" s="22">
        <v>1.89</v>
      </c>
      <c r="C29" s="24" t="s">
        <v>163</v>
      </c>
      <c r="D29" s="22">
        <v>1.1299999999999999</v>
      </c>
      <c r="E29">
        <f t="shared" si="2"/>
        <v>0.56499999999999995</v>
      </c>
    </row>
    <row r="30" spans="1:5" ht="15.75" x14ac:dyDescent="0.25">
      <c r="A30" s="16" t="s">
        <v>112</v>
      </c>
      <c r="B30" s="22">
        <v>1.62</v>
      </c>
      <c r="C30" s="24" t="s">
        <v>164</v>
      </c>
      <c r="D30" s="22">
        <v>0.86699999999999999</v>
      </c>
      <c r="E30">
        <f t="shared" si="2"/>
        <v>0.4335</v>
      </c>
    </row>
    <row r="31" spans="1:5" ht="16.5" thickBot="1" x14ac:dyDescent="0.3">
      <c r="A31" s="21" t="s">
        <v>108</v>
      </c>
      <c r="B31" s="23">
        <v>0.84599999999999997</v>
      </c>
      <c r="C31" s="25" t="s">
        <v>261</v>
      </c>
      <c r="D31" s="23">
        <v>0.48799999999999999</v>
      </c>
      <c r="E31">
        <f t="shared" si="2"/>
        <v>0.24399999999999999</v>
      </c>
    </row>
  </sheetData>
  <mergeCells count="1">
    <mergeCell ref="B22:C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70" zoomScaleNormal="70" workbookViewId="0">
      <selection activeCell="G34" sqref="G3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69</v>
      </c>
      <c r="D1" t="s">
        <v>68</v>
      </c>
      <c r="E1" t="s">
        <v>72</v>
      </c>
      <c r="F1" t="s">
        <v>96</v>
      </c>
    </row>
    <row r="2" spans="1:6" x14ac:dyDescent="0.25">
      <c r="A2" t="s">
        <v>20</v>
      </c>
      <c r="B2" t="s">
        <v>21</v>
      </c>
      <c r="C2">
        <v>67.097353382500003</v>
      </c>
      <c r="D2">
        <v>59.360128965000001</v>
      </c>
      <c r="E2">
        <v>290.475972775</v>
      </c>
      <c r="F2">
        <v>219.75508555000002</v>
      </c>
    </row>
    <row r="3" spans="1:6" x14ac:dyDescent="0.25">
      <c r="A3" t="s">
        <v>20</v>
      </c>
      <c r="B3" t="s">
        <v>29</v>
      </c>
      <c r="C3">
        <v>75.058000326666658</v>
      </c>
      <c r="D3">
        <v>53.034258874999999</v>
      </c>
      <c r="E3">
        <v>406.52639426666673</v>
      </c>
      <c r="F3">
        <v>199.93816997499999</v>
      </c>
    </row>
    <row r="4" spans="1:6" x14ac:dyDescent="0.25">
      <c r="A4" t="s">
        <v>20</v>
      </c>
      <c r="B4" t="s">
        <v>26</v>
      </c>
      <c r="C4">
        <v>76.818164625000009</v>
      </c>
      <c r="D4">
        <v>56.291056070000003</v>
      </c>
      <c r="E4">
        <v>195.57845330000001</v>
      </c>
      <c r="F4">
        <v>207.38211989999999</v>
      </c>
    </row>
    <row r="5" spans="1:6" x14ac:dyDescent="0.25">
      <c r="A5" t="s">
        <v>20</v>
      </c>
      <c r="B5" t="s">
        <v>30</v>
      </c>
      <c r="C5">
        <v>70.970861057500002</v>
      </c>
      <c r="D5">
        <v>56.583967380000004</v>
      </c>
      <c r="E5">
        <v>179.631468875</v>
      </c>
      <c r="F5">
        <v>195.96213832500001</v>
      </c>
    </row>
    <row r="6" spans="1:6" x14ac:dyDescent="0.25">
      <c r="A6" t="s">
        <v>20</v>
      </c>
      <c r="B6" t="s">
        <v>32</v>
      </c>
      <c r="C6">
        <v>82.3758185975</v>
      </c>
      <c r="D6">
        <v>53.245832634999999</v>
      </c>
      <c r="E6">
        <v>64.638813232499999</v>
      </c>
      <c r="F6">
        <v>167.25855932500002</v>
      </c>
    </row>
    <row r="7" spans="1:6" x14ac:dyDescent="0.25">
      <c r="A7" t="s">
        <v>20</v>
      </c>
      <c r="B7" t="s">
        <v>27</v>
      </c>
      <c r="C7">
        <v>82.239288037500003</v>
      </c>
      <c r="D7">
        <v>54.031516639999992</v>
      </c>
      <c r="E7">
        <v>145.30617705</v>
      </c>
      <c r="F7">
        <v>183.24228597500002</v>
      </c>
    </row>
    <row r="8" spans="1:6" x14ac:dyDescent="0.25">
      <c r="A8" t="s">
        <v>20</v>
      </c>
      <c r="B8" t="s">
        <v>31</v>
      </c>
      <c r="C8">
        <v>72.894766715000003</v>
      </c>
      <c r="D8">
        <v>54.924447397500003</v>
      </c>
      <c r="E8">
        <v>157.232879395</v>
      </c>
      <c r="F8">
        <v>222.75269825000001</v>
      </c>
    </row>
    <row r="9" spans="1:6" x14ac:dyDescent="0.25">
      <c r="A9" t="s">
        <v>20</v>
      </c>
      <c r="B9" t="s">
        <v>28</v>
      </c>
      <c r="C9">
        <v>64.573575572500005</v>
      </c>
      <c r="D9">
        <v>52.300212999999992</v>
      </c>
      <c r="E9">
        <v>109.92281128499999</v>
      </c>
      <c r="F9">
        <v>154.50431492499999</v>
      </c>
    </row>
    <row r="10" spans="1:6" x14ac:dyDescent="0.25">
      <c r="A10" t="s">
        <v>20</v>
      </c>
      <c r="B10" t="s">
        <v>24</v>
      </c>
      <c r="C10">
        <v>76.566309924999999</v>
      </c>
      <c r="D10">
        <v>51.009407854999992</v>
      </c>
      <c r="E10">
        <v>248.65034045000002</v>
      </c>
      <c r="F10">
        <v>222.9510305</v>
      </c>
    </row>
    <row r="11" spans="1:6" x14ac:dyDescent="0.25">
      <c r="A11" t="s">
        <v>23</v>
      </c>
      <c r="B11" t="s">
        <v>21</v>
      </c>
      <c r="C11">
        <v>61.110557610000001</v>
      </c>
      <c r="D11">
        <v>49.482464399999998</v>
      </c>
      <c r="E11">
        <v>255.73944552500001</v>
      </c>
      <c r="F11">
        <v>195.49874042499999</v>
      </c>
    </row>
    <row r="12" spans="1:6" x14ac:dyDescent="0.25">
      <c r="A12" t="s">
        <v>23</v>
      </c>
      <c r="B12" t="s">
        <v>29</v>
      </c>
      <c r="C12">
        <v>62.335140545000002</v>
      </c>
      <c r="D12">
        <v>45.860485265000001</v>
      </c>
      <c r="E12">
        <v>207.40890077500001</v>
      </c>
      <c r="F12">
        <v>171.97281659999999</v>
      </c>
    </row>
    <row r="13" spans="1:6" x14ac:dyDescent="0.25">
      <c r="A13" t="s">
        <v>23</v>
      </c>
      <c r="B13" t="s">
        <v>26</v>
      </c>
      <c r="C13">
        <v>69.025167747499992</v>
      </c>
      <c r="D13">
        <v>50.200876987500003</v>
      </c>
      <c r="E13">
        <v>166.10077822500003</v>
      </c>
      <c r="F13">
        <v>192.61406140000003</v>
      </c>
    </row>
    <row r="14" spans="1:6" x14ac:dyDescent="0.25">
      <c r="A14" t="s">
        <v>23</v>
      </c>
      <c r="B14" t="s">
        <v>30</v>
      </c>
      <c r="C14">
        <v>71.965337263333325</v>
      </c>
      <c r="D14">
        <v>53.426890394999994</v>
      </c>
      <c r="E14">
        <v>205.78346299999998</v>
      </c>
      <c r="F14">
        <v>195.85198212500001</v>
      </c>
    </row>
    <row r="15" spans="1:6" x14ac:dyDescent="0.25">
      <c r="A15" t="s">
        <v>23</v>
      </c>
      <c r="B15" t="s">
        <v>32</v>
      </c>
      <c r="C15">
        <v>49.009382132500001</v>
      </c>
      <c r="D15">
        <v>50.771349862499996</v>
      </c>
      <c r="E15">
        <v>163.9379864</v>
      </c>
      <c r="F15">
        <v>197.307310825</v>
      </c>
    </row>
    <row r="16" spans="1:6" x14ac:dyDescent="0.25">
      <c r="A16" t="s">
        <v>23</v>
      </c>
      <c r="B16" t="s">
        <v>27</v>
      </c>
      <c r="C16">
        <v>50.417200427500006</v>
      </c>
      <c r="D16">
        <v>52.178986837500005</v>
      </c>
      <c r="E16">
        <v>119.59421206250001</v>
      </c>
      <c r="F16">
        <v>152.8102968</v>
      </c>
    </row>
    <row r="17" spans="1:6" x14ac:dyDescent="0.25">
      <c r="A17" t="s">
        <v>23</v>
      </c>
      <c r="B17" t="s">
        <v>31</v>
      </c>
      <c r="C17">
        <v>70.022680307499996</v>
      </c>
      <c r="D17">
        <v>52.057711859999998</v>
      </c>
      <c r="E17">
        <v>130.52003891750002</v>
      </c>
      <c r="F17">
        <v>191.35853152499999</v>
      </c>
    </row>
    <row r="18" spans="1:6" x14ac:dyDescent="0.25">
      <c r="A18" t="s">
        <v>23</v>
      </c>
      <c r="B18" t="s">
        <v>28</v>
      </c>
      <c r="C18">
        <v>60.028227995000002</v>
      </c>
      <c r="D18">
        <v>46.410670117500004</v>
      </c>
      <c r="E18">
        <v>242.64829767500001</v>
      </c>
      <c r="F18">
        <v>164.38721115000001</v>
      </c>
    </row>
    <row r="19" spans="1:6" x14ac:dyDescent="0.25">
      <c r="A19" t="s">
        <v>23</v>
      </c>
      <c r="B19" t="s">
        <v>24</v>
      </c>
      <c r="C19">
        <v>63.372656990000003</v>
      </c>
      <c r="D19">
        <v>50.823092347499994</v>
      </c>
      <c r="E19">
        <v>199.47144942</v>
      </c>
      <c r="F19">
        <v>188.71416962500001</v>
      </c>
    </row>
    <row r="20" spans="1:6" x14ac:dyDescent="0.25">
      <c r="A20" t="s">
        <v>22</v>
      </c>
      <c r="B20" t="s">
        <v>21</v>
      </c>
      <c r="C20">
        <v>63.031680235000003</v>
      </c>
      <c r="D20">
        <v>51.317058504999999</v>
      </c>
      <c r="E20">
        <v>280.8160992</v>
      </c>
      <c r="F20">
        <v>204.76169965000003</v>
      </c>
    </row>
    <row r="21" spans="1:6" x14ac:dyDescent="0.25">
      <c r="A21" t="s">
        <v>22</v>
      </c>
      <c r="B21" t="s">
        <v>29</v>
      </c>
      <c r="C21">
        <v>67.642448812500007</v>
      </c>
      <c r="D21">
        <v>50.790426894999996</v>
      </c>
      <c r="E21">
        <v>255.13584630000003</v>
      </c>
      <c r="F21">
        <v>208.68698322500001</v>
      </c>
    </row>
    <row r="22" spans="1:6" x14ac:dyDescent="0.25">
      <c r="A22" t="s">
        <v>22</v>
      </c>
      <c r="B22" t="s">
        <v>26</v>
      </c>
      <c r="C22">
        <v>70.360027465000002</v>
      </c>
      <c r="D22">
        <v>52.335964490000002</v>
      </c>
      <c r="E22">
        <v>141.68686772000001</v>
      </c>
      <c r="F22">
        <v>194.38273347500001</v>
      </c>
    </row>
    <row r="23" spans="1:6" x14ac:dyDescent="0.25">
      <c r="A23" t="s">
        <v>22</v>
      </c>
      <c r="B23" t="s">
        <v>30</v>
      </c>
      <c r="C23">
        <v>77.66267114499999</v>
      </c>
      <c r="D23">
        <v>56.249692099999997</v>
      </c>
      <c r="E23">
        <v>236.65963034999999</v>
      </c>
      <c r="F23">
        <v>213.55786345000001</v>
      </c>
    </row>
    <row r="24" spans="1:6" x14ac:dyDescent="0.25">
      <c r="A24" t="s">
        <v>22</v>
      </c>
      <c r="B24" t="s">
        <v>32</v>
      </c>
      <c r="C24">
        <v>54.267982234999998</v>
      </c>
      <c r="D24">
        <v>52.771177684999998</v>
      </c>
      <c r="E24">
        <v>122.88779183199998</v>
      </c>
      <c r="F24">
        <v>213.17148122500001</v>
      </c>
    </row>
    <row r="25" spans="1:6" x14ac:dyDescent="0.25">
      <c r="A25" t="s">
        <v>22</v>
      </c>
      <c r="B25" t="s">
        <v>27</v>
      </c>
      <c r="C25">
        <v>43.642586707500001</v>
      </c>
      <c r="D25">
        <v>52.491418955</v>
      </c>
      <c r="E25">
        <v>109.7766536975</v>
      </c>
      <c r="F25">
        <v>167.61832600000002</v>
      </c>
    </row>
    <row r="26" spans="1:6" x14ac:dyDescent="0.25">
      <c r="A26" t="s">
        <v>22</v>
      </c>
      <c r="B26" t="s">
        <v>31</v>
      </c>
      <c r="C26">
        <v>71.420044774999994</v>
      </c>
      <c r="D26">
        <v>49.233186847500001</v>
      </c>
      <c r="E26">
        <v>133.030350175</v>
      </c>
      <c r="F26">
        <v>144.39796029999997</v>
      </c>
    </row>
    <row r="27" spans="1:6" x14ac:dyDescent="0.25">
      <c r="A27" t="s">
        <v>22</v>
      </c>
      <c r="B27" t="s">
        <v>28</v>
      </c>
      <c r="C27">
        <v>55.374809565</v>
      </c>
      <c r="D27">
        <v>45.6372734025</v>
      </c>
      <c r="E27">
        <v>229.49644940000002</v>
      </c>
      <c r="F27">
        <v>132.25831084750001</v>
      </c>
    </row>
    <row r="28" spans="1:6" x14ac:dyDescent="0.25">
      <c r="A28" t="s">
        <v>22</v>
      </c>
      <c r="B28" t="s">
        <v>24</v>
      </c>
      <c r="C28">
        <v>68.335055342499999</v>
      </c>
      <c r="D28">
        <v>52.148337162499999</v>
      </c>
      <c r="E28">
        <v>253.95607977500001</v>
      </c>
      <c r="F28">
        <v>183.07030814999999</v>
      </c>
    </row>
  </sheetData>
  <sortState ref="A2:F28">
    <sortCondition ref="A2:A28"/>
    <sortCondition ref="B2:B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9" workbookViewId="0">
      <selection activeCell="K65" sqref="K6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B2" t="s">
        <v>46</v>
      </c>
      <c r="D2">
        <v>2.6341666666666663</v>
      </c>
    </row>
    <row r="3" spans="1:20" x14ac:dyDescent="0.25">
      <c r="B3" t="s">
        <v>47</v>
      </c>
      <c r="D3">
        <v>2.6100000000000008</v>
      </c>
    </row>
    <row r="4" spans="1:20" x14ac:dyDescent="0.25">
      <c r="B4" t="s">
        <v>48</v>
      </c>
      <c r="D4">
        <v>2.0550000000000002</v>
      </c>
      <c r="O4" t="s">
        <v>89</v>
      </c>
    </row>
    <row r="5" spans="1:20" x14ac:dyDescent="0.25">
      <c r="B5" t="s">
        <v>49</v>
      </c>
      <c r="D5">
        <v>2.4633333333333334</v>
      </c>
    </row>
    <row r="6" spans="1:20" x14ac:dyDescent="0.25">
      <c r="B6" t="s">
        <v>50</v>
      </c>
      <c r="D6">
        <v>1.2041666666666668</v>
      </c>
    </row>
    <row r="7" spans="1:20" x14ac:dyDescent="0.25">
      <c r="B7" t="s">
        <v>51</v>
      </c>
      <c r="D7">
        <v>2.5050000000000003</v>
      </c>
    </row>
    <row r="8" spans="1:20" x14ac:dyDescent="0.25">
      <c r="B8" t="s">
        <v>52</v>
      </c>
      <c r="D8">
        <v>1.814166666666666</v>
      </c>
    </row>
    <row r="9" spans="1:20" x14ac:dyDescent="0.25">
      <c r="B9" t="s">
        <v>53</v>
      </c>
      <c r="D9">
        <v>3.1145833333333326</v>
      </c>
    </row>
    <row r="10" spans="1:20" x14ac:dyDescent="0.25">
      <c r="B10" t="s">
        <v>54</v>
      </c>
      <c r="D10">
        <v>2.3108333333333335</v>
      </c>
    </row>
    <row r="19" spans="1:2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</row>
    <row r="20" spans="1:20" x14ac:dyDescent="0.25">
      <c r="A20" t="s">
        <v>78</v>
      </c>
      <c r="D20">
        <v>2.6181944444444452</v>
      </c>
    </row>
    <row r="21" spans="1:20" x14ac:dyDescent="0.25">
      <c r="A21" t="s">
        <v>79</v>
      </c>
      <c r="D21">
        <v>2.1138888888888889</v>
      </c>
    </row>
    <row r="22" spans="1:20" x14ac:dyDescent="0.25">
      <c r="A22" t="s">
        <v>80</v>
      </c>
      <c r="D22">
        <v>2.1716666666666669</v>
      </c>
    </row>
    <row r="23" spans="1:20" x14ac:dyDescent="0.25">
      <c r="O23" t="s">
        <v>90</v>
      </c>
    </row>
    <row r="36" spans="1:20" x14ac:dyDescent="0.25">
      <c r="A36" t="s">
        <v>95</v>
      </c>
    </row>
    <row r="37" spans="1:20" x14ac:dyDescent="0.25">
      <c r="A37" t="s">
        <v>0</v>
      </c>
      <c r="B37" t="s">
        <v>1</v>
      </c>
      <c r="C37" t="s">
        <v>2</v>
      </c>
      <c r="D37" t="s">
        <v>3</v>
      </c>
      <c r="E37" t="s">
        <v>91</v>
      </c>
      <c r="F37" t="s">
        <v>92</v>
      </c>
      <c r="G37" t="s">
        <v>94</v>
      </c>
      <c r="H37" t="s">
        <v>93</v>
      </c>
      <c r="I37" t="s">
        <v>70</v>
      </c>
      <c r="J37" t="s">
        <v>71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</row>
    <row r="38" spans="1:20" x14ac:dyDescent="0.25">
      <c r="B38" t="s">
        <v>21</v>
      </c>
      <c r="C38" t="s">
        <v>66</v>
      </c>
      <c r="E38">
        <v>29.782500000000002</v>
      </c>
      <c r="F38">
        <v>34.289166666666667</v>
      </c>
      <c r="G38">
        <v>17.252513862583331</v>
      </c>
      <c r="H38">
        <v>24.646167280833335</v>
      </c>
      <c r="I38">
        <v>39.465449894999999</v>
      </c>
      <c r="J38">
        <v>47.428773554166668</v>
      </c>
    </row>
    <row r="39" spans="1:20" x14ac:dyDescent="0.25">
      <c r="B39" t="s">
        <v>29</v>
      </c>
      <c r="C39" t="s">
        <v>66</v>
      </c>
      <c r="E39">
        <v>24.924166666666668</v>
      </c>
      <c r="F39">
        <v>19.071666666666669</v>
      </c>
      <c r="G39">
        <v>16.464361124727272</v>
      </c>
      <c r="H39">
        <v>25.136931660833337</v>
      </c>
      <c r="I39">
        <v>81.736318010000005</v>
      </c>
      <c r="J39">
        <v>65.810354727499998</v>
      </c>
    </row>
    <row r="40" spans="1:20" x14ac:dyDescent="0.25">
      <c r="B40" t="s">
        <v>26</v>
      </c>
      <c r="C40" t="s">
        <v>66</v>
      </c>
      <c r="E40">
        <v>29.235833333333336</v>
      </c>
      <c r="F40">
        <v>18.973333333333333</v>
      </c>
      <c r="G40">
        <v>21.330181105833336</v>
      </c>
      <c r="H40">
        <v>23.663540407499998</v>
      </c>
      <c r="I40">
        <v>141.31749920583337</v>
      </c>
      <c r="J40">
        <v>78.613355485000014</v>
      </c>
    </row>
    <row r="41" spans="1:20" x14ac:dyDescent="0.25">
      <c r="B41" t="s">
        <v>30</v>
      </c>
      <c r="C41" t="s">
        <v>66</v>
      </c>
      <c r="E41">
        <v>31.956666666666667</v>
      </c>
      <c r="F41">
        <v>42.041666666666664</v>
      </c>
      <c r="G41">
        <v>17.010718339083336</v>
      </c>
      <c r="H41">
        <v>32.528197064166669</v>
      </c>
      <c r="I41">
        <v>109.0123174781818</v>
      </c>
      <c r="J41">
        <v>72.944291677500004</v>
      </c>
    </row>
    <row r="42" spans="1:20" x14ac:dyDescent="0.25">
      <c r="B42" t="s">
        <v>32</v>
      </c>
      <c r="C42" t="s">
        <v>66</v>
      </c>
      <c r="E42">
        <v>0</v>
      </c>
      <c r="F42">
        <v>0</v>
      </c>
      <c r="G42">
        <v>12.190597232583336</v>
      </c>
      <c r="H42">
        <v>27.2599872075</v>
      </c>
      <c r="I42">
        <v>160.92014462083333</v>
      </c>
      <c r="J42">
        <v>86.164775610833317</v>
      </c>
    </row>
    <row r="43" spans="1:20" x14ac:dyDescent="0.25">
      <c r="B43" t="s">
        <v>27</v>
      </c>
      <c r="C43" t="s">
        <v>66</v>
      </c>
      <c r="E43">
        <v>26.6933333333333</v>
      </c>
      <c r="F43">
        <v>40.292499999999997</v>
      </c>
      <c r="G43">
        <v>21.008216635166665</v>
      </c>
      <c r="H43">
        <v>26.451531681666669</v>
      </c>
      <c r="I43">
        <v>200.45807739166665</v>
      </c>
      <c r="J43">
        <v>96.628357910833316</v>
      </c>
    </row>
    <row r="44" spans="1:20" x14ac:dyDescent="0.25">
      <c r="B44" t="s">
        <v>31</v>
      </c>
      <c r="C44" t="s">
        <v>66</v>
      </c>
      <c r="E44">
        <v>18.101666666666667</v>
      </c>
      <c r="F44">
        <v>4.0141666666666671</v>
      </c>
      <c r="G44">
        <v>14.164936799583332</v>
      </c>
      <c r="H44">
        <v>25.63489067416667</v>
      </c>
      <c r="I44">
        <v>162.55314310416665</v>
      </c>
      <c r="J44">
        <v>103.27359726916666</v>
      </c>
    </row>
    <row r="45" spans="1:20" x14ac:dyDescent="0.25">
      <c r="B45" t="s">
        <v>28</v>
      </c>
      <c r="C45" t="s">
        <v>66</v>
      </c>
      <c r="E45">
        <v>21.593333333333334</v>
      </c>
      <c r="F45">
        <v>21.134166666666665</v>
      </c>
      <c r="G45">
        <v>16.943437586999998</v>
      </c>
      <c r="H45">
        <v>24.668517187500001</v>
      </c>
      <c r="I45">
        <v>118.362671905</v>
      </c>
      <c r="J45">
        <v>93.68631832749999</v>
      </c>
    </row>
    <row r="46" spans="1:20" x14ac:dyDescent="0.25">
      <c r="B46" t="s">
        <v>24</v>
      </c>
      <c r="C46" t="s">
        <v>66</v>
      </c>
      <c r="E46">
        <v>22.179090909090906</v>
      </c>
      <c r="F46">
        <v>15.901666666666666</v>
      </c>
      <c r="G46">
        <v>16.328215850727272</v>
      </c>
      <c r="H46">
        <v>23.044816792500001</v>
      </c>
      <c r="I46">
        <v>73.688130294545445</v>
      </c>
      <c r="J46">
        <v>57.508067994166673</v>
      </c>
    </row>
  </sheetData>
  <sortState ref="B38:I55">
    <sortCondition ref="C38:C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20" sqref="A20:G24"/>
    </sheetView>
  </sheetViews>
  <sheetFormatPr defaultRowHeight="15" x14ac:dyDescent="0.25"/>
  <cols>
    <col min="1" max="1" width="13.42578125" customWidth="1"/>
  </cols>
  <sheetData>
    <row r="1" spans="1:16" x14ac:dyDescent="0.25">
      <c r="A1" t="s">
        <v>45</v>
      </c>
    </row>
    <row r="2" spans="1:16" x14ac:dyDescent="0.25">
      <c r="A2" t="s">
        <v>34</v>
      </c>
      <c r="B2" t="s">
        <v>3</v>
      </c>
      <c r="C2" t="s">
        <v>4</v>
      </c>
      <c r="D2" t="s">
        <v>5</v>
      </c>
      <c r="E2" t="s">
        <v>6</v>
      </c>
      <c r="F2" t="s">
        <v>8</v>
      </c>
      <c r="G2" t="s">
        <v>9</v>
      </c>
    </row>
    <row r="3" spans="1:16" x14ac:dyDescent="0.25">
      <c r="A3" t="s">
        <v>35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</row>
    <row r="4" spans="1:16" x14ac:dyDescent="0.25">
      <c r="A4" t="s">
        <v>0</v>
      </c>
      <c r="B4" s="1">
        <v>3.1199999999999999E-2</v>
      </c>
      <c r="C4" s="1">
        <v>0.21920000000000001</v>
      </c>
      <c r="D4" s="1" t="s">
        <v>37</v>
      </c>
      <c r="E4" s="1" t="s">
        <v>37</v>
      </c>
      <c r="F4" s="1">
        <v>0.21490000000000001</v>
      </c>
      <c r="G4" s="1">
        <v>0.23400000000000001</v>
      </c>
    </row>
    <row r="5" spans="1:16" x14ac:dyDescent="0.25">
      <c r="A5" t="s">
        <v>1</v>
      </c>
      <c r="B5" s="1" t="s">
        <v>37</v>
      </c>
      <c r="C5" s="1" t="s">
        <v>37</v>
      </c>
      <c r="D5" s="1">
        <v>1.14E-2</v>
      </c>
      <c r="E5" s="1" t="s">
        <v>37</v>
      </c>
      <c r="F5" s="1" t="s">
        <v>37</v>
      </c>
      <c r="G5" s="1" t="s">
        <v>37</v>
      </c>
    </row>
    <row r="6" spans="1:16" x14ac:dyDescent="0.25">
      <c r="A6" t="s">
        <v>2</v>
      </c>
      <c r="B6" s="1">
        <v>0.2276</v>
      </c>
      <c r="C6" s="1">
        <v>0.53879999999999995</v>
      </c>
      <c r="D6" s="1" t="s">
        <v>37</v>
      </c>
      <c r="E6" s="1" t="s">
        <v>37</v>
      </c>
      <c r="F6" s="1" t="s">
        <v>37</v>
      </c>
      <c r="G6" s="1">
        <v>0.31809999999999999</v>
      </c>
      <c r="J6" s="5"/>
      <c r="K6" s="5" t="s">
        <v>3</v>
      </c>
      <c r="L6" s="5" t="s">
        <v>4</v>
      </c>
      <c r="M6" s="5" t="s">
        <v>5</v>
      </c>
      <c r="N6" s="5" t="s">
        <v>6</v>
      </c>
      <c r="O6" s="5" t="s">
        <v>8</v>
      </c>
      <c r="P6" s="5" t="s">
        <v>9</v>
      </c>
    </row>
    <row r="7" spans="1:16" x14ac:dyDescent="0.25">
      <c r="A7" t="s">
        <v>38</v>
      </c>
      <c r="B7" s="1">
        <v>0.2306</v>
      </c>
      <c r="C7" s="1">
        <v>0.1555</v>
      </c>
      <c r="D7" s="4">
        <v>6.1699999999999998E-2</v>
      </c>
      <c r="E7" s="4">
        <v>4.1999999999999997E-3</v>
      </c>
      <c r="F7" s="4">
        <v>1.6999999999999999E-3</v>
      </c>
      <c r="G7" s="4" t="s">
        <v>37</v>
      </c>
      <c r="J7" s="5" t="s">
        <v>35</v>
      </c>
      <c r="K7" s="5" t="s">
        <v>36</v>
      </c>
      <c r="L7" s="5" t="s">
        <v>36</v>
      </c>
      <c r="M7" s="5" t="s">
        <v>36</v>
      </c>
      <c r="N7" s="5" t="s">
        <v>36</v>
      </c>
      <c r="O7" s="5" t="s">
        <v>36</v>
      </c>
      <c r="P7" s="5" t="s">
        <v>36</v>
      </c>
    </row>
    <row r="8" spans="1:16" x14ac:dyDescent="0.25">
      <c r="A8" t="s">
        <v>39</v>
      </c>
      <c r="B8" s="1">
        <v>0.69179999999999997</v>
      </c>
      <c r="C8" s="1">
        <v>0.85580000000000001</v>
      </c>
      <c r="D8" s="4" t="s">
        <v>37</v>
      </c>
      <c r="E8" s="4">
        <v>1E-3</v>
      </c>
      <c r="F8" s="1">
        <v>0.23150000000000001</v>
      </c>
      <c r="G8" s="1">
        <v>0.83520000000000005</v>
      </c>
      <c r="J8" s="5" t="s">
        <v>0</v>
      </c>
      <c r="K8" s="5">
        <v>2.4199999999999999E-2</v>
      </c>
      <c r="L8" s="5"/>
      <c r="M8" s="5">
        <v>0.1867</v>
      </c>
      <c r="N8" s="5">
        <v>6.7400000000000002E-2</v>
      </c>
      <c r="O8" s="5">
        <v>0.78620000000000001</v>
      </c>
      <c r="P8" s="5">
        <v>0.16450000000000001</v>
      </c>
    </row>
    <row r="9" spans="1:16" x14ac:dyDescent="0.25">
      <c r="A9" t="s">
        <v>40</v>
      </c>
      <c r="B9" s="1">
        <v>0.17130000000000001</v>
      </c>
      <c r="C9" s="3">
        <v>8.0000000000000004E-4</v>
      </c>
      <c r="D9" s="3">
        <v>2.9999999999999997E-4</v>
      </c>
      <c r="E9" s="4">
        <v>2.7000000000000001E-3</v>
      </c>
      <c r="F9" s="3" t="s">
        <v>37</v>
      </c>
      <c r="G9" s="4" t="s">
        <v>37</v>
      </c>
      <c r="J9" s="5" t="s">
        <v>1</v>
      </c>
      <c r="K9" s="4">
        <v>1.9300000000000001E-2</v>
      </c>
      <c r="L9" s="4" t="s">
        <v>37</v>
      </c>
      <c r="M9" s="4">
        <v>0.53210000000000002</v>
      </c>
      <c r="N9" s="4">
        <v>7.4000000000000003E-3</v>
      </c>
      <c r="O9" s="4" t="s">
        <v>37</v>
      </c>
      <c r="P9" s="4">
        <v>2.5999999999999999E-3</v>
      </c>
    </row>
    <row r="10" spans="1:16" x14ac:dyDescent="0.25">
      <c r="A10" t="s">
        <v>41</v>
      </c>
      <c r="B10" s="1">
        <v>0.14299999999999999</v>
      </c>
      <c r="C10" s="1">
        <v>0.1198</v>
      </c>
      <c r="D10" s="1">
        <v>0.63970000000000005</v>
      </c>
      <c r="E10" s="3">
        <v>4.0000000000000002E-4</v>
      </c>
      <c r="F10" s="1">
        <v>0.37009999999999998</v>
      </c>
      <c r="G10" s="3">
        <v>5.7999999999999996E-3</v>
      </c>
      <c r="J10" s="5" t="s">
        <v>2</v>
      </c>
      <c r="K10" s="4">
        <v>0.2276</v>
      </c>
      <c r="L10" s="4">
        <v>0.53879999999999995</v>
      </c>
      <c r="M10" s="4" t="s">
        <v>37</v>
      </c>
      <c r="N10" s="4" t="s">
        <v>37</v>
      </c>
      <c r="O10" s="4" t="s">
        <v>37</v>
      </c>
      <c r="P10" s="4">
        <v>0.31809999999999999</v>
      </c>
    </row>
    <row r="11" spans="1:16" x14ac:dyDescent="0.25">
      <c r="J11" s="5" t="s">
        <v>38</v>
      </c>
      <c r="K11" s="4">
        <v>0.2306</v>
      </c>
      <c r="L11" s="4">
        <v>0.1555</v>
      </c>
      <c r="M11" s="4">
        <v>6.1699999999999998E-2</v>
      </c>
      <c r="N11" s="4">
        <v>4.1999999999999997E-3</v>
      </c>
      <c r="O11" s="4">
        <v>1.6999999999999999E-3</v>
      </c>
      <c r="P11" s="4" t="s">
        <v>37</v>
      </c>
    </row>
    <row r="12" spans="1:16" x14ac:dyDescent="0.25">
      <c r="A12" t="s">
        <v>43</v>
      </c>
      <c r="J12" s="5" t="s">
        <v>39</v>
      </c>
      <c r="K12" s="4">
        <v>0.69179999999999997</v>
      </c>
      <c r="L12" s="4">
        <v>0.85580000000000001</v>
      </c>
      <c r="M12" s="4" t="s">
        <v>37</v>
      </c>
      <c r="N12" s="4">
        <v>1E-3</v>
      </c>
      <c r="O12" s="4">
        <v>0.23150000000000001</v>
      </c>
      <c r="P12" s="4">
        <v>0.83520000000000005</v>
      </c>
    </row>
    <row r="13" spans="1:16" ht="15" customHeight="1" x14ac:dyDescent="0.25">
      <c r="A13" t="s">
        <v>34</v>
      </c>
      <c r="B13" t="s">
        <v>42</v>
      </c>
      <c r="C13" t="s">
        <v>4</v>
      </c>
      <c r="D13" t="s">
        <v>5</v>
      </c>
      <c r="E13" t="s">
        <v>6</v>
      </c>
      <c r="F13" t="s">
        <v>8</v>
      </c>
      <c r="G13" t="s">
        <v>9</v>
      </c>
      <c r="J13" s="5" t="s">
        <v>40</v>
      </c>
      <c r="K13" s="4">
        <v>0.17130000000000001</v>
      </c>
      <c r="L13" s="4">
        <v>8.0000000000000004E-4</v>
      </c>
      <c r="M13" s="4">
        <v>2.9999999999999997E-4</v>
      </c>
      <c r="N13" s="4">
        <v>2.7000000000000001E-3</v>
      </c>
      <c r="O13" s="4" t="s">
        <v>37</v>
      </c>
      <c r="P13" s="4" t="s">
        <v>37</v>
      </c>
    </row>
    <row r="14" spans="1:16" x14ac:dyDescent="0.25">
      <c r="A14" t="s">
        <v>35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J14" s="5" t="s">
        <v>41</v>
      </c>
      <c r="K14" s="4">
        <v>0.14299999999999999</v>
      </c>
      <c r="L14" s="4">
        <v>0.1198</v>
      </c>
      <c r="M14" s="4">
        <v>0.63970000000000005</v>
      </c>
      <c r="N14" s="4">
        <v>4.0000000000000002E-4</v>
      </c>
      <c r="O14" s="4">
        <v>0.37009999999999998</v>
      </c>
      <c r="P14" s="4">
        <v>5.7999999999999996E-3</v>
      </c>
    </row>
    <row r="15" spans="1:16" x14ac:dyDescent="0.25">
      <c r="A15" t="s">
        <v>1</v>
      </c>
      <c r="B15" s="1">
        <v>1.9300000000000001E-2</v>
      </c>
      <c r="C15" s="1" t="s">
        <v>37</v>
      </c>
      <c r="D15" s="1">
        <v>0.53210000000000002</v>
      </c>
      <c r="E15" s="1">
        <v>7.4000000000000003E-3</v>
      </c>
      <c r="F15" s="1" t="s">
        <v>37</v>
      </c>
      <c r="G15" s="1">
        <v>2.5999999999999999E-3</v>
      </c>
    </row>
    <row r="16" spans="1:16" x14ac:dyDescent="0.25">
      <c r="A16" t="s">
        <v>2</v>
      </c>
      <c r="B16" s="1">
        <v>0.92700000000000005</v>
      </c>
      <c r="C16" s="1">
        <v>0.71330000000000005</v>
      </c>
      <c r="D16" s="1" t="s">
        <v>37</v>
      </c>
      <c r="E16" s="1" t="s">
        <v>37</v>
      </c>
      <c r="F16" s="1" t="s">
        <v>37</v>
      </c>
      <c r="G16" s="1">
        <v>0.62690000000000001</v>
      </c>
    </row>
    <row r="17" spans="1:7" x14ac:dyDescent="0.25">
      <c r="A17" t="s">
        <v>40</v>
      </c>
      <c r="B17" s="1">
        <v>0.28089999999999998</v>
      </c>
      <c r="C17" s="1">
        <v>9.01E-2</v>
      </c>
      <c r="D17" s="1">
        <v>9.2999999999999999E-2</v>
      </c>
      <c r="E17" s="1">
        <v>1.7100000000000001E-2</v>
      </c>
      <c r="F17" s="1">
        <v>5.0000000000000001E-4</v>
      </c>
      <c r="G17" s="1">
        <v>9.7999999999999997E-3</v>
      </c>
    </row>
    <row r="19" spans="1:7" x14ac:dyDescent="0.25">
      <c r="A19" t="s">
        <v>44</v>
      </c>
    </row>
    <row r="20" spans="1:7" x14ac:dyDescent="0.25">
      <c r="A20" t="s">
        <v>34</v>
      </c>
      <c r="B20" t="s">
        <v>3</v>
      </c>
      <c r="D20" t="s">
        <v>5</v>
      </c>
      <c r="E20" t="s">
        <v>6</v>
      </c>
      <c r="F20" t="s">
        <v>8</v>
      </c>
      <c r="G20" t="s">
        <v>9</v>
      </c>
    </row>
    <row r="21" spans="1:7" x14ac:dyDescent="0.25">
      <c r="A21" t="s">
        <v>35</v>
      </c>
      <c r="B21" t="s">
        <v>36</v>
      </c>
      <c r="D21" t="s">
        <v>36</v>
      </c>
      <c r="E21" t="s">
        <v>36</v>
      </c>
      <c r="F21" t="s">
        <v>36</v>
      </c>
      <c r="G21" t="s">
        <v>36</v>
      </c>
    </row>
    <row r="22" spans="1:7" x14ac:dyDescent="0.25">
      <c r="A22" t="s">
        <v>0</v>
      </c>
      <c r="B22">
        <v>2.4199999999999999E-2</v>
      </c>
      <c r="D22">
        <v>0.1867</v>
      </c>
      <c r="E22">
        <v>6.7400000000000002E-2</v>
      </c>
      <c r="F22">
        <v>0.78620000000000001</v>
      </c>
      <c r="G22">
        <v>0.16450000000000001</v>
      </c>
    </row>
    <row r="23" spans="1:7" x14ac:dyDescent="0.25">
      <c r="A23" t="s">
        <v>2</v>
      </c>
      <c r="B23">
        <v>3.32E-2</v>
      </c>
      <c r="D23">
        <v>2.9999999999999997E-4</v>
      </c>
      <c r="E23">
        <v>0.13619999999999999</v>
      </c>
      <c r="F23">
        <v>9.1000000000000004E-3</v>
      </c>
      <c r="G23">
        <v>1.49E-2</v>
      </c>
    </row>
    <row r="24" spans="1:7" x14ac:dyDescent="0.25">
      <c r="A24" t="s">
        <v>39</v>
      </c>
      <c r="B24">
        <v>0.217</v>
      </c>
      <c r="D24">
        <v>0.77270000000000005</v>
      </c>
      <c r="E24">
        <v>0.1081</v>
      </c>
      <c r="F24">
        <v>0.49659999999999999</v>
      </c>
      <c r="G24">
        <v>0.57010000000000005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40" workbookViewId="0">
      <selection activeCell="M36" sqref="M36"/>
    </sheetView>
  </sheetViews>
  <sheetFormatPr defaultRowHeight="15" x14ac:dyDescent="0.25"/>
  <cols>
    <col min="9" max="9" width="10.7109375" bestFit="1" customWidth="1"/>
  </cols>
  <sheetData>
    <row r="1" spans="2:17" x14ac:dyDescent="0.25">
      <c r="G1" t="s">
        <v>153</v>
      </c>
      <c r="H1" t="s">
        <v>154</v>
      </c>
      <c r="I1" t="s">
        <v>156</v>
      </c>
      <c r="J1" t="s">
        <v>155</v>
      </c>
      <c r="O1" t="s">
        <v>161</v>
      </c>
    </row>
    <row r="2" spans="2:17" x14ac:dyDescent="0.25">
      <c r="D2" t="s">
        <v>118</v>
      </c>
      <c r="G2">
        <v>149.16149999999999</v>
      </c>
      <c r="H2" t="s">
        <v>135</v>
      </c>
      <c r="I2" t="s">
        <v>130</v>
      </c>
      <c r="J2" t="s">
        <v>128</v>
      </c>
      <c r="K2" t="s">
        <v>144</v>
      </c>
      <c r="N2" t="s">
        <v>157</v>
      </c>
      <c r="O2" t="s">
        <v>158</v>
      </c>
      <c r="P2" t="s">
        <v>159</v>
      </c>
      <c r="Q2" t="s">
        <v>160</v>
      </c>
    </row>
    <row r="3" spans="2:17" x14ac:dyDescent="0.25">
      <c r="D3" t="s">
        <v>118</v>
      </c>
      <c r="G3">
        <v>283.54500000000002</v>
      </c>
      <c r="H3" t="s">
        <v>127</v>
      </c>
      <c r="I3" t="s">
        <v>130</v>
      </c>
      <c r="J3" t="s">
        <v>128</v>
      </c>
      <c r="K3" t="s">
        <v>141</v>
      </c>
      <c r="M3" t="s">
        <v>104</v>
      </c>
      <c r="N3">
        <v>149.16149999999999</v>
      </c>
      <c r="O3">
        <v>283.54500000000002</v>
      </c>
      <c r="P3">
        <v>164.7927</v>
      </c>
      <c r="Q3">
        <v>270.43419999999998</v>
      </c>
    </row>
    <row r="4" spans="2:17" x14ac:dyDescent="0.25">
      <c r="B4" t="s">
        <v>29</v>
      </c>
      <c r="D4" t="s">
        <v>118</v>
      </c>
      <c r="G4">
        <v>164.7927</v>
      </c>
      <c r="H4" t="s">
        <v>133</v>
      </c>
      <c r="I4" t="s">
        <v>130</v>
      </c>
      <c r="J4" t="s">
        <v>128</v>
      </c>
      <c r="K4" t="s">
        <v>143</v>
      </c>
      <c r="M4" t="s">
        <v>107</v>
      </c>
      <c r="N4">
        <v>95.003699999999995</v>
      </c>
      <c r="O4">
        <v>117.5206</v>
      </c>
      <c r="P4">
        <v>42.588700000000003</v>
      </c>
      <c r="Q4">
        <v>191.01920000000001</v>
      </c>
    </row>
    <row r="5" spans="2:17" x14ac:dyDescent="0.25">
      <c r="B5" t="s">
        <v>29</v>
      </c>
      <c r="D5" t="s">
        <v>118</v>
      </c>
      <c r="G5">
        <v>270.43419999999998</v>
      </c>
      <c r="H5" t="s">
        <v>129</v>
      </c>
      <c r="I5" t="s">
        <v>130</v>
      </c>
      <c r="J5" t="s">
        <v>128</v>
      </c>
      <c r="K5" t="s">
        <v>141</v>
      </c>
      <c r="M5" t="s">
        <v>109</v>
      </c>
      <c r="N5">
        <v>0</v>
      </c>
      <c r="O5">
        <v>191.60560000000001</v>
      </c>
      <c r="P5">
        <v>0</v>
      </c>
      <c r="Q5">
        <v>236.8569</v>
      </c>
    </row>
    <row r="6" spans="2:17" x14ac:dyDescent="0.25">
      <c r="B6" t="s">
        <v>29</v>
      </c>
      <c r="D6" t="s">
        <v>118</v>
      </c>
      <c r="E6" t="s">
        <v>120</v>
      </c>
      <c r="G6">
        <v>145.61160000000001</v>
      </c>
      <c r="H6" t="s">
        <v>135</v>
      </c>
      <c r="I6" t="s">
        <v>131</v>
      </c>
      <c r="J6" t="s">
        <v>128</v>
      </c>
      <c r="K6" t="s">
        <v>144</v>
      </c>
      <c r="M6" t="s">
        <v>111</v>
      </c>
      <c r="N6">
        <v>143.6551</v>
      </c>
      <c r="O6">
        <v>262.58210000000003</v>
      </c>
      <c r="P6">
        <v>99.429000000000002</v>
      </c>
      <c r="Q6">
        <v>297.40249999999997</v>
      </c>
    </row>
    <row r="7" spans="2:17" x14ac:dyDescent="0.25">
      <c r="B7" t="s">
        <v>29</v>
      </c>
      <c r="D7" t="s">
        <v>118</v>
      </c>
      <c r="E7" t="s">
        <v>120</v>
      </c>
      <c r="G7">
        <v>281.8877</v>
      </c>
      <c r="H7" t="s">
        <v>127</v>
      </c>
      <c r="I7" t="s">
        <v>131</v>
      </c>
      <c r="J7" t="s">
        <v>128</v>
      </c>
      <c r="K7" t="s">
        <v>141</v>
      </c>
      <c r="M7" t="s">
        <v>110</v>
      </c>
      <c r="N7">
        <v>93.476299999999995</v>
      </c>
      <c r="O7">
        <v>308.68709999999999</v>
      </c>
      <c r="P7">
        <v>0</v>
      </c>
      <c r="Q7">
        <v>248.88810000000001</v>
      </c>
    </row>
    <row r="8" spans="2:17" x14ac:dyDescent="0.25">
      <c r="B8" t="s">
        <v>29</v>
      </c>
      <c r="D8" t="s">
        <v>118</v>
      </c>
      <c r="E8" t="s">
        <v>120</v>
      </c>
      <c r="G8">
        <v>-348.7106</v>
      </c>
      <c r="H8" t="s">
        <v>133</v>
      </c>
      <c r="I8" t="s">
        <v>131</v>
      </c>
      <c r="J8" t="s">
        <v>128</v>
      </c>
      <c r="K8" t="s">
        <v>152</v>
      </c>
      <c r="M8" t="s">
        <v>108</v>
      </c>
      <c r="N8">
        <v>145.61160000000001</v>
      </c>
      <c r="O8">
        <v>281.8877</v>
      </c>
      <c r="P8">
        <v>0</v>
      </c>
      <c r="Q8">
        <v>177.23419999999999</v>
      </c>
    </row>
    <row r="9" spans="2:17" x14ac:dyDescent="0.25">
      <c r="B9" t="s">
        <v>29</v>
      </c>
      <c r="D9" t="s">
        <v>118</v>
      </c>
      <c r="E9" t="s">
        <v>120</v>
      </c>
      <c r="G9">
        <v>177.23419999999999</v>
      </c>
      <c r="H9" t="s">
        <v>129</v>
      </c>
      <c r="I9" t="s">
        <v>131</v>
      </c>
      <c r="J9" t="s">
        <v>128</v>
      </c>
      <c r="K9" t="s">
        <v>143</v>
      </c>
    </row>
    <row r="10" spans="2:17" x14ac:dyDescent="0.25">
      <c r="B10" t="s">
        <v>29</v>
      </c>
      <c r="D10" t="s">
        <v>118</v>
      </c>
      <c r="E10" t="s">
        <v>120</v>
      </c>
      <c r="G10">
        <v>95.003699999999995</v>
      </c>
      <c r="H10" t="s">
        <v>135</v>
      </c>
      <c r="I10" t="s">
        <v>107</v>
      </c>
      <c r="J10" t="s">
        <v>128</v>
      </c>
      <c r="K10" t="s">
        <v>146</v>
      </c>
    </row>
    <row r="11" spans="2:17" x14ac:dyDescent="0.25">
      <c r="B11" t="s">
        <v>29</v>
      </c>
      <c r="D11" t="s">
        <v>118</v>
      </c>
      <c r="E11" t="s">
        <v>120</v>
      </c>
      <c r="G11">
        <v>117.5206</v>
      </c>
      <c r="H11" t="s">
        <v>127</v>
      </c>
      <c r="I11" t="s">
        <v>107</v>
      </c>
      <c r="J11" t="s">
        <v>128</v>
      </c>
      <c r="K11" t="s">
        <v>145</v>
      </c>
    </row>
    <row r="12" spans="2:17" x14ac:dyDescent="0.25">
      <c r="B12" t="s">
        <v>29</v>
      </c>
      <c r="C12" t="s">
        <v>132</v>
      </c>
      <c r="D12" t="s">
        <v>118</v>
      </c>
      <c r="E12" t="s">
        <v>120</v>
      </c>
      <c r="G12">
        <v>42.588700000000003</v>
      </c>
      <c r="H12" t="s">
        <v>133</v>
      </c>
      <c r="I12" t="s">
        <v>107</v>
      </c>
      <c r="J12" t="s">
        <v>128</v>
      </c>
      <c r="K12" t="s">
        <v>149</v>
      </c>
    </row>
    <row r="13" spans="2:17" x14ac:dyDescent="0.25">
      <c r="B13" t="s">
        <v>29</v>
      </c>
      <c r="C13" t="s">
        <v>132</v>
      </c>
      <c r="D13" t="s">
        <v>118</v>
      </c>
      <c r="E13" t="s">
        <v>120</v>
      </c>
      <c r="G13">
        <v>191.01920000000001</v>
      </c>
      <c r="H13" t="s">
        <v>129</v>
      </c>
      <c r="I13" t="s">
        <v>107</v>
      </c>
      <c r="J13" t="s">
        <v>128</v>
      </c>
      <c r="K13" t="s">
        <v>143</v>
      </c>
    </row>
    <row r="14" spans="2:17" x14ac:dyDescent="0.25">
      <c r="B14" t="s">
        <v>29</v>
      </c>
      <c r="C14" t="s">
        <v>132</v>
      </c>
      <c r="D14" t="s">
        <v>118</v>
      </c>
      <c r="E14" t="s">
        <v>120</v>
      </c>
      <c r="G14">
        <v>-135.30080000000001</v>
      </c>
      <c r="H14" t="s">
        <v>135</v>
      </c>
      <c r="I14" t="s">
        <v>109</v>
      </c>
      <c r="J14" t="s">
        <v>128</v>
      </c>
      <c r="K14" t="s">
        <v>151</v>
      </c>
    </row>
    <row r="15" spans="2:17" x14ac:dyDescent="0.25">
      <c r="B15" t="s">
        <v>29</v>
      </c>
      <c r="C15" t="s">
        <v>132</v>
      </c>
      <c r="D15" t="s">
        <v>118</v>
      </c>
      <c r="E15" t="s">
        <v>120</v>
      </c>
      <c r="G15">
        <v>191.60560000000001</v>
      </c>
      <c r="H15" t="s">
        <v>127</v>
      </c>
      <c r="I15" t="s">
        <v>109</v>
      </c>
      <c r="J15" t="s">
        <v>128</v>
      </c>
      <c r="K15" t="s">
        <v>143</v>
      </c>
    </row>
    <row r="16" spans="2:17" x14ac:dyDescent="0.25">
      <c r="B16" t="s">
        <v>29</v>
      </c>
      <c r="C16" t="s">
        <v>132</v>
      </c>
      <c r="D16" t="s">
        <v>118</v>
      </c>
      <c r="E16" t="s">
        <v>120</v>
      </c>
      <c r="G16">
        <v>-66.142700000000005</v>
      </c>
      <c r="H16" t="s">
        <v>133</v>
      </c>
      <c r="I16" t="s">
        <v>109</v>
      </c>
      <c r="J16" t="s">
        <v>128</v>
      </c>
      <c r="K16" t="s">
        <v>151</v>
      </c>
    </row>
    <row r="17" spans="2:11" x14ac:dyDescent="0.25">
      <c r="B17" t="s">
        <v>29</v>
      </c>
      <c r="C17" t="s">
        <v>132</v>
      </c>
      <c r="D17" t="s">
        <v>118</v>
      </c>
      <c r="E17" t="s">
        <v>120</v>
      </c>
      <c r="G17">
        <v>236.8569</v>
      </c>
      <c r="H17" t="s">
        <v>129</v>
      </c>
      <c r="I17" t="s">
        <v>109</v>
      </c>
      <c r="J17" t="s">
        <v>128</v>
      </c>
      <c r="K17" t="s">
        <v>142</v>
      </c>
    </row>
    <row r="18" spans="2:11" x14ac:dyDescent="0.25">
      <c r="B18" t="s">
        <v>29</v>
      </c>
      <c r="C18" t="s">
        <v>132</v>
      </c>
      <c r="D18" t="s">
        <v>118</v>
      </c>
      <c r="E18" t="s">
        <v>120</v>
      </c>
      <c r="G18">
        <v>93.476299999999995</v>
      </c>
      <c r="H18" t="s">
        <v>135</v>
      </c>
      <c r="I18" t="s">
        <v>110</v>
      </c>
      <c r="J18" t="s">
        <v>128</v>
      </c>
      <c r="K18" t="s">
        <v>146</v>
      </c>
    </row>
    <row r="19" spans="2:11" x14ac:dyDescent="0.25">
      <c r="B19" t="s">
        <v>29</v>
      </c>
      <c r="C19" t="s">
        <v>132</v>
      </c>
      <c r="D19" t="s">
        <v>118</v>
      </c>
      <c r="E19" t="s">
        <v>120</v>
      </c>
      <c r="G19">
        <v>308.68709999999999</v>
      </c>
      <c r="H19" t="s">
        <v>127</v>
      </c>
      <c r="I19" t="s">
        <v>110</v>
      </c>
      <c r="J19" t="s">
        <v>128</v>
      </c>
      <c r="K19" t="s">
        <v>139</v>
      </c>
    </row>
    <row r="20" spans="2:11" x14ac:dyDescent="0.25">
      <c r="B20" t="s">
        <v>29</v>
      </c>
      <c r="C20" t="s">
        <v>132</v>
      </c>
      <c r="D20" t="s">
        <v>118</v>
      </c>
      <c r="E20" t="s">
        <v>120</v>
      </c>
      <c r="G20">
        <v>-56.5184</v>
      </c>
      <c r="H20" t="s">
        <v>133</v>
      </c>
      <c r="I20" t="s">
        <v>110</v>
      </c>
      <c r="J20" t="s">
        <v>128</v>
      </c>
      <c r="K20" t="s">
        <v>150</v>
      </c>
    </row>
    <row r="21" spans="2:11" x14ac:dyDescent="0.25">
      <c r="B21" t="s">
        <v>29</v>
      </c>
      <c r="C21" t="s">
        <v>132</v>
      </c>
      <c r="D21" t="s">
        <v>118</v>
      </c>
      <c r="E21" t="s">
        <v>120</v>
      </c>
      <c r="G21">
        <v>248.88810000000001</v>
      </c>
      <c r="H21" t="s">
        <v>129</v>
      </c>
      <c r="I21" t="s">
        <v>110</v>
      </c>
      <c r="J21" t="s">
        <v>128</v>
      </c>
      <c r="K21" t="s">
        <v>142</v>
      </c>
    </row>
    <row r="22" spans="2:11" x14ac:dyDescent="0.25">
      <c r="B22" t="s">
        <v>29</v>
      </c>
      <c r="C22" t="s">
        <v>132</v>
      </c>
      <c r="D22" t="s">
        <v>118</v>
      </c>
      <c r="E22" t="s">
        <v>120</v>
      </c>
      <c r="G22">
        <v>143.6551</v>
      </c>
      <c r="H22" t="s">
        <v>135</v>
      </c>
      <c r="I22" t="s">
        <v>111</v>
      </c>
      <c r="J22" t="s">
        <v>128</v>
      </c>
      <c r="K22" t="s">
        <v>144</v>
      </c>
    </row>
    <row r="23" spans="2:11" x14ac:dyDescent="0.25">
      <c r="B23" t="s">
        <v>29</v>
      </c>
      <c r="C23" t="s">
        <v>132</v>
      </c>
      <c r="D23" t="s">
        <v>118</v>
      </c>
      <c r="E23" t="s">
        <v>120</v>
      </c>
      <c r="G23">
        <v>262.58210000000003</v>
      </c>
      <c r="H23" t="s">
        <v>127</v>
      </c>
      <c r="I23" t="s">
        <v>111</v>
      </c>
      <c r="J23" t="s">
        <v>128</v>
      </c>
      <c r="K23" t="s">
        <v>142</v>
      </c>
    </row>
    <row r="24" spans="2:11" x14ac:dyDescent="0.25">
      <c r="B24" t="s">
        <v>29</v>
      </c>
      <c r="C24" t="s">
        <v>132</v>
      </c>
      <c r="D24" t="s">
        <v>118</v>
      </c>
      <c r="E24" t="s">
        <v>120</v>
      </c>
      <c r="G24">
        <v>99.429000000000002</v>
      </c>
      <c r="H24" t="s">
        <v>133</v>
      </c>
      <c r="I24" t="s">
        <v>111</v>
      </c>
      <c r="J24" t="s">
        <v>128</v>
      </c>
      <c r="K24" t="s">
        <v>145</v>
      </c>
    </row>
    <row r="25" spans="2:11" x14ac:dyDescent="0.25">
      <c r="B25" t="s">
        <v>29</v>
      </c>
      <c r="C25" t="s">
        <v>132</v>
      </c>
      <c r="D25" t="s">
        <v>118</v>
      </c>
      <c r="E25" t="s">
        <v>120</v>
      </c>
      <c r="G25">
        <v>297.40249999999997</v>
      </c>
      <c r="H25" t="s">
        <v>129</v>
      </c>
      <c r="I25" t="s">
        <v>111</v>
      </c>
      <c r="J25" t="s">
        <v>128</v>
      </c>
      <c r="K25" t="s">
        <v>140</v>
      </c>
    </row>
    <row r="26" spans="2:11" x14ac:dyDescent="0.25">
      <c r="B26" t="s">
        <v>29</v>
      </c>
      <c r="C26" t="s">
        <v>132</v>
      </c>
      <c r="D26" t="s">
        <v>118</v>
      </c>
      <c r="E26" t="s">
        <v>120</v>
      </c>
      <c r="G26">
        <v>61.185600000000001</v>
      </c>
      <c r="H26" t="s">
        <v>135</v>
      </c>
      <c r="I26" t="s">
        <v>130</v>
      </c>
      <c r="J26" t="s">
        <v>131</v>
      </c>
      <c r="K26" t="s">
        <v>148</v>
      </c>
    </row>
    <row r="27" spans="2:11" x14ac:dyDescent="0.25">
      <c r="B27" t="s">
        <v>29</v>
      </c>
      <c r="C27" t="s">
        <v>132</v>
      </c>
      <c r="D27" t="s">
        <v>118</v>
      </c>
      <c r="E27" t="s">
        <v>120</v>
      </c>
      <c r="G27">
        <v>250.31129999999999</v>
      </c>
      <c r="H27" t="s">
        <v>127</v>
      </c>
      <c r="I27" t="s">
        <v>130</v>
      </c>
      <c r="J27" t="s">
        <v>131</v>
      </c>
      <c r="K27" t="s">
        <v>142</v>
      </c>
    </row>
    <row r="28" spans="2:11" x14ac:dyDescent="0.25">
      <c r="B28" t="s">
        <v>29</v>
      </c>
      <c r="C28" t="s">
        <v>132</v>
      </c>
      <c r="D28" t="s">
        <v>118</v>
      </c>
      <c r="E28" t="s">
        <v>120</v>
      </c>
      <c r="G28">
        <v>254.1961</v>
      </c>
      <c r="H28" t="s">
        <v>133</v>
      </c>
      <c r="I28" t="s">
        <v>130</v>
      </c>
      <c r="J28" t="s">
        <v>131</v>
      </c>
      <c r="K28" t="s">
        <v>142</v>
      </c>
    </row>
    <row r="29" spans="2:11" x14ac:dyDescent="0.25">
      <c r="B29" t="s">
        <v>29</v>
      </c>
      <c r="C29" t="s">
        <v>132</v>
      </c>
      <c r="D29" t="s">
        <v>118</v>
      </c>
      <c r="E29" t="s">
        <v>120</v>
      </c>
      <c r="G29">
        <v>218.99459999999999</v>
      </c>
      <c r="H29" t="s">
        <v>129</v>
      </c>
      <c r="I29" t="s">
        <v>130</v>
      </c>
      <c r="J29" t="s">
        <v>131</v>
      </c>
      <c r="K29" t="s">
        <v>142</v>
      </c>
    </row>
    <row r="30" spans="2:11" x14ac:dyDescent="0.25">
      <c r="B30" t="s">
        <v>29</v>
      </c>
      <c r="C30" t="s">
        <v>132</v>
      </c>
      <c r="D30" t="s">
        <v>118</v>
      </c>
      <c r="E30" t="s">
        <v>120</v>
      </c>
      <c r="G30">
        <v>157.01220000000001</v>
      </c>
      <c r="H30" t="s">
        <v>135</v>
      </c>
      <c r="I30" t="s">
        <v>131</v>
      </c>
      <c r="J30" t="s">
        <v>131</v>
      </c>
      <c r="K30" t="s">
        <v>143</v>
      </c>
    </row>
    <row r="31" spans="2:11" x14ac:dyDescent="0.25">
      <c r="B31" t="s">
        <v>29</v>
      </c>
      <c r="C31" t="s">
        <v>132</v>
      </c>
      <c r="D31" t="s">
        <v>118</v>
      </c>
      <c r="E31" t="s">
        <v>120</v>
      </c>
      <c r="G31">
        <v>152.41480000000001</v>
      </c>
      <c r="H31" t="s">
        <v>127</v>
      </c>
      <c r="I31" t="s">
        <v>131</v>
      </c>
      <c r="J31" t="s">
        <v>131</v>
      </c>
      <c r="K31" t="s">
        <v>143</v>
      </c>
    </row>
    <row r="32" spans="2:11" x14ac:dyDescent="0.25">
      <c r="B32" t="s">
        <v>29</v>
      </c>
      <c r="C32" t="s">
        <v>132</v>
      </c>
      <c r="D32" t="s">
        <v>118</v>
      </c>
      <c r="E32" t="s">
        <v>120</v>
      </c>
      <c r="G32">
        <v>226.59719999999999</v>
      </c>
      <c r="H32" t="s">
        <v>133</v>
      </c>
      <c r="I32" t="s">
        <v>131</v>
      </c>
      <c r="J32" t="s">
        <v>131</v>
      </c>
      <c r="K32" t="s">
        <v>142</v>
      </c>
    </row>
    <row r="33" spans="1:17" x14ac:dyDescent="0.25">
      <c r="B33" t="s">
        <v>29</v>
      </c>
      <c r="C33" t="s">
        <v>132</v>
      </c>
      <c r="D33" t="s">
        <v>118</v>
      </c>
      <c r="E33" t="s">
        <v>120</v>
      </c>
      <c r="G33">
        <v>163.30619999999999</v>
      </c>
      <c r="H33" t="s">
        <v>129</v>
      </c>
      <c r="I33" t="s">
        <v>131</v>
      </c>
      <c r="J33" t="s">
        <v>131</v>
      </c>
      <c r="K33" t="s">
        <v>143</v>
      </c>
    </row>
    <row r="34" spans="1:17" x14ac:dyDescent="0.25">
      <c r="B34" t="s">
        <v>29</v>
      </c>
      <c r="C34" t="s">
        <v>132</v>
      </c>
      <c r="D34" t="s">
        <v>118</v>
      </c>
      <c r="E34" t="s">
        <v>120</v>
      </c>
      <c r="G34">
        <v>205.77289999999999</v>
      </c>
      <c r="H34" t="s">
        <v>135</v>
      </c>
      <c r="I34" t="s">
        <v>107</v>
      </c>
      <c r="J34" t="s">
        <v>131</v>
      </c>
      <c r="K34" t="s">
        <v>143</v>
      </c>
    </row>
    <row r="35" spans="1:17" x14ac:dyDescent="0.25">
      <c r="B35" t="s">
        <v>29</v>
      </c>
      <c r="C35" t="s">
        <v>132</v>
      </c>
      <c r="D35" t="s">
        <v>118</v>
      </c>
      <c r="E35" t="s">
        <v>120</v>
      </c>
      <c r="G35">
        <v>215.5522</v>
      </c>
      <c r="H35" t="s">
        <v>127</v>
      </c>
      <c r="I35" t="s">
        <v>107</v>
      </c>
      <c r="J35" t="s">
        <v>131</v>
      </c>
      <c r="K35" t="s">
        <v>142</v>
      </c>
    </row>
    <row r="36" spans="1:17" x14ac:dyDescent="0.25">
      <c r="B36" t="s">
        <v>29</v>
      </c>
      <c r="C36" t="s">
        <v>132</v>
      </c>
      <c r="D36" t="s">
        <v>118</v>
      </c>
      <c r="E36" t="s">
        <v>120</v>
      </c>
      <c r="G36">
        <v>223.62029999999999</v>
      </c>
      <c r="H36" t="s">
        <v>133</v>
      </c>
      <c r="I36" t="s">
        <v>107</v>
      </c>
      <c r="J36" t="s">
        <v>131</v>
      </c>
      <c r="K36" t="s">
        <v>142</v>
      </c>
    </row>
    <row r="37" spans="1:17" x14ac:dyDescent="0.25">
      <c r="B37" t="s">
        <v>29</v>
      </c>
      <c r="C37" t="s">
        <v>132</v>
      </c>
      <c r="D37" t="s">
        <v>118</v>
      </c>
      <c r="E37" t="s">
        <v>120</v>
      </c>
      <c r="G37">
        <v>163.16550000000001</v>
      </c>
      <c r="H37" t="s">
        <v>129</v>
      </c>
      <c r="I37" t="s">
        <v>107</v>
      </c>
      <c r="J37" t="s">
        <v>131</v>
      </c>
      <c r="K37" t="s">
        <v>143</v>
      </c>
    </row>
    <row r="38" spans="1:17" x14ac:dyDescent="0.25">
      <c r="A38" t="s">
        <v>134</v>
      </c>
      <c r="B38" t="s">
        <v>29</v>
      </c>
      <c r="C38" t="s">
        <v>132</v>
      </c>
      <c r="D38" t="s">
        <v>118</v>
      </c>
      <c r="E38" t="s">
        <v>120</v>
      </c>
      <c r="G38">
        <v>-21.0915</v>
      </c>
      <c r="H38" t="s">
        <v>135</v>
      </c>
      <c r="I38" t="s">
        <v>109</v>
      </c>
      <c r="J38" t="s">
        <v>131</v>
      </c>
      <c r="K38" t="s">
        <v>149</v>
      </c>
      <c r="O38" t="s">
        <v>161</v>
      </c>
      <c r="P38" t="s">
        <v>131</v>
      </c>
    </row>
    <row r="39" spans="1:17" x14ac:dyDescent="0.25">
      <c r="A39" t="s">
        <v>134</v>
      </c>
      <c r="B39" t="s">
        <v>29</v>
      </c>
      <c r="C39" t="s">
        <v>132</v>
      </c>
      <c r="D39" t="s">
        <v>118</v>
      </c>
      <c r="E39" t="s">
        <v>120</v>
      </c>
      <c r="G39">
        <v>238.41640000000001</v>
      </c>
      <c r="H39" t="s">
        <v>127</v>
      </c>
      <c r="I39" t="s">
        <v>109</v>
      </c>
      <c r="J39" t="s">
        <v>131</v>
      </c>
      <c r="K39" t="s">
        <v>142</v>
      </c>
      <c r="N39" t="s">
        <v>157</v>
      </c>
      <c r="O39" t="s">
        <v>158</v>
      </c>
      <c r="P39" t="s">
        <v>159</v>
      </c>
      <c r="Q39" t="s">
        <v>160</v>
      </c>
    </row>
    <row r="40" spans="1:17" x14ac:dyDescent="0.25">
      <c r="A40" t="s">
        <v>134</v>
      </c>
      <c r="B40" t="s">
        <v>29</v>
      </c>
      <c r="C40" t="s">
        <v>132</v>
      </c>
      <c r="D40" t="s">
        <v>118</v>
      </c>
      <c r="E40" t="s">
        <v>120</v>
      </c>
      <c r="G40">
        <v>241.2216</v>
      </c>
      <c r="H40" t="s">
        <v>133</v>
      </c>
      <c r="I40" t="s">
        <v>109</v>
      </c>
      <c r="J40" t="s">
        <v>131</v>
      </c>
      <c r="K40" t="s">
        <v>142</v>
      </c>
      <c r="M40" t="s">
        <v>104</v>
      </c>
      <c r="N40">
        <v>61.185600000000001</v>
      </c>
      <c r="O40">
        <v>250.31129999999999</v>
      </c>
      <c r="P40">
        <v>254.1961</v>
      </c>
      <c r="Q40">
        <v>218.99459999999999</v>
      </c>
    </row>
    <row r="41" spans="1:17" x14ac:dyDescent="0.25">
      <c r="A41" t="s">
        <v>134</v>
      </c>
      <c r="B41" t="s">
        <v>29</v>
      </c>
      <c r="C41" t="s">
        <v>132</v>
      </c>
      <c r="D41" t="s">
        <v>118</v>
      </c>
      <c r="E41" t="s">
        <v>120</v>
      </c>
      <c r="G41">
        <v>195.60820000000001</v>
      </c>
      <c r="H41" t="s">
        <v>129</v>
      </c>
      <c r="I41" t="s">
        <v>109</v>
      </c>
      <c r="J41" t="s">
        <v>131</v>
      </c>
      <c r="K41" t="s">
        <v>143</v>
      </c>
      <c r="M41" t="s">
        <v>107</v>
      </c>
      <c r="N41">
        <v>205.77289999999999</v>
      </c>
      <c r="O41">
        <v>215.5522</v>
      </c>
      <c r="P41">
        <v>223.62029999999999</v>
      </c>
      <c r="Q41">
        <v>163.16550000000001</v>
      </c>
    </row>
    <row r="42" spans="1:17" x14ac:dyDescent="0.25">
      <c r="A42" t="s">
        <v>134</v>
      </c>
      <c r="B42" t="s">
        <v>29</v>
      </c>
      <c r="C42" t="s">
        <v>132</v>
      </c>
      <c r="D42" t="s">
        <v>118</v>
      </c>
      <c r="E42" t="s">
        <v>120</v>
      </c>
      <c r="G42">
        <v>181.77440000000001</v>
      </c>
      <c r="H42" t="s">
        <v>135</v>
      </c>
      <c r="I42" t="s">
        <v>110</v>
      </c>
      <c r="J42" t="s">
        <v>131</v>
      </c>
      <c r="K42" t="s">
        <v>143</v>
      </c>
      <c r="M42" t="s">
        <v>109</v>
      </c>
      <c r="N42">
        <v>0</v>
      </c>
      <c r="O42">
        <v>238.41640000000001</v>
      </c>
      <c r="P42">
        <v>241.2216</v>
      </c>
      <c r="Q42">
        <v>195.60820000000001</v>
      </c>
    </row>
    <row r="43" spans="1:17" x14ac:dyDescent="0.25">
      <c r="A43" t="s">
        <v>134</v>
      </c>
      <c r="B43" t="s">
        <v>29</v>
      </c>
      <c r="C43" t="s">
        <v>132</v>
      </c>
      <c r="D43" t="s">
        <v>118</v>
      </c>
      <c r="E43" t="s">
        <v>120</v>
      </c>
      <c r="G43">
        <v>195.84630000000001</v>
      </c>
      <c r="H43" t="s">
        <v>127</v>
      </c>
      <c r="I43" t="s">
        <v>110</v>
      </c>
      <c r="J43" t="s">
        <v>131</v>
      </c>
      <c r="K43" t="s">
        <v>143</v>
      </c>
      <c r="M43" t="s">
        <v>111</v>
      </c>
      <c r="N43">
        <v>87.008899999999997</v>
      </c>
      <c r="O43">
        <v>190.70609999999999</v>
      </c>
      <c r="P43">
        <v>262.46870000000001</v>
      </c>
      <c r="Q43">
        <v>203.2167</v>
      </c>
    </row>
    <row r="44" spans="1:17" x14ac:dyDescent="0.25">
      <c r="A44" t="s">
        <v>134</v>
      </c>
      <c r="B44" t="s">
        <v>29</v>
      </c>
      <c r="C44" t="s">
        <v>132</v>
      </c>
      <c r="D44" t="s">
        <v>118</v>
      </c>
      <c r="E44" t="s">
        <v>120</v>
      </c>
      <c r="G44">
        <v>209.09460000000001</v>
      </c>
      <c r="H44" t="s">
        <v>133</v>
      </c>
      <c r="I44" t="s">
        <v>110</v>
      </c>
      <c r="J44" t="s">
        <v>131</v>
      </c>
      <c r="K44" t="s">
        <v>142</v>
      </c>
      <c r="M44" t="s">
        <v>110</v>
      </c>
      <c r="N44">
        <v>181.77440000000001</v>
      </c>
      <c r="O44">
        <v>195.84630000000001</v>
      </c>
      <c r="P44">
        <v>209.09460000000001</v>
      </c>
      <c r="Q44">
        <v>193.3605</v>
      </c>
    </row>
    <row r="45" spans="1:17" x14ac:dyDescent="0.25">
      <c r="A45" t="s">
        <v>134</v>
      </c>
      <c r="B45" t="s">
        <v>29</v>
      </c>
      <c r="C45" t="s">
        <v>132</v>
      </c>
      <c r="D45" t="s">
        <v>118</v>
      </c>
      <c r="E45" t="s">
        <v>120</v>
      </c>
      <c r="G45">
        <v>193.3605</v>
      </c>
      <c r="H45" t="s">
        <v>129</v>
      </c>
      <c r="I45" t="s">
        <v>110</v>
      </c>
      <c r="J45" t="s">
        <v>131</v>
      </c>
      <c r="K45" t="s">
        <v>143</v>
      </c>
      <c r="M45" t="s">
        <v>108</v>
      </c>
      <c r="N45">
        <v>157.01220000000001</v>
      </c>
      <c r="O45">
        <v>152.41480000000001</v>
      </c>
      <c r="P45">
        <v>226.59719999999999</v>
      </c>
      <c r="Q45">
        <v>163.30619999999999</v>
      </c>
    </row>
    <row r="46" spans="1:17" x14ac:dyDescent="0.25">
      <c r="A46" t="s">
        <v>134</v>
      </c>
      <c r="B46" t="s">
        <v>29</v>
      </c>
      <c r="C46" t="s">
        <v>132</v>
      </c>
      <c r="D46" t="s">
        <v>118</v>
      </c>
      <c r="E46" t="s">
        <v>120</v>
      </c>
      <c r="G46">
        <v>87.008899999999997</v>
      </c>
      <c r="H46" t="s">
        <v>135</v>
      </c>
      <c r="I46" t="s">
        <v>111</v>
      </c>
      <c r="J46" t="s">
        <v>131</v>
      </c>
      <c r="K46" t="s">
        <v>147</v>
      </c>
    </row>
    <row r="47" spans="1:17" x14ac:dyDescent="0.25">
      <c r="A47" t="s">
        <v>134</v>
      </c>
      <c r="B47" t="s">
        <v>29</v>
      </c>
      <c r="C47" t="s">
        <v>132</v>
      </c>
      <c r="D47" t="s">
        <v>118</v>
      </c>
      <c r="E47" t="s">
        <v>120</v>
      </c>
      <c r="G47">
        <v>190.70609999999999</v>
      </c>
      <c r="H47" t="s">
        <v>127</v>
      </c>
      <c r="I47" t="s">
        <v>111</v>
      </c>
      <c r="J47" t="s">
        <v>131</v>
      </c>
      <c r="K47" t="s">
        <v>143</v>
      </c>
    </row>
    <row r="48" spans="1:17" x14ac:dyDescent="0.25">
      <c r="A48" t="s">
        <v>134</v>
      </c>
      <c r="B48" t="s">
        <v>29</v>
      </c>
      <c r="C48" t="s">
        <v>132</v>
      </c>
      <c r="D48" t="s">
        <v>118</v>
      </c>
      <c r="E48" t="s">
        <v>120</v>
      </c>
      <c r="G48">
        <v>262.46870000000001</v>
      </c>
      <c r="H48" t="s">
        <v>133</v>
      </c>
      <c r="I48" t="s">
        <v>111</v>
      </c>
      <c r="J48" t="s">
        <v>131</v>
      </c>
      <c r="K48" t="s">
        <v>142</v>
      </c>
    </row>
    <row r="49" spans="1:11" x14ac:dyDescent="0.25">
      <c r="A49" t="s">
        <v>134</v>
      </c>
      <c r="B49" t="s">
        <v>29</v>
      </c>
      <c r="C49" t="s">
        <v>132</v>
      </c>
      <c r="D49" t="s">
        <v>118</v>
      </c>
      <c r="E49" t="s">
        <v>120</v>
      </c>
      <c r="G49">
        <v>203.2167</v>
      </c>
      <c r="H49" t="s">
        <v>129</v>
      </c>
      <c r="I49" t="s">
        <v>111</v>
      </c>
      <c r="J49" t="s">
        <v>131</v>
      </c>
      <c r="K49" t="s">
        <v>143</v>
      </c>
    </row>
    <row r="50" spans="1:11" x14ac:dyDescent="0.25">
      <c r="A50" t="s">
        <v>134</v>
      </c>
      <c r="B50" t="s">
        <v>29</v>
      </c>
      <c r="C50" t="s">
        <v>132</v>
      </c>
      <c r="D50" t="s">
        <v>118</v>
      </c>
      <c r="E50" t="s">
        <v>120</v>
      </c>
    </row>
    <row r="51" spans="1:11" x14ac:dyDescent="0.25">
      <c r="A51" t="s">
        <v>134</v>
      </c>
      <c r="B51" t="s">
        <v>29</v>
      </c>
      <c r="C51" t="s">
        <v>132</v>
      </c>
      <c r="D51" t="s">
        <v>118</v>
      </c>
      <c r="E51" t="s">
        <v>120</v>
      </c>
    </row>
    <row r="52" spans="1:11" x14ac:dyDescent="0.25">
      <c r="A52" t="s">
        <v>134</v>
      </c>
      <c r="B52" t="s">
        <v>29</v>
      </c>
      <c r="C52" t="s">
        <v>132</v>
      </c>
      <c r="D52" t="s">
        <v>118</v>
      </c>
      <c r="E52" t="s">
        <v>120</v>
      </c>
    </row>
    <row r="53" spans="1:11" x14ac:dyDescent="0.25">
      <c r="A53" t="s">
        <v>134</v>
      </c>
      <c r="B53" t="s">
        <v>29</v>
      </c>
      <c r="C53" t="s">
        <v>132</v>
      </c>
      <c r="D53" t="s">
        <v>118</v>
      </c>
      <c r="E53" t="s">
        <v>120</v>
      </c>
    </row>
    <row r="54" spans="1:11" x14ac:dyDescent="0.25">
      <c r="A54" t="s">
        <v>134</v>
      </c>
      <c r="B54" t="s">
        <v>29</v>
      </c>
      <c r="C54" t="s">
        <v>132</v>
      </c>
      <c r="D54" t="s">
        <v>118</v>
      </c>
      <c r="E54" t="s">
        <v>120</v>
      </c>
    </row>
    <row r="55" spans="1:11" x14ac:dyDescent="0.25">
      <c r="A55" t="s">
        <v>134</v>
      </c>
      <c r="B55" t="s">
        <v>29</v>
      </c>
      <c r="C55" t="s">
        <v>132</v>
      </c>
      <c r="D55" t="s">
        <v>118</v>
      </c>
      <c r="E55" t="s">
        <v>120</v>
      </c>
    </row>
    <row r="56" spans="1:11" x14ac:dyDescent="0.25">
      <c r="A56" t="s">
        <v>134</v>
      </c>
      <c r="B56" t="s">
        <v>29</v>
      </c>
      <c r="C56" t="s">
        <v>132</v>
      </c>
      <c r="D56" t="s">
        <v>118</v>
      </c>
      <c r="E56" t="s">
        <v>120</v>
      </c>
    </row>
    <row r="57" spans="1:11" x14ac:dyDescent="0.25">
      <c r="A57" t="s">
        <v>134</v>
      </c>
      <c r="B57" t="s">
        <v>29</v>
      </c>
      <c r="C57" t="s">
        <v>132</v>
      </c>
      <c r="D57" t="s">
        <v>118</v>
      </c>
      <c r="E57" t="s">
        <v>120</v>
      </c>
    </row>
    <row r="58" spans="1:11" x14ac:dyDescent="0.25">
      <c r="A58" t="s">
        <v>134</v>
      </c>
      <c r="B58" t="s">
        <v>29</v>
      </c>
      <c r="C58" t="s">
        <v>132</v>
      </c>
      <c r="D58" t="s">
        <v>118</v>
      </c>
      <c r="E58" t="s">
        <v>120</v>
      </c>
    </row>
    <row r="59" spans="1:11" x14ac:dyDescent="0.25">
      <c r="A59" t="s">
        <v>134</v>
      </c>
      <c r="B59" t="s">
        <v>29</v>
      </c>
      <c r="C59" t="s">
        <v>132</v>
      </c>
      <c r="D59" t="s">
        <v>118</v>
      </c>
      <c r="E59" t="s">
        <v>120</v>
      </c>
    </row>
    <row r="60" spans="1:11" x14ac:dyDescent="0.25">
      <c r="A60" t="s">
        <v>134</v>
      </c>
      <c r="B60" t="s">
        <v>29</v>
      </c>
      <c r="C60" t="s">
        <v>132</v>
      </c>
      <c r="D60" t="s">
        <v>118</v>
      </c>
      <c r="E60" t="s">
        <v>120</v>
      </c>
    </row>
    <row r="61" spans="1:11" x14ac:dyDescent="0.25">
      <c r="A61" t="s">
        <v>134</v>
      </c>
      <c r="B61" t="s">
        <v>29</v>
      </c>
      <c r="C61" t="s">
        <v>132</v>
      </c>
      <c r="D61" t="s">
        <v>118</v>
      </c>
      <c r="E61" t="s">
        <v>120</v>
      </c>
    </row>
    <row r="62" spans="1:11" x14ac:dyDescent="0.25">
      <c r="A62" t="s">
        <v>134</v>
      </c>
      <c r="B62" t="s">
        <v>29</v>
      </c>
      <c r="C62" t="s">
        <v>132</v>
      </c>
      <c r="D62" t="s">
        <v>118</v>
      </c>
      <c r="E62" t="s">
        <v>120</v>
      </c>
    </row>
    <row r="63" spans="1:11" x14ac:dyDescent="0.25">
      <c r="A63" t="s">
        <v>134</v>
      </c>
      <c r="B63" t="s">
        <v>29</v>
      </c>
      <c r="C63" t="s">
        <v>132</v>
      </c>
      <c r="D63" t="s">
        <v>118</v>
      </c>
      <c r="E63" t="s">
        <v>120</v>
      </c>
    </row>
    <row r="64" spans="1:11" x14ac:dyDescent="0.25">
      <c r="A64" t="s">
        <v>134</v>
      </c>
      <c r="B64" t="s">
        <v>29</v>
      </c>
      <c r="C64" t="s">
        <v>132</v>
      </c>
      <c r="D64" t="s">
        <v>118</v>
      </c>
      <c r="E64" t="s">
        <v>120</v>
      </c>
    </row>
    <row r="65" spans="1:6" x14ac:dyDescent="0.25">
      <c r="A65" t="s">
        <v>134</v>
      </c>
      <c r="B65" t="s">
        <v>29</v>
      </c>
      <c r="C65" t="s">
        <v>132</v>
      </c>
      <c r="D65" t="s">
        <v>118</v>
      </c>
      <c r="E65" t="s">
        <v>120</v>
      </c>
    </row>
    <row r="66" spans="1:6" x14ac:dyDescent="0.25">
      <c r="A66" t="s">
        <v>134</v>
      </c>
      <c r="B66" t="s">
        <v>29</v>
      </c>
      <c r="C66" t="s">
        <v>132</v>
      </c>
      <c r="D66" t="s">
        <v>118</v>
      </c>
      <c r="E66" t="s">
        <v>120</v>
      </c>
    </row>
    <row r="67" spans="1:6" x14ac:dyDescent="0.25">
      <c r="A67" t="s">
        <v>134</v>
      </c>
      <c r="B67" t="s">
        <v>29</v>
      </c>
      <c r="C67" t="s">
        <v>132</v>
      </c>
      <c r="D67" t="s">
        <v>118</v>
      </c>
      <c r="E67" t="s">
        <v>120</v>
      </c>
    </row>
    <row r="68" spans="1:6" x14ac:dyDescent="0.25">
      <c r="A68" t="s">
        <v>134</v>
      </c>
      <c r="B68" t="s">
        <v>29</v>
      </c>
      <c r="C68" t="s">
        <v>132</v>
      </c>
      <c r="D68" t="s">
        <v>118</v>
      </c>
      <c r="E68" t="s">
        <v>120</v>
      </c>
      <c r="F68" t="s">
        <v>30</v>
      </c>
    </row>
    <row r="69" spans="1:6" x14ac:dyDescent="0.25">
      <c r="A69" t="s">
        <v>134</v>
      </c>
      <c r="B69" t="s">
        <v>29</v>
      </c>
      <c r="C69" t="s">
        <v>132</v>
      </c>
      <c r="D69" t="s">
        <v>118</v>
      </c>
      <c r="E69" t="s">
        <v>120</v>
      </c>
      <c r="F69" t="s">
        <v>30</v>
      </c>
    </row>
    <row r="70" spans="1:6" x14ac:dyDescent="0.25">
      <c r="A70" t="s">
        <v>134</v>
      </c>
      <c r="B70" t="s">
        <v>29</v>
      </c>
      <c r="C70" t="s">
        <v>132</v>
      </c>
      <c r="D70" t="s">
        <v>118</v>
      </c>
      <c r="E70" t="s">
        <v>120</v>
      </c>
      <c r="F70" t="s">
        <v>30</v>
      </c>
    </row>
    <row r="71" spans="1:6" x14ac:dyDescent="0.25">
      <c r="A71" t="s">
        <v>134</v>
      </c>
      <c r="B71" t="s">
        <v>29</v>
      </c>
      <c r="C71" t="s">
        <v>132</v>
      </c>
      <c r="D71" t="s">
        <v>118</v>
      </c>
      <c r="E71" t="s">
        <v>120</v>
      </c>
      <c r="F71" t="s">
        <v>30</v>
      </c>
    </row>
    <row r="72" spans="1:6" x14ac:dyDescent="0.25">
      <c r="A72" t="s">
        <v>134</v>
      </c>
      <c r="B72" t="s">
        <v>29</v>
      </c>
      <c r="C72" t="s">
        <v>132</v>
      </c>
      <c r="D72" t="s">
        <v>118</v>
      </c>
      <c r="E72" t="s">
        <v>120</v>
      </c>
      <c r="F72" t="s">
        <v>30</v>
      </c>
    </row>
    <row r="73" spans="1:6" x14ac:dyDescent="0.25">
      <c r="A73" t="s">
        <v>134</v>
      </c>
      <c r="B73" t="s">
        <v>29</v>
      </c>
      <c r="C73" t="s">
        <v>132</v>
      </c>
      <c r="E73" t="s">
        <v>120</v>
      </c>
      <c r="F73" t="s">
        <v>30</v>
      </c>
    </row>
    <row r="74" spans="1:6" x14ac:dyDescent="0.25">
      <c r="A74" t="s">
        <v>134</v>
      </c>
      <c r="B74" t="s">
        <v>29</v>
      </c>
      <c r="C74" t="s">
        <v>132</v>
      </c>
      <c r="E74" t="s">
        <v>120</v>
      </c>
      <c r="F74" t="s">
        <v>30</v>
      </c>
    </row>
    <row r="75" spans="1:6" x14ac:dyDescent="0.25">
      <c r="A75" t="s">
        <v>134</v>
      </c>
      <c r="B75" t="s">
        <v>29</v>
      </c>
      <c r="C75" t="s">
        <v>132</v>
      </c>
      <c r="E75" t="s">
        <v>120</v>
      </c>
      <c r="F75" t="s">
        <v>30</v>
      </c>
    </row>
    <row r="76" spans="1:6" x14ac:dyDescent="0.25">
      <c r="A76" t="s">
        <v>134</v>
      </c>
      <c r="B76" t="s">
        <v>29</v>
      </c>
      <c r="C76" t="s">
        <v>132</v>
      </c>
      <c r="E76" t="s">
        <v>120</v>
      </c>
      <c r="F76" t="s">
        <v>30</v>
      </c>
    </row>
    <row r="77" spans="1:6" x14ac:dyDescent="0.25">
      <c r="A77" t="s">
        <v>134</v>
      </c>
      <c r="B77" t="s">
        <v>29</v>
      </c>
      <c r="C77" t="s">
        <v>132</v>
      </c>
      <c r="E77" t="s">
        <v>120</v>
      </c>
      <c r="F77" t="s">
        <v>30</v>
      </c>
    </row>
    <row r="78" spans="1:6" x14ac:dyDescent="0.25">
      <c r="A78" t="s">
        <v>134</v>
      </c>
      <c r="B78" t="s">
        <v>29</v>
      </c>
      <c r="C78" t="s">
        <v>132</v>
      </c>
      <c r="D78" t="s">
        <v>136</v>
      </c>
      <c r="E78" t="s">
        <v>120</v>
      </c>
      <c r="F78" t="s">
        <v>30</v>
      </c>
    </row>
    <row r="79" spans="1:6" x14ac:dyDescent="0.25">
      <c r="A79" t="s">
        <v>134</v>
      </c>
      <c r="B79" t="s">
        <v>29</v>
      </c>
      <c r="C79" t="s">
        <v>132</v>
      </c>
      <c r="D79" t="s">
        <v>136</v>
      </c>
      <c r="E79" t="s">
        <v>120</v>
      </c>
      <c r="F79" t="s">
        <v>30</v>
      </c>
    </row>
    <row r="80" spans="1:6" x14ac:dyDescent="0.25">
      <c r="A80" t="s">
        <v>134</v>
      </c>
      <c r="B80" t="s">
        <v>29</v>
      </c>
      <c r="C80" t="s">
        <v>132</v>
      </c>
      <c r="D80" t="s">
        <v>136</v>
      </c>
      <c r="E80" t="s">
        <v>120</v>
      </c>
      <c r="F80" t="s">
        <v>30</v>
      </c>
    </row>
    <row r="81" spans="1:6" x14ac:dyDescent="0.25">
      <c r="A81" t="s">
        <v>134</v>
      </c>
      <c r="C81" t="s">
        <v>132</v>
      </c>
      <c r="D81" t="s">
        <v>136</v>
      </c>
      <c r="E81" t="s">
        <v>120</v>
      </c>
      <c r="F81" t="s">
        <v>30</v>
      </c>
    </row>
    <row r="82" spans="1:6" x14ac:dyDescent="0.25">
      <c r="A82" t="s">
        <v>134</v>
      </c>
      <c r="C82" t="s">
        <v>132</v>
      </c>
      <c r="D82" t="s">
        <v>136</v>
      </c>
      <c r="E82" t="s">
        <v>120</v>
      </c>
      <c r="F82" t="s">
        <v>30</v>
      </c>
    </row>
    <row r="83" spans="1:6" x14ac:dyDescent="0.25">
      <c r="A83" t="s">
        <v>134</v>
      </c>
      <c r="C83" t="s">
        <v>132</v>
      </c>
      <c r="D83" t="s">
        <v>136</v>
      </c>
      <c r="F83" t="s">
        <v>30</v>
      </c>
    </row>
    <row r="84" spans="1:6" x14ac:dyDescent="0.25">
      <c r="A84" t="s">
        <v>134</v>
      </c>
      <c r="C84" t="s">
        <v>132</v>
      </c>
      <c r="D84" t="s">
        <v>136</v>
      </c>
      <c r="F84" t="s">
        <v>30</v>
      </c>
    </row>
    <row r="85" spans="1:6" x14ac:dyDescent="0.25">
      <c r="A85" t="s">
        <v>134</v>
      </c>
      <c r="D85" t="s">
        <v>136</v>
      </c>
      <c r="F85" t="s">
        <v>30</v>
      </c>
    </row>
    <row r="86" spans="1:6" x14ac:dyDescent="0.25">
      <c r="A86" t="s">
        <v>134</v>
      </c>
      <c r="D86" t="s">
        <v>136</v>
      </c>
      <c r="F86" t="s">
        <v>30</v>
      </c>
    </row>
    <row r="87" spans="1:6" x14ac:dyDescent="0.25">
      <c r="A87" t="s">
        <v>134</v>
      </c>
      <c r="D87" t="s">
        <v>136</v>
      </c>
      <c r="F87" t="s">
        <v>30</v>
      </c>
    </row>
    <row r="88" spans="1:6" x14ac:dyDescent="0.25">
      <c r="A88" t="s">
        <v>134</v>
      </c>
      <c r="D88" t="s">
        <v>136</v>
      </c>
      <c r="F88" t="s">
        <v>30</v>
      </c>
    </row>
    <row r="89" spans="1:6" x14ac:dyDescent="0.25">
      <c r="D89" t="s">
        <v>136</v>
      </c>
      <c r="F89" t="s">
        <v>30</v>
      </c>
    </row>
    <row r="90" spans="1:6" x14ac:dyDescent="0.25">
      <c r="D90" t="s">
        <v>136</v>
      </c>
      <c r="F90" t="s">
        <v>30</v>
      </c>
    </row>
    <row r="91" spans="1:6" x14ac:dyDescent="0.25">
      <c r="D91" t="s">
        <v>136</v>
      </c>
    </row>
    <row r="92" spans="1:6" x14ac:dyDescent="0.25">
      <c r="D92" t="s">
        <v>136</v>
      </c>
    </row>
    <row r="93" spans="1:6" x14ac:dyDescent="0.25">
      <c r="D93" t="s">
        <v>136</v>
      </c>
    </row>
    <row r="94" spans="1:6" x14ac:dyDescent="0.25">
      <c r="D94" t="s">
        <v>136</v>
      </c>
    </row>
    <row r="96" spans="1:6" x14ac:dyDescent="0.25">
      <c r="D96" t="s">
        <v>137</v>
      </c>
    </row>
    <row r="97" spans="1:1" x14ac:dyDescent="0.25">
      <c r="A97" t="s">
        <v>138</v>
      </c>
    </row>
  </sheetData>
  <sortState ref="G2:K97">
    <sortCondition ref="J2:J97"/>
    <sortCondition ref="I2:I97"/>
    <sortCondition ref="H2:H9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C34" workbookViewId="0">
      <selection activeCell="K12" sqref="K12"/>
    </sheetView>
  </sheetViews>
  <sheetFormatPr defaultRowHeight="15" x14ac:dyDescent="0.25"/>
  <sheetData>
    <row r="1" spans="2:17" x14ac:dyDescent="0.25">
      <c r="F1" t="s">
        <v>162</v>
      </c>
      <c r="G1" t="s">
        <v>2</v>
      </c>
      <c r="H1" t="s">
        <v>1</v>
      </c>
      <c r="I1" t="s">
        <v>0</v>
      </c>
    </row>
    <row r="2" spans="2:17" x14ac:dyDescent="0.25">
      <c r="D2" t="s">
        <v>118</v>
      </c>
      <c r="F2">
        <v>176.00291000000001</v>
      </c>
      <c r="G2" t="s">
        <v>135</v>
      </c>
      <c r="H2" t="s">
        <v>110</v>
      </c>
      <c r="I2" t="s">
        <v>128</v>
      </c>
      <c r="J2" t="s">
        <v>139</v>
      </c>
    </row>
    <row r="3" spans="2:17" x14ac:dyDescent="0.25">
      <c r="F3">
        <v>112.35482</v>
      </c>
      <c r="G3" t="s">
        <v>127</v>
      </c>
      <c r="H3" t="s">
        <v>111</v>
      </c>
      <c r="I3" t="s">
        <v>128</v>
      </c>
      <c r="J3" t="s">
        <v>163</v>
      </c>
      <c r="O3" t="s">
        <v>172</v>
      </c>
      <c r="P3" t="s">
        <v>128</v>
      </c>
    </row>
    <row r="4" spans="2:17" x14ac:dyDescent="0.25">
      <c r="D4" t="s">
        <v>29</v>
      </c>
      <c r="F4">
        <v>98.492279999999994</v>
      </c>
      <c r="G4" t="s">
        <v>129</v>
      </c>
      <c r="H4" t="s">
        <v>111</v>
      </c>
      <c r="I4" t="s">
        <v>128</v>
      </c>
      <c r="J4" t="s">
        <v>164</v>
      </c>
      <c r="N4" t="s">
        <v>157</v>
      </c>
      <c r="O4" t="s">
        <v>158</v>
      </c>
      <c r="P4" t="s">
        <v>159</v>
      </c>
      <c r="Q4" t="s">
        <v>160</v>
      </c>
    </row>
    <row r="5" spans="2:17" x14ac:dyDescent="0.25">
      <c r="D5" t="s">
        <v>29</v>
      </c>
      <c r="F5">
        <v>76.708820000000003</v>
      </c>
      <c r="G5" t="s">
        <v>129</v>
      </c>
      <c r="H5" t="s">
        <v>109</v>
      </c>
      <c r="I5" t="s">
        <v>128</v>
      </c>
      <c r="J5" t="s">
        <v>165</v>
      </c>
      <c r="M5" t="s">
        <v>104</v>
      </c>
      <c r="N5">
        <v>9.8344699999999996</v>
      </c>
      <c r="O5">
        <v>50.53051</v>
      </c>
      <c r="P5">
        <v>54.248150000000003</v>
      </c>
      <c r="Q5">
        <v>67.675870000000003</v>
      </c>
    </row>
    <row r="6" spans="2:17" x14ac:dyDescent="0.25">
      <c r="B6" t="s">
        <v>120</v>
      </c>
      <c r="D6" t="s">
        <v>29</v>
      </c>
      <c r="F6">
        <v>67.675870000000003</v>
      </c>
      <c r="G6" t="s">
        <v>129</v>
      </c>
      <c r="H6" t="s">
        <v>130</v>
      </c>
      <c r="I6" t="s">
        <v>128</v>
      </c>
      <c r="J6" t="s">
        <v>166</v>
      </c>
      <c r="M6" t="s">
        <v>107</v>
      </c>
      <c r="N6">
        <v>27.753720000000001</v>
      </c>
      <c r="O6">
        <v>47.917099999999998</v>
      </c>
      <c r="P6">
        <v>32.542200000000001</v>
      </c>
      <c r="Q6">
        <v>25.625430000000001</v>
      </c>
    </row>
    <row r="7" spans="2:17" x14ac:dyDescent="0.25">
      <c r="B7" t="s">
        <v>120</v>
      </c>
      <c r="F7">
        <v>69.202719999999999</v>
      </c>
      <c r="G7" t="s">
        <v>127</v>
      </c>
      <c r="H7" t="s">
        <v>107</v>
      </c>
      <c r="I7" t="s">
        <v>131</v>
      </c>
      <c r="J7" t="s">
        <v>166</v>
      </c>
      <c r="M7" t="s">
        <v>109</v>
      </c>
      <c r="N7">
        <v>10.51398</v>
      </c>
      <c r="O7">
        <v>59.455080000000002</v>
      </c>
      <c r="P7">
        <v>37.865220000000001</v>
      </c>
      <c r="Q7">
        <v>76.708820000000003</v>
      </c>
    </row>
    <row r="8" spans="2:17" x14ac:dyDescent="0.25">
      <c r="B8" t="s">
        <v>120</v>
      </c>
      <c r="D8" t="s">
        <v>132</v>
      </c>
      <c r="F8">
        <v>62.393610000000002</v>
      </c>
      <c r="G8" t="s">
        <v>129</v>
      </c>
      <c r="H8" t="s">
        <v>131</v>
      </c>
      <c r="I8" t="s">
        <v>128</v>
      </c>
      <c r="J8" t="s">
        <v>167</v>
      </c>
      <c r="M8" t="s">
        <v>111</v>
      </c>
      <c r="N8">
        <v>18.330760000000001</v>
      </c>
      <c r="O8">
        <v>112.35482</v>
      </c>
      <c r="P8">
        <v>30.213190000000001</v>
      </c>
      <c r="Q8">
        <v>98.492279999999994</v>
      </c>
    </row>
    <row r="9" spans="2:17" x14ac:dyDescent="0.25">
      <c r="B9" t="s">
        <v>120</v>
      </c>
      <c r="D9" t="s">
        <v>132</v>
      </c>
      <c r="F9">
        <v>59.455080000000002</v>
      </c>
      <c r="G9" t="s">
        <v>127</v>
      </c>
      <c r="H9" t="s">
        <v>109</v>
      </c>
      <c r="I9" t="s">
        <v>128</v>
      </c>
      <c r="J9" t="s">
        <v>167</v>
      </c>
      <c r="M9" t="s">
        <v>110</v>
      </c>
      <c r="N9">
        <v>176.00291000000001</v>
      </c>
      <c r="O9">
        <v>41.154409999999999</v>
      </c>
      <c r="P9">
        <v>21.977810000000002</v>
      </c>
      <c r="Q9">
        <v>36.849260000000001</v>
      </c>
    </row>
    <row r="10" spans="2:17" x14ac:dyDescent="0.25">
      <c r="B10" t="s">
        <v>120</v>
      </c>
      <c r="D10" t="s">
        <v>132</v>
      </c>
      <c r="E10" t="s">
        <v>134</v>
      </c>
      <c r="F10">
        <v>54.248150000000003</v>
      </c>
      <c r="G10" t="s">
        <v>133</v>
      </c>
      <c r="H10" t="s">
        <v>130</v>
      </c>
      <c r="I10" t="s">
        <v>128</v>
      </c>
      <c r="J10" t="s">
        <v>148</v>
      </c>
      <c r="M10" t="s">
        <v>108</v>
      </c>
      <c r="N10">
        <v>20.625440000000001</v>
      </c>
      <c r="O10">
        <v>30.202780000000001</v>
      </c>
      <c r="P10">
        <v>32.881779999999999</v>
      </c>
      <c r="Q10">
        <v>62.393610000000002</v>
      </c>
    </row>
    <row r="11" spans="2:17" x14ac:dyDescent="0.25">
      <c r="B11" t="s">
        <v>120</v>
      </c>
      <c r="D11" t="s">
        <v>132</v>
      </c>
      <c r="E11" t="s">
        <v>134</v>
      </c>
      <c r="F11">
        <v>50.53051</v>
      </c>
      <c r="G11" t="s">
        <v>127</v>
      </c>
      <c r="H11" t="s">
        <v>130</v>
      </c>
      <c r="I11" t="s">
        <v>128</v>
      </c>
      <c r="J11" t="s">
        <v>168</v>
      </c>
    </row>
    <row r="12" spans="2:17" x14ac:dyDescent="0.25">
      <c r="B12" t="s">
        <v>120</v>
      </c>
      <c r="D12" t="s">
        <v>132</v>
      </c>
      <c r="E12" t="s">
        <v>134</v>
      </c>
      <c r="F12">
        <v>47.917099999999998</v>
      </c>
      <c r="G12" t="s">
        <v>127</v>
      </c>
      <c r="H12" t="s">
        <v>107</v>
      </c>
      <c r="I12" t="s">
        <v>128</v>
      </c>
      <c r="J12" t="s">
        <v>168</v>
      </c>
    </row>
    <row r="13" spans="2:17" x14ac:dyDescent="0.25">
      <c r="D13" t="s">
        <v>132</v>
      </c>
      <c r="E13" t="s">
        <v>134</v>
      </c>
      <c r="F13">
        <v>30.202780000000001</v>
      </c>
      <c r="G13" t="s">
        <v>127</v>
      </c>
      <c r="H13" t="s">
        <v>131</v>
      </c>
      <c r="I13" t="s">
        <v>128</v>
      </c>
      <c r="J13" t="s">
        <v>169</v>
      </c>
    </row>
    <row r="14" spans="2:17" x14ac:dyDescent="0.25">
      <c r="B14" t="s">
        <v>30</v>
      </c>
      <c r="D14" t="s">
        <v>132</v>
      </c>
      <c r="E14" t="s">
        <v>134</v>
      </c>
      <c r="F14">
        <v>32.881779999999999</v>
      </c>
      <c r="G14" t="s">
        <v>133</v>
      </c>
      <c r="H14" t="s">
        <v>131</v>
      </c>
      <c r="I14" t="s">
        <v>128</v>
      </c>
      <c r="J14" t="s">
        <v>169</v>
      </c>
    </row>
    <row r="15" spans="2:17" x14ac:dyDescent="0.25">
      <c r="B15" t="s">
        <v>30</v>
      </c>
      <c r="D15" t="s">
        <v>132</v>
      </c>
      <c r="E15" t="s">
        <v>134</v>
      </c>
      <c r="F15">
        <v>27.753720000000001</v>
      </c>
      <c r="G15" t="s">
        <v>135</v>
      </c>
      <c r="H15" t="s">
        <v>107</v>
      </c>
      <c r="I15" t="s">
        <v>128</v>
      </c>
      <c r="J15" t="s">
        <v>169</v>
      </c>
    </row>
    <row r="16" spans="2:17" x14ac:dyDescent="0.25">
      <c r="B16" t="s">
        <v>30</v>
      </c>
      <c r="D16" t="s">
        <v>132</v>
      </c>
      <c r="E16" t="s">
        <v>134</v>
      </c>
      <c r="F16">
        <v>32.542200000000001</v>
      </c>
      <c r="G16" t="s">
        <v>133</v>
      </c>
      <c r="H16" t="s">
        <v>107</v>
      </c>
      <c r="I16" t="s">
        <v>128</v>
      </c>
      <c r="J16" t="s">
        <v>169</v>
      </c>
    </row>
    <row r="17" spans="1:10" x14ac:dyDescent="0.25">
      <c r="B17" t="s">
        <v>30</v>
      </c>
      <c r="D17" t="s">
        <v>132</v>
      </c>
      <c r="E17" t="s">
        <v>134</v>
      </c>
      <c r="F17">
        <v>37.865220000000001</v>
      </c>
      <c r="G17" t="s">
        <v>133</v>
      </c>
      <c r="H17" t="s">
        <v>109</v>
      </c>
      <c r="I17" t="s">
        <v>128</v>
      </c>
      <c r="J17" t="s">
        <v>169</v>
      </c>
    </row>
    <row r="18" spans="1:10" x14ac:dyDescent="0.25">
      <c r="B18" t="s">
        <v>30</v>
      </c>
      <c r="C18" t="s">
        <v>136</v>
      </c>
      <c r="D18" t="s">
        <v>132</v>
      </c>
      <c r="E18" t="s">
        <v>134</v>
      </c>
      <c r="F18">
        <v>41.154409999999999</v>
      </c>
      <c r="G18" t="s">
        <v>127</v>
      </c>
      <c r="H18" t="s">
        <v>110</v>
      </c>
      <c r="I18" t="s">
        <v>128</v>
      </c>
      <c r="J18" t="s">
        <v>169</v>
      </c>
    </row>
    <row r="19" spans="1:10" x14ac:dyDescent="0.25">
      <c r="B19" t="s">
        <v>30</v>
      </c>
      <c r="C19" t="s">
        <v>136</v>
      </c>
      <c r="D19" t="s">
        <v>132</v>
      </c>
      <c r="E19" t="s">
        <v>134</v>
      </c>
      <c r="F19">
        <v>36.849260000000001</v>
      </c>
      <c r="G19" t="s">
        <v>129</v>
      </c>
      <c r="H19" t="s">
        <v>110</v>
      </c>
      <c r="I19" t="s">
        <v>128</v>
      </c>
      <c r="J19" t="s">
        <v>169</v>
      </c>
    </row>
    <row r="20" spans="1:10" x14ac:dyDescent="0.25">
      <c r="A20" t="s">
        <v>137</v>
      </c>
      <c r="B20" t="s">
        <v>30</v>
      </c>
      <c r="C20" t="s">
        <v>136</v>
      </c>
      <c r="D20" t="s">
        <v>132</v>
      </c>
      <c r="E20" t="s">
        <v>134</v>
      </c>
      <c r="F20">
        <v>30.213190000000001</v>
      </c>
      <c r="G20" t="s">
        <v>133</v>
      </c>
      <c r="H20" t="s">
        <v>111</v>
      </c>
      <c r="I20" t="s">
        <v>128</v>
      </c>
      <c r="J20" t="s">
        <v>169</v>
      </c>
    </row>
    <row r="21" spans="1:10" x14ac:dyDescent="0.25">
      <c r="A21" t="s">
        <v>137</v>
      </c>
      <c r="B21" t="s">
        <v>30</v>
      </c>
      <c r="C21" t="s">
        <v>136</v>
      </c>
      <c r="D21" t="s">
        <v>132</v>
      </c>
      <c r="E21" t="s">
        <v>134</v>
      </c>
      <c r="F21">
        <v>37.957680000000003</v>
      </c>
      <c r="G21" t="s">
        <v>127</v>
      </c>
      <c r="H21" t="s">
        <v>130</v>
      </c>
      <c r="I21" t="s">
        <v>131</v>
      </c>
      <c r="J21" t="s">
        <v>169</v>
      </c>
    </row>
    <row r="22" spans="1:10" x14ac:dyDescent="0.25">
      <c r="A22" t="s">
        <v>137</v>
      </c>
      <c r="B22" t="s">
        <v>30</v>
      </c>
      <c r="C22" t="s">
        <v>136</v>
      </c>
      <c r="D22" t="s">
        <v>132</v>
      </c>
      <c r="E22" t="s">
        <v>134</v>
      </c>
      <c r="F22">
        <v>39.769489999999998</v>
      </c>
      <c r="G22" t="s">
        <v>129</v>
      </c>
      <c r="H22" t="s">
        <v>107</v>
      </c>
      <c r="I22" t="s">
        <v>131</v>
      </c>
      <c r="J22" t="s">
        <v>169</v>
      </c>
    </row>
    <row r="23" spans="1:10" x14ac:dyDescent="0.25">
      <c r="A23" t="s">
        <v>137</v>
      </c>
      <c r="B23" t="s">
        <v>30</v>
      </c>
      <c r="C23" t="s">
        <v>136</v>
      </c>
      <c r="E23" t="s">
        <v>134</v>
      </c>
      <c r="F23">
        <v>27.920809999999999</v>
      </c>
      <c r="G23" t="s">
        <v>133</v>
      </c>
      <c r="H23" t="s">
        <v>109</v>
      </c>
      <c r="I23" t="s">
        <v>131</v>
      </c>
      <c r="J23" t="s">
        <v>169</v>
      </c>
    </row>
    <row r="24" spans="1:10" x14ac:dyDescent="0.25">
      <c r="A24" t="s">
        <v>137</v>
      </c>
      <c r="B24" t="s">
        <v>30</v>
      </c>
      <c r="C24" t="s">
        <v>136</v>
      </c>
      <c r="E24" t="s">
        <v>134</v>
      </c>
      <c r="F24">
        <v>27.767990000000001</v>
      </c>
      <c r="G24" t="s">
        <v>129</v>
      </c>
      <c r="H24" t="s">
        <v>110</v>
      </c>
      <c r="I24" t="s">
        <v>131</v>
      </c>
      <c r="J24" t="s">
        <v>169</v>
      </c>
    </row>
    <row r="25" spans="1:10" x14ac:dyDescent="0.25">
      <c r="A25" t="s">
        <v>137</v>
      </c>
      <c r="B25" t="s">
        <v>30</v>
      </c>
      <c r="C25" t="s">
        <v>136</v>
      </c>
      <c r="E25" t="s">
        <v>134</v>
      </c>
      <c r="F25">
        <v>34.615160000000003</v>
      </c>
      <c r="G25" t="s">
        <v>133</v>
      </c>
      <c r="H25" t="s">
        <v>111</v>
      </c>
      <c r="I25" t="s">
        <v>131</v>
      </c>
      <c r="J25" t="s">
        <v>169</v>
      </c>
    </row>
    <row r="26" spans="1:10" x14ac:dyDescent="0.25">
      <c r="A26" t="s">
        <v>137</v>
      </c>
      <c r="B26" t="s">
        <v>30</v>
      </c>
      <c r="C26" t="s">
        <v>136</v>
      </c>
      <c r="E26" t="s">
        <v>134</v>
      </c>
      <c r="F26">
        <v>32.864759999999997</v>
      </c>
      <c r="G26" t="s">
        <v>129</v>
      </c>
      <c r="H26" t="s">
        <v>111</v>
      </c>
      <c r="I26" t="s">
        <v>131</v>
      </c>
      <c r="J26" t="s">
        <v>169</v>
      </c>
    </row>
    <row r="27" spans="1:10" x14ac:dyDescent="0.25">
      <c r="A27" t="s">
        <v>137</v>
      </c>
      <c r="B27" t="s">
        <v>30</v>
      </c>
      <c r="C27" t="s">
        <v>136</v>
      </c>
      <c r="E27" t="s">
        <v>134</v>
      </c>
      <c r="F27">
        <v>20.625440000000001</v>
      </c>
      <c r="G27" t="s">
        <v>135</v>
      </c>
      <c r="H27" t="s">
        <v>131</v>
      </c>
      <c r="I27" t="s">
        <v>128</v>
      </c>
      <c r="J27" t="s">
        <v>170</v>
      </c>
    </row>
    <row r="28" spans="1:10" x14ac:dyDescent="0.25">
      <c r="A28" t="s">
        <v>137</v>
      </c>
      <c r="B28" t="s">
        <v>30</v>
      </c>
      <c r="C28" t="s">
        <v>136</v>
      </c>
      <c r="E28" t="s">
        <v>134</v>
      </c>
      <c r="F28">
        <v>25.625430000000001</v>
      </c>
      <c r="G28" t="s">
        <v>129</v>
      </c>
      <c r="H28" t="s">
        <v>107</v>
      </c>
      <c r="I28" t="s">
        <v>128</v>
      </c>
      <c r="J28" t="s">
        <v>170</v>
      </c>
    </row>
    <row r="29" spans="1:10" x14ac:dyDescent="0.25">
      <c r="A29" t="s">
        <v>137</v>
      </c>
      <c r="B29" t="s">
        <v>30</v>
      </c>
      <c r="C29" t="s">
        <v>136</v>
      </c>
      <c r="E29" t="s">
        <v>134</v>
      </c>
      <c r="F29">
        <v>21.977810000000002</v>
      </c>
      <c r="G29" t="s">
        <v>133</v>
      </c>
      <c r="H29" t="s">
        <v>110</v>
      </c>
      <c r="I29" t="s">
        <v>128</v>
      </c>
      <c r="J29" t="s">
        <v>170</v>
      </c>
    </row>
    <row r="30" spans="1:10" x14ac:dyDescent="0.25">
      <c r="A30" t="s">
        <v>137</v>
      </c>
      <c r="B30" t="s">
        <v>30</v>
      </c>
      <c r="C30" t="s">
        <v>136</v>
      </c>
      <c r="E30" t="s">
        <v>134</v>
      </c>
      <c r="F30">
        <v>18.330760000000001</v>
      </c>
      <c r="G30" t="s">
        <v>135</v>
      </c>
      <c r="H30" t="s">
        <v>111</v>
      </c>
      <c r="I30" t="s">
        <v>128</v>
      </c>
      <c r="J30" t="s">
        <v>170</v>
      </c>
    </row>
    <row r="31" spans="1:10" x14ac:dyDescent="0.25">
      <c r="A31" t="s">
        <v>137</v>
      </c>
      <c r="B31" t="s">
        <v>30</v>
      </c>
      <c r="C31" t="s">
        <v>136</v>
      </c>
      <c r="E31" t="s">
        <v>134</v>
      </c>
      <c r="F31">
        <v>24.29325</v>
      </c>
      <c r="G31" t="s">
        <v>133</v>
      </c>
      <c r="H31" t="s">
        <v>130</v>
      </c>
      <c r="I31" t="s">
        <v>131</v>
      </c>
      <c r="J31" t="s">
        <v>170</v>
      </c>
    </row>
    <row r="32" spans="1:10" x14ac:dyDescent="0.25">
      <c r="A32" t="s">
        <v>137</v>
      </c>
      <c r="B32" t="s">
        <v>30</v>
      </c>
      <c r="C32" t="s">
        <v>136</v>
      </c>
      <c r="E32" t="s">
        <v>134</v>
      </c>
      <c r="F32">
        <v>23.922730000000001</v>
      </c>
      <c r="G32" t="s">
        <v>129</v>
      </c>
      <c r="H32" t="s">
        <v>130</v>
      </c>
      <c r="I32" t="s">
        <v>131</v>
      </c>
      <c r="J32" t="s">
        <v>170</v>
      </c>
    </row>
    <row r="33" spans="1:16" x14ac:dyDescent="0.25">
      <c r="A33" t="s">
        <v>137</v>
      </c>
      <c r="B33" t="s">
        <v>30</v>
      </c>
      <c r="C33" t="s">
        <v>136</v>
      </c>
      <c r="E33" t="s">
        <v>134</v>
      </c>
      <c r="F33">
        <v>19.020820000000001</v>
      </c>
      <c r="G33" t="s">
        <v>135</v>
      </c>
      <c r="H33" t="s">
        <v>107</v>
      </c>
      <c r="I33" t="s">
        <v>131</v>
      </c>
      <c r="J33" t="s">
        <v>170</v>
      </c>
      <c r="N33" t="s">
        <v>172</v>
      </c>
      <c r="O33" t="s">
        <v>131</v>
      </c>
    </row>
    <row r="34" spans="1:16" x14ac:dyDescent="0.25">
      <c r="A34" t="s">
        <v>137</v>
      </c>
      <c r="B34" t="s">
        <v>30</v>
      </c>
      <c r="C34" t="s">
        <v>136</v>
      </c>
      <c r="E34" t="s">
        <v>134</v>
      </c>
      <c r="F34">
        <v>23.432919999999999</v>
      </c>
      <c r="G34" t="s">
        <v>133</v>
      </c>
      <c r="H34" t="s">
        <v>107</v>
      </c>
      <c r="I34" t="s">
        <v>131</v>
      </c>
      <c r="J34" t="s">
        <v>170</v>
      </c>
      <c r="M34" t="s">
        <v>157</v>
      </c>
      <c r="N34" t="s">
        <v>158</v>
      </c>
      <c r="O34" t="s">
        <v>159</v>
      </c>
      <c r="P34" t="s">
        <v>160</v>
      </c>
    </row>
    <row r="35" spans="1:16" x14ac:dyDescent="0.25">
      <c r="A35" t="s">
        <v>137</v>
      </c>
      <c r="B35" t="s">
        <v>30</v>
      </c>
      <c r="C35" t="s">
        <v>136</v>
      </c>
      <c r="E35" t="s">
        <v>134</v>
      </c>
      <c r="F35">
        <v>22.552420000000001</v>
      </c>
      <c r="G35" t="s">
        <v>129</v>
      </c>
      <c r="H35" t="s">
        <v>109</v>
      </c>
      <c r="I35" t="s">
        <v>131</v>
      </c>
      <c r="J35" t="s">
        <v>170</v>
      </c>
      <c r="L35" t="s">
        <v>104</v>
      </c>
      <c r="M35">
        <v>9.4134399999999996</v>
      </c>
      <c r="N35">
        <v>37.957680000000003</v>
      </c>
      <c r="O35">
        <v>24.29325</v>
      </c>
      <c r="P35">
        <v>23.922730000000001</v>
      </c>
    </row>
    <row r="36" spans="1:16" x14ac:dyDescent="0.25">
      <c r="A36" t="s">
        <v>137</v>
      </c>
      <c r="B36" t="s">
        <v>30</v>
      </c>
      <c r="C36" t="s">
        <v>136</v>
      </c>
      <c r="E36" t="s">
        <v>134</v>
      </c>
      <c r="F36">
        <v>27.682670000000002</v>
      </c>
      <c r="G36" t="s">
        <v>127</v>
      </c>
      <c r="H36" t="s">
        <v>111</v>
      </c>
      <c r="I36" t="s">
        <v>131</v>
      </c>
      <c r="J36" t="s">
        <v>170</v>
      </c>
      <c r="L36" t="s">
        <v>107</v>
      </c>
      <c r="M36">
        <v>19.020820000000001</v>
      </c>
      <c r="N36">
        <v>69.202719999999999</v>
      </c>
      <c r="O36">
        <v>23.432919999999999</v>
      </c>
      <c r="P36">
        <v>39.769489999999998</v>
      </c>
    </row>
    <row r="37" spans="1:16" x14ac:dyDescent="0.25">
      <c r="A37" t="s">
        <v>137</v>
      </c>
      <c r="B37" t="s">
        <v>30</v>
      </c>
      <c r="C37" t="s">
        <v>136</v>
      </c>
      <c r="E37" t="s">
        <v>134</v>
      </c>
      <c r="F37">
        <v>9.8344699999999996</v>
      </c>
      <c r="G37" t="s">
        <v>135</v>
      </c>
      <c r="H37" t="s">
        <v>130</v>
      </c>
      <c r="I37" t="s">
        <v>128</v>
      </c>
      <c r="J37" t="s">
        <v>171</v>
      </c>
      <c r="L37" t="s">
        <v>109</v>
      </c>
      <c r="M37">
        <v>9.0743600000000004</v>
      </c>
      <c r="N37">
        <v>13.12689</v>
      </c>
      <c r="O37">
        <v>27.920809999999999</v>
      </c>
      <c r="P37">
        <v>22.552420000000001</v>
      </c>
    </row>
    <row r="38" spans="1:16" x14ac:dyDescent="0.25">
      <c r="A38" t="s">
        <v>137</v>
      </c>
      <c r="B38" t="s">
        <v>30</v>
      </c>
      <c r="C38" t="s">
        <v>136</v>
      </c>
      <c r="E38" t="s">
        <v>134</v>
      </c>
      <c r="F38">
        <v>10.51398</v>
      </c>
      <c r="G38" t="s">
        <v>135</v>
      </c>
      <c r="H38" t="s">
        <v>109</v>
      </c>
      <c r="I38" t="s">
        <v>128</v>
      </c>
      <c r="J38" t="s">
        <v>171</v>
      </c>
      <c r="L38" t="s">
        <v>111</v>
      </c>
      <c r="M38">
        <v>6.1731199999999999</v>
      </c>
      <c r="N38">
        <v>27.682670000000002</v>
      </c>
      <c r="O38">
        <v>34.615160000000003</v>
      </c>
      <c r="P38">
        <v>32.864759999999997</v>
      </c>
    </row>
    <row r="39" spans="1:16" x14ac:dyDescent="0.25">
      <c r="A39" t="s">
        <v>137</v>
      </c>
      <c r="B39" t="s">
        <v>30</v>
      </c>
      <c r="C39" t="s">
        <v>136</v>
      </c>
      <c r="E39" t="s">
        <v>134</v>
      </c>
      <c r="F39">
        <v>9.8011900000000001</v>
      </c>
      <c r="G39" t="s">
        <v>135</v>
      </c>
      <c r="H39" t="s">
        <v>131</v>
      </c>
      <c r="I39" t="s">
        <v>131</v>
      </c>
      <c r="J39" t="s">
        <v>171</v>
      </c>
      <c r="L39" t="s">
        <v>110</v>
      </c>
      <c r="M39">
        <v>6.9863200000000001</v>
      </c>
      <c r="N39">
        <v>11.6973</v>
      </c>
      <c r="O39">
        <v>16.809149999999999</v>
      </c>
      <c r="P39">
        <v>27.767990000000001</v>
      </c>
    </row>
    <row r="40" spans="1:16" x14ac:dyDescent="0.25">
      <c r="A40" t="s">
        <v>137</v>
      </c>
      <c r="B40" t="s">
        <v>30</v>
      </c>
      <c r="C40" t="s">
        <v>136</v>
      </c>
      <c r="E40" t="s">
        <v>134</v>
      </c>
      <c r="F40">
        <v>11.24873</v>
      </c>
      <c r="G40" t="s">
        <v>127</v>
      </c>
      <c r="H40" t="s">
        <v>131</v>
      </c>
      <c r="I40" t="s">
        <v>131</v>
      </c>
      <c r="J40" t="s">
        <v>171</v>
      </c>
      <c r="L40" t="s">
        <v>108</v>
      </c>
      <c r="M40">
        <v>9.8011900000000001</v>
      </c>
      <c r="N40">
        <v>11.24873</v>
      </c>
      <c r="O40">
        <v>14.66456</v>
      </c>
      <c r="P40">
        <v>6.8935300000000002</v>
      </c>
    </row>
    <row r="41" spans="1:16" x14ac:dyDescent="0.25">
      <c r="A41" t="s">
        <v>137</v>
      </c>
      <c r="B41" t="s">
        <v>30</v>
      </c>
      <c r="C41" t="s">
        <v>136</v>
      </c>
      <c r="E41" t="s">
        <v>134</v>
      </c>
      <c r="F41">
        <v>14.66456</v>
      </c>
      <c r="G41" t="s">
        <v>133</v>
      </c>
      <c r="H41" t="s">
        <v>131</v>
      </c>
      <c r="I41" t="s">
        <v>131</v>
      </c>
      <c r="J41" t="s">
        <v>171</v>
      </c>
    </row>
    <row r="42" spans="1:16" x14ac:dyDescent="0.25">
      <c r="A42" t="s">
        <v>137</v>
      </c>
      <c r="B42" t="s">
        <v>30</v>
      </c>
      <c r="C42" t="s">
        <v>136</v>
      </c>
      <c r="E42" t="s">
        <v>134</v>
      </c>
      <c r="F42">
        <v>13.12689</v>
      </c>
      <c r="G42" t="s">
        <v>127</v>
      </c>
      <c r="H42" t="s">
        <v>109</v>
      </c>
      <c r="I42" t="s">
        <v>131</v>
      </c>
      <c r="J42" t="s">
        <v>171</v>
      </c>
    </row>
    <row r="43" spans="1:16" x14ac:dyDescent="0.25">
      <c r="A43" t="s">
        <v>137</v>
      </c>
      <c r="B43" t="s">
        <v>30</v>
      </c>
      <c r="C43" t="s">
        <v>136</v>
      </c>
      <c r="E43" t="s">
        <v>134</v>
      </c>
      <c r="F43">
        <v>11.6973</v>
      </c>
      <c r="G43" t="s">
        <v>127</v>
      </c>
      <c r="H43" t="s">
        <v>110</v>
      </c>
      <c r="I43" t="s">
        <v>131</v>
      </c>
      <c r="J43" t="s">
        <v>171</v>
      </c>
    </row>
    <row r="44" spans="1:16" x14ac:dyDescent="0.25">
      <c r="A44" t="s">
        <v>137</v>
      </c>
      <c r="B44" t="s">
        <v>30</v>
      </c>
      <c r="C44" t="s">
        <v>136</v>
      </c>
      <c r="E44" t="s">
        <v>134</v>
      </c>
      <c r="F44">
        <v>16.809149999999999</v>
      </c>
      <c r="G44" t="s">
        <v>133</v>
      </c>
      <c r="H44" t="s">
        <v>110</v>
      </c>
      <c r="I44" t="s">
        <v>131</v>
      </c>
      <c r="J44" t="s">
        <v>171</v>
      </c>
    </row>
    <row r="45" spans="1:16" x14ac:dyDescent="0.25">
      <c r="A45" t="s">
        <v>137</v>
      </c>
      <c r="B45" t="s">
        <v>30</v>
      </c>
      <c r="C45" t="s">
        <v>136</v>
      </c>
      <c r="E45" t="s">
        <v>134</v>
      </c>
      <c r="F45">
        <v>9.4134399999999996</v>
      </c>
      <c r="G45" t="s">
        <v>135</v>
      </c>
      <c r="H45" t="s">
        <v>130</v>
      </c>
      <c r="I45" t="s">
        <v>131</v>
      </c>
      <c r="J45" t="s">
        <v>152</v>
      </c>
    </row>
    <row r="46" spans="1:16" x14ac:dyDescent="0.25">
      <c r="A46" t="s">
        <v>137</v>
      </c>
      <c r="B46" t="s">
        <v>30</v>
      </c>
      <c r="C46" t="s">
        <v>136</v>
      </c>
      <c r="E46" t="s">
        <v>134</v>
      </c>
      <c r="F46">
        <v>6.8935300000000002</v>
      </c>
      <c r="G46" t="s">
        <v>129</v>
      </c>
      <c r="H46" t="s">
        <v>131</v>
      </c>
      <c r="I46" t="s">
        <v>131</v>
      </c>
      <c r="J46" t="s">
        <v>152</v>
      </c>
    </row>
    <row r="47" spans="1:16" x14ac:dyDescent="0.25">
      <c r="A47" t="s">
        <v>137</v>
      </c>
      <c r="B47" t="s">
        <v>30</v>
      </c>
      <c r="C47" t="s">
        <v>136</v>
      </c>
      <c r="E47" t="s">
        <v>134</v>
      </c>
      <c r="F47">
        <v>9.0743600000000004</v>
      </c>
      <c r="G47" t="s">
        <v>135</v>
      </c>
      <c r="H47" t="s">
        <v>109</v>
      </c>
      <c r="I47" t="s">
        <v>131</v>
      </c>
      <c r="J47" t="s">
        <v>152</v>
      </c>
    </row>
    <row r="48" spans="1:16" x14ac:dyDescent="0.25">
      <c r="A48" t="s">
        <v>137</v>
      </c>
      <c r="B48" t="s">
        <v>30</v>
      </c>
      <c r="C48" t="s">
        <v>136</v>
      </c>
      <c r="E48" t="s">
        <v>134</v>
      </c>
      <c r="F48">
        <v>6.9863200000000001</v>
      </c>
      <c r="G48" t="s">
        <v>135</v>
      </c>
      <c r="H48" t="s">
        <v>110</v>
      </c>
      <c r="I48" t="s">
        <v>131</v>
      </c>
      <c r="J48" t="s">
        <v>152</v>
      </c>
    </row>
    <row r="49" spans="1:10" x14ac:dyDescent="0.25">
      <c r="A49" t="s">
        <v>137</v>
      </c>
      <c r="B49" t="s">
        <v>30</v>
      </c>
      <c r="C49" t="s">
        <v>136</v>
      </c>
      <c r="E49" t="s">
        <v>134</v>
      </c>
      <c r="F49">
        <v>6.1731199999999999</v>
      </c>
      <c r="G49" t="s">
        <v>135</v>
      </c>
      <c r="H49" t="s">
        <v>111</v>
      </c>
      <c r="I49" t="s">
        <v>131</v>
      </c>
      <c r="J49" t="s">
        <v>152</v>
      </c>
    </row>
    <row r="50" spans="1:10" x14ac:dyDescent="0.25">
      <c r="A50" t="s">
        <v>137</v>
      </c>
      <c r="B50" t="s">
        <v>30</v>
      </c>
      <c r="C50" t="s">
        <v>136</v>
      </c>
      <c r="E50" t="s">
        <v>134</v>
      </c>
    </row>
    <row r="51" spans="1:10" x14ac:dyDescent="0.25">
      <c r="A51" t="s">
        <v>137</v>
      </c>
      <c r="B51" t="s">
        <v>30</v>
      </c>
      <c r="C51" t="s">
        <v>136</v>
      </c>
    </row>
    <row r="52" spans="1:10" x14ac:dyDescent="0.25">
      <c r="A52" t="s">
        <v>137</v>
      </c>
      <c r="B52" t="s">
        <v>30</v>
      </c>
      <c r="C52" t="s">
        <v>136</v>
      </c>
    </row>
    <row r="53" spans="1:10" x14ac:dyDescent="0.25">
      <c r="A53" t="s">
        <v>137</v>
      </c>
      <c r="B53" t="s">
        <v>30</v>
      </c>
      <c r="C53" t="s">
        <v>136</v>
      </c>
    </row>
    <row r="54" spans="1:10" x14ac:dyDescent="0.25">
      <c r="A54" t="s">
        <v>137</v>
      </c>
      <c r="B54" t="s">
        <v>30</v>
      </c>
      <c r="C54" t="s">
        <v>136</v>
      </c>
    </row>
    <row r="55" spans="1:10" x14ac:dyDescent="0.25">
      <c r="A55" t="s">
        <v>137</v>
      </c>
      <c r="B55" t="s">
        <v>30</v>
      </c>
      <c r="C55" t="s">
        <v>136</v>
      </c>
    </row>
    <row r="56" spans="1:10" x14ac:dyDescent="0.25">
      <c r="A56" t="s">
        <v>137</v>
      </c>
      <c r="B56" t="s">
        <v>30</v>
      </c>
      <c r="C56" t="s">
        <v>136</v>
      </c>
    </row>
    <row r="57" spans="1:10" x14ac:dyDescent="0.25">
      <c r="A57" t="s">
        <v>137</v>
      </c>
      <c r="B57" t="s">
        <v>30</v>
      </c>
      <c r="C57" t="s">
        <v>136</v>
      </c>
    </row>
    <row r="58" spans="1:10" x14ac:dyDescent="0.25">
      <c r="A58" t="s">
        <v>137</v>
      </c>
      <c r="B58" t="s">
        <v>30</v>
      </c>
      <c r="C58" t="s">
        <v>136</v>
      </c>
    </row>
    <row r="59" spans="1:10" x14ac:dyDescent="0.25">
      <c r="A59" t="s">
        <v>137</v>
      </c>
      <c r="B59" t="s">
        <v>30</v>
      </c>
      <c r="C59" t="s">
        <v>136</v>
      </c>
    </row>
    <row r="60" spans="1:10" x14ac:dyDescent="0.25">
      <c r="A60" t="s">
        <v>137</v>
      </c>
      <c r="B60" t="s">
        <v>30</v>
      </c>
      <c r="C60" t="s">
        <v>136</v>
      </c>
    </row>
    <row r="61" spans="1:10" x14ac:dyDescent="0.25">
      <c r="A61" t="s">
        <v>137</v>
      </c>
      <c r="B61" t="s">
        <v>30</v>
      </c>
      <c r="C61" t="s">
        <v>136</v>
      </c>
    </row>
    <row r="62" spans="1:10" x14ac:dyDescent="0.25">
      <c r="A62" t="s">
        <v>137</v>
      </c>
      <c r="B62" t="s">
        <v>30</v>
      </c>
      <c r="C62" t="s">
        <v>136</v>
      </c>
    </row>
    <row r="63" spans="1:10" x14ac:dyDescent="0.25">
      <c r="A63" t="s">
        <v>137</v>
      </c>
      <c r="B63" t="s">
        <v>30</v>
      </c>
      <c r="C63" t="s">
        <v>136</v>
      </c>
    </row>
    <row r="64" spans="1:10" x14ac:dyDescent="0.25">
      <c r="A64" t="s">
        <v>137</v>
      </c>
      <c r="B64" t="s">
        <v>30</v>
      </c>
      <c r="C64" t="s">
        <v>136</v>
      </c>
    </row>
    <row r="65" spans="1:3" x14ac:dyDescent="0.25">
      <c r="A65" t="s">
        <v>137</v>
      </c>
      <c r="B65" t="s">
        <v>30</v>
      </c>
      <c r="C65" t="s">
        <v>136</v>
      </c>
    </row>
    <row r="66" spans="1:3" x14ac:dyDescent="0.25">
      <c r="A66" t="s">
        <v>137</v>
      </c>
      <c r="B66" t="s">
        <v>30</v>
      </c>
      <c r="C66" t="s">
        <v>136</v>
      </c>
    </row>
    <row r="67" spans="1:3" x14ac:dyDescent="0.25">
      <c r="A67" t="s">
        <v>137</v>
      </c>
      <c r="B67" t="s">
        <v>30</v>
      </c>
      <c r="C67" t="s">
        <v>136</v>
      </c>
    </row>
    <row r="68" spans="1:3" x14ac:dyDescent="0.25">
      <c r="A68" t="s">
        <v>137</v>
      </c>
      <c r="B68" t="s">
        <v>30</v>
      </c>
      <c r="C68" t="s">
        <v>136</v>
      </c>
    </row>
    <row r="69" spans="1:3" x14ac:dyDescent="0.25">
      <c r="A69" t="s">
        <v>137</v>
      </c>
      <c r="B69" t="s">
        <v>30</v>
      </c>
      <c r="C69" t="s">
        <v>136</v>
      </c>
    </row>
    <row r="70" spans="1:3" x14ac:dyDescent="0.25">
      <c r="A70" t="s">
        <v>137</v>
      </c>
      <c r="B70" t="s">
        <v>30</v>
      </c>
      <c r="C70" t="s">
        <v>136</v>
      </c>
    </row>
    <row r="71" spans="1:3" x14ac:dyDescent="0.25">
      <c r="A71" t="s">
        <v>137</v>
      </c>
      <c r="C71" t="s">
        <v>136</v>
      </c>
    </row>
    <row r="72" spans="1:3" x14ac:dyDescent="0.25">
      <c r="A72" t="s">
        <v>137</v>
      </c>
      <c r="C72" t="s">
        <v>136</v>
      </c>
    </row>
    <row r="73" spans="1:3" x14ac:dyDescent="0.25">
      <c r="A73" t="s">
        <v>137</v>
      </c>
      <c r="C73" t="s">
        <v>136</v>
      </c>
    </row>
    <row r="74" spans="1:3" x14ac:dyDescent="0.25">
      <c r="A74" t="s">
        <v>137</v>
      </c>
      <c r="C74" t="s">
        <v>136</v>
      </c>
    </row>
    <row r="75" spans="1:3" x14ac:dyDescent="0.25">
      <c r="A75" t="s">
        <v>137</v>
      </c>
      <c r="C75" t="s">
        <v>136</v>
      </c>
    </row>
    <row r="76" spans="1:3" x14ac:dyDescent="0.25">
      <c r="A76" t="s">
        <v>137</v>
      </c>
      <c r="C76" t="s">
        <v>136</v>
      </c>
    </row>
    <row r="77" spans="1:3" x14ac:dyDescent="0.25">
      <c r="A77" t="s">
        <v>137</v>
      </c>
      <c r="C77" t="s">
        <v>136</v>
      </c>
    </row>
    <row r="78" spans="1:3" x14ac:dyDescent="0.25">
      <c r="A78" t="s">
        <v>137</v>
      </c>
      <c r="C78" t="s">
        <v>136</v>
      </c>
    </row>
    <row r="79" spans="1:3" x14ac:dyDescent="0.25">
      <c r="A79" t="s">
        <v>137</v>
      </c>
      <c r="C79" t="s">
        <v>136</v>
      </c>
    </row>
    <row r="80" spans="1:3" x14ac:dyDescent="0.25">
      <c r="A80" t="s">
        <v>137</v>
      </c>
      <c r="C80" t="s">
        <v>136</v>
      </c>
    </row>
    <row r="81" spans="1:3" x14ac:dyDescent="0.25">
      <c r="A81" t="s">
        <v>137</v>
      </c>
      <c r="C81" t="s">
        <v>136</v>
      </c>
    </row>
    <row r="82" spans="1:3" x14ac:dyDescent="0.25">
      <c r="A82" t="s">
        <v>137</v>
      </c>
      <c r="C82" t="s">
        <v>136</v>
      </c>
    </row>
    <row r="83" spans="1:3" x14ac:dyDescent="0.25">
      <c r="A83" t="s">
        <v>137</v>
      </c>
      <c r="C83" t="s">
        <v>136</v>
      </c>
    </row>
    <row r="84" spans="1:3" x14ac:dyDescent="0.25">
      <c r="A84" t="s">
        <v>137</v>
      </c>
      <c r="C84" t="s">
        <v>136</v>
      </c>
    </row>
    <row r="85" spans="1:3" x14ac:dyDescent="0.25">
      <c r="A85" t="s">
        <v>137</v>
      </c>
      <c r="C85" t="s">
        <v>136</v>
      </c>
    </row>
    <row r="86" spans="1:3" x14ac:dyDescent="0.25">
      <c r="A86" t="s">
        <v>137</v>
      </c>
      <c r="C86" t="s">
        <v>136</v>
      </c>
    </row>
    <row r="87" spans="1:3" x14ac:dyDescent="0.25">
      <c r="A87" t="s">
        <v>137</v>
      </c>
    </row>
    <row r="88" spans="1:3" x14ac:dyDescent="0.25">
      <c r="A88" t="s">
        <v>137</v>
      </c>
    </row>
    <row r="89" spans="1:3" x14ac:dyDescent="0.25">
      <c r="A89" t="s">
        <v>137</v>
      </c>
    </row>
    <row r="90" spans="1:3" x14ac:dyDescent="0.25">
      <c r="A90" t="s">
        <v>137</v>
      </c>
    </row>
    <row r="91" spans="1:3" x14ac:dyDescent="0.25">
      <c r="A91" t="s">
        <v>137</v>
      </c>
    </row>
    <row r="92" spans="1:3" x14ac:dyDescent="0.25">
      <c r="A92" t="s">
        <v>137</v>
      </c>
    </row>
    <row r="93" spans="1:3" x14ac:dyDescent="0.25">
      <c r="A93" t="s">
        <v>137</v>
      </c>
    </row>
    <row r="94" spans="1:3" x14ac:dyDescent="0.25">
      <c r="A94" t="s">
        <v>137</v>
      </c>
    </row>
    <row r="95" spans="1:3" x14ac:dyDescent="0.25">
      <c r="A95" t="s">
        <v>137</v>
      </c>
    </row>
    <row r="96" spans="1:3" x14ac:dyDescent="0.25">
      <c r="A96" t="s">
        <v>137</v>
      </c>
    </row>
  </sheetData>
  <sortState ref="F2:J96">
    <sortCondition ref="J2:J9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19" workbookViewId="0">
      <selection activeCell="N57" sqref="N57"/>
    </sheetView>
  </sheetViews>
  <sheetFormatPr defaultRowHeight="15" x14ac:dyDescent="0.25"/>
  <sheetData>
    <row r="1" spans="1:17" x14ac:dyDescent="0.25">
      <c r="G1" t="s">
        <v>173</v>
      </c>
      <c r="H1" t="s">
        <v>2</v>
      </c>
      <c r="I1" t="s">
        <v>1</v>
      </c>
      <c r="J1" t="s">
        <v>0</v>
      </c>
    </row>
    <row r="2" spans="1:17" x14ac:dyDescent="0.25">
      <c r="D2" t="s">
        <v>118</v>
      </c>
      <c r="G2">
        <v>47.358800000000002</v>
      </c>
      <c r="H2" t="s">
        <v>135</v>
      </c>
      <c r="I2" t="s">
        <v>130</v>
      </c>
      <c r="J2" t="s">
        <v>128</v>
      </c>
      <c r="K2" t="s">
        <v>170</v>
      </c>
    </row>
    <row r="3" spans="1:17" x14ac:dyDescent="0.25">
      <c r="D3" t="s">
        <v>118</v>
      </c>
      <c r="G3">
        <v>60.963299999999997</v>
      </c>
      <c r="H3" t="s">
        <v>127</v>
      </c>
      <c r="I3" t="s">
        <v>130</v>
      </c>
      <c r="J3" t="s">
        <v>128</v>
      </c>
      <c r="K3" t="s">
        <v>177</v>
      </c>
      <c r="O3" t="s">
        <v>178</v>
      </c>
      <c r="P3" t="s">
        <v>128</v>
      </c>
    </row>
    <row r="4" spans="1:17" x14ac:dyDescent="0.25">
      <c r="D4" t="s">
        <v>118</v>
      </c>
      <c r="G4">
        <v>65.391000000000005</v>
      </c>
      <c r="H4" t="s">
        <v>133</v>
      </c>
      <c r="I4" t="s">
        <v>130</v>
      </c>
      <c r="J4" t="s">
        <v>128</v>
      </c>
      <c r="K4" t="s">
        <v>147</v>
      </c>
      <c r="N4" t="s">
        <v>157</v>
      </c>
      <c r="O4" t="s">
        <v>158</v>
      </c>
      <c r="P4" t="s">
        <v>159</v>
      </c>
      <c r="Q4" t="s">
        <v>160</v>
      </c>
    </row>
    <row r="5" spans="1:17" x14ac:dyDescent="0.25">
      <c r="D5" t="s">
        <v>118</v>
      </c>
      <c r="G5">
        <v>92.928799999999995</v>
      </c>
      <c r="H5" t="s">
        <v>129</v>
      </c>
      <c r="I5" t="s">
        <v>130</v>
      </c>
      <c r="J5" t="s">
        <v>128</v>
      </c>
      <c r="K5" t="s">
        <v>140</v>
      </c>
      <c r="M5" t="s">
        <v>104</v>
      </c>
      <c r="N5">
        <v>47.358800000000002</v>
      </c>
      <c r="O5">
        <v>60.963299999999997</v>
      </c>
      <c r="P5">
        <v>65.391000000000005</v>
      </c>
      <c r="Q5">
        <v>92.928799999999995</v>
      </c>
    </row>
    <row r="6" spans="1:17" x14ac:dyDescent="0.25">
      <c r="B6" t="s">
        <v>29</v>
      </c>
      <c r="D6" t="s">
        <v>118</v>
      </c>
      <c r="G6">
        <v>57.617899999999999</v>
      </c>
      <c r="H6" t="s">
        <v>135</v>
      </c>
      <c r="I6" t="s">
        <v>131</v>
      </c>
      <c r="J6" t="s">
        <v>128</v>
      </c>
      <c r="K6" t="s">
        <v>168</v>
      </c>
      <c r="M6" t="s">
        <v>107</v>
      </c>
      <c r="N6">
        <v>53.822000000000003</v>
      </c>
      <c r="O6">
        <v>67.770300000000006</v>
      </c>
      <c r="P6">
        <v>56.149799999999999</v>
      </c>
      <c r="Q6">
        <v>66.952299999999994</v>
      </c>
    </row>
    <row r="7" spans="1:17" x14ac:dyDescent="0.25">
      <c r="B7" t="s">
        <v>29</v>
      </c>
      <c r="D7" t="s">
        <v>118</v>
      </c>
      <c r="G7">
        <v>62.371299999999998</v>
      </c>
      <c r="H7" t="s">
        <v>127</v>
      </c>
      <c r="I7" t="s">
        <v>131</v>
      </c>
      <c r="J7" t="s">
        <v>128</v>
      </c>
      <c r="K7" t="s">
        <v>147</v>
      </c>
      <c r="M7" t="s">
        <v>109</v>
      </c>
      <c r="N7">
        <v>120.83839999999999</v>
      </c>
      <c r="O7">
        <v>83.784999999999997</v>
      </c>
      <c r="P7">
        <v>50.319600000000001</v>
      </c>
      <c r="Q7">
        <v>86.017200000000003</v>
      </c>
    </row>
    <row r="8" spans="1:17" x14ac:dyDescent="0.25">
      <c r="B8" t="s">
        <v>29</v>
      </c>
      <c r="D8" t="s">
        <v>118</v>
      </c>
      <c r="E8" t="s">
        <v>120</v>
      </c>
      <c r="G8">
        <v>48.073599999999999</v>
      </c>
      <c r="H8" t="s">
        <v>133</v>
      </c>
      <c r="I8" t="s">
        <v>131</v>
      </c>
      <c r="J8" t="s">
        <v>128</v>
      </c>
      <c r="K8" t="s">
        <v>170</v>
      </c>
      <c r="M8" t="s">
        <v>111</v>
      </c>
      <c r="N8">
        <v>51.6815</v>
      </c>
      <c r="O8">
        <v>73.5535</v>
      </c>
      <c r="P8">
        <v>52.098700000000001</v>
      </c>
      <c r="Q8">
        <v>55.808700000000002</v>
      </c>
    </row>
    <row r="9" spans="1:17" x14ac:dyDescent="0.25">
      <c r="B9" t="s">
        <v>29</v>
      </c>
      <c r="E9" t="s">
        <v>120</v>
      </c>
      <c r="G9">
        <v>91.280699999999996</v>
      </c>
      <c r="H9" t="s">
        <v>129</v>
      </c>
      <c r="I9" t="s">
        <v>131</v>
      </c>
      <c r="J9" t="s">
        <v>128</v>
      </c>
      <c r="K9" t="s">
        <v>141</v>
      </c>
      <c r="M9" t="s">
        <v>110</v>
      </c>
      <c r="N9">
        <v>123.7677</v>
      </c>
      <c r="O9">
        <v>74.7029</v>
      </c>
      <c r="P9">
        <v>54.517899999999997</v>
      </c>
      <c r="Q9">
        <v>55.23</v>
      </c>
    </row>
    <row r="10" spans="1:17" x14ac:dyDescent="0.25">
      <c r="B10" t="s">
        <v>29</v>
      </c>
      <c r="D10" t="s">
        <v>132</v>
      </c>
      <c r="E10" t="s">
        <v>120</v>
      </c>
      <c r="G10">
        <v>53.822000000000003</v>
      </c>
      <c r="H10" t="s">
        <v>135</v>
      </c>
      <c r="I10" t="s">
        <v>107</v>
      </c>
      <c r="J10" t="s">
        <v>128</v>
      </c>
      <c r="K10" t="s">
        <v>168</v>
      </c>
      <c r="M10" t="s">
        <v>108</v>
      </c>
      <c r="N10">
        <v>57.617899999999999</v>
      </c>
      <c r="O10">
        <v>62.371299999999998</v>
      </c>
      <c r="P10">
        <v>48.073599999999999</v>
      </c>
      <c r="Q10">
        <v>91.280699999999996</v>
      </c>
    </row>
    <row r="11" spans="1:17" x14ac:dyDescent="0.25">
      <c r="B11" t="s">
        <v>29</v>
      </c>
      <c r="D11" t="s">
        <v>132</v>
      </c>
      <c r="E11" t="s">
        <v>120</v>
      </c>
      <c r="G11">
        <v>67.770300000000006</v>
      </c>
      <c r="H11" t="s">
        <v>127</v>
      </c>
      <c r="I11" t="s">
        <v>107</v>
      </c>
      <c r="J11" t="s">
        <v>128</v>
      </c>
      <c r="K11" t="s">
        <v>147</v>
      </c>
    </row>
    <row r="12" spans="1:17" x14ac:dyDescent="0.25">
      <c r="B12" t="s">
        <v>29</v>
      </c>
      <c r="C12" t="s">
        <v>134</v>
      </c>
      <c r="D12" t="s">
        <v>132</v>
      </c>
      <c r="E12" t="s">
        <v>120</v>
      </c>
      <c r="G12">
        <v>56.149799999999999</v>
      </c>
      <c r="H12" t="s">
        <v>133</v>
      </c>
      <c r="I12" t="s">
        <v>107</v>
      </c>
      <c r="J12" t="s">
        <v>128</v>
      </c>
      <c r="K12" t="s">
        <v>168</v>
      </c>
      <c r="O12" t="s">
        <v>178</v>
      </c>
      <c r="P12" t="s">
        <v>131</v>
      </c>
    </row>
    <row r="13" spans="1:17" x14ac:dyDescent="0.25">
      <c r="B13" t="s">
        <v>29</v>
      </c>
      <c r="C13" t="s">
        <v>134</v>
      </c>
      <c r="D13" t="s">
        <v>132</v>
      </c>
      <c r="E13" t="s">
        <v>120</v>
      </c>
      <c r="G13">
        <v>66.952299999999994</v>
      </c>
      <c r="H13" t="s">
        <v>129</v>
      </c>
      <c r="I13" t="s">
        <v>107</v>
      </c>
      <c r="J13" t="s">
        <v>128</v>
      </c>
      <c r="K13" t="s">
        <v>147</v>
      </c>
      <c r="N13" t="s">
        <v>157</v>
      </c>
      <c r="O13" t="s">
        <v>158</v>
      </c>
      <c r="P13" t="s">
        <v>159</v>
      </c>
      <c r="Q13" t="s">
        <v>160</v>
      </c>
    </row>
    <row r="14" spans="1:17" x14ac:dyDescent="0.25">
      <c r="A14" t="s">
        <v>30</v>
      </c>
      <c r="B14" t="s">
        <v>29</v>
      </c>
      <c r="C14" t="s">
        <v>134</v>
      </c>
      <c r="D14" t="s">
        <v>132</v>
      </c>
      <c r="E14" t="s">
        <v>120</v>
      </c>
      <c r="G14">
        <v>120.83839999999999</v>
      </c>
      <c r="H14" t="s">
        <v>135</v>
      </c>
      <c r="I14" t="s">
        <v>109</v>
      </c>
      <c r="J14" t="s">
        <v>128</v>
      </c>
      <c r="K14" t="s">
        <v>139</v>
      </c>
      <c r="M14" t="s">
        <v>104</v>
      </c>
      <c r="N14">
        <v>41.751800000000003</v>
      </c>
      <c r="O14">
        <v>60.682499999999997</v>
      </c>
      <c r="P14">
        <v>38.802599999999998</v>
      </c>
      <c r="Q14">
        <v>51.795499999999997</v>
      </c>
    </row>
    <row r="15" spans="1:17" x14ac:dyDescent="0.25">
      <c r="A15" t="s">
        <v>30</v>
      </c>
      <c r="B15" t="s">
        <v>29</v>
      </c>
      <c r="C15" t="s">
        <v>134</v>
      </c>
      <c r="D15" t="s">
        <v>132</v>
      </c>
      <c r="E15" t="s">
        <v>120</v>
      </c>
      <c r="G15">
        <v>83.784999999999997</v>
      </c>
      <c r="H15" t="s">
        <v>127</v>
      </c>
      <c r="I15" t="s">
        <v>109</v>
      </c>
      <c r="J15" t="s">
        <v>128</v>
      </c>
      <c r="K15" t="s">
        <v>176</v>
      </c>
      <c r="M15" t="s">
        <v>107</v>
      </c>
      <c r="N15">
        <v>58.871200000000002</v>
      </c>
      <c r="O15">
        <v>61.766300000000001</v>
      </c>
      <c r="P15">
        <v>61.769300000000001</v>
      </c>
      <c r="Q15">
        <v>56.419800000000002</v>
      </c>
    </row>
    <row r="16" spans="1:17" x14ac:dyDescent="0.25">
      <c r="A16" t="s">
        <v>30</v>
      </c>
      <c r="B16" t="s">
        <v>29</v>
      </c>
      <c r="C16" t="s">
        <v>134</v>
      </c>
      <c r="D16" t="s">
        <v>132</v>
      </c>
      <c r="E16" t="s">
        <v>120</v>
      </c>
      <c r="F16" t="s">
        <v>136</v>
      </c>
      <c r="G16">
        <v>50.319600000000001</v>
      </c>
      <c r="H16" t="s">
        <v>133</v>
      </c>
      <c r="I16" t="s">
        <v>109</v>
      </c>
      <c r="J16" t="s">
        <v>128</v>
      </c>
      <c r="K16" t="s">
        <v>170</v>
      </c>
      <c r="M16" t="s">
        <v>109</v>
      </c>
      <c r="N16">
        <v>53.0867</v>
      </c>
      <c r="O16">
        <v>53.557899999999997</v>
      </c>
      <c r="P16">
        <v>69.480400000000003</v>
      </c>
      <c r="Q16">
        <v>56.206099999999999</v>
      </c>
    </row>
    <row r="17" spans="1:17" x14ac:dyDescent="0.25">
      <c r="A17" t="s">
        <v>30</v>
      </c>
      <c r="C17" t="s">
        <v>134</v>
      </c>
      <c r="D17" t="s">
        <v>132</v>
      </c>
      <c r="E17" t="s">
        <v>120</v>
      </c>
      <c r="F17" t="s">
        <v>136</v>
      </c>
      <c r="G17">
        <v>86.017200000000003</v>
      </c>
      <c r="H17" t="s">
        <v>129</v>
      </c>
      <c r="I17" t="s">
        <v>109</v>
      </c>
      <c r="J17" t="s">
        <v>128</v>
      </c>
      <c r="K17" t="s">
        <v>175</v>
      </c>
      <c r="M17" t="s">
        <v>111</v>
      </c>
      <c r="N17">
        <v>52.131300000000003</v>
      </c>
      <c r="O17">
        <v>56.595100000000002</v>
      </c>
      <c r="P17">
        <v>68.454700000000003</v>
      </c>
      <c r="Q17">
        <v>51.974699999999999</v>
      </c>
    </row>
    <row r="18" spans="1:17" x14ac:dyDescent="0.25">
      <c r="A18" t="s">
        <v>30</v>
      </c>
      <c r="C18" t="s">
        <v>134</v>
      </c>
      <c r="D18" t="s">
        <v>132</v>
      </c>
      <c r="E18" t="s">
        <v>120</v>
      </c>
      <c r="F18" t="s">
        <v>136</v>
      </c>
      <c r="G18">
        <v>123.7677</v>
      </c>
      <c r="H18" t="s">
        <v>135</v>
      </c>
      <c r="I18" t="s">
        <v>110</v>
      </c>
      <c r="J18" t="s">
        <v>128</v>
      </c>
      <c r="K18" t="s">
        <v>139</v>
      </c>
      <c r="M18" t="s">
        <v>110</v>
      </c>
      <c r="N18">
        <v>55.779899999999998</v>
      </c>
      <c r="O18">
        <v>48.751100000000001</v>
      </c>
      <c r="P18">
        <v>62.383000000000003</v>
      </c>
      <c r="Q18">
        <v>51.829099999999997</v>
      </c>
    </row>
    <row r="19" spans="1:17" x14ac:dyDescent="0.25">
      <c r="A19" t="s">
        <v>30</v>
      </c>
      <c r="C19" t="s">
        <v>134</v>
      </c>
      <c r="D19" t="s">
        <v>132</v>
      </c>
      <c r="E19" t="s">
        <v>120</v>
      </c>
      <c r="F19" t="s">
        <v>136</v>
      </c>
      <c r="G19">
        <v>74.7029</v>
      </c>
      <c r="H19" t="s">
        <v>127</v>
      </c>
      <c r="I19" t="s">
        <v>110</v>
      </c>
      <c r="J19" t="s">
        <v>128</v>
      </c>
      <c r="K19" t="s">
        <v>145</v>
      </c>
      <c r="M19" t="s">
        <v>108</v>
      </c>
      <c r="N19">
        <v>53.5289</v>
      </c>
      <c r="O19">
        <v>44.044400000000003</v>
      </c>
      <c r="P19">
        <v>49.953299999999999</v>
      </c>
      <c r="Q19">
        <v>47.410499999999999</v>
      </c>
    </row>
    <row r="20" spans="1:17" x14ac:dyDescent="0.25">
      <c r="A20" t="s">
        <v>30</v>
      </c>
      <c r="C20" t="s">
        <v>134</v>
      </c>
      <c r="D20" t="s">
        <v>132</v>
      </c>
      <c r="E20" t="s">
        <v>120</v>
      </c>
      <c r="F20" t="s">
        <v>136</v>
      </c>
      <c r="G20">
        <v>54.517899999999997</v>
      </c>
      <c r="H20" t="s">
        <v>133</v>
      </c>
      <c r="I20" t="s">
        <v>110</v>
      </c>
      <c r="J20" t="s">
        <v>128</v>
      </c>
      <c r="K20" t="s">
        <v>168</v>
      </c>
    </row>
    <row r="21" spans="1:17" x14ac:dyDescent="0.25">
      <c r="A21" t="s">
        <v>30</v>
      </c>
      <c r="C21" t="s">
        <v>134</v>
      </c>
      <c r="D21" t="s">
        <v>132</v>
      </c>
      <c r="E21" t="s">
        <v>120</v>
      </c>
      <c r="F21" t="s">
        <v>136</v>
      </c>
      <c r="G21">
        <v>55.23</v>
      </c>
      <c r="H21" t="s">
        <v>129</v>
      </c>
      <c r="I21" t="s">
        <v>110</v>
      </c>
      <c r="J21" t="s">
        <v>128</v>
      </c>
      <c r="K21" t="s">
        <v>168</v>
      </c>
    </row>
    <row r="22" spans="1:17" x14ac:dyDescent="0.25">
      <c r="A22" t="s">
        <v>30</v>
      </c>
      <c r="C22" t="s">
        <v>134</v>
      </c>
      <c r="D22" t="s">
        <v>132</v>
      </c>
      <c r="E22" t="s">
        <v>120</v>
      </c>
      <c r="F22" t="s">
        <v>136</v>
      </c>
      <c r="G22">
        <v>51.6815</v>
      </c>
      <c r="H22" t="s">
        <v>135</v>
      </c>
      <c r="I22" t="s">
        <v>111</v>
      </c>
      <c r="J22" t="s">
        <v>128</v>
      </c>
      <c r="K22" t="s">
        <v>169</v>
      </c>
    </row>
    <row r="23" spans="1:17" x14ac:dyDescent="0.25">
      <c r="A23" t="s">
        <v>30</v>
      </c>
      <c r="C23" t="s">
        <v>134</v>
      </c>
      <c r="D23" t="s">
        <v>132</v>
      </c>
      <c r="E23" t="s">
        <v>120</v>
      </c>
      <c r="F23" t="s">
        <v>136</v>
      </c>
      <c r="G23">
        <v>73.5535</v>
      </c>
      <c r="H23" t="s">
        <v>127</v>
      </c>
      <c r="I23" t="s">
        <v>111</v>
      </c>
      <c r="J23" t="s">
        <v>128</v>
      </c>
      <c r="K23" t="s">
        <v>146</v>
      </c>
    </row>
    <row r="24" spans="1:17" x14ac:dyDescent="0.25">
      <c r="A24" t="s">
        <v>30</v>
      </c>
      <c r="C24" t="s">
        <v>134</v>
      </c>
      <c r="D24" t="s">
        <v>132</v>
      </c>
      <c r="E24" t="s">
        <v>120</v>
      </c>
      <c r="F24" t="s">
        <v>136</v>
      </c>
      <c r="G24">
        <v>52.098700000000001</v>
      </c>
      <c r="H24" t="s">
        <v>133</v>
      </c>
      <c r="I24" t="s">
        <v>111</v>
      </c>
      <c r="J24" t="s">
        <v>128</v>
      </c>
      <c r="K24" t="s">
        <v>169</v>
      </c>
    </row>
    <row r="25" spans="1:17" x14ac:dyDescent="0.25">
      <c r="A25" t="s">
        <v>30</v>
      </c>
      <c r="C25" t="s">
        <v>134</v>
      </c>
      <c r="D25" t="s">
        <v>132</v>
      </c>
      <c r="E25" t="s">
        <v>120</v>
      </c>
      <c r="F25" t="s">
        <v>136</v>
      </c>
      <c r="G25">
        <v>55.808700000000002</v>
      </c>
      <c r="H25" t="s">
        <v>129</v>
      </c>
      <c r="I25" t="s">
        <v>111</v>
      </c>
      <c r="J25" t="s">
        <v>128</v>
      </c>
      <c r="K25" t="s">
        <v>168</v>
      </c>
    </row>
    <row r="26" spans="1:17" x14ac:dyDescent="0.25">
      <c r="A26" t="s">
        <v>30</v>
      </c>
      <c r="C26" t="s">
        <v>134</v>
      </c>
      <c r="D26" t="s">
        <v>132</v>
      </c>
      <c r="E26" t="s">
        <v>120</v>
      </c>
      <c r="F26" t="s">
        <v>136</v>
      </c>
      <c r="G26">
        <v>41.751800000000003</v>
      </c>
      <c r="H26" t="s">
        <v>135</v>
      </c>
      <c r="I26" t="s">
        <v>130</v>
      </c>
      <c r="J26" t="s">
        <v>131</v>
      </c>
      <c r="K26" t="s">
        <v>171</v>
      </c>
    </row>
    <row r="27" spans="1:17" x14ac:dyDescent="0.25">
      <c r="A27" t="s">
        <v>30</v>
      </c>
      <c r="C27" t="s">
        <v>134</v>
      </c>
      <c r="D27" t="s">
        <v>132</v>
      </c>
      <c r="E27" t="s">
        <v>120</v>
      </c>
      <c r="F27" t="s">
        <v>136</v>
      </c>
      <c r="G27">
        <v>60.682499999999997</v>
      </c>
      <c r="H27" t="s">
        <v>127</v>
      </c>
      <c r="I27" t="s">
        <v>130</v>
      </c>
      <c r="J27" t="s">
        <v>131</v>
      </c>
      <c r="K27" t="s">
        <v>177</v>
      </c>
    </row>
    <row r="28" spans="1:17" x14ac:dyDescent="0.25">
      <c r="A28" t="s">
        <v>30</v>
      </c>
      <c r="C28" t="s">
        <v>134</v>
      </c>
      <c r="D28" t="s">
        <v>132</v>
      </c>
      <c r="E28" t="s">
        <v>120</v>
      </c>
      <c r="F28" t="s">
        <v>136</v>
      </c>
      <c r="G28">
        <v>38.802599999999998</v>
      </c>
      <c r="H28" t="s">
        <v>133</v>
      </c>
      <c r="I28" t="s">
        <v>130</v>
      </c>
      <c r="J28" t="s">
        <v>131</v>
      </c>
      <c r="K28" t="s">
        <v>152</v>
      </c>
    </row>
    <row r="29" spans="1:17" x14ac:dyDescent="0.25">
      <c r="A29" t="s">
        <v>30</v>
      </c>
      <c r="C29" t="s">
        <v>134</v>
      </c>
      <c r="D29" t="s">
        <v>132</v>
      </c>
      <c r="E29" t="s">
        <v>120</v>
      </c>
      <c r="F29" t="s">
        <v>136</v>
      </c>
      <c r="G29">
        <v>51.795499999999997</v>
      </c>
      <c r="H29" t="s">
        <v>129</v>
      </c>
      <c r="I29" t="s">
        <v>130</v>
      </c>
      <c r="J29" t="s">
        <v>131</v>
      </c>
      <c r="K29" t="s">
        <v>169</v>
      </c>
    </row>
    <row r="30" spans="1:17" x14ac:dyDescent="0.25">
      <c r="A30" t="s">
        <v>30</v>
      </c>
      <c r="C30" t="s">
        <v>134</v>
      </c>
      <c r="D30" t="s">
        <v>132</v>
      </c>
      <c r="E30" t="s">
        <v>120</v>
      </c>
      <c r="F30" t="s">
        <v>136</v>
      </c>
      <c r="G30">
        <v>53.5289</v>
      </c>
      <c r="H30" t="s">
        <v>135</v>
      </c>
      <c r="I30" t="s">
        <v>131</v>
      </c>
      <c r="J30" t="s">
        <v>131</v>
      </c>
      <c r="K30" t="s">
        <v>168</v>
      </c>
    </row>
    <row r="31" spans="1:17" x14ac:dyDescent="0.25">
      <c r="A31" t="s">
        <v>30</v>
      </c>
      <c r="C31" t="s">
        <v>134</v>
      </c>
      <c r="D31" t="s">
        <v>132</v>
      </c>
      <c r="E31" t="s">
        <v>120</v>
      </c>
      <c r="F31" t="s">
        <v>136</v>
      </c>
      <c r="G31">
        <v>44.044400000000003</v>
      </c>
      <c r="H31" t="s">
        <v>127</v>
      </c>
      <c r="I31" t="s">
        <v>131</v>
      </c>
      <c r="J31" t="s">
        <v>131</v>
      </c>
      <c r="K31" t="s">
        <v>171</v>
      </c>
    </row>
    <row r="32" spans="1:17" x14ac:dyDescent="0.25">
      <c r="A32" t="s">
        <v>30</v>
      </c>
      <c r="B32" t="s">
        <v>137</v>
      </c>
      <c r="C32" t="s">
        <v>134</v>
      </c>
      <c r="D32" t="s">
        <v>132</v>
      </c>
      <c r="E32" t="s">
        <v>120</v>
      </c>
      <c r="F32" t="s">
        <v>136</v>
      </c>
      <c r="G32">
        <v>49.953299999999999</v>
      </c>
      <c r="H32" t="s">
        <v>133</v>
      </c>
      <c r="I32" t="s">
        <v>131</v>
      </c>
      <c r="J32" t="s">
        <v>131</v>
      </c>
      <c r="K32" t="s">
        <v>170</v>
      </c>
    </row>
    <row r="33" spans="1:11" x14ac:dyDescent="0.25">
      <c r="A33" t="s">
        <v>30</v>
      </c>
      <c r="B33" t="s">
        <v>137</v>
      </c>
      <c r="C33" t="s">
        <v>134</v>
      </c>
      <c r="D33" t="s">
        <v>132</v>
      </c>
      <c r="E33" t="s">
        <v>120</v>
      </c>
      <c r="F33" t="s">
        <v>136</v>
      </c>
      <c r="G33">
        <v>47.410499999999999</v>
      </c>
      <c r="H33" t="s">
        <v>129</v>
      </c>
      <c r="I33" t="s">
        <v>131</v>
      </c>
      <c r="J33" t="s">
        <v>131</v>
      </c>
      <c r="K33" t="s">
        <v>170</v>
      </c>
    </row>
    <row r="34" spans="1:11" x14ac:dyDescent="0.25">
      <c r="A34" t="s">
        <v>30</v>
      </c>
      <c r="B34" t="s">
        <v>137</v>
      </c>
      <c r="C34" t="s">
        <v>134</v>
      </c>
      <c r="D34" t="s">
        <v>132</v>
      </c>
      <c r="E34" t="s">
        <v>120</v>
      </c>
      <c r="F34" t="s">
        <v>136</v>
      </c>
      <c r="G34">
        <v>58.871200000000002</v>
      </c>
      <c r="H34" t="s">
        <v>135</v>
      </c>
      <c r="I34" t="s">
        <v>107</v>
      </c>
      <c r="J34" t="s">
        <v>131</v>
      </c>
      <c r="K34" t="s">
        <v>177</v>
      </c>
    </row>
    <row r="35" spans="1:11" x14ac:dyDescent="0.25">
      <c r="A35" t="s">
        <v>30</v>
      </c>
      <c r="B35" t="s">
        <v>137</v>
      </c>
      <c r="C35" t="s">
        <v>134</v>
      </c>
      <c r="D35" t="s">
        <v>132</v>
      </c>
      <c r="E35" t="s">
        <v>120</v>
      </c>
      <c r="F35" t="s">
        <v>136</v>
      </c>
      <c r="G35">
        <v>61.766300000000001</v>
      </c>
      <c r="H35" t="s">
        <v>127</v>
      </c>
      <c r="I35" t="s">
        <v>107</v>
      </c>
      <c r="J35" t="s">
        <v>131</v>
      </c>
      <c r="K35" t="s">
        <v>177</v>
      </c>
    </row>
    <row r="36" spans="1:11" x14ac:dyDescent="0.25">
      <c r="A36" t="s">
        <v>30</v>
      </c>
      <c r="B36" t="s">
        <v>137</v>
      </c>
      <c r="C36" t="s">
        <v>134</v>
      </c>
      <c r="D36" t="s">
        <v>132</v>
      </c>
      <c r="E36" t="s">
        <v>120</v>
      </c>
      <c r="F36" t="s">
        <v>136</v>
      </c>
      <c r="G36">
        <v>61.769300000000001</v>
      </c>
      <c r="H36" t="s">
        <v>133</v>
      </c>
      <c r="I36" t="s">
        <v>107</v>
      </c>
      <c r="J36" t="s">
        <v>131</v>
      </c>
      <c r="K36" t="s">
        <v>177</v>
      </c>
    </row>
    <row r="37" spans="1:11" x14ac:dyDescent="0.25">
      <c r="A37" t="s">
        <v>30</v>
      </c>
      <c r="B37" t="s">
        <v>137</v>
      </c>
      <c r="C37" t="s">
        <v>134</v>
      </c>
      <c r="D37" t="s">
        <v>132</v>
      </c>
      <c r="E37" t="s">
        <v>120</v>
      </c>
      <c r="F37" t="s">
        <v>136</v>
      </c>
      <c r="G37">
        <v>56.419800000000002</v>
      </c>
      <c r="H37" t="s">
        <v>129</v>
      </c>
      <c r="I37" t="s">
        <v>107</v>
      </c>
      <c r="J37" t="s">
        <v>131</v>
      </c>
      <c r="K37" t="s">
        <v>168</v>
      </c>
    </row>
    <row r="38" spans="1:11" x14ac:dyDescent="0.25">
      <c r="A38" t="s">
        <v>30</v>
      </c>
      <c r="B38" t="s">
        <v>137</v>
      </c>
      <c r="C38" t="s">
        <v>134</v>
      </c>
      <c r="D38" t="s">
        <v>132</v>
      </c>
      <c r="E38" t="s">
        <v>120</v>
      </c>
      <c r="F38" t="s">
        <v>136</v>
      </c>
      <c r="G38">
        <v>53.0867</v>
      </c>
      <c r="H38" t="s">
        <v>135</v>
      </c>
      <c r="I38" t="s">
        <v>109</v>
      </c>
      <c r="J38" t="s">
        <v>131</v>
      </c>
      <c r="K38" t="s">
        <v>169</v>
      </c>
    </row>
    <row r="39" spans="1:11" x14ac:dyDescent="0.25">
      <c r="A39" t="s">
        <v>30</v>
      </c>
      <c r="B39" t="s">
        <v>137</v>
      </c>
      <c r="C39" t="s">
        <v>134</v>
      </c>
      <c r="D39" t="s">
        <v>132</v>
      </c>
      <c r="E39" t="s">
        <v>120</v>
      </c>
      <c r="F39" t="s">
        <v>136</v>
      </c>
      <c r="G39">
        <v>53.557899999999997</v>
      </c>
      <c r="H39" t="s">
        <v>127</v>
      </c>
      <c r="I39" t="s">
        <v>109</v>
      </c>
      <c r="J39" t="s">
        <v>131</v>
      </c>
      <c r="K39" t="s">
        <v>168</v>
      </c>
    </row>
    <row r="40" spans="1:11" x14ac:dyDescent="0.25">
      <c r="A40" t="s">
        <v>30</v>
      </c>
      <c r="B40" t="s">
        <v>137</v>
      </c>
      <c r="C40" t="s">
        <v>134</v>
      </c>
      <c r="D40" t="s">
        <v>132</v>
      </c>
      <c r="E40" t="s">
        <v>120</v>
      </c>
      <c r="F40" t="s">
        <v>136</v>
      </c>
      <c r="G40">
        <v>69.480400000000003</v>
      </c>
      <c r="H40" t="s">
        <v>133</v>
      </c>
      <c r="I40" t="s">
        <v>109</v>
      </c>
      <c r="J40" t="s">
        <v>131</v>
      </c>
      <c r="K40" t="s">
        <v>147</v>
      </c>
    </row>
    <row r="41" spans="1:11" x14ac:dyDescent="0.25">
      <c r="A41" t="s">
        <v>30</v>
      </c>
      <c r="B41" t="s">
        <v>137</v>
      </c>
      <c r="C41" t="s">
        <v>134</v>
      </c>
      <c r="D41" t="s">
        <v>132</v>
      </c>
      <c r="F41" t="s">
        <v>136</v>
      </c>
      <c r="G41">
        <v>56.206099999999999</v>
      </c>
      <c r="H41" t="s">
        <v>129</v>
      </c>
      <c r="I41" t="s">
        <v>109</v>
      </c>
      <c r="J41" t="s">
        <v>131</v>
      </c>
      <c r="K41" t="s">
        <v>168</v>
      </c>
    </row>
    <row r="42" spans="1:11" x14ac:dyDescent="0.25">
      <c r="A42" t="s">
        <v>30</v>
      </c>
      <c r="B42" t="s">
        <v>137</v>
      </c>
      <c r="C42" t="s">
        <v>134</v>
      </c>
      <c r="D42" t="s">
        <v>132</v>
      </c>
      <c r="F42" t="s">
        <v>136</v>
      </c>
      <c r="G42">
        <v>55.779899999999998</v>
      </c>
      <c r="H42" t="s">
        <v>135</v>
      </c>
      <c r="I42" t="s">
        <v>110</v>
      </c>
      <c r="J42" t="s">
        <v>131</v>
      </c>
      <c r="K42" t="s">
        <v>168</v>
      </c>
    </row>
    <row r="43" spans="1:11" x14ac:dyDescent="0.25">
      <c r="A43" t="s">
        <v>30</v>
      </c>
      <c r="B43" t="s">
        <v>137</v>
      </c>
      <c r="C43" t="s">
        <v>134</v>
      </c>
      <c r="D43" t="s">
        <v>132</v>
      </c>
      <c r="F43" t="s">
        <v>136</v>
      </c>
      <c r="G43">
        <v>48.751100000000001</v>
      </c>
      <c r="H43" t="s">
        <v>127</v>
      </c>
      <c r="I43" t="s">
        <v>110</v>
      </c>
      <c r="J43" t="s">
        <v>131</v>
      </c>
      <c r="K43" t="s">
        <v>170</v>
      </c>
    </row>
    <row r="44" spans="1:11" x14ac:dyDescent="0.25">
      <c r="A44" t="s">
        <v>30</v>
      </c>
      <c r="B44" t="s">
        <v>137</v>
      </c>
      <c r="C44" t="s">
        <v>134</v>
      </c>
      <c r="D44" t="s">
        <v>132</v>
      </c>
      <c r="F44" t="s">
        <v>136</v>
      </c>
      <c r="G44">
        <v>62.383000000000003</v>
      </c>
      <c r="H44" t="s">
        <v>133</v>
      </c>
      <c r="I44" t="s">
        <v>110</v>
      </c>
      <c r="J44" t="s">
        <v>131</v>
      </c>
      <c r="K44" t="s">
        <v>147</v>
      </c>
    </row>
    <row r="45" spans="1:11" x14ac:dyDescent="0.25">
      <c r="A45" t="s">
        <v>30</v>
      </c>
      <c r="B45" t="s">
        <v>137</v>
      </c>
      <c r="C45" t="s">
        <v>134</v>
      </c>
      <c r="D45" t="s">
        <v>132</v>
      </c>
      <c r="F45" t="s">
        <v>136</v>
      </c>
      <c r="G45">
        <v>51.829099999999997</v>
      </c>
      <c r="H45" t="s">
        <v>129</v>
      </c>
      <c r="I45" t="s">
        <v>110</v>
      </c>
      <c r="J45" t="s">
        <v>131</v>
      </c>
      <c r="K45" t="s">
        <v>169</v>
      </c>
    </row>
    <row r="46" spans="1:11" x14ac:dyDescent="0.25">
      <c r="A46" t="s">
        <v>30</v>
      </c>
      <c r="B46" t="s">
        <v>137</v>
      </c>
      <c r="C46" t="s">
        <v>134</v>
      </c>
      <c r="D46" t="s">
        <v>132</v>
      </c>
      <c r="F46" t="s">
        <v>136</v>
      </c>
      <c r="G46">
        <v>52.131300000000003</v>
      </c>
      <c r="H46" t="s">
        <v>135</v>
      </c>
      <c r="I46" t="s">
        <v>111</v>
      </c>
      <c r="J46" t="s">
        <v>131</v>
      </c>
      <c r="K46" t="s">
        <v>169</v>
      </c>
    </row>
    <row r="47" spans="1:11" x14ac:dyDescent="0.25">
      <c r="A47" t="s">
        <v>30</v>
      </c>
      <c r="B47" t="s">
        <v>137</v>
      </c>
      <c r="C47" t="s">
        <v>134</v>
      </c>
      <c r="D47" t="s">
        <v>132</v>
      </c>
      <c r="F47" t="s">
        <v>136</v>
      </c>
      <c r="G47">
        <v>56.595100000000002</v>
      </c>
      <c r="H47" t="s">
        <v>127</v>
      </c>
      <c r="I47" t="s">
        <v>111</v>
      </c>
      <c r="J47" t="s">
        <v>131</v>
      </c>
      <c r="K47" t="s">
        <v>168</v>
      </c>
    </row>
    <row r="48" spans="1:11" x14ac:dyDescent="0.25">
      <c r="A48" t="s">
        <v>30</v>
      </c>
      <c r="B48" t="s">
        <v>137</v>
      </c>
      <c r="C48" t="s">
        <v>134</v>
      </c>
      <c r="D48" t="s">
        <v>132</v>
      </c>
      <c r="F48" t="s">
        <v>136</v>
      </c>
      <c r="G48">
        <v>68.454700000000003</v>
      </c>
      <c r="H48" t="s">
        <v>133</v>
      </c>
      <c r="I48" t="s">
        <v>111</v>
      </c>
      <c r="J48" t="s">
        <v>131</v>
      </c>
      <c r="K48" t="s">
        <v>147</v>
      </c>
    </row>
    <row r="49" spans="1:11" x14ac:dyDescent="0.25">
      <c r="A49" t="s">
        <v>30</v>
      </c>
      <c r="B49" t="s">
        <v>137</v>
      </c>
      <c r="C49" t="s">
        <v>134</v>
      </c>
      <c r="D49" t="s">
        <v>132</v>
      </c>
      <c r="F49" t="s">
        <v>136</v>
      </c>
      <c r="G49">
        <v>51.974699999999999</v>
      </c>
      <c r="H49" t="s">
        <v>129</v>
      </c>
      <c r="I49" t="s">
        <v>111</v>
      </c>
      <c r="J49" t="s">
        <v>131</v>
      </c>
      <c r="K49" t="s">
        <v>169</v>
      </c>
    </row>
    <row r="50" spans="1:11" x14ac:dyDescent="0.25">
      <c r="A50" t="s">
        <v>30</v>
      </c>
      <c r="B50" t="s">
        <v>137</v>
      </c>
      <c r="C50" t="s">
        <v>134</v>
      </c>
      <c r="D50" t="s">
        <v>132</v>
      </c>
      <c r="F50" t="s">
        <v>136</v>
      </c>
    </row>
    <row r="51" spans="1:11" x14ac:dyDescent="0.25">
      <c r="A51" t="s">
        <v>30</v>
      </c>
      <c r="B51" t="s">
        <v>137</v>
      </c>
      <c r="C51" t="s">
        <v>134</v>
      </c>
      <c r="D51" t="s">
        <v>132</v>
      </c>
      <c r="F51" t="s">
        <v>136</v>
      </c>
    </row>
    <row r="52" spans="1:11" x14ac:dyDescent="0.25">
      <c r="A52" t="s">
        <v>30</v>
      </c>
      <c r="B52" t="s">
        <v>137</v>
      </c>
      <c r="C52" t="s">
        <v>134</v>
      </c>
      <c r="D52" t="s">
        <v>132</v>
      </c>
      <c r="F52" t="s">
        <v>136</v>
      </c>
    </row>
    <row r="53" spans="1:11" x14ac:dyDescent="0.25">
      <c r="A53" t="s">
        <v>30</v>
      </c>
      <c r="B53" t="s">
        <v>137</v>
      </c>
      <c r="C53" t="s">
        <v>134</v>
      </c>
      <c r="D53" t="s">
        <v>132</v>
      </c>
      <c r="F53" t="s">
        <v>136</v>
      </c>
    </row>
    <row r="54" spans="1:11" x14ac:dyDescent="0.25">
      <c r="A54" t="s">
        <v>30</v>
      </c>
      <c r="B54" t="s">
        <v>137</v>
      </c>
      <c r="C54" t="s">
        <v>134</v>
      </c>
      <c r="D54" t="s">
        <v>132</v>
      </c>
      <c r="F54" t="s">
        <v>136</v>
      </c>
    </row>
    <row r="55" spans="1:11" x14ac:dyDescent="0.25">
      <c r="A55" t="s">
        <v>30</v>
      </c>
      <c r="B55" t="s">
        <v>137</v>
      </c>
      <c r="C55" t="s">
        <v>134</v>
      </c>
      <c r="D55" t="s">
        <v>132</v>
      </c>
      <c r="F55" t="s">
        <v>136</v>
      </c>
    </row>
    <row r="56" spans="1:11" x14ac:dyDescent="0.25">
      <c r="A56" t="s">
        <v>30</v>
      </c>
      <c r="B56" t="s">
        <v>137</v>
      </c>
      <c r="C56" t="s">
        <v>134</v>
      </c>
      <c r="D56" t="s">
        <v>132</v>
      </c>
      <c r="F56" t="s">
        <v>136</v>
      </c>
    </row>
    <row r="57" spans="1:11" x14ac:dyDescent="0.25">
      <c r="A57" t="s">
        <v>30</v>
      </c>
      <c r="B57" t="s">
        <v>137</v>
      </c>
      <c r="C57" t="s">
        <v>134</v>
      </c>
      <c r="D57" t="s">
        <v>132</v>
      </c>
      <c r="F57" t="s">
        <v>136</v>
      </c>
    </row>
    <row r="58" spans="1:11" x14ac:dyDescent="0.25">
      <c r="A58" t="s">
        <v>30</v>
      </c>
      <c r="B58" t="s">
        <v>137</v>
      </c>
      <c r="C58" t="s">
        <v>134</v>
      </c>
      <c r="D58" t="s">
        <v>132</v>
      </c>
      <c r="F58" t="s">
        <v>136</v>
      </c>
    </row>
    <row r="59" spans="1:11" x14ac:dyDescent="0.25">
      <c r="A59" t="s">
        <v>30</v>
      </c>
      <c r="B59" t="s">
        <v>137</v>
      </c>
      <c r="C59" t="s">
        <v>134</v>
      </c>
      <c r="D59" t="s">
        <v>132</v>
      </c>
      <c r="F59" t="s">
        <v>136</v>
      </c>
    </row>
    <row r="60" spans="1:11" x14ac:dyDescent="0.25">
      <c r="A60" t="s">
        <v>30</v>
      </c>
      <c r="B60" t="s">
        <v>137</v>
      </c>
      <c r="C60" t="s">
        <v>134</v>
      </c>
      <c r="D60" t="s">
        <v>132</v>
      </c>
      <c r="F60" t="s">
        <v>136</v>
      </c>
    </row>
    <row r="61" spans="1:11" x14ac:dyDescent="0.25">
      <c r="A61" t="s">
        <v>30</v>
      </c>
      <c r="B61" t="s">
        <v>137</v>
      </c>
      <c r="C61" t="s">
        <v>134</v>
      </c>
      <c r="D61" t="s">
        <v>132</v>
      </c>
      <c r="F61" t="s">
        <v>136</v>
      </c>
    </row>
    <row r="62" spans="1:11" x14ac:dyDescent="0.25">
      <c r="A62" t="s">
        <v>30</v>
      </c>
      <c r="B62" t="s">
        <v>137</v>
      </c>
      <c r="C62" t="s">
        <v>134</v>
      </c>
      <c r="D62" t="s">
        <v>132</v>
      </c>
      <c r="F62" t="s">
        <v>136</v>
      </c>
    </row>
    <row r="63" spans="1:11" x14ac:dyDescent="0.25">
      <c r="A63" t="s">
        <v>30</v>
      </c>
      <c r="B63" t="s">
        <v>137</v>
      </c>
      <c r="C63" t="s">
        <v>134</v>
      </c>
      <c r="D63" t="s">
        <v>132</v>
      </c>
      <c r="F63" t="s">
        <v>136</v>
      </c>
    </row>
    <row r="64" spans="1:11" x14ac:dyDescent="0.25">
      <c r="A64" t="s">
        <v>30</v>
      </c>
      <c r="B64" t="s">
        <v>137</v>
      </c>
      <c r="C64" t="s">
        <v>134</v>
      </c>
      <c r="D64" t="s">
        <v>132</v>
      </c>
      <c r="F64" t="s">
        <v>136</v>
      </c>
    </row>
    <row r="65" spans="1:6" x14ac:dyDescent="0.25">
      <c r="A65" t="s">
        <v>30</v>
      </c>
      <c r="B65" t="s">
        <v>137</v>
      </c>
      <c r="C65" t="s">
        <v>134</v>
      </c>
      <c r="F65" t="s">
        <v>136</v>
      </c>
    </row>
    <row r="66" spans="1:6" x14ac:dyDescent="0.25">
      <c r="A66" t="s">
        <v>30</v>
      </c>
      <c r="B66" t="s">
        <v>137</v>
      </c>
      <c r="C66" t="s">
        <v>134</v>
      </c>
      <c r="F66" t="s">
        <v>136</v>
      </c>
    </row>
    <row r="67" spans="1:6" x14ac:dyDescent="0.25">
      <c r="A67" t="s">
        <v>30</v>
      </c>
      <c r="B67" t="s">
        <v>137</v>
      </c>
      <c r="C67" t="s">
        <v>134</v>
      </c>
      <c r="F67" t="s">
        <v>136</v>
      </c>
    </row>
    <row r="68" spans="1:6" x14ac:dyDescent="0.25">
      <c r="A68" t="s">
        <v>30</v>
      </c>
      <c r="B68" t="s">
        <v>137</v>
      </c>
      <c r="C68" t="s">
        <v>134</v>
      </c>
      <c r="F68" t="s">
        <v>136</v>
      </c>
    </row>
    <row r="69" spans="1:6" x14ac:dyDescent="0.25">
      <c r="A69" t="s">
        <v>30</v>
      </c>
      <c r="B69" t="s">
        <v>137</v>
      </c>
      <c r="C69" t="s">
        <v>134</v>
      </c>
      <c r="F69" t="s">
        <v>136</v>
      </c>
    </row>
    <row r="70" spans="1:6" x14ac:dyDescent="0.25">
      <c r="A70" t="s">
        <v>30</v>
      </c>
      <c r="B70" t="s">
        <v>137</v>
      </c>
      <c r="C70" t="s">
        <v>134</v>
      </c>
      <c r="F70" t="s">
        <v>136</v>
      </c>
    </row>
    <row r="71" spans="1:6" x14ac:dyDescent="0.25">
      <c r="A71" t="s">
        <v>30</v>
      </c>
      <c r="B71" t="s">
        <v>137</v>
      </c>
      <c r="C71" t="s">
        <v>134</v>
      </c>
      <c r="F71" t="s">
        <v>136</v>
      </c>
    </row>
    <row r="72" spans="1:6" x14ac:dyDescent="0.25">
      <c r="A72" t="s">
        <v>30</v>
      </c>
      <c r="B72" t="s">
        <v>137</v>
      </c>
      <c r="C72" t="s">
        <v>134</v>
      </c>
      <c r="F72" t="s">
        <v>136</v>
      </c>
    </row>
    <row r="73" spans="1:6" x14ac:dyDescent="0.25">
      <c r="A73" t="s">
        <v>30</v>
      </c>
      <c r="B73" t="s">
        <v>137</v>
      </c>
      <c r="C73" t="s">
        <v>134</v>
      </c>
      <c r="F73" t="s">
        <v>136</v>
      </c>
    </row>
    <row r="74" spans="1:6" x14ac:dyDescent="0.25">
      <c r="A74" t="s">
        <v>30</v>
      </c>
      <c r="B74" t="s">
        <v>137</v>
      </c>
      <c r="C74" t="s">
        <v>134</v>
      </c>
      <c r="F74" t="s">
        <v>136</v>
      </c>
    </row>
    <row r="75" spans="1:6" x14ac:dyDescent="0.25">
      <c r="A75" t="s">
        <v>30</v>
      </c>
      <c r="B75" t="s">
        <v>137</v>
      </c>
      <c r="C75" t="s">
        <v>134</v>
      </c>
      <c r="F75" t="s">
        <v>136</v>
      </c>
    </row>
    <row r="76" spans="1:6" x14ac:dyDescent="0.25">
      <c r="A76" t="s">
        <v>30</v>
      </c>
      <c r="B76" t="s">
        <v>137</v>
      </c>
      <c r="C76" t="s">
        <v>134</v>
      </c>
      <c r="F76" t="s">
        <v>136</v>
      </c>
    </row>
    <row r="77" spans="1:6" x14ac:dyDescent="0.25">
      <c r="A77" t="s">
        <v>30</v>
      </c>
      <c r="B77" t="s">
        <v>137</v>
      </c>
      <c r="C77" t="s">
        <v>134</v>
      </c>
      <c r="F77" t="s">
        <v>136</v>
      </c>
    </row>
    <row r="78" spans="1:6" x14ac:dyDescent="0.25">
      <c r="A78" t="s">
        <v>30</v>
      </c>
      <c r="B78" t="s">
        <v>137</v>
      </c>
      <c r="C78" t="s">
        <v>134</v>
      </c>
      <c r="F78" t="s">
        <v>136</v>
      </c>
    </row>
    <row r="79" spans="1:6" x14ac:dyDescent="0.25">
      <c r="A79" t="s">
        <v>30</v>
      </c>
      <c r="B79" t="s">
        <v>137</v>
      </c>
      <c r="F79" t="s">
        <v>136</v>
      </c>
    </row>
    <row r="80" spans="1:6" x14ac:dyDescent="0.25">
      <c r="A80" t="s">
        <v>30</v>
      </c>
      <c r="B80" t="s">
        <v>137</v>
      </c>
      <c r="F80" t="s">
        <v>136</v>
      </c>
    </row>
    <row r="81" spans="1:6" x14ac:dyDescent="0.25">
      <c r="A81" t="s">
        <v>30</v>
      </c>
      <c r="B81" t="s">
        <v>137</v>
      </c>
      <c r="F81" t="s">
        <v>136</v>
      </c>
    </row>
    <row r="82" spans="1:6" x14ac:dyDescent="0.25">
      <c r="A82" t="s">
        <v>30</v>
      </c>
      <c r="B82" t="s">
        <v>137</v>
      </c>
      <c r="F82" t="s">
        <v>136</v>
      </c>
    </row>
    <row r="83" spans="1:6" x14ac:dyDescent="0.25">
      <c r="A83" t="s">
        <v>30</v>
      </c>
      <c r="B83" t="s">
        <v>137</v>
      </c>
      <c r="F83" t="s">
        <v>136</v>
      </c>
    </row>
    <row r="84" spans="1:6" x14ac:dyDescent="0.25">
      <c r="A84" t="s">
        <v>30</v>
      </c>
      <c r="B84" t="s">
        <v>137</v>
      </c>
      <c r="F84" t="s">
        <v>136</v>
      </c>
    </row>
    <row r="85" spans="1:6" x14ac:dyDescent="0.25">
      <c r="A85" t="s">
        <v>30</v>
      </c>
      <c r="B85" t="s">
        <v>137</v>
      </c>
      <c r="F85" t="s">
        <v>136</v>
      </c>
    </row>
    <row r="86" spans="1:6" x14ac:dyDescent="0.25">
      <c r="A86" t="s">
        <v>30</v>
      </c>
      <c r="B86" t="s">
        <v>137</v>
      </c>
      <c r="F86" t="s">
        <v>136</v>
      </c>
    </row>
    <row r="87" spans="1:6" x14ac:dyDescent="0.25">
      <c r="A87" t="s">
        <v>30</v>
      </c>
      <c r="B87" t="s">
        <v>137</v>
      </c>
      <c r="F87" t="s">
        <v>136</v>
      </c>
    </row>
    <row r="88" spans="1:6" x14ac:dyDescent="0.25">
      <c r="A88" t="s">
        <v>30</v>
      </c>
      <c r="B88" t="s">
        <v>137</v>
      </c>
      <c r="F88" t="s">
        <v>136</v>
      </c>
    </row>
    <row r="89" spans="1:6" x14ac:dyDescent="0.25">
      <c r="A89" t="s">
        <v>30</v>
      </c>
      <c r="B89" t="s">
        <v>137</v>
      </c>
      <c r="F89" t="s">
        <v>136</v>
      </c>
    </row>
    <row r="90" spans="1:6" x14ac:dyDescent="0.25">
      <c r="A90" t="s">
        <v>30</v>
      </c>
      <c r="B90" t="s">
        <v>137</v>
      </c>
      <c r="F90" t="s">
        <v>136</v>
      </c>
    </row>
    <row r="91" spans="1:6" x14ac:dyDescent="0.25">
      <c r="B91" t="s">
        <v>137</v>
      </c>
      <c r="F91" t="s">
        <v>136</v>
      </c>
    </row>
    <row r="92" spans="1:6" x14ac:dyDescent="0.25">
      <c r="B92" t="s">
        <v>137</v>
      </c>
      <c r="F92" t="s">
        <v>136</v>
      </c>
    </row>
    <row r="93" spans="1:6" x14ac:dyDescent="0.25">
      <c r="B93" t="s">
        <v>137</v>
      </c>
      <c r="F93" t="s">
        <v>136</v>
      </c>
    </row>
    <row r="94" spans="1:6" x14ac:dyDescent="0.25">
      <c r="B94" t="s">
        <v>137</v>
      </c>
      <c r="F94" t="s">
        <v>136</v>
      </c>
    </row>
    <row r="95" spans="1:6" x14ac:dyDescent="0.25">
      <c r="B95" t="s">
        <v>137</v>
      </c>
    </row>
    <row r="96" spans="1:6" x14ac:dyDescent="0.25">
      <c r="B96" t="s">
        <v>137</v>
      </c>
    </row>
    <row r="97" spans="1:1" x14ac:dyDescent="0.25">
      <c r="A97" t="s">
        <v>174</v>
      </c>
    </row>
  </sheetData>
  <sortState ref="G2:K97">
    <sortCondition ref="J2:J97"/>
    <sortCondition ref="I2:I97"/>
    <sortCondition ref="H2:H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FINALDATA_R12</vt:lpstr>
      <vt:lpstr>Sheet4</vt:lpstr>
      <vt:lpstr>Sheet3</vt:lpstr>
      <vt:lpstr>H3 amac porg 3 way interaction</vt:lpstr>
      <vt:lpstr>H3 2 way cc x time</vt:lpstr>
      <vt:lpstr>all ANOVA</vt:lpstr>
      <vt:lpstr>INCUBATION PORG 3 way newcurve</vt:lpstr>
      <vt:lpstr>INCUBATION PBIC 3way newcurve</vt:lpstr>
      <vt:lpstr>INC AMAC 3way new curve</vt:lpstr>
      <vt:lpstr>Sheet2</vt:lpstr>
      <vt:lpstr>INC PFIX 3way newcurve</vt:lpstr>
      <vt:lpstr>GH AMAC 3way new curve</vt:lpstr>
      <vt:lpstr>Sheet1</vt:lpstr>
      <vt:lpstr>GH org 3way newcurve</vt:lpstr>
      <vt:lpstr>fert effect</vt:lpstr>
      <vt:lpstr>H2 time &amp; fert</vt:lpstr>
      <vt:lpstr>cov crop effect</vt:lpstr>
      <vt:lpstr>Sheet7</vt:lpstr>
      <vt:lpstr>H1 pbic time</vt:lpstr>
      <vt:lpstr>H1 amac unavp porg ctrt x time</vt:lpstr>
      <vt:lpstr>H1 wbio &amp; cbio main effects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B. Norton</dc:creator>
  <cp:lastModifiedBy>Erin C. Rooney</cp:lastModifiedBy>
  <dcterms:created xsi:type="dcterms:W3CDTF">2017-06-27T19:51:25Z</dcterms:created>
  <dcterms:modified xsi:type="dcterms:W3CDTF">2017-08-07T19:42:45Z</dcterms:modified>
</cp:coreProperties>
</file>