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oney1\Desktop\"/>
    </mc:Choice>
  </mc:AlternateContent>
  <bookViews>
    <workbookView xWindow="0" yWindow="0" windowWidth="25200" windowHeight="11985" firstSheet="9" activeTab="9"/>
  </bookViews>
  <sheets>
    <sheet name="Sheet1" sheetId="1" r:id="rId1"/>
    <sheet name="Sheet7" sheetId="7" r:id="rId2"/>
    <sheet name="Sheet9" sheetId="9" r:id="rId3"/>
    <sheet name="Sheet10" sheetId="10" r:id="rId4"/>
    <sheet name="Sheet8" sheetId="8" r:id="rId5"/>
    <sheet name="Sheet2" sheetId="2" r:id="rId6"/>
    <sheet name="Sheet3" sheetId="3" r:id="rId7"/>
    <sheet name="Sheet4" sheetId="4" r:id="rId8"/>
    <sheet name="Sheet5" sheetId="5" r:id="rId9"/>
    <sheet name="Sheet6" sheetId="6" r:id="rId10"/>
  </sheets>
  <externalReferences>
    <externalReference r:id="rId11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7" l="1"/>
  <c r="D29" i="7"/>
  <c r="E27" i="7"/>
  <c r="D27" i="7"/>
  <c r="E23" i="7"/>
  <c r="D23" i="7"/>
  <c r="E19" i="7"/>
  <c r="D19" i="7"/>
  <c r="E15" i="7"/>
  <c r="D15" i="7"/>
  <c r="E13" i="7"/>
  <c r="D13" i="7"/>
  <c r="E9" i="7"/>
  <c r="D9" i="7"/>
  <c r="E5" i="7"/>
  <c r="D5" i="7"/>
  <c r="I28" i="7"/>
  <c r="I29" i="7" s="1"/>
  <c r="G28" i="7"/>
  <c r="G29" i="7" s="1"/>
  <c r="I26" i="7"/>
  <c r="G26" i="7"/>
  <c r="I25" i="7"/>
  <c r="G25" i="7"/>
  <c r="I24" i="7"/>
  <c r="G24" i="7"/>
  <c r="I22" i="7"/>
  <c r="G22" i="7"/>
  <c r="I21" i="7"/>
  <c r="G21" i="7"/>
  <c r="I20" i="7"/>
  <c r="I23" i="7" s="1"/>
  <c r="G20" i="7"/>
  <c r="I18" i="7"/>
  <c r="G18" i="7"/>
  <c r="I17" i="7"/>
  <c r="G17" i="7"/>
  <c r="I16" i="7"/>
  <c r="G16" i="7"/>
  <c r="I14" i="7"/>
  <c r="I15" i="7" s="1"/>
  <c r="G14" i="7"/>
  <c r="G15" i="7" s="1"/>
  <c r="I12" i="7"/>
  <c r="G12" i="7"/>
  <c r="I11" i="7"/>
  <c r="G11" i="7"/>
  <c r="I10" i="7"/>
  <c r="G10" i="7"/>
  <c r="I8" i="7"/>
  <c r="G8" i="7"/>
  <c r="I7" i="7"/>
  <c r="G7" i="7"/>
  <c r="I6" i="7"/>
  <c r="G6" i="7"/>
  <c r="I4" i="7"/>
  <c r="G4" i="7"/>
  <c r="I3" i="7"/>
  <c r="G3" i="7"/>
  <c r="I2" i="7"/>
  <c r="G2" i="7"/>
  <c r="I9" i="7" l="1"/>
  <c r="G9" i="7"/>
  <c r="G23" i="7"/>
  <c r="G5" i="7"/>
  <c r="G13" i="7"/>
  <c r="G19" i="7"/>
  <c r="G27" i="7"/>
  <c r="D30" i="7"/>
  <c r="I13" i="7"/>
  <c r="I19" i="7"/>
  <c r="I27" i="7"/>
  <c r="E30" i="7"/>
  <c r="I5" i="7"/>
  <c r="G30" i="7" l="1"/>
  <c r="I30" i="7"/>
  <c r="E3" i="5" l="1"/>
  <c r="E4" i="5"/>
  <c r="E2" i="5"/>
</calcChain>
</file>

<file path=xl/sharedStrings.xml><?xml version="1.0" encoding="utf-8"?>
<sst xmlns="http://schemas.openxmlformats.org/spreadsheetml/2006/main" count="381" uniqueCount="90">
  <si>
    <t>Available P</t>
  </si>
  <si>
    <r>
      <t>(mg P kg</t>
    </r>
    <r>
      <rPr>
        <vertAlign val="superscript"/>
        <sz val="12"/>
        <color rgb="FF000000"/>
        <rFont val="Times New Roman"/>
        <family val="1"/>
      </rPr>
      <t xml:space="preserve">-1 </t>
    </r>
    <r>
      <rPr>
        <sz val="12"/>
        <color rgb="FF000000"/>
        <rFont val="Times New Roman"/>
        <family val="1"/>
      </rPr>
      <t>soil)</t>
    </r>
  </si>
  <si>
    <t>Reserve P</t>
  </si>
  <si>
    <t>Faba</t>
  </si>
  <si>
    <t>a</t>
  </si>
  <si>
    <t>Mix</t>
  </si>
  <si>
    <t>b</t>
  </si>
  <si>
    <t>bc</t>
  </si>
  <si>
    <t>Radish</t>
  </si>
  <si>
    <t>ab</t>
  </si>
  <si>
    <t>Faba Oat</t>
  </si>
  <si>
    <t>Oat</t>
  </si>
  <si>
    <t>abc</t>
  </si>
  <si>
    <t>Fallow</t>
  </si>
  <si>
    <t>c</t>
  </si>
  <si>
    <t>Organic P</t>
  </si>
  <si>
    <t>0 Weeks</t>
  </si>
  <si>
    <t>4 Weeks</t>
  </si>
  <si>
    <t>8 Weeks</t>
  </si>
  <si>
    <t>12 Weeks</t>
  </si>
  <si>
    <t>fg</t>
  </si>
  <si>
    <t>cdef</t>
  </si>
  <si>
    <t>def</t>
  </si>
  <si>
    <t>cde</t>
  </si>
  <si>
    <t>abcd</t>
  </si>
  <si>
    <t>g</t>
  </si>
  <si>
    <t>bcd</t>
  </si>
  <si>
    <t>bcde</t>
  </si>
  <si>
    <t>efg</t>
  </si>
  <si>
    <t>Fixed P</t>
  </si>
  <si>
    <t>e</t>
  </si>
  <si>
    <t>cd</t>
  </si>
  <si>
    <t>de</t>
  </si>
  <si>
    <t>Fixed</t>
  </si>
  <si>
    <t>ß-glucosidase Activity (nmol/h/g)</t>
  </si>
  <si>
    <t xml:space="preserve">   ab</t>
  </si>
  <si>
    <t xml:space="preserve">   a</t>
  </si>
  <si>
    <t xml:space="preserve">  b</t>
  </si>
  <si>
    <t xml:space="preserve">  ab</t>
  </si>
  <si>
    <t>Cover Crop Biomass</t>
  </si>
  <si>
    <t>Without Fertility</t>
  </si>
  <si>
    <t>With Fertility</t>
  </si>
  <si>
    <t>Buckwheat</t>
  </si>
  <si>
    <t>Buckwheat Oat</t>
  </si>
  <si>
    <t>Radish Oat</t>
  </si>
  <si>
    <t>With fertility</t>
  </si>
  <si>
    <t>Only Control</t>
  </si>
  <si>
    <t>Buckwheat-Oat</t>
  </si>
  <si>
    <t>Faba-Oat</t>
  </si>
  <si>
    <t>Radish-Oat</t>
  </si>
  <si>
    <t>Fertility Treatments</t>
  </si>
  <si>
    <t>Cover Crop Presence</t>
  </si>
  <si>
    <t>Fallow Only</t>
  </si>
  <si>
    <t>Compost</t>
  </si>
  <si>
    <t>Control</t>
  </si>
  <si>
    <t>Inorganic Fertilizer</t>
  </si>
  <si>
    <t>(mg kg-1 soil)</t>
  </si>
  <si>
    <t>Standard Deviation</t>
  </si>
  <si>
    <t>Cover crops</t>
  </si>
  <si>
    <t>2 years</t>
  </si>
  <si>
    <t>5 years</t>
  </si>
  <si>
    <t>7 years</t>
  </si>
  <si>
    <t>9 years</t>
  </si>
  <si>
    <t>10 years</t>
  </si>
  <si>
    <t>15 years</t>
  </si>
  <si>
    <t>T1</t>
  </si>
  <si>
    <t>T2</t>
  </si>
  <si>
    <t>T3</t>
  </si>
  <si>
    <t>Baseline</t>
  </si>
  <si>
    <t>time</t>
  </si>
  <si>
    <t>ctrt</t>
  </si>
  <si>
    <t>ftrt</t>
  </si>
  <si>
    <t>PBIC</t>
  </si>
  <si>
    <t>AMAC</t>
  </si>
  <si>
    <t>EDTA (std curves averaged)</t>
  </si>
  <si>
    <t>PFIX</t>
  </si>
  <si>
    <t>PTOT</t>
  </si>
  <si>
    <t>PORG</t>
  </si>
  <si>
    <t>compost</t>
  </si>
  <si>
    <t>control</t>
  </si>
  <si>
    <t>Week 4</t>
  </si>
  <si>
    <t>Week 8</t>
  </si>
  <si>
    <t>Week 12</t>
  </si>
  <si>
    <t>Week 0</t>
  </si>
  <si>
    <t>T1 StdDev</t>
  </si>
  <si>
    <t>T2 StdDev</t>
  </si>
  <si>
    <t>T3 StdDev</t>
  </si>
  <si>
    <t>Baseline StdDev</t>
  </si>
  <si>
    <t>Grand StdDev</t>
  </si>
  <si>
    <t>Wheat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</si>
</sst>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/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1A161"/>
      <color rgb="FF634E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</a:t>
            </a:r>
            <a:r>
              <a:rPr lang="en-US" baseline="0"/>
              <a:t> of cover crops on available P in the 12 weeks following cover crop termination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Sheet1!$I$21</c:f>
              <c:strCache>
                <c:ptCount val="1"/>
                <c:pt idx="0">
                  <c:v>Available 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Sheet1!$H$22:$H$27</c:f>
              <c:strCache>
                <c:ptCount val="6"/>
                <c:pt idx="0">
                  <c:v>Faba</c:v>
                </c:pt>
                <c:pt idx="1">
                  <c:v>Mix</c:v>
                </c:pt>
                <c:pt idx="2">
                  <c:v>Radish</c:v>
                </c:pt>
                <c:pt idx="3">
                  <c:v>Faba Oat</c:v>
                </c:pt>
                <c:pt idx="4">
                  <c:v>Oat</c:v>
                </c:pt>
                <c:pt idx="5">
                  <c:v>Fallow</c:v>
                </c:pt>
              </c:strCache>
            </c:strRef>
          </c:cat>
          <c:val>
            <c:numRef>
              <c:f>Sheet1!$I$22:$I$27</c:f>
              <c:numCache>
                <c:formatCode>General</c:formatCode>
                <c:ptCount val="6"/>
                <c:pt idx="0">
                  <c:v>41.6</c:v>
                </c:pt>
                <c:pt idx="1">
                  <c:v>26.8</c:v>
                </c:pt>
                <c:pt idx="2">
                  <c:v>29.2</c:v>
                </c:pt>
                <c:pt idx="3">
                  <c:v>20</c:v>
                </c:pt>
                <c:pt idx="4">
                  <c:v>17.600000000000001</c:v>
                </c:pt>
                <c:pt idx="5">
                  <c:v>10.8</c:v>
                </c:pt>
              </c:numCache>
            </c:numRef>
          </c:val>
        </c:ser>
        <c:ser>
          <c:idx val="1"/>
          <c:order val="1"/>
          <c:tx>
            <c:strRef>
              <c:f>Sheet1!$J$21</c:f>
              <c:strCache>
                <c:ptCount val="1"/>
                <c:pt idx="0">
                  <c:v>Reserve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Sheet1!$H$22:$H$27</c:f>
              <c:strCache>
                <c:ptCount val="6"/>
                <c:pt idx="0">
                  <c:v>Faba</c:v>
                </c:pt>
                <c:pt idx="1">
                  <c:v>Mix</c:v>
                </c:pt>
                <c:pt idx="2">
                  <c:v>Radish</c:v>
                </c:pt>
                <c:pt idx="3">
                  <c:v>Faba Oat</c:v>
                </c:pt>
                <c:pt idx="4">
                  <c:v>Oat</c:v>
                </c:pt>
                <c:pt idx="5">
                  <c:v>Fallow</c:v>
                </c:pt>
              </c:strCache>
            </c:strRef>
          </c:cat>
          <c:val>
            <c:numRef>
              <c:f>Sheet1!$J$22:$J$27</c:f>
              <c:numCache>
                <c:formatCode>General</c:formatCode>
                <c:ptCount val="6"/>
                <c:pt idx="0">
                  <c:v>59.9</c:v>
                </c:pt>
                <c:pt idx="1">
                  <c:v>49.6</c:v>
                </c:pt>
                <c:pt idx="2">
                  <c:v>58.3</c:v>
                </c:pt>
                <c:pt idx="3">
                  <c:v>59.1</c:v>
                </c:pt>
                <c:pt idx="4">
                  <c:v>54.5</c:v>
                </c:pt>
                <c:pt idx="5">
                  <c:v>47.8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567424"/>
        <c:axId val="304567032"/>
      </c:barChart>
      <c:catAx>
        <c:axId val="3045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67032"/>
        <c:crosses val="autoZero"/>
        <c:auto val="1"/>
        <c:lblAlgn val="ctr"/>
        <c:lblOffset val="100"/>
        <c:noMultiLvlLbl val="0"/>
      </c:catAx>
      <c:valAx>
        <c:axId val="30456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5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Sheet3!$B$32:$B$33</c:f>
              <c:strCache>
                <c:ptCount val="2"/>
                <c:pt idx="0">
                  <c:v>Available P</c:v>
                </c:pt>
                <c:pt idx="1">
                  <c:v>With fertility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Sheet3!$A$34:$A$42</c:f>
              <c:strCache>
                <c:ptCount val="9"/>
                <c:pt idx="0">
                  <c:v>Mix</c:v>
                </c:pt>
                <c:pt idx="1">
                  <c:v>Buckwheat</c:v>
                </c:pt>
                <c:pt idx="2">
                  <c:v>Buckwheat-Oat</c:v>
                </c:pt>
                <c:pt idx="3">
                  <c:v>Faba</c:v>
                </c:pt>
                <c:pt idx="4">
                  <c:v>Faba-Oat</c:v>
                </c:pt>
                <c:pt idx="5">
                  <c:v>Radish</c:v>
                </c:pt>
                <c:pt idx="6">
                  <c:v>Radish-Oat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Sheet3!$B$34:$B$42</c:f>
              <c:numCache>
                <c:formatCode>General</c:formatCode>
                <c:ptCount val="9"/>
                <c:pt idx="0">
                  <c:v>16.399999999999999</c:v>
                </c:pt>
                <c:pt idx="1">
                  <c:v>16.5</c:v>
                </c:pt>
                <c:pt idx="2">
                  <c:v>17.600000000000001</c:v>
                </c:pt>
                <c:pt idx="3">
                  <c:v>23.5</c:v>
                </c:pt>
                <c:pt idx="4">
                  <c:v>16.3</c:v>
                </c:pt>
                <c:pt idx="5">
                  <c:v>20</c:v>
                </c:pt>
                <c:pt idx="6">
                  <c:v>15.8</c:v>
                </c:pt>
                <c:pt idx="7">
                  <c:v>16.3</c:v>
                </c:pt>
                <c:pt idx="8">
                  <c:v>17.600000000000001</c:v>
                </c:pt>
              </c:numCache>
            </c:numRef>
          </c:val>
        </c:ser>
        <c:ser>
          <c:idx val="1"/>
          <c:order val="1"/>
          <c:tx>
            <c:strRef>
              <c:f>Sheet3!$C$32:$C$33</c:f>
              <c:strCache>
                <c:ptCount val="2"/>
                <c:pt idx="0">
                  <c:v>Available P</c:v>
                </c:pt>
                <c:pt idx="1">
                  <c:v>Only Control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Sheet3!$A$34:$A$42</c:f>
              <c:strCache>
                <c:ptCount val="9"/>
                <c:pt idx="0">
                  <c:v>Mix</c:v>
                </c:pt>
                <c:pt idx="1">
                  <c:v>Buckwheat</c:v>
                </c:pt>
                <c:pt idx="2">
                  <c:v>Buckwheat-Oat</c:v>
                </c:pt>
                <c:pt idx="3">
                  <c:v>Faba</c:v>
                </c:pt>
                <c:pt idx="4">
                  <c:v>Faba-Oat</c:v>
                </c:pt>
                <c:pt idx="5">
                  <c:v>Radish</c:v>
                </c:pt>
                <c:pt idx="6">
                  <c:v>Radish-Oat</c:v>
                </c:pt>
                <c:pt idx="7">
                  <c:v>Oat</c:v>
                </c:pt>
                <c:pt idx="8">
                  <c:v>Fallow</c:v>
                </c:pt>
              </c:strCache>
            </c:strRef>
          </c:cat>
          <c:val>
            <c:numRef>
              <c:f>Sheet3!$C$34:$C$42</c:f>
              <c:numCache>
                <c:formatCode>General</c:formatCode>
                <c:ptCount val="9"/>
                <c:pt idx="0">
                  <c:v>11.7</c:v>
                </c:pt>
                <c:pt idx="1">
                  <c:v>10.3</c:v>
                </c:pt>
                <c:pt idx="2">
                  <c:v>11.7</c:v>
                </c:pt>
                <c:pt idx="3">
                  <c:v>17.2</c:v>
                </c:pt>
                <c:pt idx="4">
                  <c:v>11.9</c:v>
                </c:pt>
                <c:pt idx="5">
                  <c:v>11.7</c:v>
                </c:pt>
                <c:pt idx="6">
                  <c:v>14.1</c:v>
                </c:pt>
                <c:pt idx="7">
                  <c:v>11.5</c:v>
                </c:pt>
                <c:pt idx="8">
                  <c:v>11.5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992432"/>
        <c:axId val="394992040"/>
      </c:barChart>
      <c:catAx>
        <c:axId val="39499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2040"/>
        <c:crosses val="autoZero"/>
        <c:auto val="1"/>
        <c:lblAlgn val="ctr"/>
        <c:lblOffset val="100"/>
        <c:noMultiLvlLbl val="0"/>
      </c:catAx>
      <c:valAx>
        <c:axId val="39499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9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Sheet3!$B$48</c:f>
              <c:strCache>
                <c:ptCount val="1"/>
                <c:pt idx="0">
                  <c:v>Cover Crop Presence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Sheet3!$A$49:$A$51</c:f>
              <c:strCache>
                <c:ptCount val="3"/>
                <c:pt idx="0">
                  <c:v>Compost</c:v>
                </c:pt>
                <c:pt idx="1">
                  <c:v>Control</c:v>
                </c:pt>
                <c:pt idx="2">
                  <c:v>Inorganic Fertilizer</c:v>
                </c:pt>
              </c:strCache>
            </c:strRef>
          </c:cat>
          <c:val>
            <c:numRef>
              <c:f>Sheet3!$B$49:$B$51</c:f>
              <c:numCache>
                <c:formatCode>General</c:formatCode>
                <c:ptCount val="3"/>
                <c:pt idx="0">
                  <c:v>26.5</c:v>
                </c:pt>
                <c:pt idx="1">
                  <c:v>12.4</c:v>
                </c:pt>
                <c:pt idx="2">
                  <c:v>14.7</c:v>
                </c:pt>
              </c:numCache>
            </c:numRef>
          </c:val>
        </c:ser>
        <c:ser>
          <c:idx val="1"/>
          <c:order val="1"/>
          <c:tx>
            <c:strRef>
              <c:f>Sheet3!$C$48</c:f>
              <c:strCache>
                <c:ptCount val="1"/>
                <c:pt idx="0">
                  <c:v>Fallow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Sheet3!$A$49:$A$51</c:f>
              <c:strCache>
                <c:ptCount val="3"/>
                <c:pt idx="0">
                  <c:v>Compost</c:v>
                </c:pt>
                <c:pt idx="1">
                  <c:v>Control</c:v>
                </c:pt>
                <c:pt idx="2">
                  <c:v>Inorganic Fertilizer</c:v>
                </c:pt>
              </c:strCache>
            </c:strRef>
          </c:cat>
          <c:val>
            <c:numRef>
              <c:f>Sheet3!$C$49:$C$51</c:f>
              <c:numCache>
                <c:formatCode>General</c:formatCode>
                <c:ptCount val="3"/>
                <c:pt idx="0">
                  <c:v>21.7</c:v>
                </c:pt>
                <c:pt idx="1">
                  <c:v>11.5</c:v>
                </c:pt>
                <c:pt idx="2">
                  <c:v>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741520"/>
        <c:axId val="381741912"/>
      </c:barChart>
      <c:catAx>
        <c:axId val="3817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1912"/>
        <c:crosses val="autoZero"/>
        <c:auto val="1"/>
        <c:lblAlgn val="ctr"/>
        <c:lblOffset val="100"/>
        <c:noMultiLvlLbl val="0"/>
      </c:catAx>
      <c:valAx>
        <c:axId val="3817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Without Fertility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8"/>
                <c:pt idx="0">
                  <c:v>Mix</c:v>
                </c:pt>
                <c:pt idx="1">
                  <c:v>Buckwheat</c:v>
                </c:pt>
                <c:pt idx="2">
                  <c:v>Buckwheat Oat</c:v>
                </c:pt>
                <c:pt idx="3">
                  <c:v>Faba</c:v>
                </c:pt>
                <c:pt idx="4">
                  <c:v>Faba Oat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Sheet4!$B$3:$B$10</c:f>
              <c:numCache>
                <c:formatCode>General</c:formatCode>
                <c:ptCount val="8"/>
                <c:pt idx="0">
                  <c:v>30.5</c:v>
                </c:pt>
                <c:pt idx="1">
                  <c:v>19.3</c:v>
                </c:pt>
                <c:pt idx="2">
                  <c:v>22</c:v>
                </c:pt>
                <c:pt idx="3">
                  <c:v>35.799999999999997</c:v>
                </c:pt>
                <c:pt idx="4">
                  <c:v>36</c:v>
                </c:pt>
                <c:pt idx="5">
                  <c:v>11.5</c:v>
                </c:pt>
                <c:pt idx="6">
                  <c:v>22.7</c:v>
                </c:pt>
                <c:pt idx="7">
                  <c:v>11.8</c:v>
                </c:pt>
              </c:numCache>
            </c:numRef>
          </c:val>
        </c:ser>
        <c:ser>
          <c:idx val="1"/>
          <c:order val="1"/>
          <c:tx>
            <c:strRef>
              <c:f>Sheet4!$C$2</c:f>
              <c:strCache>
                <c:ptCount val="1"/>
                <c:pt idx="0">
                  <c:v>With Fertility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Sheet4!$A$3:$A$10</c:f>
              <c:strCache>
                <c:ptCount val="8"/>
                <c:pt idx="0">
                  <c:v>Mix</c:v>
                </c:pt>
                <c:pt idx="1">
                  <c:v>Buckwheat</c:v>
                </c:pt>
                <c:pt idx="2">
                  <c:v>Buckwheat Oat</c:v>
                </c:pt>
                <c:pt idx="3">
                  <c:v>Faba</c:v>
                </c:pt>
                <c:pt idx="4">
                  <c:v>Faba Oat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Sheet4!$C$3:$C$10</c:f>
              <c:numCache>
                <c:formatCode>General</c:formatCode>
                <c:ptCount val="8"/>
                <c:pt idx="0">
                  <c:v>32</c:v>
                </c:pt>
                <c:pt idx="1">
                  <c:v>22</c:v>
                </c:pt>
                <c:pt idx="2">
                  <c:v>24.1</c:v>
                </c:pt>
                <c:pt idx="3">
                  <c:v>37</c:v>
                </c:pt>
                <c:pt idx="4">
                  <c:v>33.5</c:v>
                </c:pt>
                <c:pt idx="5">
                  <c:v>11.1</c:v>
                </c:pt>
                <c:pt idx="6">
                  <c:v>21.4</c:v>
                </c:pt>
                <c:pt idx="7">
                  <c:v>18.899999999999999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942000"/>
        <c:axId val="391941608"/>
      </c:barChart>
      <c:catAx>
        <c:axId val="3919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1608"/>
        <c:crosses val="autoZero"/>
        <c:auto val="1"/>
        <c:lblAlgn val="ctr"/>
        <c:lblOffset val="100"/>
        <c:noMultiLvlLbl val="0"/>
      </c:catAx>
      <c:valAx>
        <c:axId val="39194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9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Sheet4!$B$16</c:f>
              <c:strCache>
                <c:ptCount val="1"/>
                <c:pt idx="0">
                  <c:v>Without Fertility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Sheet4!$A$17:$A$19</c:f>
              <c:strCache>
                <c:ptCount val="3"/>
                <c:pt idx="0">
                  <c:v>Oat</c:v>
                </c:pt>
                <c:pt idx="1">
                  <c:v>Radish</c:v>
                </c:pt>
                <c:pt idx="2">
                  <c:v>Radish Oat</c:v>
                </c:pt>
              </c:strCache>
            </c:strRef>
          </c:cat>
          <c:val>
            <c:numRef>
              <c:f>Sheet4!$B$17:$B$19</c:f>
              <c:numCache>
                <c:formatCode>General</c:formatCode>
                <c:ptCount val="3"/>
                <c:pt idx="0">
                  <c:v>11.5</c:v>
                </c:pt>
                <c:pt idx="1">
                  <c:v>22.7</c:v>
                </c:pt>
                <c:pt idx="2">
                  <c:v>11.8</c:v>
                </c:pt>
              </c:numCache>
            </c:numRef>
          </c:val>
        </c:ser>
        <c:ser>
          <c:idx val="1"/>
          <c:order val="1"/>
          <c:tx>
            <c:strRef>
              <c:f>Sheet4!$C$16</c:f>
              <c:strCache>
                <c:ptCount val="1"/>
                <c:pt idx="0">
                  <c:v>With Fertility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Sheet4!$A$17:$A$19</c:f>
              <c:strCache>
                <c:ptCount val="3"/>
                <c:pt idx="0">
                  <c:v>Oat</c:v>
                </c:pt>
                <c:pt idx="1">
                  <c:v>Radish</c:v>
                </c:pt>
                <c:pt idx="2">
                  <c:v>Radish Oat</c:v>
                </c:pt>
              </c:strCache>
            </c:strRef>
          </c:cat>
          <c:val>
            <c:numRef>
              <c:f>Sheet4!$C$17:$C$19</c:f>
              <c:numCache>
                <c:formatCode>General</c:formatCode>
                <c:ptCount val="3"/>
                <c:pt idx="0">
                  <c:v>11.1</c:v>
                </c:pt>
                <c:pt idx="1">
                  <c:v>21.4</c:v>
                </c:pt>
                <c:pt idx="2">
                  <c:v>18.899999999999999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946984"/>
        <c:axId val="381946200"/>
      </c:barChart>
      <c:catAx>
        <c:axId val="38194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46200"/>
        <c:crosses val="autoZero"/>
        <c:auto val="1"/>
        <c:lblAlgn val="ctr"/>
        <c:lblOffset val="100"/>
        <c:noMultiLvlLbl val="0"/>
      </c:catAx>
      <c:valAx>
        <c:axId val="38194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46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Available 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Sheet5!$E$2:$E$4</c:f>
                <c:numCache>
                  <c:formatCode>General</c:formatCode>
                  <c:ptCount val="3"/>
                  <c:pt idx="0">
                    <c:v>2.2400000000000002</c:v>
                  </c:pt>
                  <c:pt idx="1">
                    <c:v>4.03</c:v>
                  </c:pt>
                  <c:pt idx="2">
                    <c:v>6.35</c:v>
                  </c:pt>
                </c:numCache>
              </c:numRef>
            </c:plus>
            <c:minus>
              <c:numRef>
                <c:f>Sheet5!$E$2:$E$4</c:f>
                <c:numCache>
                  <c:formatCode>General</c:formatCode>
                  <c:ptCount val="3"/>
                  <c:pt idx="0">
                    <c:v>2.2400000000000002</c:v>
                  </c:pt>
                  <c:pt idx="1">
                    <c:v>4.03</c:v>
                  </c:pt>
                  <c:pt idx="2">
                    <c:v>6.35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Sheet5!$A$2:$A$4</c:f>
              <c:strCache>
                <c:ptCount val="3"/>
                <c:pt idx="0">
                  <c:v>Compost</c:v>
                </c:pt>
                <c:pt idx="1">
                  <c:v>Control</c:v>
                </c:pt>
                <c:pt idx="2">
                  <c:v>Inorganic Fertilizer</c:v>
                </c:pt>
              </c:strCache>
            </c:strRef>
          </c:cat>
          <c:val>
            <c:numRef>
              <c:f>Sheet5!$B$2:$B$4</c:f>
              <c:numCache>
                <c:formatCode>General</c:formatCode>
                <c:ptCount val="3"/>
                <c:pt idx="0">
                  <c:v>21.7</c:v>
                </c:pt>
                <c:pt idx="1">
                  <c:v>11.5</c:v>
                </c:pt>
                <c:pt idx="2">
                  <c:v>15.8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818888"/>
        <c:axId val="299818496"/>
      </c:barChart>
      <c:catAx>
        <c:axId val="29981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18496"/>
        <c:crosses val="autoZero"/>
        <c:auto val="1"/>
        <c:lblAlgn val="ctr"/>
        <c:lblOffset val="100"/>
        <c:noMultiLvlLbl val="0"/>
      </c:catAx>
      <c:valAx>
        <c:axId val="2998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1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Sheet5!$C$28</c:f>
              <c:strCache>
                <c:ptCount val="1"/>
                <c:pt idx="0">
                  <c:v>Cover Crop 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Sheet5!$B$40:$B$48</c:f>
              <c:strCache>
                <c:ptCount val="9"/>
                <c:pt idx="0">
                  <c:v>Fallow</c:v>
                </c:pt>
                <c:pt idx="1">
                  <c:v>Oat</c:v>
                </c:pt>
                <c:pt idx="2">
                  <c:v>Radish Oat</c:v>
                </c:pt>
                <c:pt idx="3">
                  <c:v>Buckwheat</c:v>
                </c:pt>
                <c:pt idx="4">
                  <c:v>Buckwheat Oat</c:v>
                </c:pt>
                <c:pt idx="5">
                  <c:v>Radish</c:v>
                </c:pt>
                <c:pt idx="6">
                  <c:v>Mix</c:v>
                </c:pt>
                <c:pt idx="7">
                  <c:v>Faba</c:v>
                </c:pt>
                <c:pt idx="8">
                  <c:v>Faba Oat</c:v>
                </c:pt>
              </c:strCache>
            </c:strRef>
          </c:cat>
          <c:val>
            <c:numRef>
              <c:f>Sheet5!$C$40:$C$48</c:f>
              <c:numCache>
                <c:formatCode>General</c:formatCode>
                <c:ptCount val="9"/>
                <c:pt idx="0">
                  <c:v>0</c:v>
                </c:pt>
                <c:pt idx="1">
                  <c:v>11.5</c:v>
                </c:pt>
                <c:pt idx="2">
                  <c:v>11.8</c:v>
                </c:pt>
                <c:pt idx="3">
                  <c:v>19.3</c:v>
                </c:pt>
                <c:pt idx="4">
                  <c:v>22</c:v>
                </c:pt>
                <c:pt idx="5">
                  <c:v>22.7</c:v>
                </c:pt>
                <c:pt idx="6">
                  <c:v>30.5</c:v>
                </c:pt>
                <c:pt idx="7">
                  <c:v>35.799999999999997</c:v>
                </c:pt>
                <c:pt idx="8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5986208"/>
        <c:axId val="215985424"/>
      </c:barChart>
      <c:catAx>
        <c:axId val="2159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5424"/>
        <c:crosses val="autoZero"/>
        <c:auto val="1"/>
        <c:lblAlgn val="ctr"/>
        <c:lblOffset val="100"/>
        <c:noMultiLvlLbl val="0"/>
      </c:catAx>
      <c:valAx>
        <c:axId val="2159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Sheet6!$C$5</c:f>
              <c:strCache>
                <c:ptCount val="1"/>
                <c:pt idx="0">
                  <c:v>Compost</c:v>
                </c:pt>
              </c:strCache>
            </c:strRef>
          </c:tx>
          <c:spPr>
            <a:ln w="28575" cap="rnd">
              <a:solidFill>
                <a:srgbClr val="634E45"/>
              </a:solidFill>
              <a:round/>
            </a:ln>
            <a:effectLst/>
          </c:spPr>
          <c:marker>
            <c:symbol val="none"/>
          </c:marker>
          <c:cat>
            <c:strRef>
              <c:f>Sheet6!$D$4:$I$4</c:f>
              <c:strCache>
                <c:ptCount val="6"/>
                <c:pt idx="0">
                  <c:v>2 years</c:v>
                </c:pt>
                <c:pt idx="1">
                  <c:v>5 years</c:v>
                </c:pt>
                <c:pt idx="2">
                  <c:v>7 years</c:v>
                </c:pt>
                <c:pt idx="3">
                  <c:v>9 years</c:v>
                </c:pt>
                <c:pt idx="4">
                  <c:v>10 years</c:v>
                </c:pt>
                <c:pt idx="5">
                  <c:v>15 years</c:v>
                </c:pt>
              </c:strCache>
            </c:strRef>
          </c:cat>
          <c:val>
            <c:numRef>
              <c:f>Sheet6!$D$5:$I$5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Sheet6!$C$6</c:f>
              <c:strCache>
                <c:ptCount val="1"/>
                <c:pt idx="0">
                  <c:v>Cover crops</c:v>
                </c:pt>
              </c:strCache>
            </c:strRef>
          </c:tx>
          <c:spPr>
            <a:ln w="28575" cap="rnd">
              <a:solidFill>
                <a:srgbClr val="41A161"/>
              </a:solidFill>
              <a:round/>
            </a:ln>
            <a:effectLst/>
          </c:spPr>
          <c:marker>
            <c:symbol val="none"/>
          </c:marker>
          <c:cat>
            <c:strRef>
              <c:f>Sheet6!$D$4:$I$4</c:f>
              <c:strCache>
                <c:ptCount val="6"/>
                <c:pt idx="0">
                  <c:v>2 years</c:v>
                </c:pt>
                <c:pt idx="1">
                  <c:v>5 years</c:v>
                </c:pt>
                <c:pt idx="2">
                  <c:v>7 years</c:v>
                </c:pt>
                <c:pt idx="3">
                  <c:v>9 years</c:v>
                </c:pt>
                <c:pt idx="4">
                  <c:v>10 years</c:v>
                </c:pt>
                <c:pt idx="5">
                  <c:v>15 years</c:v>
                </c:pt>
              </c:strCache>
            </c:strRef>
          </c:cat>
          <c:val>
            <c:numRef>
              <c:f>Sheet6!$D$6:$I$6</c:f>
              <c:numCache>
                <c:formatCode>General</c:formatCode>
                <c:ptCount val="6"/>
                <c:pt idx="0">
                  <c:v>0</c:v>
                </c:pt>
                <c:pt idx="1">
                  <c:v>25</c:v>
                </c:pt>
                <c:pt idx="2">
                  <c:v>40</c:v>
                </c:pt>
                <c:pt idx="3">
                  <c:v>60</c:v>
                </c:pt>
                <c:pt idx="4">
                  <c:v>75</c:v>
                </c:pt>
                <c:pt idx="5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13808"/>
        <c:axId val="383613024"/>
      </c:lineChart>
      <c:catAx>
        <c:axId val="3836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13024"/>
        <c:crosses val="autoZero"/>
        <c:auto val="1"/>
        <c:lblAlgn val="ctr"/>
        <c:lblOffset val="100"/>
        <c:noMultiLvlLbl val="0"/>
      </c:catAx>
      <c:valAx>
        <c:axId val="38361302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BENEFIT</a:t>
                </a:r>
                <a:r>
                  <a:rPr lang="en-US" baseline="0"/>
                  <a:t> TO SOIL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836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Sheet10!$B$1</c:f>
              <c:strCache>
                <c:ptCount val="1"/>
                <c:pt idx="0">
                  <c:v>Wheat 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Sheet10!$A$2:$A$4</c:f>
              <c:strCache>
                <c:ptCount val="3"/>
                <c:pt idx="0">
                  <c:v>Compost</c:v>
                </c:pt>
                <c:pt idx="1">
                  <c:v>Control</c:v>
                </c:pt>
                <c:pt idx="2">
                  <c:v>Inorganic Fertilizer</c:v>
                </c:pt>
              </c:strCache>
            </c:strRef>
          </c:cat>
          <c:val>
            <c:numRef>
              <c:f>Sheet10!$B$2:$B$4</c:f>
              <c:numCache>
                <c:formatCode>General</c:formatCode>
                <c:ptCount val="3"/>
                <c:pt idx="0">
                  <c:v>1.67</c:v>
                </c:pt>
                <c:pt idx="1">
                  <c:v>0.84599999999999997</c:v>
                </c:pt>
                <c:pt idx="2">
                  <c:v>1.0900000000000001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953384"/>
        <c:axId val="445948288"/>
      </c:barChart>
      <c:catAx>
        <c:axId val="44595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48288"/>
        <c:crosses val="autoZero"/>
        <c:auto val="1"/>
        <c:lblAlgn val="ctr"/>
        <c:lblOffset val="100"/>
        <c:noMultiLvlLbl val="0"/>
      </c:catAx>
      <c:valAx>
        <c:axId val="44594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5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Sheet8!$D$1</c:f>
              <c:strCache>
                <c:ptCount val="1"/>
                <c:pt idx="0">
                  <c:v>Fixed 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Sheet8!$A$2:$A$5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xVal>
          <c:yVal>
            <c:numRef>
              <c:f>Sheet8!$D$2:$D$5</c:f>
              <c:numCache>
                <c:formatCode>General</c:formatCode>
                <c:ptCount val="4"/>
                <c:pt idx="0">
                  <c:v>132.19510110514085</c:v>
                </c:pt>
                <c:pt idx="1">
                  <c:v>0</c:v>
                </c:pt>
                <c:pt idx="2">
                  <c:v>663.30527328705284</c:v>
                </c:pt>
                <c:pt idx="3">
                  <c:v>163.27479999224843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Organic 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Sheet8!$A$2:$A$5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xVal>
          <c:yVal>
            <c:numRef>
              <c:f>Sheet8!$E$2:$E$5</c:f>
              <c:numCache>
                <c:formatCode>General</c:formatCode>
                <c:ptCount val="4"/>
                <c:pt idx="0">
                  <c:v>145.61160365058677</c:v>
                </c:pt>
                <c:pt idx="1">
                  <c:v>281.88765754019994</c:v>
                </c:pt>
                <c:pt idx="2">
                  <c:v>0</c:v>
                </c:pt>
                <c:pt idx="3">
                  <c:v>177.23418079096041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87272"/>
        <c:axId val="474886096"/>
      </c:scatterChart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Available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Sheet8!$A$2:$A$5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xVal>
          <c:yVal>
            <c:numRef>
              <c:f>Sheet8!$B$2:$B$5</c:f>
              <c:numCache>
                <c:formatCode>General</c:formatCode>
                <c:ptCount val="4"/>
                <c:pt idx="0">
                  <c:v>20.625443764272415</c:v>
                </c:pt>
                <c:pt idx="1">
                  <c:v>30.202776754829102</c:v>
                </c:pt>
                <c:pt idx="2">
                  <c:v>32.881777644159868</c:v>
                </c:pt>
                <c:pt idx="3">
                  <c:v>62.393611713457801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Reserve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Sheet8!$A$2:$A$5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xVal>
          <c:yVal>
            <c:numRef>
              <c:f>Sheet8!$C$2:$C$5</c:f>
              <c:numCache>
                <c:formatCode>General</c:formatCode>
                <c:ptCount val="4"/>
                <c:pt idx="0">
                  <c:v>57.617851479999999</c:v>
                </c:pt>
                <c:pt idx="1">
                  <c:v>62.371299703333335</c:v>
                </c:pt>
                <c:pt idx="2">
                  <c:v>48.073596613333336</c:v>
                </c:pt>
                <c:pt idx="3">
                  <c:v>91.280740836666666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93152"/>
        <c:axId val="474888056"/>
      </c:scatterChart>
      <c:valAx>
        <c:axId val="4748872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474886096"/>
        <c:crosses val="autoZero"/>
        <c:crossBetween val="midCat"/>
      </c:valAx>
      <c:valAx>
        <c:axId val="47488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87272"/>
        <c:crosses val="autoZero"/>
        <c:crossBetween val="midCat"/>
      </c:valAx>
      <c:valAx>
        <c:axId val="474888056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93152"/>
        <c:crosses val="max"/>
        <c:crossBetween val="midCat"/>
      </c:valAx>
      <c:valAx>
        <c:axId val="4748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488805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7418957851092"/>
          <c:y val="6.9094845900983762E-2"/>
          <c:w val="0.71366978945796966"/>
          <c:h val="0.85401749167860064"/>
        </c:manualLayout>
      </c:layout>
      <c:scatterChart>
        <c:scatterStyle val="lineMarker"/>
        <c:varyColors val="0"/>
        <c:ser>
          <c:idx val="2"/>
          <c:order val="2"/>
          <c:tx>
            <c:strRef>
              <c:f>Sheet8!$D$1</c:f>
              <c:strCache>
                <c:ptCount val="1"/>
                <c:pt idx="0">
                  <c:v>Fixed 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7820D"/>
              </a:solidFill>
              <a:ln w="63500">
                <a:solidFill>
                  <a:srgbClr val="A7820D"/>
                </a:solidFill>
              </a:ln>
              <a:effectLst/>
            </c:spPr>
          </c:marker>
          <c:xVal>
            <c:strRef>
              <c:f>Sheet8!$A$6:$A$9</c:f>
              <c:strCache>
                <c:ptCount val="4"/>
                <c:pt idx="0">
                  <c:v>Week 0</c:v>
                </c:pt>
                <c:pt idx="1">
                  <c:v>Week 4</c:v>
                </c:pt>
                <c:pt idx="2">
                  <c:v>Week 8</c:v>
                </c:pt>
                <c:pt idx="3">
                  <c:v>Week 12</c:v>
                </c:pt>
              </c:strCache>
            </c:strRef>
          </c:xVal>
          <c:yVal>
            <c:numRef>
              <c:f>Sheet8!$D$6:$D$9</c:f>
              <c:numCache>
                <c:formatCode>General</c:formatCode>
                <c:ptCount val="4"/>
                <c:pt idx="0">
                  <c:v>79.457654829919164</c:v>
                </c:pt>
                <c:pt idx="1">
                  <c:v>100.50865076412337</c:v>
                </c:pt>
                <c:pt idx="2">
                  <c:v>8.0015874986327926</c:v>
                </c:pt>
                <c:pt idx="3">
                  <c:v>99.156378111969957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Sheet8!$E$1</c:f>
              <c:strCache>
                <c:ptCount val="1"/>
                <c:pt idx="0">
                  <c:v>Organic 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67D26"/>
              </a:solidFill>
              <a:ln w="63500">
                <a:solidFill>
                  <a:srgbClr val="267D26"/>
                </a:solidFill>
              </a:ln>
              <a:effectLst/>
            </c:spPr>
          </c:marker>
          <c:xVal>
            <c:strRef>
              <c:f>Sheet8!$A$6:$A$9</c:f>
              <c:strCache>
                <c:ptCount val="4"/>
                <c:pt idx="0">
                  <c:v>Week 0</c:v>
                </c:pt>
                <c:pt idx="1">
                  <c:v>Week 4</c:v>
                </c:pt>
                <c:pt idx="2">
                  <c:v>Week 8</c:v>
                </c:pt>
                <c:pt idx="3">
                  <c:v>Week 12</c:v>
                </c:pt>
              </c:strCache>
            </c:strRef>
          </c:xVal>
          <c:yVal>
            <c:numRef>
              <c:f>Sheet8!$E$6:$E$9</c:f>
              <c:numCache>
                <c:formatCode>General</c:formatCode>
                <c:ptCount val="4"/>
                <c:pt idx="0">
                  <c:v>157.01221751412433</c:v>
                </c:pt>
                <c:pt idx="1">
                  <c:v>152.41484137331599</c:v>
                </c:pt>
                <c:pt idx="2">
                  <c:v>226.59719868173258</c:v>
                </c:pt>
                <c:pt idx="3">
                  <c:v>163.30621468926554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1816"/>
        <c:axId val="445950248"/>
      </c:scatterChart>
      <c:scatterChart>
        <c:scatterStyle val="line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Available 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67DD4"/>
              </a:solidFill>
              <a:ln w="63500">
                <a:solidFill>
                  <a:srgbClr val="267DD4"/>
                </a:solidFill>
              </a:ln>
              <a:effectLst/>
            </c:spPr>
          </c:marker>
          <c:xVal>
            <c:strRef>
              <c:f>Sheet8!$A$6:$A$9</c:f>
              <c:strCache>
                <c:ptCount val="4"/>
                <c:pt idx="0">
                  <c:v>Week 0</c:v>
                </c:pt>
                <c:pt idx="1">
                  <c:v>Week 4</c:v>
                </c:pt>
                <c:pt idx="2">
                  <c:v>Week 8</c:v>
                </c:pt>
                <c:pt idx="3">
                  <c:v>Week 12</c:v>
                </c:pt>
              </c:strCache>
            </c:strRef>
          </c:xVal>
          <c:yVal>
            <c:numRef>
              <c:f>Sheet8!$B$6:$B$9</c:f>
              <c:numCache>
                <c:formatCode>General</c:formatCode>
                <c:ptCount val="4"/>
                <c:pt idx="0">
                  <c:v>9.801193605956513</c:v>
                </c:pt>
                <c:pt idx="1">
                  <c:v>11.248727609227311</c:v>
                </c:pt>
                <c:pt idx="2">
                  <c:v>14.664563402967962</c:v>
                </c:pt>
                <c:pt idx="3">
                  <c:v>6.8935315020978321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Sheet8!$C$1</c:f>
              <c:strCache>
                <c:ptCount val="1"/>
                <c:pt idx="0">
                  <c:v>Reserve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279393"/>
              </a:solidFill>
              <a:ln w="63500">
                <a:solidFill>
                  <a:srgbClr val="279393"/>
                </a:solidFill>
              </a:ln>
              <a:effectLst/>
            </c:spPr>
          </c:marker>
          <c:xVal>
            <c:strRef>
              <c:f>Sheet8!$A$6:$A$9</c:f>
              <c:strCache>
                <c:ptCount val="4"/>
                <c:pt idx="0">
                  <c:v>Week 0</c:v>
                </c:pt>
                <c:pt idx="1">
                  <c:v>Week 4</c:v>
                </c:pt>
                <c:pt idx="2">
                  <c:v>Week 8</c:v>
                </c:pt>
                <c:pt idx="3">
                  <c:v>Week 12</c:v>
                </c:pt>
              </c:strCache>
            </c:strRef>
          </c:xVal>
          <c:yVal>
            <c:numRef>
              <c:f>Sheet8!$C$6:$C$9</c:f>
              <c:numCache>
                <c:formatCode>General</c:formatCode>
                <c:ptCount val="4"/>
                <c:pt idx="0">
                  <c:v>53.528934049999997</c:v>
                </c:pt>
                <c:pt idx="1">
                  <c:v>44.044446920000006</c:v>
                </c:pt>
                <c:pt idx="2">
                  <c:v>49.953317083333332</c:v>
                </c:pt>
                <c:pt idx="3">
                  <c:v>47.410542363333327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959264"/>
        <c:axId val="445950640"/>
      </c:scatterChart>
      <c:valAx>
        <c:axId val="445951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445950248"/>
        <c:crosses val="autoZero"/>
        <c:crossBetween val="midCat"/>
      </c:valAx>
      <c:valAx>
        <c:axId val="4459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n-US"/>
                  <a:t>Organic &amp; Fixed P (mg P/kg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445951816"/>
        <c:crosses val="autoZero"/>
        <c:crossBetween val="midCat"/>
      </c:valAx>
      <c:valAx>
        <c:axId val="445950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n-US"/>
                  <a:t>Available &amp; Reserve P  (mg P/kg soil)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rebuchet MS" panose="020B0603020202020204" pitchFamily="34" charset="0"/>
                <a:ea typeface="+mn-ea"/>
                <a:cs typeface="+mn-cs"/>
              </a:defRPr>
            </a:pPr>
            <a:endParaRPr lang="en-US"/>
          </a:p>
        </c:txPr>
        <c:crossAx val="445959264"/>
        <c:crosses val="max"/>
        <c:crossBetween val="midCat"/>
      </c:valAx>
      <c:valAx>
        <c:axId val="44595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95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185955675637485"/>
          <c:y val="1.2462273288732423E-2"/>
          <c:w val="0.71150806406555778"/>
          <c:h val="5.6809229740975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rebuchet MS" panose="020B0603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Trebuchet MS" panose="020B0603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Sheet2!$J$23:$J$24</c:f>
              <c:strCache>
                <c:ptCount val="2"/>
                <c:pt idx="0">
                  <c:v>8 Weeks</c:v>
                </c:pt>
                <c:pt idx="1">
                  <c:v>Organic 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Sheet2!$I$25:$I$30</c:f>
              <c:strCache>
                <c:ptCount val="6"/>
                <c:pt idx="0">
                  <c:v>Mix</c:v>
                </c:pt>
                <c:pt idx="1">
                  <c:v>Fallow</c:v>
                </c:pt>
                <c:pt idx="2">
                  <c:v>Faba</c:v>
                </c:pt>
                <c:pt idx="3">
                  <c:v>Faba Oat</c:v>
                </c:pt>
                <c:pt idx="4">
                  <c:v>Oat</c:v>
                </c:pt>
                <c:pt idx="5">
                  <c:v>Radish</c:v>
                </c:pt>
              </c:strCache>
            </c:strRef>
          </c:cat>
          <c:val>
            <c:numRef>
              <c:f>Sheet2!$J$25:$J$30</c:f>
              <c:numCache>
                <c:formatCode>General</c:formatCode>
                <c:ptCount val="6"/>
                <c:pt idx="0">
                  <c:v>254</c:v>
                </c:pt>
                <c:pt idx="1">
                  <c:v>227</c:v>
                </c:pt>
                <c:pt idx="2">
                  <c:v>224</c:v>
                </c:pt>
                <c:pt idx="3">
                  <c:v>241</c:v>
                </c:pt>
                <c:pt idx="4">
                  <c:v>209</c:v>
                </c:pt>
                <c:pt idx="5">
                  <c:v>262</c:v>
                </c:pt>
              </c:numCache>
            </c:numRef>
          </c:val>
        </c:ser>
        <c:ser>
          <c:idx val="1"/>
          <c:order val="1"/>
          <c:tx>
            <c:strRef>
              <c:f>Sheet2!$K$23:$K$24</c:f>
              <c:strCache>
                <c:ptCount val="2"/>
                <c:pt idx="0">
                  <c:v>8 Weeks</c:v>
                </c:pt>
                <c:pt idx="1">
                  <c:v>Fixed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Sheet2!$I$25:$I$30</c:f>
              <c:strCache>
                <c:ptCount val="6"/>
                <c:pt idx="0">
                  <c:v>Mix</c:v>
                </c:pt>
                <c:pt idx="1">
                  <c:v>Fallow</c:v>
                </c:pt>
                <c:pt idx="2">
                  <c:v>Faba</c:v>
                </c:pt>
                <c:pt idx="3">
                  <c:v>Faba Oat</c:v>
                </c:pt>
                <c:pt idx="4">
                  <c:v>Oat</c:v>
                </c:pt>
                <c:pt idx="5">
                  <c:v>Radish</c:v>
                </c:pt>
              </c:strCache>
            </c:strRef>
          </c:cat>
          <c:val>
            <c:numRef>
              <c:f>Sheet2!$K$25:$K$30</c:f>
              <c:numCache>
                <c:formatCode>General</c:formatCode>
                <c:ptCount val="6"/>
                <c:pt idx="0">
                  <c:v>15</c:v>
                </c:pt>
                <c:pt idx="1">
                  <c:v>8</c:v>
                </c:pt>
                <c:pt idx="2">
                  <c:v>25.7</c:v>
                </c:pt>
                <c:pt idx="3">
                  <c:v>0</c:v>
                </c:pt>
                <c:pt idx="4">
                  <c:v>30.1</c:v>
                </c:pt>
                <c:pt idx="5">
                  <c:v>1.44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013128"/>
        <c:axId val="134679648"/>
      </c:barChart>
      <c:catAx>
        <c:axId val="3090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79648"/>
        <c:crosses val="autoZero"/>
        <c:auto val="1"/>
        <c:lblAlgn val="ctr"/>
        <c:lblOffset val="100"/>
        <c:noMultiLvlLbl val="0"/>
      </c:catAx>
      <c:valAx>
        <c:axId val="1346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0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Weeks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Sheet2!$O$37</c:f>
              <c:strCache>
                <c:ptCount val="1"/>
                <c:pt idx="0">
                  <c:v>Organic 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Sheet2!$N$38:$N$43</c:f>
              <c:strCache>
                <c:ptCount val="6"/>
                <c:pt idx="0">
                  <c:v>Mix</c:v>
                </c:pt>
                <c:pt idx="1">
                  <c:v>Fallow</c:v>
                </c:pt>
                <c:pt idx="2">
                  <c:v>Faba</c:v>
                </c:pt>
                <c:pt idx="3">
                  <c:v>Faba Oat</c:v>
                </c:pt>
                <c:pt idx="4">
                  <c:v>Oat</c:v>
                </c:pt>
                <c:pt idx="5">
                  <c:v>Radish</c:v>
                </c:pt>
              </c:strCache>
            </c:strRef>
          </c:cat>
          <c:val>
            <c:numRef>
              <c:f>Sheet2!$O$38:$O$43</c:f>
              <c:numCache>
                <c:formatCode>General</c:formatCode>
                <c:ptCount val="6"/>
                <c:pt idx="0">
                  <c:v>219</c:v>
                </c:pt>
                <c:pt idx="1">
                  <c:v>163</c:v>
                </c:pt>
                <c:pt idx="2">
                  <c:v>163</c:v>
                </c:pt>
                <c:pt idx="3">
                  <c:v>196</c:v>
                </c:pt>
                <c:pt idx="4">
                  <c:v>193</c:v>
                </c:pt>
                <c:pt idx="5">
                  <c:v>203</c:v>
                </c:pt>
              </c:numCache>
            </c:numRef>
          </c:val>
        </c:ser>
        <c:ser>
          <c:idx val="1"/>
          <c:order val="1"/>
          <c:tx>
            <c:strRef>
              <c:f>Sheet2!$P$37</c:f>
              <c:strCache>
                <c:ptCount val="1"/>
                <c:pt idx="0">
                  <c:v>Fixed 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Sheet2!$N$38:$N$43</c:f>
              <c:strCache>
                <c:ptCount val="6"/>
                <c:pt idx="0">
                  <c:v>Mix</c:v>
                </c:pt>
                <c:pt idx="1">
                  <c:v>Fallow</c:v>
                </c:pt>
                <c:pt idx="2">
                  <c:v>Faba</c:v>
                </c:pt>
                <c:pt idx="3">
                  <c:v>Faba Oat</c:v>
                </c:pt>
                <c:pt idx="4">
                  <c:v>Oat</c:v>
                </c:pt>
                <c:pt idx="5">
                  <c:v>Radish</c:v>
                </c:pt>
              </c:strCache>
            </c:strRef>
          </c:cat>
          <c:val>
            <c:numRef>
              <c:f>Sheet2!$P$38:$P$43</c:f>
              <c:numCache>
                <c:formatCode>General</c:formatCode>
                <c:ptCount val="6"/>
                <c:pt idx="0">
                  <c:v>37.799999999999997</c:v>
                </c:pt>
                <c:pt idx="1">
                  <c:v>99.7</c:v>
                </c:pt>
                <c:pt idx="2">
                  <c:v>72.900000000000006</c:v>
                </c:pt>
                <c:pt idx="3">
                  <c:v>64.3</c:v>
                </c:pt>
                <c:pt idx="4">
                  <c:v>58.6</c:v>
                </c:pt>
                <c:pt idx="5">
                  <c:v>73.5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482704"/>
        <c:axId val="311480352"/>
      </c:barChart>
      <c:catAx>
        <c:axId val="31148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0352"/>
        <c:crosses val="autoZero"/>
        <c:auto val="1"/>
        <c:lblAlgn val="ctr"/>
        <c:lblOffset val="100"/>
        <c:noMultiLvlLbl val="0"/>
      </c:catAx>
      <c:valAx>
        <c:axId val="3114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4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ß-glucosidase Activity (nmol/h/g)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Sheet2!$C$48:$C$51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xVal>
          <c:yVal>
            <c:numRef>
              <c:f>Sheet2!$D$48:$D$51</c:f>
              <c:numCache>
                <c:formatCode>General</c:formatCode>
                <c:ptCount val="4"/>
                <c:pt idx="0">
                  <c:v>136</c:v>
                </c:pt>
                <c:pt idx="1">
                  <c:v>170</c:v>
                </c:pt>
                <c:pt idx="2">
                  <c:v>107</c:v>
                </c:pt>
                <c:pt idx="3">
                  <c:v>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94856"/>
        <c:axId val="382494464"/>
      </c:scatterChart>
      <c:valAx>
        <c:axId val="38249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94464"/>
        <c:crosses val="autoZero"/>
        <c:crossBetween val="midCat"/>
      </c:valAx>
      <c:valAx>
        <c:axId val="3824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94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ß-glucosidase Activity (nmol/h/g)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Sheet2!$C$52:$F$52</c:f>
              <c:strCache>
                <c:ptCount val="4"/>
                <c:pt idx="0">
                  <c:v>0 Weeks</c:v>
                </c:pt>
                <c:pt idx="1">
                  <c:v>4 Weeks</c:v>
                </c:pt>
                <c:pt idx="2">
                  <c:v>8 Weeks</c:v>
                </c:pt>
                <c:pt idx="3">
                  <c:v>12 Weeks</c:v>
                </c:pt>
              </c:strCache>
            </c:strRef>
          </c:cat>
          <c:val>
            <c:numRef>
              <c:f>Sheet2!$C$53:$F$53</c:f>
              <c:numCache>
                <c:formatCode>General</c:formatCode>
                <c:ptCount val="4"/>
                <c:pt idx="0">
                  <c:v>136</c:v>
                </c:pt>
                <c:pt idx="1">
                  <c:v>170</c:v>
                </c:pt>
                <c:pt idx="2">
                  <c:v>107</c:v>
                </c:pt>
                <c:pt idx="3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91896"/>
        <c:axId val="274392288"/>
      </c:lineChart>
      <c:catAx>
        <c:axId val="27439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92288"/>
        <c:crosses val="autoZero"/>
        <c:auto val="1"/>
        <c:lblAlgn val="ctr"/>
        <c:lblOffset val="100"/>
        <c:noMultiLvlLbl val="0"/>
      </c:catAx>
      <c:valAx>
        <c:axId val="2743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91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Cover Crop Biomass</c:v>
                </c:pt>
                <c:pt idx="1">
                  <c:v>Without Fertility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Sheet3!$A$3:$A$10</c:f>
              <c:strCache>
                <c:ptCount val="8"/>
                <c:pt idx="0">
                  <c:v>Mix</c:v>
                </c:pt>
                <c:pt idx="1">
                  <c:v>Buckwheat</c:v>
                </c:pt>
                <c:pt idx="2">
                  <c:v>Buckwheat Oat</c:v>
                </c:pt>
                <c:pt idx="3">
                  <c:v>Faba</c:v>
                </c:pt>
                <c:pt idx="4">
                  <c:v>Faba Oat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Sheet3!$B$3:$B$10</c:f>
              <c:numCache>
                <c:formatCode>General</c:formatCode>
                <c:ptCount val="8"/>
                <c:pt idx="0">
                  <c:v>30.5</c:v>
                </c:pt>
                <c:pt idx="1">
                  <c:v>19.3</c:v>
                </c:pt>
                <c:pt idx="2">
                  <c:v>22</c:v>
                </c:pt>
                <c:pt idx="3">
                  <c:v>35.799999999999997</c:v>
                </c:pt>
                <c:pt idx="4">
                  <c:v>36</c:v>
                </c:pt>
                <c:pt idx="5">
                  <c:v>11.5</c:v>
                </c:pt>
                <c:pt idx="6">
                  <c:v>22.7</c:v>
                </c:pt>
                <c:pt idx="7">
                  <c:v>11.8</c:v>
                </c:pt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Cover Crop Biomass</c:v>
                </c:pt>
                <c:pt idx="1">
                  <c:v>With Fertility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Sheet3!$A$3:$A$10</c:f>
              <c:strCache>
                <c:ptCount val="8"/>
                <c:pt idx="0">
                  <c:v>Mix</c:v>
                </c:pt>
                <c:pt idx="1">
                  <c:v>Buckwheat</c:v>
                </c:pt>
                <c:pt idx="2">
                  <c:v>Buckwheat Oat</c:v>
                </c:pt>
                <c:pt idx="3">
                  <c:v>Faba</c:v>
                </c:pt>
                <c:pt idx="4">
                  <c:v>Faba Oat</c:v>
                </c:pt>
                <c:pt idx="5">
                  <c:v>Oat</c:v>
                </c:pt>
                <c:pt idx="6">
                  <c:v>Radish</c:v>
                </c:pt>
                <c:pt idx="7">
                  <c:v>Radish Oat</c:v>
                </c:pt>
              </c:strCache>
            </c:strRef>
          </c:cat>
          <c:val>
            <c:numRef>
              <c:f>Sheet3!$C$3:$C$10</c:f>
              <c:numCache>
                <c:formatCode>General</c:formatCode>
                <c:ptCount val="8"/>
                <c:pt idx="0">
                  <c:v>32</c:v>
                </c:pt>
                <c:pt idx="1">
                  <c:v>22</c:v>
                </c:pt>
                <c:pt idx="2">
                  <c:v>24.1</c:v>
                </c:pt>
                <c:pt idx="3">
                  <c:v>37</c:v>
                </c:pt>
                <c:pt idx="4">
                  <c:v>33.5</c:v>
                </c:pt>
                <c:pt idx="5">
                  <c:v>11.1</c:v>
                </c:pt>
                <c:pt idx="6">
                  <c:v>21.4</c:v>
                </c:pt>
                <c:pt idx="7">
                  <c:v>18.899999999999999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688440"/>
        <c:axId val="382688048"/>
      </c:barChart>
      <c:catAx>
        <c:axId val="38268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8048"/>
        <c:crosses val="autoZero"/>
        <c:auto val="1"/>
        <c:lblAlgn val="ctr"/>
        <c:lblOffset val="100"/>
        <c:noMultiLvlLbl val="0"/>
      </c:catAx>
      <c:valAx>
        <c:axId val="3826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68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11</xdr:row>
      <xdr:rowOff>157162</xdr:rowOff>
    </xdr:from>
    <xdr:to>
      <xdr:col>20</xdr:col>
      <xdr:colOff>400050</xdr:colOff>
      <xdr:row>24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8</xdr:row>
      <xdr:rowOff>133350</xdr:rowOff>
    </xdr:from>
    <xdr:to>
      <xdr:col>13</xdr:col>
      <xdr:colOff>9525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442912</xdr:colOff>
      <xdr:row>6</xdr:row>
      <xdr:rowOff>57150</xdr:rowOff>
    </xdr:from>
    <xdr:to>
      <xdr:col>20</xdr:col>
      <xdr:colOff>485775</xdr:colOff>
      <xdr:row>28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11</xdr:row>
      <xdr:rowOff>85725</xdr:rowOff>
    </xdr:from>
    <xdr:to>
      <xdr:col>13</xdr:col>
      <xdr:colOff>476998</xdr:colOff>
      <xdr:row>45</xdr:row>
      <xdr:rowOff>90207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476250</xdr:colOff>
      <xdr:row>18</xdr:row>
      <xdr:rowOff>104775</xdr:rowOff>
    </xdr:from>
    <xdr:to>
      <xdr:col>20</xdr:col>
      <xdr:colOff>114300</xdr:colOff>
      <xdr:row>34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142875</xdr:colOff>
      <xdr:row>33</xdr:row>
      <xdr:rowOff>195262</xdr:rowOff>
    </xdr:from>
    <xdr:to>
      <xdr:col>23</xdr:col>
      <xdr:colOff>447675</xdr:colOff>
      <xdr:row>47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561975</xdr:colOff>
      <xdr:row>35</xdr:row>
      <xdr:rowOff>85725</xdr:rowOff>
    </xdr:from>
    <xdr:to>
      <xdr:col>13</xdr:col>
      <xdr:colOff>257175</xdr:colOff>
      <xdr:row>49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95250</xdr:colOff>
      <xdr:row>50</xdr:row>
      <xdr:rowOff>114300</xdr:rowOff>
    </xdr:from>
    <xdr:to>
      <xdr:col>13</xdr:col>
      <xdr:colOff>400050</xdr:colOff>
      <xdr:row>64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8</xdr:row>
      <xdr:rowOff>104775</xdr:rowOff>
    </xdr:from>
    <xdr:to>
      <xdr:col>11</xdr:col>
      <xdr:colOff>85725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495300</xdr:colOff>
      <xdr:row>27</xdr:row>
      <xdr:rowOff>0</xdr:rowOff>
    </xdr:from>
    <xdr:to>
      <xdr:col>11</xdr:col>
      <xdr:colOff>190500</xdr:colOff>
      <xdr:row>40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46</xdr:row>
      <xdr:rowOff>0</xdr:rowOff>
    </xdr:from>
    <xdr:to>
      <xdr:col>11</xdr:col>
      <xdr:colOff>76200</xdr:colOff>
      <xdr:row>60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104775</xdr:rowOff>
    </xdr:from>
    <xdr:to>
      <xdr:col>10</xdr:col>
      <xdr:colOff>409575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21</xdr:row>
      <xdr:rowOff>180975</xdr:rowOff>
    </xdr:from>
    <xdr:to>
      <xdr:col>10</xdr:col>
      <xdr:colOff>476250</xdr:colOff>
      <xdr:row>36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8</xdr:row>
      <xdr:rowOff>133350</xdr:rowOff>
    </xdr:from>
    <xdr:to>
      <xdr:col>10</xdr:col>
      <xdr:colOff>409575</xdr:colOff>
      <xdr:row>23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24</xdr:row>
      <xdr:rowOff>104775</xdr:rowOff>
    </xdr:from>
    <xdr:to>
      <xdr:col>11</xdr:col>
      <xdr:colOff>447675</xdr:colOff>
      <xdr:row>38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9</xdr:row>
      <xdr:rowOff>0</xdr:rowOff>
    </xdr:from>
    <xdr:to>
      <xdr:col>10</xdr:col>
      <xdr:colOff>409575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imexFTRT%20hyptwo_P%20poo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xFTRT hyptwo_P pool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2:L27"/>
  <sheetViews>
    <sheetView topLeftCell="C1" workbookViewId="0">
      <selection activeCell="J14" sqref="J14"/>
    </sheetView>
  </sheetViews>
  <sheetFormatPr defaultRowHeight="15" x14ac:dyDescent="0.25"/>
  <sheetData>
    <row r="12" spans="8:12" ht="15.75" x14ac:dyDescent="0.25">
      <c r="H12" s="10"/>
      <c r="I12" s="10" t="s">
        <v>0</v>
      </c>
      <c r="J12" s="10"/>
      <c r="K12" s="12" t="s">
        <v>2</v>
      </c>
      <c r="L12" s="12"/>
    </row>
    <row r="13" spans="8:12" ht="19.5" thickBot="1" x14ac:dyDescent="0.3">
      <c r="H13" s="11"/>
      <c r="I13" s="11" t="s">
        <v>1</v>
      </c>
      <c r="J13" s="11"/>
      <c r="K13" s="13" t="s">
        <v>1</v>
      </c>
      <c r="L13" s="13"/>
    </row>
    <row r="14" spans="8:12" ht="15.75" x14ac:dyDescent="0.25">
      <c r="H14" s="2" t="s">
        <v>3</v>
      </c>
      <c r="I14" s="2">
        <v>41.6</v>
      </c>
      <c r="J14" s="8" t="s">
        <v>4</v>
      </c>
      <c r="K14" s="5">
        <v>59.9</v>
      </c>
      <c r="L14" s="8" t="s">
        <v>4</v>
      </c>
    </row>
    <row r="15" spans="8:12" ht="15.75" x14ac:dyDescent="0.25">
      <c r="H15" s="2" t="s">
        <v>5</v>
      </c>
      <c r="I15" s="2">
        <v>26.8</v>
      </c>
      <c r="J15" s="8" t="s">
        <v>6</v>
      </c>
      <c r="K15" s="5">
        <v>49.6</v>
      </c>
      <c r="L15" s="8" t="s">
        <v>7</v>
      </c>
    </row>
    <row r="16" spans="8:12" ht="15.75" x14ac:dyDescent="0.25">
      <c r="H16" s="2" t="s">
        <v>8</v>
      </c>
      <c r="I16" s="2">
        <v>29.2</v>
      </c>
      <c r="J16" s="8" t="s">
        <v>6</v>
      </c>
      <c r="K16" s="5">
        <v>58.3</v>
      </c>
      <c r="L16" s="8" t="s">
        <v>9</v>
      </c>
    </row>
    <row r="17" spans="8:12" ht="15.75" x14ac:dyDescent="0.25">
      <c r="H17" s="2" t="s">
        <v>10</v>
      </c>
      <c r="I17" s="2">
        <v>20</v>
      </c>
      <c r="J17" s="8" t="s">
        <v>7</v>
      </c>
      <c r="K17" s="5">
        <v>59.1</v>
      </c>
      <c r="L17" s="8" t="s">
        <v>4</v>
      </c>
    </row>
    <row r="18" spans="8:12" ht="15.75" x14ac:dyDescent="0.25">
      <c r="H18" s="2" t="s">
        <v>11</v>
      </c>
      <c r="I18" s="2">
        <v>17.600000000000001</v>
      </c>
      <c r="J18" s="8" t="s">
        <v>7</v>
      </c>
      <c r="K18" s="5">
        <v>54.5</v>
      </c>
      <c r="L18" s="8" t="s">
        <v>12</v>
      </c>
    </row>
    <row r="19" spans="8:12" ht="16.5" thickBot="1" x14ac:dyDescent="0.3">
      <c r="H19" s="4" t="s">
        <v>13</v>
      </c>
      <c r="I19" s="4">
        <v>10.8</v>
      </c>
      <c r="J19" s="9" t="s">
        <v>14</v>
      </c>
      <c r="K19" s="6">
        <v>47.8</v>
      </c>
      <c r="L19" s="9" t="s">
        <v>14</v>
      </c>
    </row>
    <row r="21" spans="8:12" ht="31.5" x14ac:dyDescent="0.25">
      <c r="I21" t="s">
        <v>0</v>
      </c>
      <c r="J21" s="14" t="s">
        <v>2</v>
      </c>
    </row>
    <row r="22" spans="8:12" ht="15.75" x14ac:dyDescent="0.25">
      <c r="H22" s="2" t="s">
        <v>3</v>
      </c>
      <c r="I22" s="2">
        <v>41.6</v>
      </c>
      <c r="J22" s="5">
        <v>59.9</v>
      </c>
    </row>
    <row r="23" spans="8:12" ht="15.75" x14ac:dyDescent="0.25">
      <c r="H23" s="2" t="s">
        <v>5</v>
      </c>
      <c r="I23" s="2">
        <v>26.8</v>
      </c>
      <c r="J23" s="5">
        <v>49.6</v>
      </c>
    </row>
    <row r="24" spans="8:12" ht="15.75" x14ac:dyDescent="0.25">
      <c r="H24" s="2" t="s">
        <v>8</v>
      </c>
      <c r="I24" s="2">
        <v>29.2</v>
      </c>
      <c r="J24" s="5">
        <v>58.3</v>
      </c>
    </row>
    <row r="25" spans="8:12" ht="15.75" x14ac:dyDescent="0.25">
      <c r="H25" s="2" t="s">
        <v>10</v>
      </c>
      <c r="I25" s="2">
        <v>20</v>
      </c>
      <c r="J25" s="5">
        <v>59.1</v>
      </c>
    </row>
    <row r="26" spans="8:12" ht="15.75" x14ac:dyDescent="0.25">
      <c r="H26" s="2" t="s">
        <v>11</v>
      </c>
      <c r="I26" s="2">
        <v>17.600000000000001</v>
      </c>
      <c r="J26" s="5">
        <v>54.5</v>
      </c>
    </row>
    <row r="27" spans="8:12" ht="16.5" thickBot="1" x14ac:dyDescent="0.3">
      <c r="H27" s="4" t="s">
        <v>13</v>
      </c>
      <c r="I27" s="4">
        <v>10.8</v>
      </c>
      <c r="J27" s="6">
        <v>47.8</v>
      </c>
    </row>
  </sheetData>
  <mergeCells count="5">
    <mergeCell ref="H12:H13"/>
    <mergeCell ref="I12:J12"/>
    <mergeCell ref="I13:J13"/>
    <mergeCell ref="K12:L12"/>
    <mergeCell ref="K13:L13"/>
  </mergeCells>
  <pageMargins left="0.7" right="0.7" top="0.75" bottom="0.75" header="0.3" footer="0.3"/>
  <pageSetup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6"/>
  <sheetViews>
    <sheetView tabSelected="1" workbookViewId="0">
      <selection activeCell="L18" sqref="L18"/>
    </sheetView>
  </sheetViews>
  <sheetFormatPr defaultRowHeight="15" x14ac:dyDescent="0.25"/>
  <sheetData>
    <row r="4" spans="3:9" x14ac:dyDescent="0.25">
      <c r="D4" t="s">
        <v>59</v>
      </c>
      <c r="E4" t="s">
        <v>60</v>
      </c>
      <c r="F4" t="s">
        <v>61</v>
      </c>
      <c r="G4" t="s">
        <v>62</v>
      </c>
      <c r="H4" t="s">
        <v>63</v>
      </c>
      <c r="I4" t="s">
        <v>64</v>
      </c>
    </row>
    <row r="5" spans="3:9" x14ac:dyDescent="0.25">
      <c r="C5" t="s">
        <v>53</v>
      </c>
      <c r="D5">
        <v>100</v>
      </c>
      <c r="E5">
        <v>90</v>
      </c>
      <c r="F5">
        <v>80</v>
      </c>
      <c r="G5">
        <v>70</v>
      </c>
      <c r="H5">
        <v>60</v>
      </c>
      <c r="I5">
        <v>30</v>
      </c>
    </row>
    <row r="6" spans="3:9" x14ac:dyDescent="0.25">
      <c r="C6" t="s">
        <v>58</v>
      </c>
      <c r="D6">
        <v>0</v>
      </c>
      <c r="E6">
        <v>25</v>
      </c>
      <c r="F6">
        <v>40</v>
      </c>
      <c r="G6">
        <v>60</v>
      </c>
      <c r="H6">
        <v>75</v>
      </c>
      <c r="I6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9" activeCellId="8" sqref="A1:XFD1 A5:XFD5 A9:XFD9 A13:XFD13 A15:XFD15 A19:XFD19 A23:XFD23 A27:XFD27 A29:XFD29"/>
    </sheetView>
  </sheetViews>
  <sheetFormatPr defaultRowHeight="15" outlineLevelRow="2" x14ac:dyDescent="0.25"/>
  <sheetData>
    <row r="1" spans="1:9" ht="75" x14ac:dyDescent="0.25">
      <c r="A1" t="s">
        <v>69</v>
      </c>
      <c r="B1" t="s">
        <v>70</v>
      </c>
      <c r="C1" t="s">
        <v>71</v>
      </c>
      <c r="D1" s="26" t="s">
        <v>72</v>
      </c>
      <c r="E1" s="26" t="s">
        <v>73</v>
      </c>
      <c r="F1" s="26" t="s">
        <v>74</v>
      </c>
      <c r="G1" s="26" t="s">
        <v>75</v>
      </c>
      <c r="H1" s="26" t="s">
        <v>76</v>
      </c>
      <c r="I1" s="26" t="s">
        <v>77</v>
      </c>
    </row>
    <row r="2" spans="1:9" hidden="1" outlineLevel="2" x14ac:dyDescent="0.25">
      <c r="A2" t="s">
        <v>65</v>
      </c>
      <c r="B2" t="s">
        <v>54</v>
      </c>
      <c r="C2" t="s">
        <v>53</v>
      </c>
      <c r="D2">
        <v>33.155264723378941</v>
      </c>
      <c r="E2" s="25">
        <v>61.283372370000002</v>
      </c>
      <c r="F2">
        <v>90.246088657105588</v>
      </c>
      <c r="G2">
        <f>F2-E2-D2</f>
        <v>-4.1925484362733556</v>
      </c>
      <c r="H2">
        <v>354.55</v>
      </c>
      <c r="I2">
        <f>H2-F2</f>
        <v>264.30391134289442</v>
      </c>
    </row>
    <row r="3" spans="1:9" hidden="1" outlineLevel="2" x14ac:dyDescent="0.25">
      <c r="A3" t="s">
        <v>65</v>
      </c>
      <c r="B3" t="s">
        <v>54</v>
      </c>
      <c r="C3" t="s">
        <v>53</v>
      </c>
      <c r="D3">
        <v>28.212137522072084</v>
      </c>
      <c r="E3" s="25">
        <v>60.99680309</v>
      </c>
      <c r="F3">
        <v>34.835397653194256</v>
      </c>
      <c r="G3">
        <f>F3-E3-D3</f>
        <v>-54.373542958877827</v>
      </c>
      <c r="H3">
        <v>332.05</v>
      </c>
      <c r="I3">
        <f>H3-F3</f>
        <v>297.21460234680575</v>
      </c>
    </row>
    <row r="4" spans="1:9" hidden="1" outlineLevel="2" x14ac:dyDescent="0.25">
      <c r="A4" t="s">
        <v>65</v>
      </c>
      <c r="B4" t="s">
        <v>54</v>
      </c>
      <c r="C4" t="s">
        <v>53</v>
      </c>
      <c r="D4">
        <v>29.240928019036282</v>
      </c>
      <c r="E4" s="25">
        <v>64.833723649999996</v>
      </c>
      <c r="F4">
        <v>93.505541069100346</v>
      </c>
      <c r="G4">
        <f>F4-E4-D4</f>
        <v>-0.56911059993593227</v>
      </c>
      <c r="H4">
        <v>377.65</v>
      </c>
      <c r="I4">
        <f>H4-F4</f>
        <v>284.14445893089965</v>
      </c>
    </row>
    <row r="5" spans="1:9" outlineLevel="1" collapsed="1" x14ac:dyDescent="0.25">
      <c r="A5" s="27" t="s">
        <v>84</v>
      </c>
      <c r="D5">
        <f>SUBTOTAL(7,D2:D4)</f>
        <v>2.6081586176811844</v>
      </c>
      <c r="E5" s="25">
        <f>SUBTOTAL(7,E2:E4)</f>
        <v>2.1373299366026761</v>
      </c>
      <c r="G5">
        <f>SUBTOTAL(7,G2:G4)</f>
        <v>30.072630010524563</v>
      </c>
      <c r="I5">
        <f>SUBTOTAL(7,I2:I4)</f>
        <v>16.571006607220049</v>
      </c>
    </row>
    <row r="6" spans="1:9" hidden="1" outlineLevel="2" x14ac:dyDescent="0.25">
      <c r="A6" t="s">
        <v>66</v>
      </c>
      <c r="B6" t="s">
        <v>54</v>
      </c>
      <c r="C6" t="s">
        <v>53</v>
      </c>
      <c r="D6">
        <v>35.907859078590789</v>
      </c>
      <c r="E6" s="25">
        <v>48.650607780000001</v>
      </c>
      <c r="F6">
        <v>562.86668839634945</v>
      </c>
      <c r="G6">
        <f>F6-E6-D6</f>
        <v>478.3082215377587</v>
      </c>
      <c r="H6">
        <v>397.75</v>
      </c>
      <c r="I6">
        <f>H6-F6</f>
        <v>-165.11668839634945</v>
      </c>
    </row>
    <row r="7" spans="1:9" hidden="1" outlineLevel="2" x14ac:dyDescent="0.25">
      <c r="A7" t="s">
        <v>66</v>
      </c>
      <c r="B7" t="s">
        <v>54</v>
      </c>
      <c r="C7" t="s">
        <v>53</v>
      </c>
      <c r="D7">
        <v>26.772178618717739</v>
      </c>
      <c r="E7" s="25">
        <v>50.06326962</v>
      </c>
      <c r="F7">
        <v>944.9152542372882</v>
      </c>
      <c r="G7">
        <f>F7-E7-D7</f>
        <v>868.07980599857046</v>
      </c>
      <c r="H7">
        <v>410.5</v>
      </c>
      <c r="I7">
        <f>H7-F7</f>
        <v>-534.4152542372882</v>
      </c>
    </row>
    <row r="8" spans="1:9" hidden="1" outlineLevel="2" x14ac:dyDescent="0.25">
      <c r="A8" t="s">
        <v>66</v>
      </c>
      <c r="B8" t="s">
        <v>54</v>
      </c>
      <c r="C8" t="s">
        <v>53</v>
      </c>
      <c r="D8">
        <v>35.965295235171077</v>
      </c>
      <c r="E8" s="25">
        <v>45.506912440000001</v>
      </c>
      <c r="F8">
        <v>725.00000000000023</v>
      </c>
      <c r="G8">
        <f>F8-E8-D8</f>
        <v>643.52779232482919</v>
      </c>
      <c r="H8">
        <v>378.4</v>
      </c>
      <c r="I8">
        <f>H8-F8</f>
        <v>-346.60000000000025</v>
      </c>
    </row>
    <row r="9" spans="1:9" outlineLevel="1" collapsed="1" x14ac:dyDescent="0.25">
      <c r="A9" s="27" t="s">
        <v>85</v>
      </c>
      <c r="D9">
        <f>SUBTOTAL(7,D6:D8)</f>
        <v>5.2911458982703712</v>
      </c>
      <c r="E9" s="25">
        <f>SUBTOTAL(7,E6:E8)</f>
        <v>2.3323387624395191</v>
      </c>
      <c r="G9">
        <f>SUBTOTAL(7,G6:G8)</f>
        <v>195.63699440080626</v>
      </c>
      <c r="I9">
        <f>SUBTOTAL(7,I6:I8)</f>
        <v>184.65832991727319</v>
      </c>
    </row>
    <row r="10" spans="1:9" hidden="1" outlineLevel="2" x14ac:dyDescent="0.25">
      <c r="A10" t="s">
        <v>67</v>
      </c>
      <c r="B10" t="s">
        <v>54</v>
      </c>
      <c r="C10" t="s">
        <v>53</v>
      </c>
      <c r="D10">
        <v>30.912552052349788</v>
      </c>
      <c r="E10" s="25">
        <v>79.6440281</v>
      </c>
      <c r="F10">
        <v>170.97457627118646</v>
      </c>
      <c r="G10">
        <f>F10-E10-D10</f>
        <v>60.417996118836676</v>
      </c>
      <c r="H10">
        <v>434.6</v>
      </c>
      <c r="I10">
        <f>H10-F10</f>
        <v>263.62542372881353</v>
      </c>
    </row>
    <row r="11" spans="1:9" hidden="1" outlineLevel="2" x14ac:dyDescent="0.25">
      <c r="A11" t="s">
        <v>67</v>
      </c>
      <c r="B11" t="s">
        <v>54</v>
      </c>
      <c r="C11" t="s">
        <v>53</v>
      </c>
      <c r="D11">
        <v>101.05471973287789</v>
      </c>
      <c r="E11" s="25">
        <v>100.886719</v>
      </c>
      <c r="F11">
        <v>492.16101694915261</v>
      </c>
      <c r="G11">
        <f>F11-E11-D11</f>
        <v>290.21957821627473</v>
      </c>
      <c r="H11">
        <v>575.75</v>
      </c>
      <c r="I11">
        <f>H11-F11</f>
        <v>83.588983050847389</v>
      </c>
    </row>
    <row r="12" spans="1:9" hidden="1" outlineLevel="2" x14ac:dyDescent="0.25">
      <c r="A12" t="s">
        <v>67</v>
      </c>
      <c r="B12" t="s">
        <v>54</v>
      </c>
      <c r="C12" t="s">
        <v>53</v>
      </c>
      <c r="D12">
        <v>55.213563355145745</v>
      </c>
      <c r="E12" s="25">
        <v>93.31147541</v>
      </c>
      <c r="F12">
        <v>287.71186440677963</v>
      </c>
      <c r="G12">
        <f>F12-E12-D12</f>
        <v>139.18682564163387</v>
      </c>
      <c r="H12">
        <v>472.2</v>
      </c>
      <c r="I12">
        <f>H12-F12</f>
        <v>184.48813559322036</v>
      </c>
    </row>
    <row r="13" spans="1:9" outlineLevel="1" collapsed="1" x14ac:dyDescent="0.25">
      <c r="A13" s="27" t="s">
        <v>86</v>
      </c>
      <c r="D13">
        <f>SUBTOTAL(7,D10:D12)</f>
        <v>35.618053604199183</v>
      </c>
      <c r="E13" s="25">
        <f>SUBTOTAL(7,E10:E12)</f>
        <v>10.765959843355082</v>
      </c>
      <c r="G13">
        <f>SUBTOTAL(7,G10:G12)</f>
        <v>116.77912769351502</v>
      </c>
      <c r="I13">
        <f>SUBTOTAL(7,I10:I12)</f>
        <v>90.237159131937645</v>
      </c>
    </row>
    <row r="14" spans="1:9" hidden="1" outlineLevel="2" x14ac:dyDescent="0.25">
      <c r="A14" t="s">
        <v>68</v>
      </c>
      <c r="B14" t="s">
        <v>54</v>
      </c>
      <c r="C14" t="s">
        <v>53</v>
      </c>
      <c r="D14">
        <v>20.625443764272415</v>
      </c>
      <c r="E14" s="25">
        <v>57.617851479999999</v>
      </c>
      <c r="F14">
        <v>210.43839634941324</v>
      </c>
      <c r="G14">
        <f>F14-E14-D14</f>
        <v>132.19510110514085</v>
      </c>
      <c r="H14">
        <v>356.05</v>
      </c>
      <c r="I14">
        <f>H14-F14</f>
        <v>145.61160365058677</v>
      </c>
    </row>
    <row r="15" spans="1:9" outlineLevel="1" collapsed="1" x14ac:dyDescent="0.25">
      <c r="A15" s="27" t="s">
        <v>87</v>
      </c>
      <c r="D15" t="e">
        <f>SUBTOTAL(7,D14:D14)</f>
        <v>#DIV/0!</v>
      </c>
      <c r="E15" s="25" t="e">
        <f>SUBTOTAL(7,E14:E14)</f>
        <v>#DIV/0!</v>
      </c>
      <c r="G15" t="e">
        <f>SUBTOTAL(7,G14:G14)</f>
        <v>#DIV/0!</v>
      </c>
      <c r="I15" t="e">
        <f>SUBTOTAL(7,I14:I14)</f>
        <v>#DIV/0!</v>
      </c>
    </row>
    <row r="16" spans="1:9" hidden="1" outlineLevel="2" x14ac:dyDescent="0.25">
      <c r="A16" t="s">
        <v>65</v>
      </c>
      <c r="B16" t="s">
        <v>54</v>
      </c>
      <c r="C16" t="s">
        <v>54</v>
      </c>
      <c r="D16">
        <v>12.578227245687092</v>
      </c>
      <c r="E16" s="25">
        <v>39.316159249999998</v>
      </c>
      <c r="F16">
        <v>83.050847457627128</v>
      </c>
      <c r="G16">
        <f>F16-E16-D16</f>
        <v>31.156460961940038</v>
      </c>
      <c r="H16">
        <v>306.10000000000002</v>
      </c>
      <c r="I16">
        <f>H16-F16</f>
        <v>223.04915254237289</v>
      </c>
    </row>
    <row r="17" spans="1:9" hidden="1" outlineLevel="2" x14ac:dyDescent="0.25">
      <c r="A17" t="s">
        <v>65</v>
      </c>
      <c r="B17" t="s">
        <v>54</v>
      </c>
      <c r="C17" t="s">
        <v>54</v>
      </c>
      <c r="D17">
        <v>10.802337988536683</v>
      </c>
      <c r="E17" s="25">
        <v>49.640347939999998</v>
      </c>
      <c r="F17">
        <v>136.22881355932199</v>
      </c>
      <c r="G17">
        <f>F17-E17-D17</f>
        <v>75.786127630785316</v>
      </c>
      <c r="H17">
        <v>305.10000000000002</v>
      </c>
      <c r="I17">
        <f>H17-F17</f>
        <v>168.87118644067803</v>
      </c>
    </row>
    <row r="18" spans="1:9" hidden="1" outlineLevel="2" x14ac:dyDescent="0.25">
      <c r="A18" t="s">
        <v>65</v>
      </c>
      <c r="B18" t="s">
        <v>54</v>
      </c>
      <c r="C18" t="s">
        <v>54</v>
      </c>
      <c r="D18">
        <v>10.365617593458161</v>
      </c>
      <c r="E18" s="25">
        <v>43.176833569999999</v>
      </c>
      <c r="F18">
        <v>248.12581486310293</v>
      </c>
      <c r="G18">
        <f>F18-E18-D18</f>
        <v>194.58336369964476</v>
      </c>
      <c r="H18">
        <v>313.45</v>
      </c>
      <c r="I18">
        <f>H18-F18</f>
        <v>65.324185136897057</v>
      </c>
    </row>
    <row r="19" spans="1:9" outlineLevel="1" collapsed="1" x14ac:dyDescent="0.25">
      <c r="A19" s="27" t="s">
        <v>84</v>
      </c>
      <c r="D19">
        <f>SUBTOTAL(7,D16:D18)</f>
        <v>1.1719036386919361</v>
      </c>
      <c r="E19" s="25">
        <f>SUBTOTAL(7,E16:E18)</f>
        <v>5.2164914186169851</v>
      </c>
      <c r="G19">
        <f>SUBTOTAL(7,G16:G18)</f>
        <v>84.471832566652807</v>
      </c>
      <c r="I19">
        <f>SUBTOTAL(7,I16:I18)</f>
        <v>80.13987650038321</v>
      </c>
    </row>
    <row r="20" spans="1:9" hidden="1" outlineLevel="2" x14ac:dyDescent="0.25">
      <c r="A20" t="s">
        <v>66</v>
      </c>
      <c r="B20" t="s">
        <v>54</v>
      </c>
      <c r="C20" t="s">
        <v>54</v>
      </c>
      <c r="D20">
        <v>12.453301606186795</v>
      </c>
      <c r="E20" s="25">
        <v>51.236533960000003</v>
      </c>
      <c r="F20">
        <v>82.097457627118658</v>
      </c>
      <c r="G20">
        <f>F20-E20-D20</f>
        <v>18.40762206093186</v>
      </c>
      <c r="H20">
        <v>299.60000000000002</v>
      </c>
      <c r="I20">
        <f>H20-F20</f>
        <v>217.50254237288135</v>
      </c>
    </row>
    <row r="21" spans="1:9" hidden="1" outlineLevel="2" x14ac:dyDescent="0.25">
      <c r="A21" t="s">
        <v>66</v>
      </c>
      <c r="B21" t="s">
        <v>54</v>
      </c>
      <c r="C21" t="s">
        <v>54</v>
      </c>
      <c r="D21">
        <v>14.334785362015698</v>
      </c>
      <c r="E21" s="25">
        <v>47.29168241</v>
      </c>
      <c r="F21">
        <v>62.4558615819209</v>
      </c>
      <c r="G21">
        <f>F21-E21-D21</f>
        <v>0.82939380990520206</v>
      </c>
      <c r="H21">
        <v>296.64999999999998</v>
      </c>
      <c r="I21">
        <f>H21-F21</f>
        <v>234.19413841807909</v>
      </c>
    </row>
    <row r="22" spans="1:9" hidden="1" outlineLevel="2" x14ac:dyDescent="0.25">
      <c r="A22" t="s">
        <v>66</v>
      </c>
      <c r="B22" t="s">
        <v>54</v>
      </c>
      <c r="C22" t="s">
        <v>54</v>
      </c>
      <c r="D22">
        <v>17.205603240701397</v>
      </c>
      <c r="E22" s="25">
        <v>51.331734879999999</v>
      </c>
      <c r="F22">
        <v>73.305084745762713</v>
      </c>
      <c r="G22">
        <f>F22-E22-D22</f>
        <v>4.7677466250613172</v>
      </c>
      <c r="H22">
        <v>301.39999999999998</v>
      </c>
      <c r="I22">
        <f>H22-F22</f>
        <v>228.09491525423726</v>
      </c>
    </row>
    <row r="23" spans="1:9" outlineLevel="1" collapsed="1" x14ac:dyDescent="0.25">
      <c r="A23" s="27" t="s">
        <v>85</v>
      </c>
      <c r="D23">
        <f>SUBTOTAL(7,D20:D22)</f>
        <v>2.3932525720394247</v>
      </c>
      <c r="E23" s="25">
        <f>SUBTOTAL(7,E20:E22)</f>
        <v>2.3055346786613065</v>
      </c>
      <c r="G23">
        <f>SUBTOTAL(7,G20:G22)</f>
        <v>9.2245228715627405</v>
      </c>
      <c r="I23">
        <f>SUBTOTAL(7,I20:I22)</f>
        <v>8.4459878541637519</v>
      </c>
    </row>
    <row r="24" spans="1:9" hidden="1" outlineLevel="2" x14ac:dyDescent="0.25">
      <c r="A24" t="s">
        <v>67</v>
      </c>
      <c r="B24" t="s">
        <v>54</v>
      </c>
      <c r="C24" t="s">
        <v>54</v>
      </c>
      <c r="D24">
        <v>2.9236659962418421</v>
      </c>
      <c r="E24" s="25">
        <v>47.121854210000002</v>
      </c>
      <c r="F24">
        <v>171.61016949152543</v>
      </c>
      <c r="G24">
        <f>F24-E24-D24</f>
        <v>121.56464928528358</v>
      </c>
      <c r="H24">
        <v>326.75</v>
      </c>
      <c r="I24">
        <f>H24-F24</f>
        <v>155.13983050847457</v>
      </c>
    </row>
    <row r="25" spans="1:9" hidden="1" outlineLevel="2" x14ac:dyDescent="0.25">
      <c r="A25" t="s">
        <v>67</v>
      </c>
      <c r="B25" t="s">
        <v>54</v>
      </c>
      <c r="C25" t="s">
        <v>54</v>
      </c>
      <c r="D25">
        <v>7.3321813357506409</v>
      </c>
      <c r="E25" s="25">
        <v>50.388461399999997</v>
      </c>
      <c r="F25">
        <v>136.01694915254237</v>
      </c>
      <c r="G25">
        <f>F25-E25-D25</f>
        <v>78.296306416791722</v>
      </c>
      <c r="H25">
        <v>311.60000000000002</v>
      </c>
      <c r="I25">
        <f>H25-F25</f>
        <v>175.58305084745766</v>
      </c>
    </row>
    <row r="26" spans="1:9" hidden="1" outlineLevel="2" x14ac:dyDescent="0.25">
      <c r="A26" t="s">
        <v>67</v>
      </c>
      <c r="B26" t="s">
        <v>54</v>
      </c>
      <c r="C26" t="s">
        <v>54</v>
      </c>
      <c r="D26">
        <v>10.424747174301013</v>
      </c>
      <c r="E26" s="25">
        <v>44.721311479999997</v>
      </c>
      <c r="F26">
        <v>152.75423728813561</v>
      </c>
      <c r="G26">
        <f>F26-E26-D26</f>
        <v>97.608178633834598</v>
      </c>
      <c r="H26">
        <v>311.95</v>
      </c>
      <c r="I26">
        <f>H26-F26</f>
        <v>159.19576271186438</v>
      </c>
    </row>
    <row r="27" spans="1:9" outlineLevel="1" collapsed="1" x14ac:dyDescent="0.25">
      <c r="A27" s="27" t="s">
        <v>86</v>
      </c>
      <c r="D27">
        <f>SUBTOTAL(7,D24:D26)</f>
        <v>3.7697300921128463</v>
      </c>
      <c r="E27" s="25">
        <f>SUBTOTAL(7,E24:E26)</f>
        <v>2.8445830434960508</v>
      </c>
      <c r="G27">
        <f>SUBTOTAL(7,G24:G26)</f>
        <v>21.675679109647689</v>
      </c>
      <c r="I27">
        <f>SUBTOTAL(7,I24:I26)</f>
        <v>10.823732075903566</v>
      </c>
    </row>
    <row r="28" spans="1:9" hidden="1" outlineLevel="2" x14ac:dyDescent="0.25">
      <c r="A28" t="s">
        <v>68</v>
      </c>
      <c r="B28" t="s">
        <v>54</v>
      </c>
      <c r="C28" t="s">
        <v>54</v>
      </c>
      <c r="D28">
        <v>9.801193605956513</v>
      </c>
      <c r="E28" s="25">
        <v>53.528934049999997</v>
      </c>
      <c r="F28">
        <v>142.78778248587568</v>
      </c>
      <c r="G28">
        <f>F28-E28-D28</f>
        <v>79.457654829919164</v>
      </c>
      <c r="H28">
        <v>299.8</v>
      </c>
      <c r="I28">
        <f>H28-F28</f>
        <v>157.01221751412433</v>
      </c>
    </row>
    <row r="29" spans="1:9" outlineLevel="1" collapsed="1" x14ac:dyDescent="0.25">
      <c r="A29" s="27" t="s">
        <v>87</v>
      </c>
      <c r="D29" t="e">
        <f>SUBTOTAL(7,D28:D28)</f>
        <v>#DIV/0!</v>
      </c>
      <c r="E29" s="25" t="e">
        <f>SUBTOTAL(7,E28:E28)</f>
        <v>#DIV/0!</v>
      </c>
      <c r="G29" t="e">
        <f>SUBTOTAL(7,G28:G28)</f>
        <v>#DIV/0!</v>
      </c>
      <c r="I29" t="e">
        <f>SUBTOTAL(7,I28:I28)</f>
        <v>#DIV/0!</v>
      </c>
    </row>
    <row r="30" spans="1:9" x14ac:dyDescent="0.25">
      <c r="A30" s="27" t="s">
        <v>88</v>
      </c>
      <c r="D30">
        <f>SUBTOTAL(7,D2:D28)</f>
        <v>22.04298158600497</v>
      </c>
      <c r="E30" s="25">
        <f>SUBTOTAL(7,E2:E28)</f>
        <v>16.423606505117082</v>
      </c>
      <c r="G30">
        <f>SUBTOTAL(7,G2:G28)</f>
        <v>237.97647067728113</v>
      </c>
      <c r="I30">
        <f>SUBTOTAL(7,I2:I28)</f>
        <v>216.39358665190329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5" sqref="D5"/>
    </sheetView>
  </sheetViews>
  <sheetFormatPr defaultRowHeight="15" x14ac:dyDescent="0.25"/>
  <sheetData>
    <row r="1" spans="1:9" x14ac:dyDescent="0.25">
      <c r="A1" t="s">
        <v>69</v>
      </c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</row>
    <row r="2" spans="1:9" x14ac:dyDescent="0.25">
      <c r="A2" t="s">
        <v>84</v>
      </c>
      <c r="D2">
        <v>2.6081586176811844</v>
      </c>
      <c r="E2">
        <v>2.1373299366026761</v>
      </c>
      <c r="G2">
        <v>30.072630010524563</v>
      </c>
      <c r="I2">
        <v>16.571006607220049</v>
      </c>
    </row>
    <row r="3" spans="1:9" x14ac:dyDescent="0.25">
      <c r="A3" t="s">
        <v>85</v>
      </c>
      <c r="D3">
        <v>5.2911458982703712</v>
      </c>
      <c r="E3">
        <v>2.3323387624395191</v>
      </c>
      <c r="G3">
        <v>195.63699440080626</v>
      </c>
      <c r="I3">
        <v>184.65832991727319</v>
      </c>
    </row>
    <row r="4" spans="1:9" x14ac:dyDescent="0.25">
      <c r="A4" t="s">
        <v>86</v>
      </c>
      <c r="D4">
        <v>35.618053604199183</v>
      </c>
      <c r="E4">
        <v>10.765959843355082</v>
      </c>
      <c r="G4">
        <v>116.77912769351502</v>
      </c>
      <c r="I4">
        <v>90.237159131937645</v>
      </c>
    </row>
    <row r="5" spans="1:9" x14ac:dyDescent="0.25">
      <c r="A5" t="s">
        <v>87</v>
      </c>
      <c r="D5" t="e">
        <v>#DIV/0!</v>
      </c>
      <c r="E5" t="e">
        <v>#DIV/0!</v>
      </c>
      <c r="G5" t="e">
        <v>#DIV/0!</v>
      </c>
      <c r="I5" t="e">
        <v>#DIV/0!</v>
      </c>
    </row>
    <row r="6" spans="1:9" x14ac:dyDescent="0.25">
      <c r="A6" t="s">
        <v>84</v>
      </c>
      <c r="D6">
        <v>1.1719036386919361</v>
      </c>
      <c r="E6">
        <v>5.2164914186169851</v>
      </c>
      <c r="G6">
        <v>84.471832566652807</v>
      </c>
      <c r="I6">
        <v>80.13987650038321</v>
      </c>
    </row>
    <row r="7" spans="1:9" x14ac:dyDescent="0.25">
      <c r="A7" t="s">
        <v>85</v>
      </c>
      <c r="D7">
        <v>2.3932525720394247</v>
      </c>
      <c r="E7">
        <v>2.3055346786613065</v>
      </c>
      <c r="G7">
        <v>9.2245228715627405</v>
      </c>
      <c r="I7">
        <v>8.4459878541637519</v>
      </c>
    </row>
    <row r="8" spans="1:9" x14ac:dyDescent="0.25">
      <c r="A8" t="s">
        <v>86</v>
      </c>
      <c r="D8">
        <v>3.7697300921128463</v>
      </c>
      <c r="E8">
        <v>2.8445830434960508</v>
      </c>
      <c r="G8">
        <v>21.675679109647689</v>
      </c>
      <c r="I8">
        <v>10.823732075903566</v>
      </c>
    </row>
    <row r="9" spans="1:9" x14ac:dyDescent="0.25">
      <c r="A9" t="s">
        <v>87</v>
      </c>
      <c r="D9" t="e">
        <v>#DIV/0!</v>
      </c>
      <c r="E9" t="e">
        <v>#DIV/0!</v>
      </c>
      <c r="G9" t="e">
        <v>#DIV/0!</v>
      </c>
      <c r="I9" t="e"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5" x14ac:dyDescent="0.25"/>
  <sheetData>
    <row r="1" spans="1:3" ht="16.5" thickBot="1" x14ac:dyDescent="0.3">
      <c r="A1" s="4"/>
      <c r="B1" s="4" t="s">
        <v>89</v>
      </c>
      <c r="C1" s="4"/>
    </row>
    <row r="2" spans="1:3" ht="15.75" x14ac:dyDescent="0.25">
      <c r="A2" s="2" t="s">
        <v>53</v>
      </c>
      <c r="B2" s="5">
        <v>1.67</v>
      </c>
      <c r="C2" s="16" t="s">
        <v>4</v>
      </c>
    </row>
    <row r="3" spans="1:3" ht="15.75" x14ac:dyDescent="0.25">
      <c r="A3" s="2" t="s">
        <v>54</v>
      </c>
      <c r="B3" s="5">
        <v>0.84599999999999997</v>
      </c>
      <c r="C3" s="16" t="s">
        <v>6</v>
      </c>
    </row>
    <row r="4" spans="1:3" ht="16.5" thickBot="1" x14ac:dyDescent="0.3">
      <c r="A4" s="4" t="s">
        <v>55</v>
      </c>
      <c r="B4" s="6">
        <v>1.0900000000000001</v>
      </c>
      <c r="C4" s="17" t="s">
        <v>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opLeftCell="A13" workbookViewId="0">
      <selection activeCell="I10" sqref="I10"/>
    </sheetView>
  </sheetViews>
  <sheetFormatPr defaultRowHeight="15" x14ac:dyDescent="0.25"/>
  <sheetData>
    <row r="1" spans="1:6" x14ac:dyDescent="0.25">
      <c r="B1" t="s">
        <v>0</v>
      </c>
      <c r="C1" t="s">
        <v>2</v>
      </c>
      <c r="D1" t="s">
        <v>29</v>
      </c>
      <c r="E1" t="s">
        <v>15</v>
      </c>
    </row>
    <row r="2" spans="1:6" x14ac:dyDescent="0.25">
      <c r="A2" s="28" t="s">
        <v>16</v>
      </c>
      <c r="B2">
        <v>20.625443764272415</v>
      </c>
      <c r="C2">
        <v>57.617851479999999</v>
      </c>
      <c r="D2">
        <v>132.19510110514085</v>
      </c>
      <c r="E2">
        <v>145.61160365058677</v>
      </c>
      <c r="F2" t="s">
        <v>78</v>
      </c>
    </row>
    <row r="3" spans="1:6" x14ac:dyDescent="0.25">
      <c r="A3" s="28" t="s">
        <v>17</v>
      </c>
      <c r="B3">
        <v>30.202776754829102</v>
      </c>
      <c r="C3">
        <v>62.371299703333335</v>
      </c>
      <c r="D3">
        <v>0</v>
      </c>
      <c r="E3">
        <v>281.88765754019994</v>
      </c>
      <c r="F3" t="s">
        <v>78</v>
      </c>
    </row>
    <row r="4" spans="1:6" x14ac:dyDescent="0.25">
      <c r="A4" s="28" t="s">
        <v>18</v>
      </c>
      <c r="B4">
        <v>32.881777644159868</v>
      </c>
      <c r="C4">
        <v>48.073596613333336</v>
      </c>
      <c r="D4">
        <v>663.30527328705284</v>
      </c>
      <c r="E4">
        <v>0</v>
      </c>
      <c r="F4" t="s">
        <v>78</v>
      </c>
    </row>
    <row r="5" spans="1:6" x14ac:dyDescent="0.25">
      <c r="A5" s="28" t="s">
        <v>19</v>
      </c>
      <c r="B5">
        <v>62.393611713457801</v>
      </c>
      <c r="C5">
        <v>91.280740836666666</v>
      </c>
      <c r="D5">
        <v>163.27479999224843</v>
      </c>
      <c r="E5">
        <v>177.23418079096041</v>
      </c>
      <c r="F5" t="s">
        <v>78</v>
      </c>
    </row>
    <row r="6" spans="1:6" x14ac:dyDescent="0.25">
      <c r="A6" s="28" t="s">
        <v>83</v>
      </c>
      <c r="B6">
        <v>9.801193605956513</v>
      </c>
      <c r="C6">
        <v>53.528934049999997</v>
      </c>
      <c r="D6">
        <v>79.457654829919164</v>
      </c>
      <c r="E6">
        <v>157.01221751412433</v>
      </c>
      <c r="F6" t="s">
        <v>79</v>
      </c>
    </row>
    <row r="7" spans="1:6" x14ac:dyDescent="0.25">
      <c r="A7" s="28" t="s">
        <v>80</v>
      </c>
      <c r="B7">
        <v>11.248727609227311</v>
      </c>
      <c r="C7">
        <v>44.044446920000006</v>
      </c>
      <c r="D7">
        <v>100.50865076412337</v>
      </c>
      <c r="E7">
        <v>152.41484137331599</v>
      </c>
      <c r="F7" t="s">
        <v>79</v>
      </c>
    </row>
    <row r="8" spans="1:6" x14ac:dyDescent="0.25">
      <c r="A8" s="28" t="s">
        <v>81</v>
      </c>
      <c r="B8">
        <v>14.664563402967962</v>
      </c>
      <c r="C8">
        <v>49.953317083333332</v>
      </c>
      <c r="D8">
        <v>8.0015874986327926</v>
      </c>
      <c r="E8">
        <v>226.59719868173258</v>
      </c>
      <c r="F8" t="s">
        <v>79</v>
      </c>
    </row>
    <row r="9" spans="1:6" x14ac:dyDescent="0.25">
      <c r="A9" s="28" t="s">
        <v>82</v>
      </c>
      <c r="B9">
        <v>6.8935315020978321</v>
      </c>
      <c r="C9">
        <v>47.410542363333327</v>
      </c>
      <c r="D9">
        <v>99.156378111969957</v>
      </c>
      <c r="E9">
        <v>163.30621468926554</v>
      </c>
      <c r="F9" t="s">
        <v>79</v>
      </c>
    </row>
  </sheetData>
  <sortState ref="A2:I11">
    <sortCondition ref="A2:A1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opLeftCell="D13" workbookViewId="0">
      <selection activeCell="E51" sqref="E51"/>
    </sheetView>
  </sheetViews>
  <sheetFormatPr defaultRowHeight="15" x14ac:dyDescent="0.25"/>
  <sheetData>
    <row r="1" spans="1:13" ht="15.75" x14ac:dyDescent="0.25">
      <c r="B1" s="12" t="s">
        <v>15</v>
      </c>
      <c r="C1" s="12"/>
      <c r="D1" s="12"/>
      <c r="E1" s="12"/>
      <c r="F1" s="12"/>
      <c r="G1" s="12"/>
      <c r="H1" s="12"/>
      <c r="I1" s="12"/>
      <c r="J1" s="18"/>
      <c r="K1" s="18"/>
      <c r="L1" s="18"/>
      <c r="M1" s="15"/>
    </row>
    <row r="2" spans="1:13" ht="16.5" thickBot="1" x14ac:dyDescent="0.3">
      <c r="A2" s="3"/>
      <c r="B2" s="13" t="s">
        <v>16</v>
      </c>
      <c r="C2" s="13"/>
      <c r="D2" s="13"/>
      <c r="E2" s="13" t="s">
        <v>17</v>
      </c>
      <c r="F2" s="13"/>
      <c r="G2" s="13" t="s">
        <v>18</v>
      </c>
      <c r="H2" s="13"/>
      <c r="I2" s="13"/>
      <c r="J2" s="13" t="s">
        <v>19</v>
      </c>
      <c r="K2" s="13"/>
      <c r="L2" s="13"/>
      <c r="M2" s="15"/>
    </row>
    <row r="3" spans="1:13" ht="15.75" customHeight="1" x14ac:dyDescent="0.25">
      <c r="A3" s="2" t="s">
        <v>5</v>
      </c>
      <c r="B3" s="5">
        <v>61</v>
      </c>
      <c r="C3" s="5" t="s">
        <v>20</v>
      </c>
      <c r="D3" s="19">
        <v>250</v>
      </c>
      <c r="E3" s="19"/>
      <c r="F3" s="19" t="s">
        <v>9</v>
      </c>
      <c r="G3" s="19"/>
      <c r="H3" s="5">
        <v>254</v>
      </c>
      <c r="I3" s="19" t="s">
        <v>9</v>
      </c>
      <c r="J3" s="19"/>
      <c r="K3" s="5">
        <v>219</v>
      </c>
      <c r="L3" s="20" t="s">
        <v>12</v>
      </c>
      <c r="M3" s="20"/>
    </row>
    <row r="4" spans="1:13" ht="15.75" customHeight="1" x14ac:dyDescent="0.25">
      <c r="A4" s="2" t="s">
        <v>13</v>
      </c>
      <c r="B4" s="5">
        <v>157</v>
      </c>
      <c r="C4" s="5" t="s">
        <v>21</v>
      </c>
      <c r="D4" s="12">
        <v>152</v>
      </c>
      <c r="E4" s="12"/>
      <c r="F4" s="12" t="s">
        <v>22</v>
      </c>
      <c r="G4" s="12"/>
      <c r="H4" s="5">
        <v>227</v>
      </c>
      <c r="I4" s="12" t="s">
        <v>12</v>
      </c>
      <c r="J4" s="12"/>
      <c r="K4" s="5">
        <v>163</v>
      </c>
      <c r="L4" s="20" t="s">
        <v>23</v>
      </c>
      <c r="M4" s="20"/>
    </row>
    <row r="5" spans="1:13" ht="15.75" customHeight="1" x14ac:dyDescent="0.25">
      <c r="A5" s="2" t="s">
        <v>3</v>
      </c>
      <c r="B5" s="5">
        <v>206</v>
      </c>
      <c r="C5" s="5" t="s">
        <v>24</v>
      </c>
      <c r="D5" s="12">
        <v>216</v>
      </c>
      <c r="E5" s="12"/>
      <c r="F5" s="12" t="s">
        <v>24</v>
      </c>
      <c r="G5" s="12"/>
      <c r="H5" s="5">
        <v>224</v>
      </c>
      <c r="I5" s="12" t="s">
        <v>12</v>
      </c>
      <c r="J5" s="12"/>
      <c r="K5" s="5">
        <v>163</v>
      </c>
      <c r="L5" s="20" t="s">
        <v>23</v>
      </c>
      <c r="M5" s="20"/>
    </row>
    <row r="6" spans="1:13" ht="15.75" customHeight="1" x14ac:dyDescent="0.25">
      <c r="A6" s="2" t="s">
        <v>10</v>
      </c>
      <c r="B6" s="5">
        <v>0</v>
      </c>
      <c r="C6" s="5" t="s">
        <v>25</v>
      </c>
      <c r="D6" s="12">
        <v>238</v>
      </c>
      <c r="E6" s="12"/>
      <c r="F6" s="12" t="s">
        <v>9</v>
      </c>
      <c r="G6" s="12"/>
      <c r="H6" s="5">
        <v>241</v>
      </c>
      <c r="I6" s="12" t="s">
        <v>9</v>
      </c>
      <c r="J6" s="12"/>
      <c r="K6" s="5">
        <v>196</v>
      </c>
      <c r="L6" s="20" t="s">
        <v>26</v>
      </c>
      <c r="M6" s="20"/>
    </row>
    <row r="7" spans="1:13" ht="15.75" customHeight="1" x14ac:dyDescent="0.25">
      <c r="A7" s="2" t="s">
        <v>11</v>
      </c>
      <c r="B7" s="5">
        <v>182</v>
      </c>
      <c r="C7" s="5" t="s">
        <v>27</v>
      </c>
      <c r="D7" s="12">
        <v>196</v>
      </c>
      <c r="E7" s="12"/>
      <c r="F7" s="12" t="s">
        <v>26</v>
      </c>
      <c r="G7" s="12"/>
      <c r="H7" s="5">
        <v>209</v>
      </c>
      <c r="I7" s="12" t="s">
        <v>24</v>
      </c>
      <c r="J7" s="12"/>
      <c r="K7" s="5">
        <v>193</v>
      </c>
      <c r="L7" s="20" t="s">
        <v>26</v>
      </c>
      <c r="M7" s="20"/>
    </row>
    <row r="8" spans="1:13" ht="16.5" thickBot="1" x14ac:dyDescent="0.3">
      <c r="A8" s="4" t="s">
        <v>8</v>
      </c>
      <c r="B8" s="6">
        <v>87</v>
      </c>
      <c r="C8" s="6" t="s">
        <v>28</v>
      </c>
      <c r="D8" s="13">
        <v>191</v>
      </c>
      <c r="E8" s="13"/>
      <c r="F8" s="13" t="s">
        <v>26</v>
      </c>
      <c r="G8" s="13"/>
      <c r="H8" s="6">
        <v>262</v>
      </c>
      <c r="I8" s="13" t="s">
        <v>4</v>
      </c>
      <c r="J8" s="13"/>
      <c r="K8" s="6">
        <v>203</v>
      </c>
      <c r="L8" s="21" t="s">
        <v>24</v>
      </c>
      <c r="M8" s="21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ht="15.75" x14ac:dyDescent="0.25">
      <c r="A10" s="1"/>
    </row>
    <row r="11" spans="1:13" ht="15.75" x14ac:dyDescent="0.25">
      <c r="A11" s="22"/>
      <c r="B11" s="12"/>
      <c r="C11" s="12"/>
      <c r="D11" s="12"/>
      <c r="E11" s="12"/>
      <c r="F11" s="12"/>
      <c r="G11" s="12"/>
      <c r="H11" s="12"/>
      <c r="I11" s="12"/>
      <c r="J11" s="18"/>
      <c r="K11" s="18"/>
      <c r="L11" s="18"/>
    </row>
    <row r="12" spans="1:13" ht="15.75" x14ac:dyDescent="0.25">
      <c r="A12" s="22"/>
      <c r="B12" s="12" t="s">
        <v>29</v>
      </c>
      <c r="C12" s="12"/>
      <c r="D12" s="12"/>
      <c r="E12" s="12"/>
      <c r="F12" s="12"/>
      <c r="G12" s="12"/>
      <c r="H12" s="12"/>
      <c r="I12" s="12"/>
      <c r="J12" s="18"/>
      <c r="K12" s="18"/>
      <c r="L12" s="18"/>
    </row>
    <row r="13" spans="1:13" ht="16.5" thickBot="1" x14ac:dyDescent="0.3">
      <c r="A13" s="3"/>
      <c r="B13" s="13" t="s">
        <v>16</v>
      </c>
      <c r="C13" s="13"/>
      <c r="D13" s="13"/>
      <c r="E13" s="13" t="s">
        <v>17</v>
      </c>
      <c r="F13" s="13"/>
      <c r="G13" s="13" t="s">
        <v>18</v>
      </c>
      <c r="H13" s="13"/>
      <c r="I13" s="13"/>
      <c r="J13" s="13" t="s">
        <v>19</v>
      </c>
      <c r="K13" s="13"/>
      <c r="L13" s="13"/>
    </row>
    <row r="14" spans="1:13" ht="15.75" x14ac:dyDescent="0.25">
      <c r="A14" s="2" t="s">
        <v>5</v>
      </c>
      <c r="B14" s="5">
        <v>211</v>
      </c>
      <c r="C14" s="5" t="s">
        <v>9</v>
      </c>
      <c r="D14" s="19">
        <v>17.5</v>
      </c>
      <c r="E14" s="19"/>
      <c r="F14" s="19" t="s">
        <v>30</v>
      </c>
      <c r="G14" s="19"/>
      <c r="H14" s="5">
        <v>15</v>
      </c>
      <c r="I14" s="19" t="s">
        <v>30</v>
      </c>
      <c r="J14" s="19"/>
      <c r="K14" s="5">
        <v>37.799999999999997</v>
      </c>
      <c r="L14" s="16" t="s">
        <v>30</v>
      </c>
    </row>
    <row r="15" spans="1:13" ht="15.75" x14ac:dyDescent="0.25">
      <c r="A15" s="2" t="s">
        <v>13</v>
      </c>
      <c r="B15" s="5">
        <v>79.5</v>
      </c>
      <c r="C15" s="5" t="s">
        <v>23</v>
      </c>
      <c r="D15" s="12">
        <v>101</v>
      </c>
      <c r="E15" s="12"/>
      <c r="F15" s="12" t="s">
        <v>31</v>
      </c>
      <c r="G15" s="12"/>
      <c r="H15" s="5">
        <v>8</v>
      </c>
      <c r="I15" s="12" t="s">
        <v>30</v>
      </c>
      <c r="J15" s="12"/>
      <c r="K15" s="5">
        <v>99.7</v>
      </c>
      <c r="L15" s="16" t="s">
        <v>31</v>
      </c>
    </row>
    <row r="16" spans="1:13" ht="15.75" x14ac:dyDescent="0.25">
      <c r="A16" s="2" t="s">
        <v>3</v>
      </c>
      <c r="B16" s="5">
        <v>4.74</v>
      </c>
      <c r="C16" s="5" t="s">
        <v>30</v>
      </c>
      <c r="D16" s="12">
        <v>8.4600000000000009</v>
      </c>
      <c r="E16" s="12"/>
      <c r="F16" s="12" t="s">
        <v>30</v>
      </c>
      <c r="G16" s="12"/>
      <c r="H16" s="5">
        <v>25.7</v>
      </c>
      <c r="I16" s="12" t="s">
        <v>30</v>
      </c>
      <c r="J16" s="12"/>
      <c r="K16" s="5">
        <v>72.900000000000006</v>
      </c>
      <c r="L16" s="16" t="s">
        <v>32</v>
      </c>
    </row>
    <row r="17" spans="1:13" ht="15.75" x14ac:dyDescent="0.25">
      <c r="A17" s="2" t="s">
        <v>10</v>
      </c>
      <c r="B17" s="5">
        <v>282</v>
      </c>
      <c r="C17" s="5" t="s">
        <v>4</v>
      </c>
      <c r="D17" s="12">
        <v>27.7</v>
      </c>
      <c r="E17" s="12"/>
      <c r="F17" s="12" t="s">
        <v>30</v>
      </c>
      <c r="G17" s="12"/>
      <c r="H17" s="5">
        <v>0</v>
      </c>
      <c r="I17" s="12" t="s">
        <v>30</v>
      </c>
      <c r="J17" s="12"/>
      <c r="K17" s="5">
        <v>64.3</v>
      </c>
      <c r="L17" s="16" t="s">
        <v>32</v>
      </c>
    </row>
    <row r="18" spans="1:13" ht="15.75" x14ac:dyDescent="0.25">
      <c r="A18" s="2" t="s">
        <v>11</v>
      </c>
      <c r="B18" s="5">
        <v>66.599999999999994</v>
      </c>
      <c r="C18" s="5" t="s">
        <v>32</v>
      </c>
      <c r="D18" s="12">
        <v>57.8</v>
      </c>
      <c r="E18" s="12"/>
      <c r="F18" s="12" t="s">
        <v>32</v>
      </c>
      <c r="G18" s="12"/>
      <c r="H18" s="5">
        <v>30.1</v>
      </c>
      <c r="I18" s="12" t="s">
        <v>30</v>
      </c>
      <c r="J18" s="12"/>
      <c r="K18" s="5">
        <v>58.6</v>
      </c>
      <c r="L18" s="16" t="s">
        <v>32</v>
      </c>
    </row>
    <row r="19" spans="1:13" ht="16.5" thickBot="1" x14ac:dyDescent="0.3">
      <c r="A19" s="4" t="s">
        <v>8</v>
      </c>
      <c r="B19" s="6">
        <v>166</v>
      </c>
      <c r="C19" s="6" t="s">
        <v>7</v>
      </c>
      <c r="D19" s="13">
        <v>50.9</v>
      </c>
      <c r="E19" s="13"/>
      <c r="F19" s="13" t="s">
        <v>32</v>
      </c>
      <c r="G19" s="13"/>
      <c r="H19" s="6">
        <v>1.44</v>
      </c>
      <c r="I19" s="13" t="s">
        <v>30</v>
      </c>
      <c r="J19" s="13"/>
      <c r="K19" s="6">
        <v>73.5</v>
      </c>
      <c r="L19" s="17" t="s">
        <v>32</v>
      </c>
    </row>
    <row r="23" spans="1:13" x14ac:dyDescent="0.25">
      <c r="B23" t="s">
        <v>15</v>
      </c>
      <c r="E23" t="s">
        <v>33</v>
      </c>
      <c r="J23" t="s">
        <v>18</v>
      </c>
    </row>
    <row r="24" spans="1:13" ht="16.5" thickBot="1" x14ac:dyDescent="0.3">
      <c r="A24" s="3"/>
      <c r="B24" s="4" t="s">
        <v>18</v>
      </c>
      <c r="C24" s="4" t="s">
        <v>19</v>
      </c>
      <c r="D24" s="4" t="s">
        <v>18</v>
      </c>
      <c r="E24" s="4" t="s">
        <v>19</v>
      </c>
      <c r="I24" s="3"/>
      <c r="J24" s="4" t="s">
        <v>15</v>
      </c>
      <c r="K24" t="s">
        <v>29</v>
      </c>
    </row>
    <row r="25" spans="1:13" ht="15.75" x14ac:dyDescent="0.25">
      <c r="A25" s="2" t="s">
        <v>5</v>
      </c>
      <c r="B25" s="5">
        <v>254</v>
      </c>
      <c r="C25" s="5">
        <v>219</v>
      </c>
      <c r="D25" s="5">
        <v>15</v>
      </c>
      <c r="E25" s="5">
        <v>37.799999999999997</v>
      </c>
      <c r="I25" s="2" t="s">
        <v>5</v>
      </c>
      <c r="J25" s="5">
        <v>254</v>
      </c>
      <c r="K25" s="5">
        <v>15</v>
      </c>
    </row>
    <row r="26" spans="1:13" ht="15.75" x14ac:dyDescent="0.25">
      <c r="A26" s="2" t="s">
        <v>13</v>
      </c>
      <c r="B26" s="5">
        <v>227</v>
      </c>
      <c r="C26" s="5">
        <v>163</v>
      </c>
      <c r="D26" s="5">
        <v>8</v>
      </c>
      <c r="E26" s="5">
        <v>99.7</v>
      </c>
      <c r="I26" s="2" t="s">
        <v>13</v>
      </c>
      <c r="J26" s="5">
        <v>227</v>
      </c>
      <c r="K26" s="5">
        <v>8</v>
      </c>
    </row>
    <row r="27" spans="1:13" ht="15.75" x14ac:dyDescent="0.25">
      <c r="A27" s="2" t="s">
        <v>3</v>
      </c>
      <c r="B27" s="5">
        <v>224</v>
      </c>
      <c r="C27" s="5">
        <v>163</v>
      </c>
      <c r="D27" s="5">
        <v>25.7</v>
      </c>
      <c r="E27" s="5">
        <v>72.900000000000006</v>
      </c>
      <c r="I27" s="2" t="s">
        <v>3</v>
      </c>
      <c r="J27" s="5">
        <v>224</v>
      </c>
      <c r="K27" s="5">
        <v>25.7</v>
      </c>
    </row>
    <row r="28" spans="1:13" ht="15.75" x14ac:dyDescent="0.25">
      <c r="A28" s="2" t="s">
        <v>10</v>
      </c>
      <c r="B28" s="5">
        <v>241</v>
      </c>
      <c r="C28" s="5">
        <v>196</v>
      </c>
      <c r="D28" s="5">
        <v>0</v>
      </c>
      <c r="E28" s="5">
        <v>64.3</v>
      </c>
      <c r="I28" s="2" t="s">
        <v>10</v>
      </c>
      <c r="J28" s="5">
        <v>241</v>
      </c>
      <c r="K28" s="5">
        <v>0</v>
      </c>
    </row>
    <row r="29" spans="1:13" ht="15.75" x14ac:dyDescent="0.25">
      <c r="A29" s="2" t="s">
        <v>11</v>
      </c>
      <c r="B29" s="5">
        <v>209</v>
      </c>
      <c r="C29" s="5">
        <v>193</v>
      </c>
      <c r="D29" s="5">
        <v>30.1</v>
      </c>
      <c r="E29" s="5">
        <v>58.6</v>
      </c>
      <c r="I29" s="2" t="s">
        <v>11</v>
      </c>
      <c r="J29" s="5">
        <v>209</v>
      </c>
      <c r="K29" s="5">
        <v>30.1</v>
      </c>
    </row>
    <row r="30" spans="1:13" ht="16.5" thickBot="1" x14ac:dyDescent="0.3">
      <c r="A30" s="4" t="s">
        <v>8</v>
      </c>
      <c r="B30" s="6">
        <v>262</v>
      </c>
      <c r="C30" s="6">
        <v>203</v>
      </c>
      <c r="D30" s="6">
        <v>1.44</v>
      </c>
      <c r="E30" s="6">
        <v>73.5</v>
      </c>
      <c r="I30" s="4" t="s">
        <v>8</v>
      </c>
      <c r="J30" s="6">
        <v>262</v>
      </c>
      <c r="K30" s="6">
        <v>1.44</v>
      </c>
    </row>
    <row r="31" spans="1:13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</row>
    <row r="32" spans="1:13" ht="15.75" x14ac:dyDescent="0.25">
      <c r="A32" s="1"/>
    </row>
    <row r="33" spans="1:16" ht="15.75" x14ac:dyDescent="0.25">
      <c r="A33" s="22"/>
      <c r="B33" s="12"/>
      <c r="C33" s="12"/>
      <c r="D33" s="12"/>
      <c r="E33" s="12"/>
      <c r="F33" s="12"/>
      <c r="G33" s="12"/>
      <c r="H33" s="12"/>
      <c r="I33" s="12"/>
      <c r="J33" s="18"/>
      <c r="K33" s="18"/>
      <c r="L33" s="18"/>
    </row>
    <row r="34" spans="1:16" ht="15.75" x14ac:dyDescent="0.25">
      <c r="A34" s="22"/>
      <c r="B34" s="12" t="s">
        <v>29</v>
      </c>
      <c r="C34" s="12"/>
      <c r="D34" s="12"/>
      <c r="E34" s="12"/>
      <c r="F34" s="12"/>
      <c r="G34" s="12"/>
      <c r="H34" s="12"/>
      <c r="I34" s="12"/>
      <c r="J34" s="18"/>
      <c r="K34" s="18"/>
      <c r="L34" s="18"/>
    </row>
    <row r="35" spans="1:16" ht="16.5" thickBot="1" x14ac:dyDescent="0.3">
      <c r="A35" s="3"/>
      <c r="B35" s="13" t="s">
        <v>16</v>
      </c>
      <c r="C35" s="13"/>
      <c r="D35" s="13"/>
      <c r="E35" s="13" t="s">
        <v>17</v>
      </c>
      <c r="F35" s="13"/>
      <c r="G35" s="13" t="s">
        <v>18</v>
      </c>
      <c r="H35" s="13"/>
      <c r="I35" s="13"/>
      <c r="J35" s="13" t="s">
        <v>19</v>
      </c>
      <c r="K35" s="13"/>
      <c r="L35" s="13"/>
    </row>
    <row r="36" spans="1:16" ht="15.75" x14ac:dyDescent="0.25">
      <c r="A36" s="2" t="s">
        <v>5</v>
      </c>
      <c r="C36" s="5" t="s">
        <v>9</v>
      </c>
      <c r="F36" s="19" t="s">
        <v>30</v>
      </c>
      <c r="G36" s="19"/>
      <c r="I36" s="19" t="s">
        <v>30</v>
      </c>
      <c r="J36" s="19"/>
      <c r="L36" s="16" t="s">
        <v>30</v>
      </c>
    </row>
    <row r="37" spans="1:16" ht="16.5" thickBot="1" x14ac:dyDescent="0.3">
      <c r="A37" s="2" t="s">
        <v>13</v>
      </c>
      <c r="C37" s="5" t="s">
        <v>23</v>
      </c>
      <c r="F37" s="12" t="s">
        <v>31</v>
      </c>
      <c r="G37" s="12"/>
      <c r="I37" s="12" t="s">
        <v>30</v>
      </c>
      <c r="J37" s="12"/>
      <c r="L37" s="16" t="s">
        <v>31</v>
      </c>
      <c r="O37" s="4" t="s">
        <v>15</v>
      </c>
      <c r="P37" t="s">
        <v>29</v>
      </c>
    </row>
    <row r="38" spans="1:16" ht="15.75" x14ac:dyDescent="0.25">
      <c r="A38" s="2" t="s">
        <v>3</v>
      </c>
      <c r="C38" s="5" t="s">
        <v>30</v>
      </c>
      <c r="F38" s="12" t="s">
        <v>30</v>
      </c>
      <c r="G38" s="12"/>
      <c r="I38" s="12" t="s">
        <v>30</v>
      </c>
      <c r="J38" s="12"/>
      <c r="L38" s="16" t="s">
        <v>32</v>
      </c>
      <c r="N38" s="2" t="s">
        <v>5</v>
      </c>
      <c r="O38" s="5">
        <v>219</v>
      </c>
      <c r="P38" s="5">
        <v>37.799999999999997</v>
      </c>
    </row>
    <row r="39" spans="1:16" ht="15.75" x14ac:dyDescent="0.25">
      <c r="A39" s="2" t="s">
        <v>10</v>
      </c>
      <c r="C39" s="5" t="s">
        <v>4</v>
      </c>
      <c r="F39" s="12" t="s">
        <v>30</v>
      </c>
      <c r="G39" s="12"/>
      <c r="I39" s="12" t="s">
        <v>30</v>
      </c>
      <c r="J39" s="12"/>
      <c r="L39" s="16" t="s">
        <v>32</v>
      </c>
      <c r="N39" s="2" t="s">
        <v>13</v>
      </c>
      <c r="O39" s="5">
        <v>163</v>
      </c>
      <c r="P39" s="5">
        <v>99.7</v>
      </c>
    </row>
    <row r="40" spans="1:16" ht="15.75" x14ac:dyDescent="0.25">
      <c r="A40" s="2" t="s">
        <v>11</v>
      </c>
      <c r="C40" s="5" t="s">
        <v>32</v>
      </c>
      <c r="F40" s="12" t="s">
        <v>32</v>
      </c>
      <c r="G40" s="12"/>
      <c r="I40" s="12" t="s">
        <v>30</v>
      </c>
      <c r="J40" s="12"/>
      <c r="L40" s="16" t="s">
        <v>32</v>
      </c>
      <c r="N40" s="2" t="s">
        <v>3</v>
      </c>
      <c r="O40" s="5">
        <v>163</v>
      </c>
      <c r="P40" s="5">
        <v>72.900000000000006</v>
      </c>
    </row>
    <row r="41" spans="1:16" ht="16.5" thickBot="1" x14ac:dyDescent="0.3">
      <c r="A41" s="4" t="s">
        <v>8</v>
      </c>
      <c r="C41" s="6" t="s">
        <v>7</v>
      </c>
      <c r="F41" s="13" t="s">
        <v>32</v>
      </c>
      <c r="G41" s="13"/>
      <c r="I41" s="13" t="s">
        <v>30</v>
      </c>
      <c r="J41" s="13"/>
      <c r="L41" s="17" t="s">
        <v>32</v>
      </c>
      <c r="N41" s="2" t="s">
        <v>10</v>
      </c>
      <c r="O41" s="5">
        <v>196</v>
      </c>
      <c r="P41" s="5">
        <v>64.3</v>
      </c>
    </row>
    <row r="42" spans="1:16" ht="15.75" x14ac:dyDescent="0.25">
      <c r="N42" s="2" t="s">
        <v>11</v>
      </c>
      <c r="O42" s="5">
        <v>193</v>
      </c>
      <c r="P42" s="5">
        <v>58.6</v>
      </c>
    </row>
    <row r="43" spans="1:16" ht="16.5" thickBot="1" x14ac:dyDescent="0.3">
      <c r="N43" s="4" t="s">
        <v>8</v>
      </c>
      <c r="O43" s="6">
        <v>203</v>
      </c>
      <c r="P43" s="6">
        <v>73.5</v>
      </c>
    </row>
    <row r="47" spans="1:16" ht="15.75" thickBot="1" x14ac:dyDescent="0.3"/>
    <row r="48" spans="1:16" ht="15.75" x14ac:dyDescent="0.25">
      <c r="C48" s="23" t="s">
        <v>16</v>
      </c>
      <c r="D48" s="5">
        <v>136</v>
      </c>
      <c r="E48" t="s">
        <v>35</v>
      </c>
    </row>
    <row r="49" spans="2:6" ht="15.75" x14ac:dyDescent="0.25">
      <c r="C49" s="2" t="s">
        <v>17</v>
      </c>
      <c r="D49" s="5">
        <v>170</v>
      </c>
      <c r="E49" t="s">
        <v>36</v>
      </c>
    </row>
    <row r="50" spans="2:6" ht="15.75" x14ac:dyDescent="0.25">
      <c r="C50" s="2" t="s">
        <v>18</v>
      </c>
      <c r="D50" s="5">
        <v>107</v>
      </c>
      <c r="E50" t="s">
        <v>37</v>
      </c>
    </row>
    <row r="51" spans="2:6" ht="16.5" thickBot="1" x14ac:dyDescent="0.3">
      <c r="C51" s="4" t="s">
        <v>19</v>
      </c>
      <c r="D51" s="6">
        <v>139</v>
      </c>
      <c r="E51" t="s">
        <v>38</v>
      </c>
    </row>
    <row r="52" spans="2:6" ht="16.5" thickBot="1" x14ac:dyDescent="0.3">
      <c r="C52" s="23" t="s">
        <v>16</v>
      </c>
      <c r="D52" s="2" t="s">
        <v>17</v>
      </c>
      <c r="E52" s="2" t="s">
        <v>18</v>
      </c>
      <c r="F52" s="4" t="s">
        <v>19</v>
      </c>
    </row>
    <row r="53" spans="2:6" ht="16.5" thickBot="1" x14ac:dyDescent="0.3">
      <c r="B53" s="24" t="s">
        <v>34</v>
      </c>
      <c r="C53" s="5">
        <v>136</v>
      </c>
      <c r="D53" s="5">
        <v>170</v>
      </c>
      <c r="E53" s="5">
        <v>107</v>
      </c>
      <c r="F53" s="6">
        <v>139</v>
      </c>
    </row>
  </sheetData>
  <mergeCells count="76">
    <mergeCell ref="F41:G41"/>
    <mergeCell ref="I41:J41"/>
    <mergeCell ref="F39:G39"/>
    <mergeCell ref="I39:J39"/>
    <mergeCell ref="F40:G40"/>
    <mergeCell ref="I40:J40"/>
    <mergeCell ref="F37:G37"/>
    <mergeCell ref="I37:J37"/>
    <mergeCell ref="F38:G38"/>
    <mergeCell ref="I38:J38"/>
    <mergeCell ref="B35:D35"/>
    <mergeCell ref="E35:F35"/>
    <mergeCell ref="G35:I35"/>
    <mergeCell ref="J35:L35"/>
    <mergeCell ref="F36:G36"/>
    <mergeCell ref="I36:J36"/>
    <mergeCell ref="A33:A34"/>
    <mergeCell ref="B33:I33"/>
    <mergeCell ref="J33:L34"/>
    <mergeCell ref="B34:I34"/>
    <mergeCell ref="D18:E18"/>
    <mergeCell ref="F18:G18"/>
    <mergeCell ref="I18:J18"/>
    <mergeCell ref="D19:E19"/>
    <mergeCell ref="F19:G19"/>
    <mergeCell ref="I19:J19"/>
    <mergeCell ref="D16:E16"/>
    <mergeCell ref="F16:G16"/>
    <mergeCell ref="I16:J16"/>
    <mergeCell ref="D17:E17"/>
    <mergeCell ref="F17:G17"/>
    <mergeCell ref="I17:J17"/>
    <mergeCell ref="D14:E14"/>
    <mergeCell ref="F14:G14"/>
    <mergeCell ref="I14:J14"/>
    <mergeCell ref="D15:E15"/>
    <mergeCell ref="F15:G15"/>
    <mergeCell ref="I15:J15"/>
    <mergeCell ref="A11:A12"/>
    <mergeCell ref="B11:I11"/>
    <mergeCell ref="B12:I12"/>
    <mergeCell ref="J11:L12"/>
    <mergeCell ref="B13:D13"/>
    <mergeCell ref="E13:F13"/>
    <mergeCell ref="G13:I13"/>
    <mergeCell ref="J13:L13"/>
    <mergeCell ref="D7:E7"/>
    <mergeCell ref="F7:G7"/>
    <mergeCell ref="I7:J7"/>
    <mergeCell ref="L7:M7"/>
    <mergeCell ref="D8:E8"/>
    <mergeCell ref="F8:G8"/>
    <mergeCell ref="I8:J8"/>
    <mergeCell ref="L8:M8"/>
    <mergeCell ref="D5:E5"/>
    <mergeCell ref="F5:G5"/>
    <mergeCell ref="I5:J5"/>
    <mergeCell ref="L5:M5"/>
    <mergeCell ref="D6:E6"/>
    <mergeCell ref="F6:G6"/>
    <mergeCell ref="I6:J6"/>
    <mergeCell ref="L6:M6"/>
    <mergeCell ref="D3:E3"/>
    <mergeCell ref="F3:G3"/>
    <mergeCell ref="I3:J3"/>
    <mergeCell ref="L3:M3"/>
    <mergeCell ref="D4:E4"/>
    <mergeCell ref="F4:G4"/>
    <mergeCell ref="I4:J4"/>
    <mergeCell ref="L4:M4"/>
    <mergeCell ref="B1:I1"/>
    <mergeCell ref="J1:L1"/>
    <mergeCell ref="B2:D2"/>
    <mergeCell ref="E2:F2"/>
    <mergeCell ref="G2:I2"/>
    <mergeCell ref="J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34" workbookViewId="0">
      <selection activeCell="B56" sqref="B56"/>
    </sheetView>
  </sheetViews>
  <sheetFormatPr defaultRowHeight="15" x14ac:dyDescent="0.25"/>
  <sheetData>
    <row r="1" spans="1:3" ht="15.75" x14ac:dyDescent="0.25">
      <c r="B1" s="12" t="s">
        <v>39</v>
      </c>
      <c r="C1" s="12"/>
    </row>
    <row r="2" spans="1:3" ht="16.5" thickBot="1" x14ac:dyDescent="0.3">
      <c r="A2" s="3"/>
      <c r="B2" s="6" t="s">
        <v>40</v>
      </c>
      <c r="C2" s="6" t="s">
        <v>41</v>
      </c>
    </row>
    <row r="3" spans="1:3" ht="15.75" x14ac:dyDescent="0.25">
      <c r="A3" s="2" t="s">
        <v>5</v>
      </c>
      <c r="B3" s="5">
        <v>30.5</v>
      </c>
      <c r="C3" s="5">
        <v>32</v>
      </c>
    </row>
    <row r="4" spans="1:3" ht="15.75" x14ac:dyDescent="0.25">
      <c r="A4" s="2" t="s">
        <v>42</v>
      </c>
      <c r="B4" s="5">
        <v>19.3</v>
      </c>
      <c r="C4" s="5">
        <v>22</v>
      </c>
    </row>
    <row r="5" spans="1:3" ht="15.75" x14ac:dyDescent="0.25">
      <c r="A5" s="2" t="s">
        <v>43</v>
      </c>
      <c r="B5" s="5">
        <v>22</v>
      </c>
      <c r="C5" s="5">
        <v>24.1</v>
      </c>
    </row>
    <row r="6" spans="1:3" ht="15.75" x14ac:dyDescent="0.25">
      <c r="A6" s="2" t="s">
        <v>3</v>
      </c>
      <c r="B6" s="5">
        <v>35.799999999999997</v>
      </c>
      <c r="C6" s="5">
        <v>37</v>
      </c>
    </row>
    <row r="7" spans="1:3" ht="15.75" x14ac:dyDescent="0.25">
      <c r="A7" s="2" t="s">
        <v>10</v>
      </c>
      <c r="B7" s="5">
        <v>36</v>
      </c>
      <c r="C7" s="5">
        <v>33.5</v>
      </c>
    </row>
    <row r="8" spans="1:3" ht="15.75" x14ac:dyDescent="0.25">
      <c r="A8" s="2" t="s">
        <v>11</v>
      </c>
      <c r="B8" s="5">
        <v>11.5</v>
      </c>
      <c r="C8" s="5">
        <v>11.1</v>
      </c>
    </row>
    <row r="9" spans="1:3" ht="15.75" x14ac:dyDescent="0.25">
      <c r="A9" s="2" t="s">
        <v>8</v>
      </c>
      <c r="B9" s="5">
        <v>22.7</v>
      </c>
      <c r="C9" s="5">
        <v>21.4</v>
      </c>
    </row>
    <row r="10" spans="1:3" ht="16.5" thickBot="1" x14ac:dyDescent="0.3">
      <c r="A10" s="4" t="s">
        <v>44</v>
      </c>
      <c r="B10" s="6">
        <v>11.8</v>
      </c>
      <c r="C10" s="6">
        <v>18.899999999999999</v>
      </c>
    </row>
    <row r="32" spans="2:3" ht="15.75" x14ac:dyDescent="0.25">
      <c r="B32" s="12" t="s">
        <v>0</v>
      </c>
      <c r="C32" s="12"/>
    </row>
    <row r="33" spans="1:3" ht="16.5" thickBot="1" x14ac:dyDescent="0.3">
      <c r="A33" s="3"/>
      <c r="B33" s="6" t="s">
        <v>45</v>
      </c>
      <c r="C33" s="6" t="s">
        <v>46</v>
      </c>
    </row>
    <row r="34" spans="1:3" ht="15.75" x14ac:dyDescent="0.25">
      <c r="A34" s="2" t="s">
        <v>5</v>
      </c>
      <c r="B34" s="5">
        <v>16.399999999999999</v>
      </c>
      <c r="C34" s="5">
        <v>11.7</v>
      </c>
    </row>
    <row r="35" spans="1:3" ht="15.75" x14ac:dyDescent="0.25">
      <c r="A35" s="2" t="s">
        <v>42</v>
      </c>
      <c r="B35" s="5">
        <v>16.5</v>
      </c>
      <c r="C35" s="5">
        <v>10.3</v>
      </c>
    </row>
    <row r="36" spans="1:3" ht="15.75" x14ac:dyDescent="0.25">
      <c r="A36" s="2" t="s">
        <v>47</v>
      </c>
      <c r="B36" s="5">
        <v>17.600000000000001</v>
      </c>
      <c r="C36" s="5">
        <v>11.7</v>
      </c>
    </row>
    <row r="37" spans="1:3" ht="15.75" x14ac:dyDescent="0.25">
      <c r="A37" s="2" t="s">
        <v>3</v>
      </c>
      <c r="B37" s="5">
        <v>23.5</v>
      </c>
      <c r="C37" s="5">
        <v>17.2</v>
      </c>
    </row>
    <row r="38" spans="1:3" ht="15.75" x14ac:dyDescent="0.25">
      <c r="A38" s="2" t="s">
        <v>48</v>
      </c>
      <c r="B38" s="5">
        <v>16.3</v>
      </c>
      <c r="C38" s="5">
        <v>11.9</v>
      </c>
    </row>
    <row r="39" spans="1:3" ht="15.75" x14ac:dyDescent="0.25">
      <c r="A39" s="2" t="s">
        <v>8</v>
      </c>
      <c r="B39" s="5">
        <v>20</v>
      </c>
      <c r="C39" s="5">
        <v>11.7</v>
      </c>
    </row>
    <row r="40" spans="1:3" ht="15.75" x14ac:dyDescent="0.25">
      <c r="A40" s="2" t="s">
        <v>49</v>
      </c>
      <c r="B40" s="5">
        <v>15.8</v>
      </c>
      <c r="C40" s="5">
        <v>14.1</v>
      </c>
    </row>
    <row r="41" spans="1:3" ht="15.75" x14ac:dyDescent="0.25">
      <c r="A41" s="2" t="s">
        <v>11</v>
      </c>
      <c r="B41" s="5">
        <v>16.3</v>
      </c>
      <c r="C41" s="5">
        <v>11.5</v>
      </c>
    </row>
    <row r="42" spans="1:3" ht="16.5" thickBot="1" x14ac:dyDescent="0.3">
      <c r="A42" s="4" t="s">
        <v>13</v>
      </c>
      <c r="B42" s="6">
        <v>17.600000000000001</v>
      </c>
      <c r="C42" s="6">
        <v>11.5</v>
      </c>
    </row>
    <row r="46" spans="1:3" x14ac:dyDescent="0.25">
      <c r="B46" t="s">
        <v>56</v>
      </c>
      <c r="C46" t="s">
        <v>56</v>
      </c>
    </row>
    <row r="47" spans="1:3" x14ac:dyDescent="0.25">
      <c r="A47" t="s">
        <v>50</v>
      </c>
    </row>
    <row r="48" spans="1:3" x14ac:dyDescent="0.25">
      <c r="B48" t="s">
        <v>51</v>
      </c>
      <c r="C48" t="s">
        <v>52</v>
      </c>
    </row>
    <row r="49" spans="1:3" x14ac:dyDescent="0.25">
      <c r="A49" t="s">
        <v>53</v>
      </c>
      <c r="B49">
        <v>26.5</v>
      </c>
      <c r="C49">
        <v>21.7</v>
      </c>
    </row>
    <row r="50" spans="1:3" x14ac:dyDescent="0.25">
      <c r="A50" t="s">
        <v>54</v>
      </c>
      <c r="B50">
        <v>12.4</v>
      </c>
      <c r="C50">
        <v>11.5</v>
      </c>
    </row>
    <row r="51" spans="1:3" x14ac:dyDescent="0.25">
      <c r="A51" t="s">
        <v>55</v>
      </c>
      <c r="B51">
        <v>14.7</v>
      </c>
      <c r="C51">
        <v>15.8</v>
      </c>
    </row>
  </sheetData>
  <mergeCells count="2">
    <mergeCell ref="B1:C1"/>
    <mergeCell ref="B32:C3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19" workbookViewId="0">
      <selection activeCell="A16" sqref="A16:C19"/>
    </sheetView>
  </sheetViews>
  <sheetFormatPr defaultRowHeight="15" x14ac:dyDescent="0.25"/>
  <sheetData>
    <row r="1" spans="1:3" ht="15.75" x14ac:dyDescent="0.25">
      <c r="B1" s="12" t="s">
        <v>39</v>
      </c>
      <c r="C1" s="12"/>
    </row>
    <row r="2" spans="1:3" ht="16.5" thickBot="1" x14ac:dyDescent="0.3">
      <c r="A2" s="3"/>
      <c r="B2" s="6" t="s">
        <v>40</v>
      </c>
      <c r="C2" s="6" t="s">
        <v>41</v>
      </c>
    </row>
    <row r="3" spans="1:3" ht="15.75" x14ac:dyDescent="0.25">
      <c r="A3" s="2" t="s">
        <v>5</v>
      </c>
      <c r="B3" s="5">
        <v>30.5</v>
      </c>
      <c r="C3" s="5">
        <v>32</v>
      </c>
    </row>
    <row r="4" spans="1:3" ht="15.75" x14ac:dyDescent="0.25">
      <c r="A4" s="2" t="s">
        <v>42</v>
      </c>
      <c r="B4" s="5">
        <v>19.3</v>
      </c>
      <c r="C4" s="5">
        <v>22</v>
      </c>
    </row>
    <row r="5" spans="1:3" ht="15.75" x14ac:dyDescent="0.25">
      <c r="A5" s="2" t="s">
        <v>43</v>
      </c>
      <c r="B5" s="5">
        <v>22</v>
      </c>
      <c r="C5" s="5">
        <v>24.1</v>
      </c>
    </row>
    <row r="6" spans="1:3" ht="15.75" x14ac:dyDescent="0.25">
      <c r="A6" s="2" t="s">
        <v>3</v>
      </c>
      <c r="B6" s="5">
        <v>35.799999999999997</v>
      </c>
      <c r="C6" s="5">
        <v>37</v>
      </c>
    </row>
    <row r="7" spans="1:3" ht="15.75" x14ac:dyDescent="0.25">
      <c r="A7" s="2" t="s">
        <v>10</v>
      </c>
      <c r="B7" s="5">
        <v>36</v>
      </c>
      <c r="C7" s="5">
        <v>33.5</v>
      </c>
    </row>
    <row r="8" spans="1:3" ht="15.75" x14ac:dyDescent="0.25">
      <c r="A8" s="2" t="s">
        <v>11</v>
      </c>
      <c r="B8" s="5">
        <v>11.5</v>
      </c>
      <c r="C8" s="5">
        <v>11.1</v>
      </c>
    </row>
    <row r="9" spans="1:3" ht="15.75" x14ac:dyDescent="0.25">
      <c r="A9" s="2" t="s">
        <v>8</v>
      </c>
      <c r="B9" s="5">
        <v>22.7</v>
      </c>
      <c r="C9" s="5">
        <v>21.4</v>
      </c>
    </row>
    <row r="10" spans="1:3" ht="16.5" thickBot="1" x14ac:dyDescent="0.3">
      <c r="A10" s="4" t="s">
        <v>44</v>
      </c>
      <c r="B10" s="6">
        <v>11.8</v>
      </c>
      <c r="C10" s="6">
        <v>18.899999999999999</v>
      </c>
    </row>
    <row r="16" spans="1:3" ht="16.5" thickBot="1" x14ac:dyDescent="0.3">
      <c r="B16" s="6" t="s">
        <v>40</v>
      </c>
      <c r="C16" s="6" t="s">
        <v>41</v>
      </c>
    </row>
    <row r="17" spans="1:3" ht="15.75" x14ac:dyDescent="0.25">
      <c r="A17" s="2" t="s">
        <v>11</v>
      </c>
      <c r="B17" s="5">
        <v>11.5</v>
      </c>
      <c r="C17" s="5">
        <v>11.1</v>
      </c>
    </row>
    <row r="18" spans="1:3" ht="15.75" x14ac:dyDescent="0.25">
      <c r="A18" s="2" t="s">
        <v>8</v>
      </c>
      <c r="B18" s="5">
        <v>22.7</v>
      </c>
      <c r="C18" s="5">
        <v>21.4</v>
      </c>
    </row>
    <row r="19" spans="1:3" ht="16.5" thickBot="1" x14ac:dyDescent="0.3">
      <c r="A19" s="4" t="s">
        <v>44</v>
      </c>
      <c r="B19" s="6">
        <v>11.8</v>
      </c>
      <c r="C19" s="6">
        <v>18.899999999999999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opLeftCell="A22" workbookViewId="0">
      <selection activeCell="H47" sqref="H47"/>
    </sheetView>
  </sheetViews>
  <sheetFormatPr defaultRowHeight="15" x14ac:dyDescent="0.25"/>
  <sheetData>
    <row r="1" spans="1:5" ht="16.5" thickBot="1" x14ac:dyDescent="0.3">
      <c r="A1" s="4" t="s">
        <v>50</v>
      </c>
      <c r="B1" s="4" t="s">
        <v>0</v>
      </c>
      <c r="C1" s="4"/>
      <c r="D1" s="6" t="s">
        <v>57</v>
      </c>
    </row>
    <row r="2" spans="1:5" ht="15.75" x14ac:dyDescent="0.25">
      <c r="A2" s="2" t="s">
        <v>53</v>
      </c>
      <c r="B2" s="5">
        <v>21.7</v>
      </c>
      <c r="C2" s="5" t="s">
        <v>4</v>
      </c>
      <c r="D2" s="5">
        <v>4.4800000000000004</v>
      </c>
      <c r="E2">
        <f>D2/2</f>
        <v>2.2400000000000002</v>
      </c>
    </row>
    <row r="3" spans="1:5" ht="15.75" x14ac:dyDescent="0.25">
      <c r="A3" s="2" t="s">
        <v>54</v>
      </c>
      <c r="B3" s="5">
        <v>11.5</v>
      </c>
      <c r="C3" s="5" t="s">
        <v>6</v>
      </c>
      <c r="D3" s="5">
        <v>8.06</v>
      </c>
      <c r="E3">
        <f t="shared" ref="E3:E4" si="0">D3/2</f>
        <v>4.03</v>
      </c>
    </row>
    <row r="4" spans="1:5" ht="16.5" thickBot="1" x14ac:dyDescent="0.3">
      <c r="A4" s="4" t="s">
        <v>55</v>
      </c>
      <c r="B4" s="6">
        <v>15.8</v>
      </c>
      <c r="C4" s="6" t="s">
        <v>9</v>
      </c>
      <c r="D4" s="6">
        <v>12.7</v>
      </c>
      <c r="E4">
        <f t="shared" si="0"/>
        <v>6.35</v>
      </c>
    </row>
    <row r="28" spans="2:3" x14ac:dyDescent="0.25">
      <c r="C28" t="s">
        <v>39</v>
      </c>
    </row>
    <row r="29" spans="2:3" x14ac:dyDescent="0.25">
      <c r="B29" t="s">
        <v>42</v>
      </c>
      <c r="C29">
        <v>19.3</v>
      </c>
    </row>
    <row r="30" spans="2:3" x14ac:dyDescent="0.25">
      <c r="B30" t="s">
        <v>43</v>
      </c>
      <c r="C30">
        <v>22</v>
      </c>
    </row>
    <row r="31" spans="2:3" x14ac:dyDescent="0.25">
      <c r="B31" t="s">
        <v>3</v>
      </c>
      <c r="C31">
        <v>35.799999999999997</v>
      </c>
    </row>
    <row r="32" spans="2:3" x14ac:dyDescent="0.25">
      <c r="B32" t="s">
        <v>10</v>
      </c>
      <c r="C32">
        <v>36</v>
      </c>
    </row>
    <row r="33" spans="2:3" x14ac:dyDescent="0.25">
      <c r="B33" t="s">
        <v>5</v>
      </c>
      <c r="C33">
        <v>30.5</v>
      </c>
    </row>
    <row r="34" spans="2:3" x14ac:dyDescent="0.25">
      <c r="B34" t="s">
        <v>11</v>
      </c>
      <c r="C34">
        <v>11.5</v>
      </c>
    </row>
    <row r="35" spans="2:3" x14ac:dyDescent="0.25">
      <c r="B35" t="s">
        <v>8</v>
      </c>
      <c r="C35">
        <v>22.7</v>
      </c>
    </row>
    <row r="36" spans="2:3" x14ac:dyDescent="0.25">
      <c r="B36" t="s">
        <v>44</v>
      </c>
      <c r="C36">
        <v>11.8</v>
      </c>
    </row>
    <row r="40" spans="2:3" x14ac:dyDescent="0.25">
      <c r="B40" t="s">
        <v>13</v>
      </c>
      <c r="C40">
        <v>0</v>
      </c>
    </row>
    <row r="41" spans="2:3" x14ac:dyDescent="0.25">
      <c r="B41" t="s">
        <v>11</v>
      </c>
      <c r="C41">
        <v>11.5</v>
      </c>
    </row>
    <row r="42" spans="2:3" x14ac:dyDescent="0.25">
      <c r="B42" t="s">
        <v>44</v>
      </c>
      <c r="C42">
        <v>11.8</v>
      </c>
    </row>
    <row r="43" spans="2:3" x14ac:dyDescent="0.25">
      <c r="B43" t="s">
        <v>42</v>
      </c>
      <c r="C43">
        <v>19.3</v>
      </c>
    </row>
    <row r="44" spans="2:3" x14ac:dyDescent="0.25">
      <c r="B44" t="s">
        <v>43</v>
      </c>
      <c r="C44">
        <v>22</v>
      </c>
    </row>
    <row r="45" spans="2:3" x14ac:dyDescent="0.25">
      <c r="B45" t="s">
        <v>8</v>
      </c>
      <c r="C45">
        <v>22.7</v>
      </c>
    </row>
    <row r="46" spans="2:3" x14ac:dyDescent="0.25">
      <c r="B46" t="s">
        <v>5</v>
      </c>
      <c r="C46">
        <v>30.5</v>
      </c>
    </row>
    <row r="47" spans="2:3" x14ac:dyDescent="0.25">
      <c r="B47" t="s">
        <v>3</v>
      </c>
      <c r="C47">
        <v>35.799999999999997</v>
      </c>
    </row>
    <row r="48" spans="2:3" x14ac:dyDescent="0.25">
      <c r="B48" t="s">
        <v>10</v>
      </c>
      <c r="C48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Sheet7</vt:lpstr>
      <vt:lpstr>Sheet9</vt:lpstr>
      <vt:lpstr>Sheet10</vt:lpstr>
      <vt:lpstr>Sheet8</vt:lpstr>
      <vt:lpstr>Sheet2</vt:lpstr>
      <vt:lpstr>Sheet3</vt:lpstr>
      <vt:lpstr>Sheet4</vt:lpstr>
      <vt:lpstr>Sheet5</vt:lpstr>
      <vt:lpstr>Sheet6</vt:lpstr>
    </vt:vector>
  </TitlesOfParts>
  <Company>UWIT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C. Rooney</dc:creator>
  <cp:lastModifiedBy>Erin C. Rooney</cp:lastModifiedBy>
  <dcterms:created xsi:type="dcterms:W3CDTF">2017-08-01T21:26:08Z</dcterms:created>
  <dcterms:modified xsi:type="dcterms:W3CDTF">2017-08-07T19:42:34Z</dcterms:modified>
</cp:coreProperties>
</file>