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9957537bd189b1/Documents/R/R/R Datasets/Y1_fairbanks/rawdata/"/>
    </mc:Choice>
  </mc:AlternateContent>
  <xr:revisionPtr revIDLastSave="0" documentId="8_{A092CA53-0745-4E66-A1DE-18F17168416B}" xr6:coauthVersionLast="47" xr6:coauthVersionMax="47" xr10:uidLastSave="{00000000-0000-0000-0000-000000000000}"/>
  <bookViews>
    <workbookView xWindow="-108" yWindow="-108" windowWidth="23256" windowHeight="12576" activeTab="1" xr2:uid="{05CFB9E6-C037-4D8D-A727-901E55373821}"/>
  </bookViews>
  <sheets>
    <sheet name="TopasOutpu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B3" i="2"/>
  <c r="D3" i="2"/>
  <c r="F3" i="2"/>
  <c r="H3" i="2"/>
  <c r="J3" i="2"/>
  <c r="L3" i="2"/>
  <c r="N3" i="2"/>
  <c r="P3" i="2"/>
  <c r="R3" i="2"/>
  <c r="B4" i="2"/>
  <c r="D4" i="2"/>
  <c r="F4" i="2"/>
  <c r="H4" i="2"/>
  <c r="J4" i="2"/>
  <c r="L4" i="2"/>
  <c r="N4" i="2"/>
  <c r="P4" i="2"/>
  <c r="R4" i="2"/>
  <c r="B5" i="2"/>
  <c r="D5" i="2"/>
  <c r="F5" i="2"/>
  <c r="H5" i="2"/>
  <c r="J5" i="2"/>
  <c r="L5" i="2"/>
  <c r="N5" i="2"/>
  <c r="P5" i="2"/>
  <c r="R5" i="2"/>
  <c r="B6" i="2"/>
  <c r="D6" i="2"/>
  <c r="F6" i="2"/>
  <c r="H6" i="2"/>
  <c r="J6" i="2"/>
  <c r="L6" i="2"/>
  <c r="N6" i="2"/>
  <c r="P6" i="2"/>
  <c r="R6" i="2"/>
  <c r="B7" i="2"/>
  <c r="D7" i="2"/>
  <c r="F7" i="2"/>
  <c r="H7" i="2"/>
  <c r="J7" i="2"/>
  <c r="L7" i="2"/>
  <c r="N7" i="2"/>
  <c r="P7" i="2"/>
  <c r="R7" i="2"/>
  <c r="B8" i="2"/>
  <c r="D8" i="2"/>
  <c r="F8" i="2"/>
  <c r="H8" i="2"/>
  <c r="J8" i="2"/>
  <c r="L8" i="2"/>
  <c r="N8" i="2"/>
  <c r="P8" i="2"/>
  <c r="R8" i="2"/>
  <c r="B9" i="2"/>
  <c r="D9" i="2"/>
  <c r="F9" i="2"/>
  <c r="H9" i="2"/>
  <c r="J9" i="2"/>
  <c r="L9" i="2"/>
  <c r="N9" i="2"/>
  <c r="P9" i="2"/>
  <c r="R9" i="2"/>
  <c r="B10" i="2"/>
  <c r="D10" i="2"/>
  <c r="F10" i="2"/>
  <c r="H10" i="2"/>
  <c r="J10" i="2"/>
  <c r="L10" i="2"/>
  <c r="N10" i="2"/>
  <c r="P10" i="2"/>
  <c r="R10" i="2"/>
  <c r="B11" i="2"/>
  <c r="D11" i="2"/>
  <c r="F11" i="2"/>
  <c r="H11" i="2"/>
  <c r="J11" i="2"/>
  <c r="L11" i="2"/>
  <c r="N11" i="2"/>
  <c r="P11" i="2"/>
  <c r="R11" i="2"/>
  <c r="B12" i="2"/>
  <c r="D12" i="2"/>
  <c r="F12" i="2"/>
  <c r="H12" i="2"/>
  <c r="J12" i="2"/>
  <c r="L12" i="2"/>
  <c r="N12" i="2"/>
  <c r="P12" i="2"/>
  <c r="R12" i="2"/>
  <c r="B13" i="2"/>
  <c r="D13" i="2"/>
  <c r="F13" i="2"/>
  <c r="H13" i="2"/>
  <c r="J13" i="2"/>
  <c r="L13" i="2"/>
  <c r="N13" i="2"/>
  <c r="P13" i="2"/>
  <c r="R13" i="2"/>
  <c r="B14" i="2"/>
  <c r="D14" i="2"/>
  <c r="F14" i="2"/>
  <c r="H14" i="2"/>
  <c r="J14" i="2"/>
  <c r="L14" i="2"/>
  <c r="N14" i="2"/>
  <c r="P14" i="2"/>
  <c r="R14" i="2"/>
  <c r="B15" i="2"/>
  <c r="D15" i="2"/>
  <c r="F15" i="2"/>
  <c r="H15" i="2"/>
  <c r="J15" i="2"/>
  <c r="L15" i="2"/>
  <c r="N15" i="2"/>
  <c r="P15" i="2"/>
  <c r="R15" i="2"/>
  <c r="B16" i="2"/>
  <c r="D16" i="2"/>
  <c r="F16" i="2"/>
  <c r="H16" i="2"/>
  <c r="J16" i="2"/>
  <c r="L16" i="2"/>
  <c r="N16" i="2"/>
  <c r="P16" i="2"/>
  <c r="R16" i="2"/>
  <c r="B17" i="2"/>
  <c r="D17" i="2"/>
  <c r="F17" i="2"/>
  <c r="H17" i="2"/>
  <c r="J17" i="2"/>
  <c r="L17" i="2"/>
  <c r="N17" i="2"/>
  <c r="P17" i="2"/>
  <c r="R17" i="2"/>
  <c r="B18" i="2"/>
  <c r="D18" i="2"/>
  <c r="F18" i="2"/>
  <c r="H18" i="2"/>
  <c r="J18" i="2"/>
  <c r="L18" i="2"/>
  <c r="N18" i="2"/>
  <c r="P18" i="2"/>
  <c r="R18" i="2"/>
  <c r="B19" i="2"/>
  <c r="D19" i="2"/>
  <c r="F19" i="2"/>
  <c r="H19" i="2"/>
  <c r="J19" i="2"/>
  <c r="L19" i="2"/>
  <c r="N19" i="2"/>
  <c r="P19" i="2"/>
  <c r="R19" i="2"/>
  <c r="B20" i="2"/>
  <c r="D20" i="2"/>
  <c r="F20" i="2"/>
  <c r="H20" i="2"/>
  <c r="J20" i="2"/>
  <c r="L20" i="2"/>
  <c r="N20" i="2"/>
  <c r="P20" i="2"/>
  <c r="R20" i="2"/>
  <c r="B21" i="2"/>
  <c r="D21" i="2"/>
  <c r="F21" i="2"/>
  <c r="H21" i="2"/>
  <c r="J21" i="2"/>
  <c r="L21" i="2"/>
  <c r="N21" i="2"/>
  <c r="P21" i="2"/>
  <c r="R21" i="2"/>
  <c r="B22" i="2"/>
  <c r="D22" i="2"/>
  <c r="F22" i="2"/>
  <c r="H22" i="2"/>
  <c r="J22" i="2"/>
  <c r="L22" i="2"/>
  <c r="N22" i="2"/>
  <c r="P22" i="2"/>
  <c r="R22" i="2"/>
  <c r="B23" i="2"/>
  <c r="D23" i="2"/>
  <c r="F23" i="2"/>
  <c r="H23" i="2"/>
  <c r="J23" i="2"/>
  <c r="L23" i="2"/>
  <c r="N23" i="2"/>
  <c r="P23" i="2"/>
  <c r="R23" i="2"/>
  <c r="B24" i="2"/>
  <c r="D24" i="2"/>
  <c r="F24" i="2"/>
  <c r="H24" i="2"/>
  <c r="J24" i="2"/>
  <c r="L24" i="2"/>
  <c r="N24" i="2"/>
  <c r="P24" i="2"/>
  <c r="R24" i="2"/>
  <c r="B25" i="2"/>
  <c r="D25" i="2"/>
  <c r="F25" i="2"/>
  <c r="H25" i="2"/>
  <c r="J25" i="2"/>
  <c r="L25" i="2"/>
  <c r="N25" i="2"/>
  <c r="P25" i="2"/>
  <c r="R25" i="2"/>
  <c r="B26" i="2"/>
  <c r="D26" i="2"/>
  <c r="F26" i="2"/>
  <c r="H26" i="2"/>
  <c r="J26" i="2"/>
  <c r="L26" i="2"/>
  <c r="N26" i="2"/>
  <c r="P26" i="2"/>
  <c r="R26" i="2"/>
  <c r="B27" i="2"/>
  <c r="D27" i="2"/>
  <c r="F27" i="2"/>
  <c r="H27" i="2"/>
  <c r="J27" i="2"/>
  <c r="L27" i="2"/>
  <c r="N27" i="2"/>
  <c r="P27" i="2"/>
  <c r="R27" i="2"/>
  <c r="B28" i="2"/>
  <c r="D28" i="2"/>
  <c r="F28" i="2"/>
  <c r="H28" i="2"/>
  <c r="J28" i="2"/>
  <c r="L28" i="2"/>
  <c r="N28" i="2"/>
  <c r="P28" i="2"/>
  <c r="R28" i="2"/>
  <c r="B29" i="2"/>
  <c r="D29" i="2"/>
  <c r="F29" i="2"/>
  <c r="H29" i="2"/>
  <c r="J29" i="2"/>
  <c r="L29" i="2"/>
  <c r="N29" i="2"/>
  <c r="P29" i="2"/>
  <c r="R29" i="2"/>
  <c r="B30" i="2"/>
  <c r="D30" i="2"/>
  <c r="F30" i="2"/>
  <c r="H30" i="2"/>
  <c r="J30" i="2"/>
  <c r="L30" i="2"/>
  <c r="N30" i="2"/>
  <c r="P30" i="2"/>
  <c r="R30" i="2"/>
  <c r="B31" i="2"/>
  <c r="D31" i="2"/>
  <c r="F31" i="2"/>
  <c r="H31" i="2"/>
  <c r="J31" i="2"/>
  <c r="L31" i="2"/>
  <c r="N31" i="2"/>
  <c r="P31" i="2"/>
  <c r="R31" i="2"/>
  <c r="B32" i="2"/>
  <c r="D32" i="2"/>
  <c r="F32" i="2"/>
  <c r="H32" i="2"/>
  <c r="J32" i="2"/>
  <c r="L32" i="2"/>
  <c r="N32" i="2"/>
  <c r="P32" i="2"/>
  <c r="R32" i="2"/>
  <c r="B33" i="2"/>
  <c r="D33" i="2"/>
  <c r="F33" i="2"/>
  <c r="H33" i="2"/>
  <c r="J33" i="2"/>
  <c r="L33" i="2"/>
  <c r="N33" i="2"/>
  <c r="P33" i="2"/>
  <c r="R33" i="2"/>
  <c r="B34" i="2"/>
  <c r="D34" i="2"/>
  <c r="F34" i="2"/>
  <c r="H34" i="2"/>
  <c r="J34" i="2"/>
  <c r="L34" i="2"/>
  <c r="N34" i="2"/>
  <c r="P34" i="2"/>
  <c r="R34" i="2"/>
  <c r="B35" i="2"/>
  <c r="D35" i="2"/>
  <c r="F35" i="2"/>
  <c r="H35" i="2"/>
  <c r="J35" i="2"/>
  <c r="L35" i="2"/>
  <c r="N35" i="2"/>
  <c r="P35" i="2"/>
  <c r="R35" i="2"/>
  <c r="B36" i="2"/>
  <c r="D36" i="2"/>
  <c r="F36" i="2"/>
  <c r="H36" i="2"/>
  <c r="J36" i="2"/>
  <c r="L36" i="2"/>
  <c r="N36" i="2"/>
  <c r="P36" i="2"/>
  <c r="R36" i="2"/>
  <c r="B37" i="2"/>
  <c r="D37" i="2"/>
  <c r="F37" i="2"/>
  <c r="H37" i="2"/>
  <c r="J37" i="2"/>
  <c r="L37" i="2"/>
  <c r="N37" i="2"/>
  <c r="P37" i="2"/>
  <c r="R37" i="2"/>
  <c r="B38" i="2"/>
  <c r="D38" i="2"/>
  <c r="F38" i="2"/>
  <c r="H38" i="2"/>
  <c r="J38" i="2"/>
  <c r="L38" i="2"/>
  <c r="N38" i="2"/>
  <c r="P38" i="2"/>
  <c r="R38" i="2"/>
  <c r="B39" i="2"/>
  <c r="D39" i="2"/>
  <c r="F39" i="2"/>
  <c r="H39" i="2"/>
  <c r="J39" i="2"/>
  <c r="L39" i="2"/>
  <c r="N39" i="2"/>
  <c r="P39" i="2"/>
  <c r="R39" i="2"/>
  <c r="B40" i="2"/>
  <c r="D40" i="2"/>
  <c r="F40" i="2"/>
  <c r="H40" i="2"/>
  <c r="J40" i="2"/>
  <c r="L40" i="2"/>
  <c r="N40" i="2"/>
  <c r="P40" i="2"/>
  <c r="R40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B2" i="2"/>
  <c r="D1" i="2"/>
  <c r="F1" i="2"/>
  <c r="H1" i="2"/>
  <c r="J1" i="2"/>
  <c r="L1" i="2"/>
  <c r="N1" i="2"/>
  <c r="P1" i="2"/>
  <c r="R1" i="2"/>
  <c r="B1" i="2"/>
  <c r="A29" i="2"/>
  <c r="A30" i="2"/>
  <c r="A31" i="2"/>
  <c r="A32" i="2"/>
  <c r="A33" i="2"/>
  <c r="A34" i="2"/>
  <c r="A35" i="2"/>
  <c r="A36" i="2"/>
  <c r="A37" i="2"/>
  <c r="A38" i="2"/>
  <c r="A39" i="2"/>
  <c r="A40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" i="2"/>
  <c r="A3" i="2"/>
  <c r="A4" i="2"/>
  <c r="A5" i="2"/>
  <c r="A6" i="2"/>
  <c r="A7" i="2"/>
  <c r="A8" i="2"/>
  <c r="A9" i="2"/>
  <c r="A10" i="2"/>
  <c r="A11" i="2"/>
  <c r="A12" i="2"/>
</calcChain>
</file>

<file path=xl/sharedStrings.xml><?xml version="1.0" encoding="utf-8"?>
<sst xmlns="http://schemas.openxmlformats.org/spreadsheetml/2006/main" count="51" uniqueCount="50">
  <si>
    <t>File</t>
  </si>
  <si>
    <t>Quartz</t>
  </si>
  <si>
    <t>Albite</t>
  </si>
  <si>
    <t>Anorthite</t>
  </si>
  <si>
    <t>Chlorite</t>
  </si>
  <si>
    <t>Mica</t>
  </si>
  <si>
    <t>Hornblende</t>
  </si>
  <si>
    <t>Rwp</t>
  </si>
  <si>
    <t>X:\d3y093 Mark Bowden\User Projects\Rebecca Lybrand\2021\Erin\Y103 FOA-Bg1.xy</t>
  </si>
  <si>
    <t>X:\d3y093 Mark Bowden\User Projects\Rebecca Lybrand\2021\Erin\Y104 FOA-Bg2.xy</t>
  </si>
  <si>
    <t>X:\d3y093 Mark Bowden\User Projects\Rebecca Lybrand\2021\Erin\Y109 FOB-Bg1.xy</t>
  </si>
  <si>
    <t>X:\d3y093 Mark Bowden\User Projects\Rebecca Lybrand\2021\Erin\Y10B FOB-OeBg.xy</t>
  </si>
  <si>
    <t>X:\d3y093 Mark Bowden\User Projects\Rebecca Lybrand\2021\Erin\Y110 FOB-Bg2.xy</t>
  </si>
  <si>
    <t>X:\d3y093 Mark Bowden\User Projects\Rebecca Lybrand\2021\Erin\Y113 FOC-Bg1.xy</t>
  </si>
  <si>
    <t>X:\d3y093 Mark Bowden\User Projects\Rebecca Lybrand\2021\Erin\Y114 FOC-Bg2.xy</t>
  </si>
  <si>
    <t>X:\d3y093 Mark Bowden\User Projects\Rebecca Lybrand\2021\Erin\Y115 FOC-Bg3.xy</t>
  </si>
  <si>
    <t>X:\d3y093 Mark Bowden\User Projects\Rebecca Lybrand\2021\Erin\Y118 FCA-Bg1.xy</t>
  </si>
  <si>
    <t>X:\d3y093 Mark Bowden\User Projects\Rebecca Lybrand\2021\Erin\Y119 FCA-Bg2.xy</t>
  </si>
  <si>
    <t>X:\d3y093 Mark Bowden\User Projects\Rebecca Lybrand\2021\Erin\Y120 FCA-Bg3.xy</t>
  </si>
  <si>
    <t>X:\d3y093 Mark Bowden\User Projects\Rebecca Lybrand\2021\Erin\Y123 FCB-Bg1.xy</t>
  </si>
  <si>
    <t>X:\d3y093 Mark Bowden\User Projects\Rebecca Lybrand\2021\Erin\Y124 FCB-Bg2.xy</t>
  </si>
  <si>
    <t>X:\d3y093 Mark Bowden\User Projects\Rebecca Lybrand\2021\Erin\Y125 FCB-Bg3.xy</t>
  </si>
  <si>
    <t>X:\d3y093 Mark Bowden\User Projects\Rebecca Lybrand\2021\Erin\Y128 FCC-Bg1.xy</t>
  </si>
  <si>
    <t>X:\d3y093 Mark Bowden\User Projects\Rebecca Lybrand\2021\Erin\Y129 FCC-Bg2.xy</t>
  </si>
  <si>
    <t>X:\d3y093 Mark Bowden\User Projects\Rebecca Lybrand\2021\Erin\Y130 FCC-Bg3.xy</t>
  </si>
  <si>
    <t>X:\d3y093 Mark Bowden\User Projects\Rebecca Lybrand\2021\Erin\Y133 LCA-A.xy</t>
  </si>
  <si>
    <t>X:\d3y093 Mark Bowden\User Projects\Rebecca Lybrand\2021\Erin\Y134 LCA-Bg1.xy</t>
  </si>
  <si>
    <t>X:\d3y093 Mark Bowden\User Projects\Rebecca Lybrand\2021\Erin\Y135 LCA-Bg2.xy</t>
  </si>
  <si>
    <t>X:\d3y093 Mark Bowden\User Projects\Rebecca Lybrand\2021\Erin\Y137 LCB-Bg.xy</t>
  </si>
  <si>
    <t>X:\d3y093 Mark Bowden\User Projects\Rebecca Lybrand\2021\Erin\Y139 LCC-Bg1.xy</t>
  </si>
  <si>
    <t>X:\d3y093 Mark Bowden\User Projects\Rebecca Lybrand\2021\Erin\Y140 LCC-Bg2.xy</t>
  </si>
  <si>
    <t>X:\d3y093 Mark Bowden\User Projects\Rebecca Lybrand\2021\Erin\Y143 LDA-Bg1.xy</t>
  </si>
  <si>
    <t>X:\d3y093 Mark Bowden\User Projects\Rebecca Lybrand\2021\Erin\Y144 LOA-Bg2.xy</t>
  </si>
  <si>
    <t>X:\d3y093 Mark Bowden\User Projects\Rebecca Lybrand\2021\Erin\Y145 LOA-Bg3.xy</t>
  </si>
  <si>
    <t>X:\d3y093 Mark Bowden\User Projects\Rebecca Lybrand\2021\Erin\Y147 LOB-Bg1.xy</t>
  </si>
  <si>
    <t>X:\d3y093 Mark Bowden\User Projects\Rebecca Lybrand\2021\Erin\Y148 LOB-Bg2.xy</t>
  </si>
  <si>
    <t>X:\d3y093 Mark Bowden\User Projects\Rebecca Lybrand\2021\Erin\Y149 LOB-Bg3.xy</t>
  </si>
  <si>
    <t>X:\d3y093 Mark Bowden\User Projects\Rebecca Lybrand\2021\Erin\Y152 LOC-Bg1.xy</t>
  </si>
  <si>
    <t>X:\d3y093 Mark Bowden\User Projects\Rebecca Lybrand\2021\Erin\Y153 LDC-Bg2.xy</t>
  </si>
  <si>
    <t>X:\d3y093 Mark Bowden\User Projects\Rebecca Lybrand\2021\Erin\Y155 BCA-Bg1.xy</t>
  </si>
  <si>
    <t>X:\d3y093 Mark Bowden\User Projects\Rebecca Lybrand\2021\Erin\Y158 BCB-Bg1.xy</t>
  </si>
  <si>
    <t>X:\d3y093 Mark Bowden\User Projects\Rebecca Lybrand\2021\Erin\Y161 BCC-Bg1.xy</t>
  </si>
  <si>
    <t>X:\d3y093 Mark Bowden\User Projects\Rebecca Lybrand\2021\Erin\Y165 BOA-Bg1.xy</t>
  </si>
  <si>
    <t>X:\d3y093 Mark Bowden\User Projects\Rebecca Lybrand\2021\Erin\Y170 BOB-Bg2.xy</t>
  </si>
  <si>
    <t>X:\d3y093 Mark Bowden\User Projects\Rebecca Lybrand\2021\Erin\Y171 BOB-Bg3.xy</t>
  </si>
  <si>
    <t>X:\d3y093 Mark Bowden\User Projects\Rebecca Lybrand\2021\Erin\Y172 BoB-Bg4.xy</t>
  </si>
  <si>
    <t>X:\d3y093 Mark Bowden\User Projects\Rebecca Lybrand\2021\Erin\Y177 BOD-Bg2.xy</t>
  </si>
  <si>
    <t>Microcline</t>
  </si>
  <si>
    <t>Ankerite</t>
  </si>
  <si>
    <t>Feldspar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</si>
</sst>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gt;=0.1]0%;[&lt;0.1]0.0%"/>
    <numFmt numFmtId="165" formatCode="\±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1" fontId="0" fillId="0" borderId="0" xfId="0" applyNumberFormat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4" borderId="0" xfId="1" applyNumberFormat="1" applyFont="1" applyFill="1"/>
    <xf numFmtId="164" fontId="0" fillId="5" borderId="0" xfId="1" applyNumberFormat="1" applyFont="1" applyFill="1"/>
    <xf numFmtId="164" fontId="0" fillId="6" borderId="0" xfId="1" applyNumberFormat="1" applyFont="1" applyFill="1"/>
    <xf numFmtId="164" fontId="0" fillId="7" borderId="0" xfId="1" applyNumberFormat="1" applyFont="1" applyFill="1"/>
    <xf numFmtId="165" fontId="0" fillId="3" borderId="0" xfId="1" applyNumberFormat="1" applyFon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5" fontId="0" fillId="4" borderId="0" xfId="1" applyNumberFormat="1" applyFont="1" applyFill="1" applyAlignment="1">
      <alignment horizontal="center"/>
    </xf>
    <xf numFmtId="165" fontId="0" fillId="5" borderId="0" xfId="1" applyNumberFormat="1" applyFont="1" applyFill="1" applyAlignment="1">
      <alignment horizontal="center"/>
    </xf>
    <xf numFmtId="165" fontId="0" fillId="6" borderId="0" xfId="1" applyNumberFormat="1" applyFont="1" applyFill="1" applyAlignment="1">
      <alignment horizontal="center"/>
    </xf>
    <xf numFmtId="165" fontId="0" fillId="7" borderId="0" xfId="1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/>
    <xf numFmtId="0" fontId="2" fillId="13" borderId="0" xfId="0" applyFont="1" applyFill="1" applyAlignment="1"/>
    <xf numFmtId="0" fontId="2" fillId="8" borderId="0" xfId="0" applyFont="1" applyFill="1" applyAlignment="1"/>
    <xf numFmtId="0" fontId="2" fillId="9" borderId="0" xfId="0" applyFont="1" applyFill="1" applyAlignment="1"/>
    <xf numFmtId="0" fontId="2" fillId="10" borderId="0" xfId="0" applyFont="1" applyFill="1" applyAlignme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Sheet2!$T$1</c:f>
              <c:strCache>
                <c:ptCount val="1"/>
                <c:pt idx="0">
                  <c:v>Feldspar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Sheet2!$A$2:$A$40</c:f>
              <c:strCache>
                <c:ptCount val="39"/>
                <c:pt idx="0">
                  <c:v>Y103 FOA-Bg1</c:v>
                </c:pt>
                <c:pt idx="1">
                  <c:v>Y104 FOA-Bg2</c:v>
                </c:pt>
                <c:pt idx="2">
                  <c:v>Y109 FOB-Bg1</c:v>
                </c:pt>
                <c:pt idx="3">
                  <c:v>Y10B FOB-OeBg</c:v>
                </c:pt>
                <c:pt idx="4">
                  <c:v>Y110 FOB-Bg2</c:v>
                </c:pt>
                <c:pt idx="5">
                  <c:v>Y113 FOC-Bg1</c:v>
                </c:pt>
                <c:pt idx="6">
                  <c:v>Y114 FOC-Bg2</c:v>
                </c:pt>
                <c:pt idx="7">
                  <c:v>Y115 FOC-Bg3</c:v>
                </c:pt>
                <c:pt idx="8">
                  <c:v>Y118 FCA-Bg1</c:v>
                </c:pt>
                <c:pt idx="9">
                  <c:v>Y119 FCA-Bg2</c:v>
                </c:pt>
                <c:pt idx="10">
                  <c:v>Y120 FCA-Bg3</c:v>
                </c:pt>
                <c:pt idx="11">
                  <c:v>Y123 FCB-Bg1</c:v>
                </c:pt>
                <c:pt idx="12">
                  <c:v>Y124 FCB-Bg2</c:v>
                </c:pt>
                <c:pt idx="13">
                  <c:v>Y125 FCB-Bg3</c:v>
                </c:pt>
                <c:pt idx="14">
                  <c:v>Y128 FCC-Bg1</c:v>
                </c:pt>
                <c:pt idx="15">
                  <c:v>Y129 FCC-Bg2</c:v>
                </c:pt>
                <c:pt idx="16">
                  <c:v>Y130 FCC-Bg3</c:v>
                </c:pt>
                <c:pt idx="17">
                  <c:v>Y133 LCA-A</c:v>
                </c:pt>
                <c:pt idx="18">
                  <c:v>Y134 LCA-Bg1</c:v>
                </c:pt>
                <c:pt idx="19">
                  <c:v>Y135 LCA-Bg2</c:v>
                </c:pt>
                <c:pt idx="20">
                  <c:v>Y137 LCB-Bg</c:v>
                </c:pt>
                <c:pt idx="21">
                  <c:v>Y139 LCC-Bg1</c:v>
                </c:pt>
                <c:pt idx="22">
                  <c:v>Y140 LCC-Bg2</c:v>
                </c:pt>
                <c:pt idx="23">
                  <c:v>Y143 LDA-Bg1</c:v>
                </c:pt>
                <c:pt idx="24">
                  <c:v>Y144 LOA-Bg2</c:v>
                </c:pt>
                <c:pt idx="25">
                  <c:v>Y145 LOA-Bg3</c:v>
                </c:pt>
                <c:pt idx="26">
                  <c:v>Y147 LOB-Bg1</c:v>
                </c:pt>
                <c:pt idx="27">
                  <c:v>Y148 LOB-Bg2</c:v>
                </c:pt>
                <c:pt idx="28">
                  <c:v>Y149 LOB-Bg3</c:v>
                </c:pt>
                <c:pt idx="29">
                  <c:v>Y152 LOC-Bg1</c:v>
                </c:pt>
                <c:pt idx="30">
                  <c:v>Y153 LDC-Bg2</c:v>
                </c:pt>
                <c:pt idx="31">
                  <c:v>Y155 BCA-Bg1</c:v>
                </c:pt>
                <c:pt idx="32">
                  <c:v>Y158 BCB-Bg1</c:v>
                </c:pt>
                <c:pt idx="33">
                  <c:v>Y161 BCC-Bg1</c:v>
                </c:pt>
                <c:pt idx="34">
                  <c:v>Y165 BOA-Bg1</c:v>
                </c:pt>
                <c:pt idx="35">
                  <c:v>Y170 BOB-Bg2</c:v>
                </c:pt>
                <c:pt idx="36">
                  <c:v>Y171 BOB-Bg3</c:v>
                </c:pt>
                <c:pt idx="37">
                  <c:v>Y172 BoB-Bg4</c:v>
                </c:pt>
                <c:pt idx="38">
                  <c:v>Y177 BOD-Bg2</c:v>
                </c:pt>
              </c:strCache>
            </c:strRef>
          </c:cat>
          <c:val>
            <c:numRef>
              <c:f>Sheet2!$T$2:$T$40</c:f>
              <c:numCache>
                <c:formatCode>[&gt;=0.1]0%;[&lt;0.1]0.0%</c:formatCode>
                <c:ptCount val="39"/>
                <c:pt idx="0">
                  <c:v>0.3003131</c:v>
                </c:pt>
                <c:pt idx="1">
                  <c:v>0.33720860000000002</c:v>
                </c:pt>
                <c:pt idx="2">
                  <c:v>0.3129132</c:v>
                </c:pt>
                <c:pt idx="3">
                  <c:v>0.33956379999999997</c:v>
                </c:pt>
                <c:pt idx="4">
                  <c:v>0.35276370000000001</c:v>
                </c:pt>
                <c:pt idx="5">
                  <c:v>0.35303649999999998</c:v>
                </c:pt>
                <c:pt idx="6">
                  <c:v>0.31622420000000001</c:v>
                </c:pt>
                <c:pt idx="7">
                  <c:v>0.40673769999999998</c:v>
                </c:pt>
                <c:pt idx="8">
                  <c:v>0.34858109999999998</c:v>
                </c:pt>
                <c:pt idx="9">
                  <c:v>0.33578200000000002</c:v>
                </c:pt>
                <c:pt idx="10">
                  <c:v>0.32409489999999996</c:v>
                </c:pt>
                <c:pt idx="11">
                  <c:v>0.30149279999999995</c:v>
                </c:pt>
                <c:pt idx="12">
                  <c:v>0.33544180000000001</c:v>
                </c:pt>
                <c:pt idx="13">
                  <c:v>0.32954969999999995</c:v>
                </c:pt>
                <c:pt idx="14">
                  <c:v>0.33283819999999997</c:v>
                </c:pt>
                <c:pt idx="15">
                  <c:v>0.36408079999999998</c:v>
                </c:pt>
                <c:pt idx="16">
                  <c:v>0.3534022</c:v>
                </c:pt>
                <c:pt idx="17">
                  <c:v>0.34684690000000007</c:v>
                </c:pt>
                <c:pt idx="18">
                  <c:v>0.39019890000000002</c:v>
                </c:pt>
                <c:pt idx="19">
                  <c:v>0.38678560000000001</c:v>
                </c:pt>
                <c:pt idx="20">
                  <c:v>0.41683440000000005</c:v>
                </c:pt>
                <c:pt idx="21">
                  <c:v>0.35103410000000002</c:v>
                </c:pt>
                <c:pt idx="22">
                  <c:v>0.31560860000000002</c:v>
                </c:pt>
                <c:pt idx="23">
                  <c:v>0.37193009999999999</c:v>
                </c:pt>
                <c:pt idx="24">
                  <c:v>0.374556</c:v>
                </c:pt>
                <c:pt idx="25">
                  <c:v>0.37549390000000005</c:v>
                </c:pt>
                <c:pt idx="26">
                  <c:v>0.38072479999999997</c:v>
                </c:pt>
                <c:pt idx="27">
                  <c:v>0.3800885</c:v>
                </c:pt>
                <c:pt idx="28">
                  <c:v>0.34741120000000003</c:v>
                </c:pt>
                <c:pt idx="29">
                  <c:v>0.33641510000000002</c:v>
                </c:pt>
                <c:pt idx="30">
                  <c:v>0.33485189999999998</c:v>
                </c:pt>
                <c:pt idx="31">
                  <c:v>0.34653459999999997</c:v>
                </c:pt>
                <c:pt idx="32">
                  <c:v>0.33577080000000004</c:v>
                </c:pt>
                <c:pt idx="33">
                  <c:v>0.3220944</c:v>
                </c:pt>
                <c:pt idx="34">
                  <c:v>0.36530009999999996</c:v>
                </c:pt>
                <c:pt idx="35">
                  <c:v>0.35188298000000001</c:v>
                </c:pt>
                <c:pt idx="36">
                  <c:v>0.37970540000000003</c:v>
                </c:pt>
                <c:pt idx="37">
                  <c:v>0.37493259999999995</c:v>
                </c:pt>
                <c:pt idx="38">
                  <c:v>0.37062759999999995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9E-4AEB-A1E5-4EA42EE47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5"/>
        <c:axId val="1330272544"/>
        <c:axId val="1330297504"/>
      </c:barChart>
      <c:catAx>
        <c:axId val="133027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97504"/>
        <c:crosses val="autoZero"/>
        <c:auto val="1"/>
        <c:lblAlgn val="ctr"/>
        <c:lblOffset val="100"/>
        <c:noMultiLvlLbl val="0"/>
      </c:catAx>
      <c:valAx>
        <c:axId val="13302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0.1]0%;[&lt;0.1]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7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138111</xdr:colOff>
      <xdr:row>18</xdr:row>
      <xdr:rowOff>167957</xdr:rowOff>
    </xdr:from>
    <xdr:to>
      <xdr:col>24</xdr:col>
      <xdr:colOff>53974</xdr:colOff>
      <xdr:row>49</xdr:row>
      <xdr:rowOff>2540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BC72D8-57D4-47B8-864E-0340B438F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B35A2-7378-44DA-8114-6654B4E285B8}">
  <dimension ref="A1:U56"/>
  <sheetViews>
    <sheetView topLeftCell="X1" workbookViewId="0">
      <selection activeCell="B2" sqref="B2:R40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D1" t="s">
        <v>2</v>
      </c>
      <c r="F1" t="s">
        <v>3</v>
      </c>
      <c r="H1" t="s">
        <v>47</v>
      </c>
      <c r="J1" t="s">
        <v>4</v>
      </c>
      <c r="L1" t="s">
        <v>5</v>
      </c>
      <c r="N1" t="s">
        <v>6</v>
      </c>
      <c r="P1" t="s">
        <v>48</v>
      </c>
      <c r="R1" t="s">
        <v>7</v>
      </c>
    </row>
    <row r="2" spans="1:21" x14ac:dyDescent="0.3">
      <c r="A2" t="s">
        <v>8</v>
      </c>
      <c r="B2" s="1">
        <v>45.050199999999997</v>
      </c>
      <c r="C2" s="1">
        <v>0.393011</v>
      </c>
      <c r="D2" s="1">
        <v>14.016299999999999</v>
      </c>
      <c r="E2" s="1">
        <v>0.39091599999999999</v>
      </c>
      <c r="F2" s="1">
        <v>14.0181</v>
      </c>
      <c r="G2" s="1">
        <v>0.43496299999999999</v>
      </c>
      <c r="H2" s="1">
        <v>1.99691</v>
      </c>
      <c r="I2" s="1">
        <v>0.21557899999999999</v>
      </c>
      <c r="J2" s="1">
        <v>6.0201399999999996</v>
      </c>
      <c r="K2" s="1">
        <v>0.25133800000000001</v>
      </c>
      <c r="L2" s="1">
        <v>12.613300000000001</v>
      </c>
      <c r="M2" s="1">
        <v>0.28129399999999999</v>
      </c>
      <c r="N2" s="1">
        <v>5.4326400000000001</v>
      </c>
      <c r="O2" s="1">
        <v>0.24895900000000001</v>
      </c>
      <c r="P2" s="1">
        <v>0.85243500000000005</v>
      </c>
      <c r="Q2" s="1">
        <v>9.6803E-2</v>
      </c>
      <c r="R2" s="1">
        <v>7.7110000000000003</v>
      </c>
      <c r="S2" s="1"/>
      <c r="T2" s="1"/>
      <c r="U2" s="1"/>
    </row>
    <row r="3" spans="1:21" x14ac:dyDescent="0.3">
      <c r="A3" t="s">
        <v>9</v>
      </c>
      <c r="B3" s="1">
        <v>39.569200000000002</v>
      </c>
      <c r="C3" s="1">
        <v>0.33249099999999998</v>
      </c>
      <c r="D3" s="1">
        <v>13.096</v>
      </c>
      <c r="E3" s="1">
        <v>0.35417700000000002</v>
      </c>
      <c r="F3" s="1">
        <v>14.866099999999999</v>
      </c>
      <c r="G3" s="1">
        <v>0.400785</v>
      </c>
      <c r="H3" s="1">
        <v>5.7587599999999997</v>
      </c>
      <c r="I3" s="1">
        <v>0.27942800000000001</v>
      </c>
      <c r="J3" s="1">
        <v>7.6571999999999996</v>
      </c>
      <c r="K3" s="1">
        <v>0.231823</v>
      </c>
      <c r="L3" s="1">
        <v>15.5481</v>
      </c>
      <c r="M3" s="1">
        <v>0.265903</v>
      </c>
      <c r="N3" s="1">
        <v>3.2888600000000001</v>
      </c>
      <c r="O3" s="1">
        <v>0.23097500000000001</v>
      </c>
      <c r="P3" s="1">
        <v>0.21574199999999999</v>
      </c>
      <c r="Q3" s="1">
        <v>9.0015499999999998E-2</v>
      </c>
      <c r="R3" s="1">
        <v>7.3339999999999996</v>
      </c>
      <c r="S3" s="1"/>
      <c r="T3" s="1"/>
      <c r="U3" s="1"/>
    </row>
    <row r="4" spans="1:21" x14ac:dyDescent="0.3">
      <c r="A4" t="s">
        <v>10</v>
      </c>
      <c r="B4" s="1">
        <v>36.098500000000001</v>
      </c>
      <c r="C4" s="1">
        <v>0.35103800000000002</v>
      </c>
      <c r="D4" s="1">
        <v>12.066800000000001</v>
      </c>
      <c r="E4" s="1">
        <v>0.40248099999999998</v>
      </c>
      <c r="F4" s="1">
        <v>13.5863</v>
      </c>
      <c r="G4" s="1">
        <v>0.45582899999999998</v>
      </c>
      <c r="H4" s="1">
        <v>5.6382199999999996</v>
      </c>
      <c r="I4" s="1">
        <v>0.31576199999999999</v>
      </c>
      <c r="J4" s="1">
        <v>9.7307199999999998</v>
      </c>
      <c r="K4" s="1">
        <v>0.27715499999999998</v>
      </c>
      <c r="L4" s="1">
        <v>19.052800000000001</v>
      </c>
      <c r="M4" s="1">
        <v>0.33484000000000003</v>
      </c>
      <c r="N4" s="1">
        <v>3.8207</v>
      </c>
      <c r="O4" s="1">
        <v>0.26579799999999998</v>
      </c>
      <c r="P4" s="1">
        <v>5.9718999999999996E-3</v>
      </c>
      <c r="Q4" s="1">
        <v>9.7797200000000001E-2</v>
      </c>
      <c r="R4" s="1">
        <v>6.1109999999999998</v>
      </c>
      <c r="S4" s="1"/>
      <c r="T4" s="1"/>
      <c r="U4" s="1"/>
    </row>
    <row r="5" spans="1:21" x14ac:dyDescent="0.3">
      <c r="A5" t="s">
        <v>11</v>
      </c>
      <c r="B5" s="1">
        <v>38.214500000000001</v>
      </c>
      <c r="C5" s="1">
        <v>0.34257199999999999</v>
      </c>
      <c r="D5" s="1">
        <v>12.6896</v>
      </c>
      <c r="E5" s="1">
        <v>0.37632500000000002</v>
      </c>
      <c r="F5" s="1">
        <v>14.452</v>
      </c>
      <c r="G5" s="1">
        <v>0.42324200000000001</v>
      </c>
      <c r="H5" s="1">
        <v>6.8147799999999998</v>
      </c>
      <c r="I5" s="1">
        <v>0.289715</v>
      </c>
      <c r="J5" s="1">
        <v>7.9028299999999998</v>
      </c>
      <c r="K5" s="1">
        <v>0.25521500000000003</v>
      </c>
      <c r="L5" s="1">
        <v>16.202200000000001</v>
      </c>
      <c r="M5" s="1">
        <v>0.304197</v>
      </c>
      <c r="N5" s="1">
        <v>3.6248100000000001</v>
      </c>
      <c r="O5" s="1">
        <v>0.24605199999999999</v>
      </c>
      <c r="P5" s="1">
        <v>9.9281700000000001E-2</v>
      </c>
      <c r="Q5" s="1">
        <v>9.4504699999999997E-2</v>
      </c>
      <c r="R5" s="1">
        <v>5.4269999999999996</v>
      </c>
      <c r="S5" s="1"/>
      <c r="T5" s="1"/>
      <c r="U5" s="1"/>
    </row>
    <row r="6" spans="1:21" x14ac:dyDescent="0.3">
      <c r="A6" t="s">
        <v>12</v>
      </c>
      <c r="B6" s="1">
        <v>43.703499999999998</v>
      </c>
      <c r="C6" s="1">
        <v>0.36756499999999998</v>
      </c>
      <c r="D6" s="1">
        <v>13.930400000000001</v>
      </c>
      <c r="E6" s="1">
        <v>0.35578799999999999</v>
      </c>
      <c r="F6" s="1">
        <v>15.361700000000001</v>
      </c>
      <c r="G6" s="1">
        <v>0.39877299999999999</v>
      </c>
      <c r="H6" s="1">
        <v>5.9842700000000004</v>
      </c>
      <c r="I6" s="1">
        <v>0.27088200000000001</v>
      </c>
      <c r="J6" s="1">
        <v>5.7969200000000001</v>
      </c>
      <c r="K6" s="1">
        <v>0.23889199999999999</v>
      </c>
      <c r="L6" s="1">
        <v>11.070399999999999</v>
      </c>
      <c r="M6" s="1">
        <v>0.287269</v>
      </c>
      <c r="N6" s="1">
        <v>3.5284499999999999</v>
      </c>
      <c r="O6" s="1">
        <v>0.23111100000000001</v>
      </c>
      <c r="P6" s="1">
        <v>0.62438000000000005</v>
      </c>
      <c r="Q6" s="1">
        <v>0.10696799999999999</v>
      </c>
      <c r="R6" s="1">
        <v>6.508</v>
      </c>
      <c r="S6" s="1"/>
      <c r="T6" s="1"/>
      <c r="U6" s="1"/>
    </row>
    <row r="7" spans="1:21" x14ac:dyDescent="0.3">
      <c r="A7" t="s">
        <v>13</v>
      </c>
      <c r="B7" s="1">
        <v>39.243899999999996</v>
      </c>
      <c r="C7" s="1">
        <v>0.318795</v>
      </c>
      <c r="D7" s="1">
        <v>14.901999999999999</v>
      </c>
      <c r="E7" s="1">
        <v>0.34388099999999999</v>
      </c>
      <c r="F7" s="1">
        <v>14.2501</v>
      </c>
      <c r="G7" s="1">
        <v>0.38972699999999999</v>
      </c>
      <c r="H7" s="1">
        <v>6.1515500000000003</v>
      </c>
      <c r="I7" s="1">
        <v>0.26572800000000002</v>
      </c>
      <c r="J7" s="1">
        <v>7.3014700000000001</v>
      </c>
      <c r="K7" s="1">
        <v>0.22028400000000001</v>
      </c>
      <c r="L7" s="1">
        <v>14.532</v>
      </c>
      <c r="M7" s="1">
        <v>0.25760300000000003</v>
      </c>
      <c r="N7" s="1">
        <v>3.5039400000000001</v>
      </c>
      <c r="O7" s="1">
        <v>0.22018099999999999</v>
      </c>
      <c r="P7" s="1">
        <v>0.11501500000000001</v>
      </c>
      <c r="Q7" s="1">
        <v>8.0582100000000004E-2</v>
      </c>
      <c r="R7" s="1">
        <v>7.2080000000000002</v>
      </c>
      <c r="S7" s="1"/>
      <c r="T7" s="1"/>
      <c r="U7" s="1"/>
    </row>
    <row r="8" spans="1:21" x14ac:dyDescent="0.3">
      <c r="A8" t="s">
        <v>14</v>
      </c>
      <c r="B8" s="1">
        <v>47.717399999999998</v>
      </c>
      <c r="C8" s="1">
        <v>0.44804500000000003</v>
      </c>
      <c r="D8" s="1">
        <v>15.463900000000001</v>
      </c>
      <c r="E8" s="1">
        <v>0.42243399999999998</v>
      </c>
      <c r="F8" s="1">
        <v>15.0741</v>
      </c>
      <c r="G8" s="1">
        <v>0.47375</v>
      </c>
      <c r="H8" s="1">
        <v>1.0844199999999999</v>
      </c>
      <c r="I8" s="1">
        <v>0.19056000000000001</v>
      </c>
      <c r="J8" s="1">
        <v>4.1426100000000003</v>
      </c>
      <c r="K8" s="1">
        <v>0.26502900000000001</v>
      </c>
      <c r="L8" s="1">
        <v>11.5403</v>
      </c>
      <c r="M8" s="1">
        <v>0.31722099999999998</v>
      </c>
      <c r="N8" s="1">
        <v>4.3403</v>
      </c>
      <c r="O8" s="1">
        <v>0.266212</v>
      </c>
      <c r="P8" s="1">
        <v>0.63692700000000002</v>
      </c>
      <c r="Q8" s="1">
        <v>0.119024</v>
      </c>
      <c r="R8" s="1">
        <v>8.9329999999999998</v>
      </c>
      <c r="S8" s="1"/>
      <c r="T8" s="1"/>
      <c r="U8" s="1"/>
    </row>
    <row r="9" spans="1:21" x14ac:dyDescent="0.3">
      <c r="A9" t="s">
        <v>15</v>
      </c>
      <c r="B9" s="1">
        <v>40.7468</v>
      </c>
      <c r="C9" s="1">
        <v>0.41439500000000001</v>
      </c>
      <c r="D9" s="1">
        <v>15.4712</v>
      </c>
      <c r="E9" s="1">
        <v>0.44492999999999999</v>
      </c>
      <c r="F9" s="1">
        <v>19.1083</v>
      </c>
      <c r="G9" s="1">
        <v>0.48944700000000002</v>
      </c>
      <c r="H9" s="1">
        <v>6.0942699999999999</v>
      </c>
      <c r="I9" s="1">
        <v>0.336449</v>
      </c>
      <c r="J9" s="1">
        <v>5.29765</v>
      </c>
      <c r="K9" s="1">
        <v>0.27312999999999998</v>
      </c>
      <c r="L9" s="1">
        <v>11.277699999999999</v>
      </c>
      <c r="M9" s="1">
        <v>0.31687399999999999</v>
      </c>
      <c r="N9" s="1">
        <v>1.81392</v>
      </c>
      <c r="O9" s="1">
        <v>0.20382800000000001</v>
      </c>
      <c r="P9" s="1">
        <v>0.19017999999999999</v>
      </c>
      <c r="Q9" s="1">
        <v>0.105435</v>
      </c>
      <c r="R9" s="1">
        <v>10.138999999999999</v>
      </c>
      <c r="S9" s="1"/>
      <c r="T9" s="1"/>
      <c r="U9" s="1"/>
    </row>
    <row r="10" spans="1:21" x14ac:dyDescent="0.3">
      <c r="A10" t="s">
        <v>16</v>
      </c>
      <c r="B10" s="1">
        <v>40.394799999999996</v>
      </c>
      <c r="C10" s="1">
        <v>0.346221</v>
      </c>
      <c r="D10" s="1">
        <v>13.5177</v>
      </c>
      <c r="E10" s="1">
        <v>0.36479699999999998</v>
      </c>
      <c r="F10" s="1">
        <v>14.633800000000001</v>
      </c>
      <c r="G10" s="1">
        <v>0.40741500000000003</v>
      </c>
      <c r="H10" s="1">
        <v>6.7066100000000004</v>
      </c>
      <c r="I10" s="1">
        <v>0.28284700000000002</v>
      </c>
      <c r="J10" s="1">
        <v>7.1736000000000004</v>
      </c>
      <c r="K10" s="1">
        <v>0.235932</v>
      </c>
      <c r="L10" s="1">
        <v>13.7296</v>
      </c>
      <c r="M10" s="1">
        <v>0.27409800000000001</v>
      </c>
      <c r="N10" s="1">
        <v>3.5619999999999998</v>
      </c>
      <c r="O10" s="1">
        <v>0.2341</v>
      </c>
      <c r="P10" s="1">
        <v>0.28175299999999998</v>
      </c>
      <c r="Q10" s="1">
        <v>9.0295200000000006E-2</v>
      </c>
      <c r="R10" s="1">
        <v>7.7640000000000002</v>
      </c>
      <c r="S10" s="1"/>
      <c r="T10" s="1"/>
      <c r="U10" s="1"/>
    </row>
    <row r="11" spans="1:21" x14ac:dyDescent="0.3">
      <c r="A11" t="s">
        <v>17</v>
      </c>
      <c r="B11" s="1">
        <v>40.219099999999997</v>
      </c>
      <c r="C11" s="1">
        <v>0.32874199999999998</v>
      </c>
      <c r="D11" s="1">
        <v>13.639799999999999</v>
      </c>
      <c r="E11" s="1">
        <v>0.34347</v>
      </c>
      <c r="F11" s="1">
        <v>13.222300000000001</v>
      </c>
      <c r="G11" s="1">
        <v>0.39724399999999999</v>
      </c>
      <c r="H11" s="1">
        <v>6.7161</v>
      </c>
      <c r="I11" s="1">
        <v>0.27227499999999999</v>
      </c>
      <c r="J11" s="1">
        <v>7.90625</v>
      </c>
      <c r="K11" s="1">
        <v>0.22412199999999999</v>
      </c>
      <c r="L11" s="1">
        <v>14.443300000000001</v>
      </c>
      <c r="M11" s="1">
        <v>0.258131</v>
      </c>
      <c r="N11" s="1">
        <v>3.7417099999999999</v>
      </c>
      <c r="O11" s="1">
        <v>0.224268</v>
      </c>
      <c r="P11" s="1">
        <v>0.111454</v>
      </c>
      <c r="Q11" s="1">
        <v>8.4326700000000004E-2</v>
      </c>
      <c r="R11" s="1">
        <v>7.1929999999999996</v>
      </c>
      <c r="S11" s="1"/>
      <c r="T11" s="1"/>
      <c r="U11" s="1"/>
    </row>
    <row r="12" spans="1:21" x14ac:dyDescent="0.3">
      <c r="A12" t="s">
        <v>18</v>
      </c>
      <c r="B12" s="1">
        <v>39.138500000000001</v>
      </c>
      <c r="C12" s="1">
        <v>0.35019899999999998</v>
      </c>
      <c r="D12" s="1">
        <v>13.029299999999999</v>
      </c>
      <c r="E12" s="1">
        <v>0.37323699999999999</v>
      </c>
      <c r="F12" s="1">
        <v>13.6281</v>
      </c>
      <c r="G12" s="1">
        <v>0.42668200000000001</v>
      </c>
      <c r="H12" s="1">
        <v>5.7520899999999999</v>
      </c>
      <c r="I12" s="1">
        <v>0.29963699999999999</v>
      </c>
      <c r="J12" s="1">
        <v>7.7450799999999997</v>
      </c>
      <c r="K12" s="1">
        <v>0.24351100000000001</v>
      </c>
      <c r="L12" s="1">
        <v>16.9316</v>
      </c>
      <c r="M12" s="1">
        <v>0.29389599999999999</v>
      </c>
      <c r="N12" s="1">
        <v>3.7581699999999998</v>
      </c>
      <c r="O12" s="1">
        <v>0.24684400000000001</v>
      </c>
      <c r="P12" s="1">
        <v>1.7285700000000001E-2</v>
      </c>
      <c r="Q12" s="1">
        <v>9.2208100000000001E-2</v>
      </c>
      <c r="R12" s="1">
        <v>7.5229999999999997</v>
      </c>
      <c r="S12" s="1"/>
      <c r="T12" s="1"/>
      <c r="U12" s="1"/>
    </row>
    <row r="13" spans="1:21" x14ac:dyDescent="0.3">
      <c r="A13" t="s">
        <v>19</v>
      </c>
      <c r="B13" s="1">
        <v>40.0657</v>
      </c>
      <c r="C13" s="1">
        <v>0.36072199999999999</v>
      </c>
      <c r="D13" s="1">
        <v>13.434699999999999</v>
      </c>
      <c r="E13" s="1">
        <v>0.38862200000000002</v>
      </c>
      <c r="F13" s="1">
        <v>14.246600000000001</v>
      </c>
      <c r="G13" s="1">
        <v>0.45016600000000001</v>
      </c>
      <c r="H13" s="1">
        <v>2.4679799999999998</v>
      </c>
      <c r="I13" s="1">
        <v>0.21960199999999999</v>
      </c>
      <c r="J13" s="1">
        <v>7.6906800000000004</v>
      </c>
      <c r="K13" s="1">
        <v>0.25542500000000001</v>
      </c>
      <c r="L13" s="1">
        <v>17.6067</v>
      </c>
      <c r="M13" s="1">
        <v>0.293155</v>
      </c>
      <c r="N13" s="1">
        <v>4.2703100000000003</v>
      </c>
      <c r="O13" s="1">
        <v>0.25804199999999999</v>
      </c>
      <c r="P13" s="1">
        <v>0.21732799999999999</v>
      </c>
      <c r="Q13" s="1">
        <v>9.6817600000000004E-2</v>
      </c>
      <c r="R13" s="1">
        <v>7.6710000000000003</v>
      </c>
      <c r="S13" s="1"/>
      <c r="T13" s="1"/>
      <c r="U13" s="1"/>
    </row>
    <row r="14" spans="1:21" x14ac:dyDescent="0.3">
      <c r="A14" t="s">
        <v>20</v>
      </c>
      <c r="B14" s="1">
        <v>38.436399999999999</v>
      </c>
      <c r="C14" s="1">
        <v>0.31076300000000001</v>
      </c>
      <c r="D14" s="1">
        <v>12.479900000000001</v>
      </c>
      <c r="E14" s="1">
        <v>0.33973700000000001</v>
      </c>
      <c r="F14" s="1">
        <v>15.1656</v>
      </c>
      <c r="G14" s="1">
        <v>0.38206899999999999</v>
      </c>
      <c r="H14" s="1">
        <v>5.8986799999999997</v>
      </c>
      <c r="I14" s="1">
        <v>0.26314399999999999</v>
      </c>
      <c r="J14" s="1">
        <v>8.1273300000000006</v>
      </c>
      <c r="K14" s="1">
        <v>0.22331899999999999</v>
      </c>
      <c r="L14" s="1">
        <v>16.1204</v>
      </c>
      <c r="M14" s="1">
        <v>0.26390400000000003</v>
      </c>
      <c r="N14" s="1">
        <v>3.7476600000000002</v>
      </c>
      <c r="O14" s="1">
        <v>0.21996399999999999</v>
      </c>
      <c r="P14" s="1">
        <v>2.40112E-2</v>
      </c>
      <c r="Q14" s="1">
        <v>8.2330100000000003E-2</v>
      </c>
      <c r="R14" s="1">
        <v>6.9770000000000003</v>
      </c>
      <c r="S14" s="1"/>
      <c r="T14" s="1"/>
      <c r="U14" s="1"/>
    </row>
    <row r="15" spans="1:21" x14ac:dyDescent="0.3">
      <c r="A15" t="s">
        <v>21</v>
      </c>
      <c r="B15" s="1">
        <v>37.733600000000003</v>
      </c>
      <c r="C15" s="1">
        <v>0.309672</v>
      </c>
      <c r="D15" s="1">
        <v>12.54</v>
      </c>
      <c r="E15" s="1">
        <v>0.34257900000000002</v>
      </c>
      <c r="F15" s="1">
        <v>13.7454</v>
      </c>
      <c r="G15" s="1">
        <v>0.38763700000000001</v>
      </c>
      <c r="H15" s="1">
        <v>6.6695700000000002</v>
      </c>
      <c r="I15" s="1">
        <v>0.27033299999999999</v>
      </c>
      <c r="J15" s="1">
        <v>9.1354500000000005</v>
      </c>
      <c r="K15" s="1">
        <v>0.230292</v>
      </c>
      <c r="L15" s="1">
        <v>15.6051</v>
      </c>
      <c r="M15" s="1">
        <v>0.26680199999999998</v>
      </c>
      <c r="N15" s="1">
        <v>4.0339299999999998</v>
      </c>
      <c r="O15" s="1">
        <v>0.226022</v>
      </c>
      <c r="P15" s="1">
        <v>0.53700499999999995</v>
      </c>
      <c r="Q15" s="1">
        <v>8.5591399999999998E-2</v>
      </c>
      <c r="R15" s="1">
        <v>6.4829999999999997</v>
      </c>
      <c r="S15" s="1"/>
      <c r="T15" s="1"/>
      <c r="U15" s="1"/>
    </row>
    <row r="16" spans="1:21" x14ac:dyDescent="0.3">
      <c r="A16" t="s">
        <v>22</v>
      </c>
      <c r="B16" s="1">
        <v>39.784999999999997</v>
      </c>
      <c r="C16" s="1">
        <v>0.34214299999999997</v>
      </c>
      <c r="D16" s="1">
        <v>12.8218</v>
      </c>
      <c r="E16" s="1">
        <v>0.362792</v>
      </c>
      <c r="F16" s="1">
        <v>14.442399999999999</v>
      </c>
      <c r="G16" s="1">
        <v>0.41299999999999998</v>
      </c>
      <c r="H16" s="1">
        <v>6.0196199999999997</v>
      </c>
      <c r="I16" s="1">
        <v>0.28173100000000001</v>
      </c>
      <c r="J16" s="1">
        <v>7.9821799999999996</v>
      </c>
      <c r="K16" s="1">
        <v>0.238346</v>
      </c>
      <c r="L16" s="1">
        <v>14.190200000000001</v>
      </c>
      <c r="M16" s="1">
        <v>0.28195599999999998</v>
      </c>
      <c r="N16" s="1">
        <v>4.02806</v>
      </c>
      <c r="O16" s="1">
        <v>0.23249800000000001</v>
      </c>
      <c r="P16" s="1">
        <v>0.73078299999999996</v>
      </c>
      <c r="Q16" s="1">
        <v>9.2785300000000001E-2</v>
      </c>
      <c r="R16" s="1">
        <v>6.5110000000000001</v>
      </c>
      <c r="S16" s="1"/>
      <c r="T16" s="1"/>
      <c r="U16" s="1"/>
    </row>
    <row r="17" spans="1:21" x14ac:dyDescent="0.3">
      <c r="A17" t="s">
        <v>23</v>
      </c>
      <c r="B17" s="1">
        <v>40.017699999999998</v>
      </c>
      <c r="C17" s="1">
        <v>0.33602199999999999</v>
      </c>
      <c r="D17" s="1">
        <v>14.693</v>
      </c>
      <c r="E17" s="1">
        <v>0.34984900000000002</v>
      </c>
      <c r="F17" s="1">
        <v>15.43</v>
      </c>
      <c r="G17" s="1">
        <v>0.396868</v>
      </c>
      <c r="H17" s="1">
        <v>6.2850799999999998</v>
      </c>
      <c r="I17" s="1">
        <v>0.27760400000000002</v>
      </c>
      <c r="J17" s="1">
        <v>6.7873700000000001</v>
      </c>
      <c r="K17" s="1">
        <v>0.23442399999999999</v>
      </c>
      <c r="L17" s="1">
        <v>12.528700000000001</v>
      </c>
      <c r="M17" s="1">
        <v>0.27674700000000002</v>
      </c>
      <c r="N17" s="1">
        <v>3.95628</v>
      </c>
      <c r="O17" s="1">
        <v>0.23286699999999999</v>
      </c>
      <c r="P17" s="1">
        <v>0.30178500000000003</v>
      </c>
      <c r="Q17" s="1">
        <v>8.8275699999999999E-2</v>
      </c>
      <c r="R17" s="1">
        <v>6.2519999999999998</v>
      </c>
      <c r="S17" s="1"/>
      <c r="T17" s="1"/>
      <c r="U17" s="1"/>
    </row>
    <row r="18" spans="1:21" x14ac:dyDescent="0.3">
      <c r="A18" t="s">
        <v>24</v>
      </c>
      <c r="B18" s="1">
        <v>44.485100000000003</v>
      </c>
      <c r="C18" s="1">
        <v>0.35854900000000001</v>
      </c>
      <c r="D18" s="1">
        <v>14.305099999999999</v>
      </c>
      <c r="E18" s="1">
        <v>0.34161399999999997</v>
      </c>
      <c r="F18" s="1">
        <v>15.335699999999999</v>
      </c>
      <c r="G18" s="1">
        <v>0.38677499999999998</v>
      </c>
      <c r="H18" s="1">
        <v>5.6994199999999999</v>
      </c>
      <c r="I18" s="1">
        <v>0.26554499999999998</v>
      </c>
      <c r="J18" s="1">
        <v>6.0911999999999997</v>
      </c>
      <c r="K18" s="1">
        <v>0.22567699999999999</v>
      </c>
      <c r="L18" s="1">
        <v>10.150700000000001</v>
      </c>
      <c r="M18" s="1">
        <v>0.26916400000000001</v>
      </c>
      <c r="N18" s="1">
        <v>3.5453999999999999</v>
      </c>
      <c r="O18" s="1">
        <v>0.22087200000000001</v>
      </c>
      <c r="P18" s="1">
        <v>0.38738699999999998</v>
      </c>
      <c r="Q18" s="1">
        <v>8.4845100000000007E-2</v>
      </c>
      <c r="R18" s="1">
        <v>7.335</v>
      </c>
      <c r="S18" s="1"/>
      <c r="T18" s="1"/>
      <c r="U18" s="1"/>
    </row>
    <row r="19" spans="1:21" x14ac:dyDescent="0.3">
      <c r="A19" t="s">
        <v>25</v>
      </c>
      <c r="B19" s="1">
        <v>46.810699999999997</v>
      </c>
      <c r="C19" s="1">
        <v>0.40728999999999999</v>
      </c>
      <c r="D19" s="1">
        <v>13.724500000000001</v>
      </c>
      <c r="E19" s="1">
        <v>0.37114999999999998</v>
      </c>
      <c r="F19" s="1">
        <v>14.762</v>
      </c>
      <c r="G19" s="1">
        <v>0.418624</v>
      </c>
      <c r="H19" s="1">
        <v>6.1981900000000003</v>
      </c>
      <c r="I19" s="1">
        <v>0.28728300000000001</v>
      </c>
      <c r="J19" s="1">
        <v>6.1134000000000004</v>
      </c>
      <c r="K19" s="1">
        <v>0.248362</v>
      </c>
      <c r="L19" s="1">
        <v>8.3425899999999995</v>
      </c>
      <c r="M19" s="1">
        <v>0.29523899999999997</v>
      </c>
      <c r="N19" s="1">
        <v>3.3123900000000002</v>
      </c>
      <c r="O19" s="1">
        <v>0.23852799999999999</v>
      </c>
      <c r="P19" s="1">
        <v>0.73626100000000005</v>
      </c>
      <c r="Q19" s="1">
        <v>9.5525299999999994E-2</v>
      </c>
      <c r="R19" s="1">
        <v>7.8760000000000003</v>
      </c>
      <c r="S19" s="1"/>
      <c r="T19" s="1"/>
      <c r="U19" s="1"/>
    </row>
    <row r="20" spans="1:21" x14ac:dyDescent="0.3">
      <c r="A20" t="s">
        <v>26</v>
      </c>
      <c r="B20" s="1">
        <v>44.730699999999999</v>
      </c>
      <c r="C20" s="1">
        <v>0.38130999999999998</v>
      </c>
      <c r="D20" s="1">
        <v>14.944100000000001</v>
      </c>
      <c r="E20" s="1">
        <v>0.36157499999999998</v>
      </c>
      <c r="F20" s="1">
        <v>20.6417</v>
      </c>
      <c r="G20" s="1">
        <v>0.408636</v>
      </c>
      <c r="H20" s="1">
        <v>3.4340899999999999</v>
      </c>
      <c r="I20" s="1">
        <v>0.24240400000000001</v>
      </c>
      <c r="J20" s="1">
        <v>4.6859900000000003</v>
      </c>
      <c r="K20" s="1">
        <v>0.242204</v>
      </c>
      <c r="L20" s="1">
        <v>7.8983299999999996</v>
      </c>
      <c r="M20" s="1">
        <v>0.289742</v>
      </c>
      <c r="N20" s="1">
        <v>3.1252300000000002</v>
      </c>
      <c r="O20" s="1">
        <v>0.233097</v>
      </c>
      <c r="P20" s="1">
        <v>0.53978999999999999</v>
      </c>
      <c r="Q20" s="1">
        <v>9.2069799999999993E-2</v>
      </c>
      <c r="R20" s="1">
        <v>9.5519999999999996</v>
      </c>
      <c r="S20" s="1"/>
      <c r="T20" s="1"/>
      <c r="U20" s="1"/>
    </row>
    <row r="21" spans="1:21" x14ac:dyDescent="0.3">
      <c r="A21" t="s">
        <v>27</v>
      </c>
      <c r="B21" s="1">
        <v>41.176299999999998</v>
      </c>
      <c r="C21" s="1">
        <v>0.38459900000000002</v>
      </c>
      <c r="D21" s="1">
        <v>17.1493</v>
      </c>
      <c r="E21" s="1">
        <v>0.39988200000000002</v>
      </c>
      <c r="F21" s="1">
        <v>15.999700000000001</v>
      </c>
      <c r="G21" s="1">
        <v>0.44587900000000003</v>
      </c>
      <c r="H21" s="1">
        <v>5.52956</v>
      </c>
      <c r="I21" s="1">
        <v>0.29879299999999998</v>
      </c>
      <c r="J21" s="1">
        <v>4.9860899999999999</v>
      </c>
      <c r="K21" s="1">
        <v>0.25093100000000002</v>
      </c>
      <c r="L21" s="1">
        <v>8.8704300000000007</v>
      </c>
      <c r="M21" s="1">
        <v>0.28884300000000002</v>
      </c>
      <c r="N21" s="1">
        <v>5.2884900000000004</v>
      </c>
      <c r="O21" s="1">
        <v>0.24931300000000001</v>
      </c>
      <c r="P21" s="1">
        <v>1.0002</v>
      </c>
      <c r="Q21" s="1">
        <v>0.115702</v>
      </c>
      <c r="R21" s="1">
        <v>9.9209999999999994</v>
      </c>
      <c r="S21" s="1"/>
      <c r="T21" s="1"/>
      <c r="U21" s="1"/>
    </row>
    <row r="22" spans="1:21" x14ac:dyDescent="0.3">
      <c r="A22" t="s">
        <v>28</v>
      </c>
      <c r="B22" s="1">
        <v>41.211799999999997</v>
      </c>
      <c r="C22" s="1">
        <v>0.37778600000000001</v>
      </c>
      <c r="D22" s="1">
        <v>18.808199999999999</v>
      </c>
      <c r="E22" s="1">
        <v>0.38614300000000001</v>
      </c>
      <c r="F22" s="1">
        <v>17.5047</v>
      </c>
      <c r="G22" s="1">
        <v>0.43162600000000001</v>
      </c>
      <c r="H22" s="1">
        <v>5.3705400000000001</v>
      </c>
      <c r="I22" s="1">
        <v>0.295101</v>
      </c>
      <c r="J22" s="1">
        <v>4.91601</v>
      </c>
      <c r="K22" s="1">
        <v>0.247506</v>
      </c>
      <c r="L22" s="1">
        <v>7.4880300000000002</v>
      </c>
      <c r="M22" s="1">
        <v>0.301481</v>
      </c>
      <c r="N22" s="1">
        <v>4.1474099999999998</v>
      </c>
      <c r="O22" s="1">
        <v>0.241786</v>
      </c>
      <c r="P22" s="1">
        <v>0.55335100000000004</v>
      </c>
      <c r="Q22" s="1">
        <v>0.114596</v>
      </c>
      <c r="R22" s="1">
        <v>9.6280000000000001</v>
      </c>
      <c r="S22" s="1"/>
      <c r="T22" s="1"/>
      <c r="U22" s="1"/>
    </row>
    <row r="23" spans="1:21" x14ac:dyDescent="0.3">
      <c r="A23" t="s">
        <v>29</v>
      </c>
      <c r="B23" s="1">
        <v>43.234699999999997</v>
      </c>
      <c r="C23" s="1">
        <v>0.40327299999999999</v>
      </c>
      <c r="D23" s="1">
        <v>15.521599999999999</v>
      </c>
      <c r="E23" s="1">
        <v>0.414879</v>
      </c>
      <c r="F23" s="1">
        <v>18.133700000000001</v>
      </c>
      <c r="G23" s="1">
        <v>0.45907900000000001</v>
      </c>
      <c r="H23" s="1">
        <v>1.44811</v>
      </c>
      <c r="I23" s="1">
        <v>0.18198500000000001</v>
      </c>
      <c r="J23" s="1">
        <v>4.4225000000000003</v>
      </c>
      <c r="K23" s="1">
        <v>0.26136500000000001</v>
      </c>
      <c r="L23" s="1">
        <v>11.6675</v>
      </c>
      <c r="M23" s="1">
        <v>0.31222299999999997</v>
      </c>
      <c r="N23" s="1">
        <v>4.5392900000000003</v>
      </c>
      <c r="O23" s="1">
        <v>0.25997799999999999</v>
      </c>
      <c r="P23" s="1">
        <v>1.0326200000000001</v>
      </c>
      <c r="Q23" s="1">
        <v>0.11293</v>
      </c>
      <c r="R23" s="1">
        <v>9.86</v>
      </c>
      <c r="S23" s="1"/>
      <c r="T23" s="1"/>
      <c r="U23" s="1"/>
    </row>
    <row r="24" spans="1:21" x14ac:dyDescent="0.3">
      <c r="A24" t="s">
        <v>30</v>
      </c>
      <c r="B24" s="1">
        <v>43.905200000000001</v>
      </c>
      <c r="C24" s="1">
        <v>0.38925300000000002</v>
      </c>
      <c r="D24" s="1">
        <v>16.3414</v>
      </c>
      <c r="E24" s="1">
        <v>0.39186300000000002</v>
      </c>
      <c r="F24" s="1">
        <v>13.3691</v>
      </c>
      <c r="G24" s="1">
        <v>0.44547700000000001</v>
      </c>
      <c r="H24" s="1">
        <v>1.85036</v>
      </c>
      <c r="I24" s="1">
        <v>0.202073</v>
      </c>
      <c r="J24" s="1">
        <v>6.9610700000000003</v>
      </c>
      <c r="K24" s="1">
        <v>0.25340499999999999</v>
      </c>
      <c r="L24" s="1">
        <v>11.4297</v>
      </c>
      <c r="M24" s="1">
        <v>0.29363</v>
      </c>
      <c r="N24" s="1">
        <v>5.1894099999999996</v>
      </c>
      <c r="O24" s="1">
        <v>0.240482</v>
      </c>
      <c r="P24" s="1">
        <v>0.95375900000000002</v>
      </c>
      <c r="Q24" s="1">
        <v>0.119076</v>
      </c>
      <c r="R24" s="1">
        <v>8.48</v>
      </c>
      <c r="S24" s="1"/>
      <c r="T24" s="1"/>
      <c r="U24" s="1"/>
    </row>
    <row r="25" spans="1:21" x14ac:dyDescent="0.3">
      <c r="A25" t="s">
        <v>31</v>
      </c>
      <c r="B25" s="1">
        <v>41.705500000000001</v>
      </c>
      <c r="C25" s="1">
        <v>0.372639</v>
      </c>
      <c r="D25" s="1">
        <v>15.198399999999999</v>
      </c>
      <c r="E25" s="1">
        <v>0.380216</v>
      </c>
      <c r="F25" s="1">
        <v>14.486700000000001</v>
      </c>
      <c r="G25" s="1">
        <v>0.43165599999999998</v>
      </c>
      <c r="H25" s="1">
        <v>7.5079099999999999</v>
      </c>
      <c r="I25" s="1">
        <v>0.299896</v>
      </c>
      <c r="J25" s="1">
        <v>5.8171200000000001</v>
      </c>
      <c r="K25" s="1">
        <v>0.24373600000000001</v>
      </c>
      <c r="L25" s="1">
        <v>9.9739400000000007</v>
      </c>
      <c r="M25" s="1">
        <v>0.27059100000000003</v>
      </c>
      <c r="N25" s="1">
        <v>4.9616100000000003</v>
      </c>
      <c r="O25" s="1">
        <v>0.241283</v>
      </c>
      <c r="P25" s="1">
        <v>0.34884599999999999</v>
      </c>
      <c r="Q25" s="1">
        <v>9.6453800000000006E-2</v>
      </c>
      <c r="R25" s="1">
        <v>8.9909999999999997</v>
      </c>
      <c r="S25" s="1"/>
      <c r="T25" s="1"/>
      <c r="U25" s="1"/>
    </row>
    <row r="26" spans="1:21" x14ac:dyDescent="0.3">
      <c r="A26" t="s">
        <v>32</v>
      </c>
      <c r="B26" s="1">
        <v>41.822000000000003</v>
      </c>
      <c r="C26" s="1">
        <v>0.37964799999999999</v>
      </c>
      <c r="D26" s="1">
        <v>14.434200000000001</v>
      </c>
      <c r="E26" s="1">
        <v>0.38220300000000001</v>
      </c>
      <c r="F26" s="1">
        <v>16.626200000000001</v>
      </c>
      <c r="G26" s="1">
        <v>0.42889100000000002</v>
      </c>
      <c r="H26" s="1">
        <v>6.3952</v>
      </c>
      <c r="I26" s="1">
        <v>0.30102800000000002</v>
      </c>
      <c r="J26" s="1">
        <v>6.5696000000000003</v>
      </c>
      <c r="K26" s="1">
        <v>0.24886800000000001</v>
      </c>
      <c r="L26" s="1">
        <v>8.2726500000000005</v>
      </c>
      <c r="M26" s="1">
        <v>0.29350700000000002</v>
      </c>
      <c r="N26" s="1">
        <v>5.3994200000000001</v>
      </c>
      <c r="O26" s="1">
        <v>0.24255299999999999</v>
      </c>
      <c r="P26" s="1">
        <v>0.48066500000000001</v>
      </c>
      <c r="Q26" s="1">
        <v>0.11375200000000001</v>
      </c>
      <c r="R26" s="1">
        <v>9.0039999999999996</v>
      </c>
      <c r="S26" s="1"/>
      <c r="T26" s="1"/>
      <c r="U26" s="1"/>
    </row>
    <row r="27" spans="1:21" x14ac:dyDescent="0.3">
      <c r="A27" t="s">
        <v>33</v>
      </c>
      <c r="B27" s="1">
        <v>40.782899999999998</v>
      </c>
      <c r="C27" s="1">
        <v>0.36131200000000002</v>
      </c>
      <c r="D27" s="1">
        <v>15.0131</v>
      </c>
      <c r="E27" s="1">
        <v>0.37714300000000001</v>
      </c>
      <c r="F27" s="1">
        <v>18.984000000000002</v>
      </c>
      <c r="G27" s="1">
        <v>0.42939500000000003</v>
      </c>
      <c r="H27" s="1">
        <v>3.5522900000000002</v>
      </c>
      <c r="I27" s="1">
        <v>0.24838399999999999</v>
      </c>
      <c r="J27" s="1">
        <v>6.4700499999999996</v>
      </c>
      <c r="K27" s="1">
        <v>0.24388299999999999</v>
      </c>
      <c r="L27" s="1">
        <v>10.4138</v>
      </c>
      <c r="M27" s="1">
        <v>0.29241200000000001</v>
      </c>
      <c r="N27" s="1">
        <v>3.8747199999999999</v>
      </c>
      <c r="O27" s="1">
        <v>0.21973200000000001</v>
      </c>
      <c r="P27" s="1">
        <v>0.90913100000000002</v>
      </c>
      <c r="Q27" s="1">
        <v>0.10947999999999999</v>
      </c>
      <c r="R27" s="1">
        <v>9.1940000000000008</v>
      </c>
      <c r="S27" s="1"/>
      <c r="T27" s="1"/>
      <c r="U27" s="1"/>
    </row>
    <row r="28" spans="1:21" x14ac:dyDescent="0.3">
      <c r="A28" t="s">
        <v>34</v>
      </c>
      <c r="B28" s="1">
        <v>41.899500000000003</v>
      </c>
      <c r="C28" s="1">
        <v>0.37879699999999999</v>
      </c>
      <c r="D28" s="1">
        <v>15.351599999999999</v>
      </c>
      <c r="E28" s="1">
        <v>0.38201800000000002</v>
      </c>
      <c r="F28" s="1">
        <v>15.251300000000001</v>
      </c>
      <c r="G28" s="1">
        <v>0.42808099999999999</v>
      </c>
      <c r="H28" s="1">
        <v>7.4695799999999997</v>
      </c>
      <c r="I28" s="1">
        <v>0.288051</v>
      </c>
      <c r="J28" s="1">
        <v>5.7025199999999998</v>
      </c>
      <c r="K28" s="1">
        <v>0.25339899999999999</v>
      </c>
      <c r="L28" s="1">
        <v>10.1905</v>
      </c>
      <c r="M28" s="1">
        <v>0.30742799999999998</v>
      </c>
      <c r="N28" s="1">
        <v>3.96916</v>
      </c>
      <c r="O28" s="1">
        <v>0.246064</v>
      </c>
      <c r="P28" s="1">
        <v>0.16594200000000001</v>
      </c>
      <c r="Q28" s="1">
        <v>9.3368900000000005E-2</v>
      </c>
      <c r="R28" s="1">
        <v>7.7190000000000003</v>
      </c>
      <c r="S28" s="1"/>
      <c r="T28" s="1"/>
      <c r="U28" s="1"/>
    </row>
    <row r="29" spans="1:21" x14ac:dyDescent="0.3">
      <c r="A29" t="s">
        <v>35</v>
      </c>
      <c r="B29" s="1">
        <v>39.107599999999998</v>
      </c>
      <c r="C29" s="1">
        <v>0.37606400000000001</v>
      </c>
      <c r="D29" s="1">
        <v>14.8705</v>
      </c>
      <c r="E29" s="1">
        <v>0.40478999999999998</v>
      </c>
      <c r="F29" s="1">
        <v>17.917899999999999</v>
      </c>
      <c r="G29" s="1">
        <v>0.45245200000000002</v>
      </c>
      <c r="H29" s="1">
        <v>5.2204499999999996</v>
      </c>
      <c r="I29" s="1">
        <v>0.309114</v>
      </c>
      <c r="J29" s="1">
        <v>6.7015000000000002</v>
      </c>
      <c r="K29" s="1">
        <v>0.25646000000000002</v>
      </c>
      <c r="L29" s="1">
        <v>10.5816</v>
      </c>
      <c r="M29" s="1">
        <v>0.31174099999999999</v>
      </c>
      <c r="N29" s="1">
        <v>5.1723999999999997</v>
      </c>
      <c r="O29" s="1">
        <v>0.25889400000000001</v>
      </c>
      <c r="P29" s="1">
        <v>0.428037</v>
      </c>
      <c r="Q29" s="1">
        <v>0.101509</v>
      </c>
      <c r="R29" s="1">
        <v>9.3010000000000002</v>
      </c>
      <c r="S29" s="1"/>
      <c r="T29" s="1"/>
      <c r="U29" s="1"/>
    </row>
    <row r="30" spans="1:21" x14ac:dyDescent="0.3">
      <c r="A30" t="s">
        <v>36</v>
      </c>
      <c r="B30" s="1">
        <v>43.390999999999998</v>
      </c>
      <c r="C30" s="1">
        <v>0.41108899999999998</v>
      </c>
      <c r="D30" s="1">
        <v>14.381600000000001</v>
      </c>
      <c r="E30" s="1">
        <v>0.41360999999999998</v>
      </c>
      <c r="F30" s="1">
        <v>18.860299999999999</v>
      </c>
      <c r="G30" s="1">
        <v>0.461671</v>
      </c>
      <c r="H30" s="1">
        <v>1.49922</v>
      </c>
      <c r="I30" s="1">
        <v>0.21313099999999999</v>
      </c>
      <c r="J30" s="1">
        <v>6.2476000000000003</v>
      </c>
      <c r="K30" s="1">
        <v>0.27227400000000002</v>
      </c>
      <c r="L30" s="1">
        <v>9.8923400000000008</v>
      </c>
      <c r="M30" s="1">
        <v>0.31962699999999999</v>
      </c>
      <c r="N30" s="1">
        <v>5.1430600000000002</v>
      </c>
      <c r="O30" s="1">
        <v>0.266345</v>
      </c>
      <c r="P30" s="1">
        <v>0.58488899999999999</v>
      </c>
      <c r="Q30" s="1">
        <v>0.10316699999999999</v>
      </c>
      <c r="R30" s="1">
        <v>9.8010000000000002</v>
      </c>
      <c r="S30" s="1"/>
      <c r="T30" s="1"/>
      <c r="U30" s="1"/>
    </row>
    <row r="31" spans="1:21" x14ac:dyDescent="0.3">
      <c r="A31" t="s">
        <v>37</v>
      </c>
      <c r="B31" s="1">
        <v>42.749299999999998</v>
      </c>
      <c r="C31" s="1">
        <v>0.42482799999999998</v>
      </c>
      <c r="D31" s="1">
        <v>13.1317</v>
      </c>
      <c r="E31" s="1">
        <v>0.415987</v>
      </c>
      <c r="F31" s="1">
        <v>13.991300000000001</v>
      </c>
      <c r="G31" s="1">
        <v>0.472466</v>
      </c>
      <c r="H31" s="1">
        <v>6.51851</v>
      </c>
      <c r="I31" s="1">
        <v>0.32637100000000002</v>
      </c>
      <c r="J31" s="1">
        <v>7.3000699999999998</v>
      </c>
      <c r="K31" s="1">
        <v>0.28002300000000002</v>
      </c>
      <c r="L31" s="1">
        <v>11.1492</v>
      </c>
      <c r="M31" s="1">
        <v>0.33588099999999999</v>
      </c>
      <c r="N31" s="1">
        <v>4.3629699999999998</v>
      </c>
      <c r="O31" s="1">
        <v>0.27016600000000002</v>
      </c>
      <c r="P31" s="1">
        <v>0.79700499999999996</v>
      </c>
      <c r="Q31" s="1">
        <v>0.127525</v>
      </c>
      <c r="R31" s="1">
        <v>9.3460000000000001</v>
      </c>
      <c r="S31" s="1"/>
      <c r="T31" s="1"/>
      <c r="U31" s="1"/>
    </row>
    <row r="32" spans="1:21" x14ac:dyDescent="0.3">
      <c r="A32" t="s">
        <v>38</v>
      </c>
      <c r="B32" s="1">
        <v>45.605499999999999</v>
      </c>
      <c r="C32" s="1">
        <v>0.38854</v>
      </c>
      <c r="D32" s="1">
        <v>15.484299999999999</v>
      </c>
      <c r="E32" s="1">
        <v>0.37471399999999999</v>
      </c>
      <c r="F32" s="1">
        <v>16.847899999999999</v>
      </c>
      <c r="G32" s="1">
        <v>0.42648399999999997</v>
      </c>
      <c r="H32" s="1">
        <v>1.15299</v>
      </c>
      <c r="I32" s="1">
        <v>0.17629400000000001</v>
      </c>
      <c r="J32" s="1">
        <v>4.8115199999999998</v>
      </c>
      <c r="K32" s="1">
        <v>0.24343000000000001</v>
      </c>
      <c r="L32" s="1">
        <v>10.445600000000001</v>
      </c>
      <c r="M32" s="1">
        <v>0.28292299999999998</v>
      </c>
      <c r="N32" s="1">
        <v>5.0082100000000001</v>
      </c>
      <c r="O32" s="1">
        <v>0.23961499999999999</v>
      </c>
      <c r="P32" s="1">
        <v>0.64410299999999998</v>
      </c>
      <c r="Q32" s="1">
        <v>0.10768800000000001</v>
      </c>
      <c r="R32" s="1">
        <v>9.3279999999999994</v>
      </c>
      <c r="S32" s="1"/>
      <c r="T32" s="1"/>
      <c r="U32" s="1"/>
    </row>
    <row r="33" spans="1:21" x14ac:dyDescent="0.3">
      <c r="A33" t="s">
        <v>39</v>
      </c>
      <c r="B33" s="1">
        <v>42.5535</v>
      </c>
      <c r="C33" s="1">
        <v>0.40693000000000001</v>
      </c>
      <c r="D33" s="1">
        <v>16.727699999999999</v>
      </c>
      <c r="E33" s="1">
        <v>0.416713</v>
      </c>
      <c r="F33" s="1">
        <v>14.200799999999999</v>
      </c>
      <c r="G33" s="1">
        <v>0.47504099999999999</v>
      </c>
      <c r="H33" s="1">
        <v>3.7249599999999998</v>
      </c>
      <c r="I33" s="1">
        <v>0.22928999999999999</v>
      </c>
      <c r="J33" s="1">
        <v>6.6568500000000004</v>
      </c>
      <c r="K33" s="1">
        <v>0.26546999999999998</v>
      </c>
      <c r="L33" s="1">
        <v>10.6075</v>
      </c>
      <c r="M33" s="1">
        <v>0.31549300000000002</v>
      </c>
      <c r="N33" s="1">
        <v>4.0724</v>
      </c>
      <c r="O33" s="1">
        <v>0.26350699999999999</v>
      </c>
      <c r="P33" s="1">
        <v>1.4562200000000001</v>
      </c>
      <c r="Q33" s="1">
        <v>0.124331</v>
      </c>
      <c r="R33" s="1">
        <v>10.305</v>
      </c>
      <c r="S33" s="1"/>
      <c r="T33" s="1"/>
      <c r="U33" s="1"/>
    </row>
    <row r="34" spans="1:21" x14ac:dyDescent="0.3">
      <c r="A34" t="s">
        <v>40</v>
      </c>
      <c r="B34" s="1">
        <v>46.924599999999998</v>
      </c>
      <c r="C34" s="1">
        <v>0.44392100000000001</v>
      </c>
      <c r="D34" s="1">
        <v>14.004799999999999</v>
      </c>
      <c r="E34" s="1">
        <v>0.40082899999999999</v>
      </c>
      <c r="F34" s="1">
        <v>14.7372</v>
      </c>
      <c r="G34" s="1">
        <v>0.45468999999999998</v>
      </c>
      <c r="H34" s="1">
        <v>4.8350799999999996</v>
      </c>
      <c r="I34" s="1">
        <v>0.324272</v>
      </c>
      <c r="J34" s="1">
        <v>6.6260700000000003</v>
      </c>
      <c r="K34" s="1">
        <v>0.27403100000000002</v>
      </c>
      <c r="L34" s="1">
        <v>8.2795799999999993</v>
      </c>
      <c r="M34" s="1">
        <v>0.30706699999999998</v>
      </c>
      <c r="N34" s="1">
        <v>4.3383700000000003</v>
      </c>
      <c r="O34" s="1">
        <v>0.25791500000000001</v>
      </c>
      <c r="P34" s="1">
        <v>0.25435200000000002</v>
      </c>
      <c r="Q34" s="1">
        <v>9.9625599999999995E-2</v>
      </c>
      <c r="R34" s="1">
        <v>9.5739999999999998</v>
      </c>
      <c r="S34" s="1"/>
      <c r="T34" s="1"/>
      <c r="U34" s="1"/>
    </row>
    <row r="35" spans="1:21" x14ac:dyDescent="0.3">
      <c r="A35" t="s">
        <v>41</v>
      </c>
      <c r="B35" s="1">
        <v>48.532899999999998</v>
      </c>
      <c r="C35" s="1">
        <v>0.528088</v>
      </c>
      <c r="D35" s="1">
        <v>14.6929</v>
      </c>
      <c r="E35" s="1">
        <v>0.48918499999999998</v>
      </c>
      <c r="F35" s="1">
        <v>15.624000000000001</v>
      </c>
      <c r="G35" s="1">
        <v>0.55313699999999999</v>
      </c>
      <c r="H35" s="1">
        <v>1.8925399999999999</v>
      </c>
      <c r="I35" s="1">
        <v>0.228162</v>
      </c>
      <c r="J35" s="1">
        <v>4.3260699999999996</v>
      </c>
      <c r="K35" s="1">
        <v>0.30024899999999999</v>
      </c>
      <c r="L35" s="1">
        <v>10.2585</v>
      </c>
      <c r="M35" s="1">
        <v>0.35922900000000002</v>
      </c>
      <c r="N35" s="1">
        <v>3.86849</v>
      </c>
      <c r="O35" s="1">
        <v>0.30876399999999998</v>
      </c>
      <c r="P35" s="1">
        <v>0.80466099999999996</v>
      </c>
      <c r="Q35" s="1">
        <v>0.13736200000000001</v>
      </c>
      <c r="R35" s="1">
        <v>12.031000000000001</v>
      </c>
      <c r="S35" s="1"/>
      <c r="T35" s="1"/>
      <c r="U35" s="1"/>
    </row>
    <row r="36" spans="1:21" x14ac:dyDescent="0.3">
      <c r="A36" t="s">
        <v>42</v>
      </c>
      <c r="B36" s="1">
        <v>43.237499999999997</v>
      </c>
      <c r="C36" s="1">
        <v>0.41510799999999998</v>
      </c>
      <c r="D36" s="1">
        <v>13.583299999999999</v>
      </c>
      <c r="E36" s="1">
        <v>0.40751599999999999</v>
      </c>
      <c r="F36" s="1">
        <v>15.352399999999999</v>
      </c>
      <c r="G36" s="1">
        <v>0.46141300000000002</v>
      </c>
      <c r="H36" s="1">
        <v>7.5943100000000001</v>
      </c>
      <c r="I36" s="1">
        <v>0.32211299999999998</v>
      </c>
      <c r="J36" s="1">
        <v>6.8421000000000003</v>
      </c>
      <c r="K36" s="1">
        <v>0.265679</v>
      </c>
      <c r="L36" s="1">
        <v>9.4547699999999999</v>
      </c>
      <c r="M36" s="1">
        <v>0.30293199999999998</v>
      </c>
      <c r="N36" s="1">
        <v>3.27468</v>
      </c>
      <c r="O36" s="1">
        <v>0.26375599999999999</v>
      </c>
      <c r="P36" s="1">
        <v>0.66093900000000005</v>
      </c>
      <c r="Q36" s="1">
        <v>0.10136299999999999</v>
      </c>
      <c r="R36" s="1">
        <v>9.3249999999999993</v>
      </c>
      <c r="S36" s="1"/>
      <c r="T36" s="1"/>
      <c r="U36" s="1"/>
    </row>
    <row r="37" spans="1:21" x14ac:dyDescent="0.3">
      <c r="A37" t="s">
        <v>43</v>
      </c>
      <c r="B37" s="1">
        <v>47.712000000000003</v>
      </c>
      <c r="C37" s="1">
        <v>0.51158000000000003</v>
      </c>
      <c r="D37" s="1">
        <v>14.027100000000001</v>
      </c>
      <c r="E37" s="1">
        <v>0.484572</v>
      </c>
      <c r="F37" s="1">
        <v>20.402200000000001</v>
      </c>
      <c r="G37" s="1">
        <v>0.532972</v>
      </c>
      <c r="H37" s="1">
        <v>0.75899799999999995</v>
      </c>
      <c r="I37" s="1">
        <v>0.23075999999999999</v>
      </c>
      <c r="J37" s="1">
        <v>4.3466699999999996</v>
      </c>
      <c r="K37" s="1">
        <v>0.29714699999999999</v>
      </c>
      <c r="L37" s="1">
        <v>8.3687100000000001</v>
      </c>
      <c r="M37" s="1">
        <v>0.342387</v>
      </c>
      <c r="N37" s="1">
        <v>3.5430000000000001</v>
      </c>
      <c r="O37" s="1">
        <v>0.30217100000000002</v>
      </c>
      <c r="P37" s="1">
        <v>0.841252</v>
      </c>
      <c r="Q37" s="1">
        <v>0.13733400000000001</v>
      </c>
      <c r="R37" s="1">
        <v>11.766999999999999</v>
      </c>
      <c r="S37" s="1"/>
      <c r="T37" s="1"/>
      <c r="U37" s="1"/>
    </row>
    <row r="38" spans="1:21" x14ac:dyDescent="0.3">
      <c r="A38" t="s">
        <v>44</v>
      </c>
      <c r="B38" s="1">
        <v>39.9925</v>
      </c>
      <c r="C38" s="1">
        <v>0.35602</v>
      </c>
      <c r="D38" s="1">
        <v>15.982699999999999</v>
      </c>
      <c r="E38" s="1">
        <v>0.37676999999999999</v>
      </c>
      <c r="F38" s="1">
        <v>14.367000000000001</v>
      </c>
      <c r="G38" s="1">
        <v>0.42603999999999997</v>
      </c>
      <c r="H38" s="1">
        <v>7.6208400000000003</v>
      </c>
      <c r="I38" s="1">
        <v>0.29150900000000002</v>
      </c>
      <c r="J38" s="1">
        <v>5.3540400000000004</v>
      </c>
      <c r="K38" s="1">
        <v>0.235678</v>
      </c>
      <c r="L38" s="1">
        <v>11.212</v>
      </c>
      <c r="M38" s="1">
        <v>0.29046300000000003</v>
      </c>
      <c r="N38" s="1">
        <v>5.0030099999999997</v>
      </c>
      <c r="O38" s="1">
        <v>0.22781399999999999</v>
      </c>
      <c r="P38" s="1">
        <v>0.46784100000000001</v>
      </c>
      <c r="Q38" s="1">
        <v>9.4410999999999995E-2</v>
      </c>
      <c r="R38" s="1">
        <v>8.7590000000000003</v>
      </c>
      <c r="S38" s="1"/>
      <c r="T38" s="1"/>
      <c r="U38" s="1"/>
    </row>
    <row r="39" spans="1:21" x14ac:dyDescent="0.3">
      <c r="A39" t="s">
        <v>45</v>
      </c>
      <c r="B39" s="1">
        <v>37.839300000000001</v>
      </c>
      <c r="C39" s="1">
        <v>0.35152</v>
      </c>
      <c r="D39" s="1">
        <v>16.41</v>
      </c>
      <c r="E39" s="1">
        <v>0.3921</v>
      </c>
      <c r="F39" s="1">
        <v>15.572699999999999</v>
      </c>
      <c r="G39" s="1">
        <v>0.43573699999999999</v>
      </c>
      <c r="H39" s="1">
        <v>5.5105599999999999</v>
      </c>
      <c r="I39" s="1">
        <v>0.29987999999999998</v>
      </c>
      <c r="J39" s="1">
        <v>6.7897699999999999</v>
      </c>
      <c r="K39" s="1">
        <v>0.24958</v>
      </c>
      <c r="L39" s="1">
        <v>10.8851</v>
      </c>
      <c r="M39" s="1">
        <v>0.30591499999999999</v>
      </c>
      <c r="N39" s="1">
        <v>6.5893699999999997</v>
      </c>
      <c r="O39" s="1">
        <v>0.24212400000000001</v>
      </c>
      <c r="P39" s="1">
        <v>0.40314699999999998</v>
      </c>
      <c r="Q39" s="1">
        <v>9.5381400000000005E-2</v>
      </c>
      <c r="R39" s="1">
        <v>8.4939999999999998</v>
      </c>
      <c r="S39" s="1"/>
      <c r="T39" s="1"/>
      <c r="U39" s="1"/>
    </row>
    <row r="40" spans="1:21" x14ac:dyDescent="0.3">
      <c r="A40" t="s">
        <v>46</v>
      </c>
      <c r="B40" s="1">
        <v>44.852600000000002</v>
      </c>
      <c r="C40" s="1">
        <v>0.462924</v>
      </c>
      <c r="D40" s="1">
        <v>16.7456</v>
      </c>
      <c r="E40" s="1">
        <v>0.45798299999999997</v>
      </c>
      <c r="F40" s="1">
        <v>17.732199999999999</v>
      </c>
      <c r="G40" s="1">
        <v>0.51086799999999999</v>
      </c>
      <c r="H40" s="1">
        <v>2.5849600000000001</v>
      </c>
      <c r="I40" s="1">
        <v>0.245867</v>
      </c>
      <c r="J40" s="1">
        <v>4.6501900000000003</v>
      </c>
      <c r="K40" s="1">
        <v>0.28203099999999998</v>
      </c>
      <c r="L40" s="1">
        <v>8.4808400000000006</v>
      </c>
      <c r="M40" s="1">
        <v>0.33790199999999998</v>
      </c>
      <c r="N40" s="1">
        <v>4.4218299999999999</v>
      </c>
      <c r="O40" s="1">
        <v>0.281138</v>
      </c>
      <c r="P40" s="1">
        <v>0.53181500000000004</v>
      </c>
      <c r="Q40" s="1">
        <v>0.12228799999999999</v>
      </c>
      <c r="R40" s="1">
        <v>10.923999999999999</v>
      </c>
      <c r="S40" s="1"/>
      <c r="T40" s="1"/>
      <c r="U40" s="1"/>
    </row>
    <row r="41" spans="1:2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2:21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2:21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2:21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2:21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2:21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2:21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2:21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2:21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AFB4D-8301-4A34-AC1C-9F92B55F8075}">
  <dimension ref="A1:T40"/>
  <sheetViews>
    <sheetView tabSelected="1" topLeftCell="M52" workbookViewId="0">
      <selection activeCell="T2" sqref="T2:T57"/>
    </sheetView>
  </sheetViews>
  <sheetFormatPr defaultRowHeight="14.4" x14ac:dyDescent="0.3"/>
  <sheetData>
    <row r="1" spans="1:20" x14ac:dyDescent="0.3">
      <c r="A1" t="s">
        <v>0</v>
      </c>
      <c r="B1" s="14" t="str">
        <f>TopasOutput!B1</f>
        <v>Quartz</v>
      </c>
      <c r="C1" s="14"/>
      <c r="D1" s="15" t="str">
        <f>TopasOutput!D1</f>
        <v>Albite</v>
      </c>
      <c r="E1" s="15"/>
      <c r="F1" s="16" t="str">
        <f>TopasOutput!F1</f>
        <v>Anorthite</v>
      </c>
      <c r="G1" s="16"/>
      <c r="H1" s="17" t="str">
        <f>TopasOutput!H1</f>
        <v>Microcline</v>
      </c>
      <c r="I1" s="17"/>
      <c r="J1" s="18" t="str">
        <f>TopasOutput!J1</f>
        <v>Chlorite</v>
      </c>
      <c r="K1" s="18"/>
      <c r="L1" s="19" t="str">
        <f>TopasOutput!L1</f>
        <v>Mica</v>
      </c>
      <c r="M1" s="19"/>
      <c r="N1" s="20" t="str">
        <f>TopasOutput!N1</f>
        <v>Hornblende</v>
      </c>
      <c r="O1" s="20"/>
      <c r="P1" s="21" t="str">
        <f>TopasOutput!P1</f>
        <v>Ankerite</v>
      </c>
      <c r="Q1" s="21"/>
      <c r="R1" s="22" t="str">
        <f>TopasOutput!R1</f>
        <v>Rwp</v>
      </c>
      <c r="T1" t="s">
        <v>49</v>
      </c>
    </row>
    <row r="2" spans="1:20" x14ac:dyDescent="0.3">
      <c r="A2" t="str">
        <f>MID(TopasOutput!A2,FIND("@",SUBSTITUTE(TopasOutput!A2,"\","@",LEN(TopasOutput!A2)-LEN(SUBSTITUTE(TopasOutput!A2,"\",""))),1)+1,FIND(".",TopasOutput!A2)-FIND("@",SUBSTITUTE(TopasOutput!A2,"\","@",LEN(TopasOutput!A2)-LEN(SUBSTITUTE(TopasOutput!A2,"\",""))),1)-1)</f>
        <v>Y103 FOA-Bg1</v>
      </c>
      <c r="B2" s="2">
        <f>TopasOutput!B2/100</f>
        <v>0.45050199999999996</v>
      </c>
      <c r="C2" s="9">
        <f>TopasOutput!C2/100</f>
        <v>3.9301099999999997E-3</v>
      </c>
      <c r="D2" s="3">
        <f>TopasOutput!D2/100</f>
        <v>0.14016299999999998</v>
      </c>
      <c r="E2" s="8">
        <f>TopasOutput!E2/100</f>
        <v>3.9091600000000001E-3</v>
      </c>
      <c r="F2" s="4">
        <f>TopasOutput!F2/100</f>
        <v>0.140181</v>
      </c>
      <c r="G2" s="10">
        <f>TopasOutput!G2/100</f>
        <v>4.3496300000000002E-3</v>
      </c>
      <c r="H2" s="5">
        <f>TopasOutput!H2/100</f>
        <v>1.99691E-2</v>
      </c>
      <c r="I2" s="11">
        <f>TopasOutput!I2/100</f>
        <v>2.1557899999999999E-3</v>
      </c>
      <c r="J2" s="6">
        <f>TopasOutput!J2/100</f>
        <v>6.0201399999999995E-2</v>
      </c>
      <c r="K2" s="12">
        <f>TopasOutput!K2/100</f>
        <v>2.51338E-3</v>
      </c>
      <c r="L2" s="7">
        <f>TopasOutput!L2/100</f>
        <v>0.126133</v>
      </c>
      <c r="M2" s="13">
        <f>TopasOutput!M2/100</f>
        <v>2.8129399999999999E-3</v>
      </c>
      <c r="N2" s="2">
        <f>TopasOutput!N2/100</f>
        <v>5.4326400000000004E-2</v>
      </c>
      <c r="O2" s="9">
        <f>TopasOutput!O2/100</f>
        <v>2.4895900000000003E-3</v>
      </c>
      <c r="P2" s="3">
        <f>TopasOutput!P2/100</f>
        <v>8.52435E-3</v>
      </c>
      <c r="Q2" s="8">
        <f>TopasOutput!Q2/100</f>
        <v>9.6803000000000004E-4</v>
      </c>
      <c r="R2" s="4">
        <f>TopasOutput!R2/100</f>
        <v>7.7109999999999998E-2</v>
      </c>
      <c r="T2" s="23">
        <f>D2+F2+H2</f>
        <v>0.3003131</v>
      </c>
    </row>
    <row r="3" spans="1:20" x14ac:dyDescent="0.3">
      <c r="A3" t="str">
        <f>MID(TopasOutput!A3,FIND("@",SUBSTITUTE(TopasOutput!A3,"\","@",LEN(TopasOutput!A3)-LEN(SUBSTITUTE(TopasOutput!A3,"\",""))),1)+1,FIND(".",TopasOutput!A3)-FIND("@",SUBSTITUTE(TopasOutput!A3,"\","@",LEN(TopasOutput!A3)-LEN(SUBSTITUTE(TopasOutput!A3,"\",""))),1)-1)</f>
        <v>Y104 FOA-Bg2</v>
      </c>
      <c r="B3" s="2">
        <f>TopasOutput!B3/100</f>
        <v>0.39569200000000004</v>
      </c>
      <c r="C3" s="9">
        <f>TopasOutput!C3/100</f>
        <v>3.3249099999999999E-3</v>
      </c>
      <c r="D3" s="3">
        <f>TopasOutput!D3/100</f>
        <v>0.13095999999999999</v>
      </c>
      <c r="E3" s="8">
        <f>TopasOutput!E3/100</f>
        <v>3.5417700000000001E-3</v>
      </c>
      <c r="F3" s="4">
        <f>TopasOutput!F3/100</f>
        <v>0.14866099999999999</v>
      </c>
      <c r="G3" s="10">
        <f>TopasOutput!G3/100</f>
        <v>4.0078500000000003E-3</v>
      </c>
      <c r="H3" s="5">
        <f>TopasOutput!H3/100</f>
        <v>5.7587599999999996E-2</v>
      </c>
      <c r="I3" s="11">
        <f>TopasOutput!I3/100</f>
        <v>2.7942800000000001E-3</v>
      </c>
      <c r="J3" s="6">
        <f>TopasOutput!J3/100</f>
        <v>7.6572000000000001E-2</v>
      </c>
      <c r="K3" s="12">
        <f>TopasOutput!K3/100</f>
        <v>2.3182300000000001E-3</v>
      </c>
      <c r="L3" s="7">
        <f>TopasOutput!L3/100</f>
        <v>0.15548100000000001</v>
      </c>
      <c r="M3" s="13">
        <f>TopasOutput!M3/100</f>
        <v>2.6590300000000002E-3</v>
      </c>
      <c r="N3" s="2">
        <f>TopasOutput!N3/100</f>
        <v>3.2888600000000004E-2</v>
      </c>
      <c r="O3" s="9">
        <f>TopasOutput!O3/100</f>
        <v>2.3097500000000002E-3</v>
      </c>
      <c r="P3" s="3">
        <f>TopasOutput!P3/100</f>
        <v>2.1574199999999997E-3</v>
      </c>
      <c r="Q3" s="8">
        <f>TopasOutput!Q3/100</f>
        <v>9.0015500000000003E-4</v>
      </c>
      <c r="R3" s="4">
        <f>TopasOutput!R3/100</f>
        <v>7.3340000000000002E-2</v>
      </c>
      <c r="T3" s="23">
        <f t="shared" ref="T3:T40" si="0">D3+F3+H3</f>
        <v>0.33720860000000002</v>
      </c>
    </row>
    <row r="4" spans="1:20" x14ac:dyDescent="0.3">
      <c r="A4" t="str">
        <f>MID(TopasOutput!A4,FIND("@",SUBSTITUTE(TopasOutput!A4,"\","@",LEN(TopasOutput!A4)-LEN(SUBSTITUTE(TopasOutput!A4,"\",""))),1)+1,FIND(".",TopasOutput!A4)-FIND("@",SUBSTITUTE(TopasOutput!A4,"\","@",LEN(TopasOutput!A4)-LEN(SUBSTITUTE(TopasOutput!A4,"\",""))),1)-1)</f>
        <v>Y109 FOB-Bg1</v>
      </c>
      <c r="B4" s="2">
        <f>TopasOutput!B4/100</f>
        <v>0.360985</v>
      </c>
      <c r="C4" s="9">
        <f>TopasOutput!C4/100</f>
        <v>3.51038E-3</v>
      </c>
      <c r="D4" s="3">
        <f>TopasOutput!D4/100</f>
        <v>0.12066800000000001</v>
      </c>
      <c r="E4" s="8">
        <f>TopasOutput!E4/100</f>
        <v>4.0248100000000002E-3</v>
      </c>
      <c r="F4" s="4">
        <f>TopasOutput!F4/100</f>
        <v>0.13586299999999998</v>
      </c>
      <c r="G4" s="10">
        <f>TopasOutput!G4/100</f>
        <v>4.5582899999999996E-3</v>
      </c>
      <c r="H4" s="5">
        <f>TopasOutput!H4/100</f>
        <v>5.6382199999999993E-2</v>
      </c>
      <c r="I4" s="11">
        <f>TopasOutput!I4/100</f>
        <v>3.1576199999999999E-3</v>
      </c>
      <c r="J4" s="6">
        <f>TopasOutput!J4/100</f>
        <v>9.7307199999999996E-2</v>
      </c>
      <c r="K4" s="12">
        <f>TopasOutput!K4/100</f>
        <v>2.7715499999999998E-3</v>
      </c>
      <c r="L4" s="7">
        <f>TopasOutput!L4/100</f>
        <v>0.190528</v>
      </c>
      <c r="M4" s="13">
        <f>TopasOutput!M4/100</f>
        <v>3.3484000000000001E-3</v>
      </c>
      <c r="N4" s="2">
        <f>TopasOutput!N4/100</f>
        <v>3.8206999999999998E-2</v>
      </c>
      <c r="O4" s="9">
        <f>TopasOutput!O4/100</f>
        <v>2.6579799999999999E-3</v>
      </c>
      <c r="P4" s="3">
        <f>TopasOutput!P4/100</f>
        <v>5.9718999999999995E-5</v>
      </c>
      <c r="Q4" s="8">
        <f>TopasOutput!Q4/100</f>
        <v>9.7797199999999991E-4</v>
      </c>
      <c r="R4" s="4">
        <f>TopasOutput!R4/100</f>
        <v>6.1109999999999998E-2</v>
      </c>
      <c r="T4" s="23">
        <f t="shared" si="0"/>
        <v>0.3129132</v>
      </c>
    </row>
    <row r="5" spans="1:20" x14ac:dyDescent="0.3">
      <c r="A5" t="str">
        <f>MID(TopasOutput!A5,FIND("@",SUBSTITUTE(TopasOutput!A5,"\","@",LEN(TopasOutput!A5)-LEN(SUBSTITUTE(TopasOutput!A5,"\",""))),1)+1,FIND(".",TopasOutput!A5)-FIND("@",SUBSTITUTE(TopasOutput!A5,"\","@",LEN(TopasOutput!A5)-LEN(SUBSTITUTE(TopasOutput!A5,"\",""))),1)-1)</f>
        <v>Y10B FOB-OeBg</v>
      </c>
      <c r="B5" s="2">
        <f>TopasOutput!B5/100</f>
        <v>0.38214500000000001</v>
      </c>
      <c r="C5" s="9">
        <f>TopasOutput!C5/100</f>
        <v>3.4257199999999997E-3</v>
      </c>
      <c r="D5" s="3">
        <f>TopasOutput!D5/100</f>
        <v>0.12689600000000001</v>
      </c>
      <c r="E5" s="8">
        <f>TopasOutput!E5/100</f>
        <v>3.7632500000000001E-3</v>
      </c>
      <c r="F5" s="4">
        <f>TopasOutput!F5/100</f>
        <v>0.14452000000000001</v>
      </c>
      <c r="G5" s="10">
        <f>TopasOutput!G5/100</f>
        <v>4.2324199999999998E-3</v>
      </c>
      <c r="H5" s="5">
        <f>TopasOutput!H5/100</f>
        <v>6.8147799999999994E-2</v>
      </c>
      <c r="I5" s="11">
        <f>TopasOutput!I5/100</f>
        <v>2.8971499999999998E-3</v>
      </c>
      <c r="J5" s="6">
        <f>TopasOutput!J5/100</f>
        <v>7.9028299999999996E-2</v>
      </c>
      <c r="K5" s="12">
        <f>TopasOutput!K5/100</f>
        <v>2.5521500000000004E-3</v>
      </c>
      <c r="L5" s="7">
        <f>TopasOutput!L5/100</f>
        <v>0.162022</v>
      </c>
      <c r="M5" s="13">
        <f>TopasOutput!M5/100</f>
        <v>3.0419699999999997E-3</v>
      </c>
      <c r="N5" s="2">
        <f>TopasOutput!N5/100</f>
        <v>3.6248099999999998E-2</v>
      </c>
      <c r="O5" s="9">
        <f>TopasOutput!O5/100</f>
        <v>2.4605199999999999E-3</v>
      </c>
      <c r="P5" s="3">
        <f>TopasOutput!P5/100</f>
        <v>9.9281700000000001E-4</v>
      </c>
      <c r="Q5" s="8">
        <f>TopasOutput!Q5/100</f>
        <v>9.4504699999999997E-4</v>
      </c>
      <c r="R5" s="4">
        <f>TopasOutput!R5/100</f>
        <v>5.4269999999999999E-2</v>
      </c>
      <c r="T5" s="23">
        <f t="shared" si="0"/>
        <v>0.33956379999999997</v>
      </c>
    </row>
    <row r="6" spans="1:20" x14ac:dyDescent="0.3">
      <c r="A6" t="str">
        <f>MID(TopasOutput!A6,FIND("@",SUBSTITUTE(TopasOutput!A6,"\","@",LEN(TopasOutput!A6)-LEN(SUBSTITUTE(TopasOutput!A6,"\",""))),1)+1,FIND(".",TopasOutput!A6)-FIND("@",SUBSTITUTE(TopasOutput!A6,"\","@",LEN(TopasOutput!A6)-LEN(SUBSTITUTE(TopasOutput!A6,"\",""))),1)-1)</f>
        <v>Y110 FOB-Bg2</v>
      </c>
      <c r="B6" s="2">
        <f>TopasOutput!B6/100</f>
        <v>0.43703500000000001</v>
      </c>
      <c r="C6" s="9">
        <f>TopasOutput!C6/100</f>
        <v>3.6756499999999999E-3</v>
      </c>
      <c r="D6" s="3">
        <f>TopasOutput!D6/100</f>
        <v>0.13930400000000001</v>
      </c>
      <c r="E6" s="8">
        <f>TopasOutput!E6/100</f>
        <v>3.5578799999999998E-3</v>
      </c>
      <c r="F6" s="4">
        <f>TopasOutput!F6/100</f>
        <v>0.153617</v>
      </c>
      <c r="G6" s="10">
        <f>TopasOutput!G6/100</f>
        <v>3.9877300000000001E-3</v>
      </c>
      <c r="H6" s="5">
        <f>TopasOutput!H6/100</f>
        <v>5.9842700000000006E-2</v>
      </c>
      <c r="I6" s="11">
        <f>TopasOutput!I6/100</f>
        <v>2.7088200000000002E-3</v>
      </c>
      <c r="J6" s="6">
        <f>TopasOutput!J6/100</f>
        <v>5.7969199999999999E-2</v>
      </c>
      <c r="K6" s="12">
        <f>TopasOutput!K6/100</f>
        <v>2.3889200000000001E-3</v>
      </c>
      <c r="L6" s="7">
        <f>TopasOutput!L6/100</f>
        <v>0.110704</v>
      </c>
      <c r="M6" s="13">
        <f>TopasOutput!M6/100</f>
        <v>2.8726899999999998E-3</v>
      </c>
      <c r="N6" s="2">
        <f>TopasOutput!N6/100</f>
        <v>3.5284499999999996E-2</v>
      </c>
      <c r="O6" s="9">
        <f>TopasOutput!O6/100</f>
        <v>2.3111099999999999E-3</v>
      </c>
      <c r="P6" s="3">
        <f>TopasOutput!P6/100</f>
        <v>6.2438000000000007E-3</v>
      </c>
      <c r="Q6" s="8">
        <f>TopasOutput!Q6/100</f>
        <v>1.0696799999999999E-3</v>
      </c>
      <c r="R6" s="4">
        <f>TopasOutput!R6/100</f>
        <v>6.5079999999999999E-2</v>
      </c>
      <c r="T6" s="23">
        <f t="shared" si="0"/>
        <v>0.35276370000000001</v>
      </c>
    </row>
    <row r="7" spans="1:20" x14ac:dyDescent="0.3">
      <c r="A7" t="str">
        <f>MID(TopasOutput!A7,FIND("@",SUBSTITUTE(TopasOutput!A7,"\","@",LEN(TopasOutput!A7)-LEN(SUBSTITUTE(TopasOutput!A7,"\",""))),1)+1,FIND(".",TopasOutput!A7)-FIND("@",SUBSTITUTE(TopasOutput!A7,"\","@",LEN(TopasOutput!A7)-LEN(SUBSTITUTE(TopasOutput!A7,"\",""))),1)-1)</f>
        <v>Y113 FOC-Bg1</v>
      </c>
      <c r="B7" s="2">
        <f>TopasOutput!B7/100</f>
        <v>0.39243899999999998</v>
      </c>
      <c r="C7" s="9">
        <f>TopasOutput!C7/100</f>
        <v>3.1879500000000002E-3</v>
      </c>
      <c r="D7" s="3">
        <f>TopasOutput!D7/100</f>
        <v>0.14901999999999999</v>
      </c>
      <c r="E7" s="8">
        <f>TopasOutput!E7/100</f>
        <v>3.43881E-3</v>
      </c>
      <c r="F7" s="4">
        <f>TopasOutput!F7/100</f>
        <v>0.14250099999999999</v>
      </c>
      <c r="G7" s="10">
        <f>TopasOutput!G7/100</f>
        <v>3.89727E-3</v>
      </c>
      <c r="H7" s="5">
        <f>TopasOutput!H7/100</f>
        <v>6.1515500000000001E-2</v>
      </c>
      <c r="I7" s="11">
        <f>TopasOutput!I7/100</f>
        <v>2.6572800000000001E-3</v>
      </c>
      <c r="J7" s="6">
        <f>TopasOutput!J7/100</f>
        <v>7.3014700000000002E-2</v>
      </c>
      <c r="K7" s="12">
        <f>TopasOutput!K7/100</f>
        <v>2.2028400000000002E-3</v>
      </c>
      <c r="L7" s="7">
        <f>TopasOutput!L7/100</f>
        <v>0.14532</v>
      </c>
      <c r="M7" s="13">
        <f>TopasOutput!M7/100</f>
        <v>2.5760300000000004E-3</v>
      </c>
      <c r="N7" s="2">
        <f>TopasOutput!N7/100</f>
        <v>3.5039399999999998E-2</v>
      </c>
      <c r="O7" s="9">
        <f>TopasOutput!O7/100</f>
        <v>2.2018099999999998E-3</v>
      </c>
      <c r="P7" s="3">
        <f>TopasOutput!P7/100</f>
        <v>1.15015E-3</v>
      </c>
      <c r="Q7" s="8">
        <f>TopasOutput!Q7/100</f>
        <v>8.0582100000000008E-4</v>
      </c>
      <c r="R7" s="4">
        <f>TopasOutput!R7/100</f>
        <v>7.2080000000000005E-2</v>
      </c>
      <c r="T7" s="23">
        <f t="shared" si="0"/>
        <v>0.35303649999999998</v>
      </c>
    </row>
    <row r="8" spans="1:20" x14ac:dyDescent="0.3">
      <c r="A8" t="str">
        <f>MID(TopasOutput!A8,FIND("@",SUBSTITUTE(TopasOutput!A8,"\","@",LEN(TopasOutput!A8)-LEN(SUBSTITUTE(TopasOutput!A8,"\",""))),1)+1,FIND(".",TopasOutput!A8)-FIND("@",SUBSTITUTE(TopasOutput!A8,"\","@",LEN(TopasOutput!A8)-LEN(SUBSTITUTE(TopasOutput!A8,"\",""))),1)-1)</f>
        <v>Y114 FOC-Bg2</v>
      </c>
      <c r="B8" s="2">
        <f>TopasOutput!B8/100</f>
        <v>0.47717399999999999</v>
      </c>
      <c r="C8" s="9">
        <f>TopasOutput!C8/100</f>
        <v>4.4804500000000004E-3</v>
      </c>
      <c r="D8" s="3">
        <f>TopasOutput!D8/100</f>
        <v>0.154639</v>
      </c>
      <c r="E8" s="8">
        <f>TopasOutput!E8/100</f>
        <v>4.22434E-3</v>
      </c>
      <c r="F8" s="4">
        <f>TopasOutput!F8/100</f>
        <v>0.15074099999999999</v>
      </c>
      <c r="G8" s="10">
        <f>TopasOutput!G8/100</f>
        <v>4.7375000000000004E-3</v>
      </c>
      <c r="H8" s="5">
        <f>TopasOutput!H8/100</f>
        <v>1.08442E-2</v>
      </c>
      <c r="I8" s="11">
        <f>TopasOutput!I8/100</f>
        <v>1.9056000000000001E-3</v>
      </c>
      <c r="J8" s="6">
        <f>TopasOutput!J8/100</f>
        <v>4.14261E-2</v>
      </c>
      <c r="K8" s="12">
        <f>TopasOutput!K8/100</f>
        <v>2.65029E-3</v>
      </c>
      <c r="L8" s="7">
        <f>TopasOutput!L8/100</f>
        <v>0.11540300000000001</v>
      </c>
      <c r="M8" s="13">
        <f>TopasOutput!M8/100</f>
        <v>3.17221E-3</v>
      </c>
      <c r="N8" s="2">
        <f>TopasOutput!N8/100</f>
        <v>4.3402999999999997E-2</v>
      </c>
      <c r="O8" s="9">
        <f>TopasOutput!O8/100</f>
        <v>2.66212E-3</v>
      </c>
      <c r="P8" s="3">
        <f>TopasOutput!P8/100</f>
        <v>6.3692699999999998E-3</v>
      </c>
      <c r="Q8" s="8">
        <f>TopasOutput!Q8/100</f>
        <v>1.19024E-3</v>
      </c>
      <c r="R8" s="4">
        <f>TopasOutput!R8/100</f>
        <v>8.9329999999999993E-2</v>
      </c>
      <c r="T8" s="23">
        <f t="shared" si="0"/>
        <v>0.31622420000000001</v>
      </c>
    </row>
    <row r="9" spans="1:20" x14ac:dyDescent="0.3">
      <c r="A9" t="str">
        <f>MID(TopasOutput!A9,FIND("@",SUBSTITUTE(TopasOutput!A9,"\","@",LEN(TopasOutput!A9)-LEN(SUBSTITUTE(TopasOutput!A9,"\",""))),1)+1,FIND(".",TopasOutput!A9)-FIND("@",SUBSTITUTE(TopasOutput!A9,"\","@",LEN(TopasOutput!A9)-LEN(SUBSTITUTE(TopasOutput!A9,"\",""))),1)-1)</f>
        <v>Y115 FOC-Bg3</v>
      </c>
      <c r="B9" s="2">
        <f>TopasOutput!B9/100</f>
        <v>0.407468</v>
      </c>
      <c r="C9" s="9">
        <f>TopasOutput!C9/100</f>
        <v>4.1439500000000004E-3</v>
      </c>
      <c r="D9" s="3">
        <f>TopasOutput!D9/100</f>
        <v>0.15471199999999999</v>
      </c>
      <c r="E9" s="8">
        <f>TopasOutput!E9/100</f>
        <v>4.4492999999999998E-3</v>
      </c>
      <c r="F9" s="4">
        <f>TopasOutput!F9/100</f>
        <v>0.191083</v>
      </c>
      <c r="G9" s="10">
        <f>TopasOutput!G9/100</f>
        <v>4.8944700000000006E-3</v>
      </c>
      <c r="H9" s="5">
        <f>TopasOutput!H9/100</f>
        <v>6.0942699999999995E-2</v>
      </c>
      <c r="I9" s="11">
        <f>TopasOutput!I9/100</f>
        <v>3.3644899999999999E-3</v>
      </c>
      <c r="J9" s="6">
        <f>TopasOutput!J9/100</f>
        <v>5.2976500000000003E-2</v>
      </c>
      <c r="K9" s="12">
        <f>TopasOutput!K9/100</f>
        <v>2.7312999999999999E-3</v>
      </c>
      <c r="L9" s="7">
        <f>TopasOutput!L9/100</f>
        <v>0.11277699999999999</v>
      </c>
      <c r="M9" s="13">
        <f>TopasOutput!M9/100</f>
        <v>3.1687399999999998E-3</v>
      </c>
      <c r="N9" s="2">
        <f>TopasOutput!N9/100</f>
        <v>1.8139200000000001E-2</v>
      </c>
      <c r="O9" s="9">
        <f>TopasOutput!O9/100</f>
        <v>2.03828E-3</v>
      </c>
      <c r="P9" s="3">
        <f>TopasOutput!P9/100</f>
        <v>1.9017999999999999E-3</v>
      </c>
      <c r="Q9" s="8">
        <f>TopasOutput!Q9/100</f>
        <v>1.0543499999999999E-3</v>
      </c>
      <c r="R9" s="4">
        <f>TopasOutput!R9/100</f>
        <v>0.10138999999999999</v>
      </c>
      <c r="T9" s="23">
        <f t="shared" si="0"/>
        <v>0.40673769999999998</v>
      </c>
    </row>
    <row r="10" spans="1:20" x14ac:dyDescent="0.3">
      <c r="A10" t="str">
        <f>MID(TopasOutput!A10,FIND("@",SUBSTITUTE(TopasOutput!A10,"\","@",LEN(TopasOutput!A10)-LEN(SUBSTITUTE(TopasOutput!A10,"\",""))),1)+1,FIND(".",TopasOutput!A10)-FIND("@",SUBSTITUTE(TopasOutput!A10,"\","@",LEN(TopasOutput!A10)-LEN(SUBSTITUTE(TopasOutput!A10,"\",""))),1)-1)</f>
        <v>Y118 FCA-Bg1</v>
      </c>
      <c r="B10" s="2">
        <f>TopasOutput!B10/100</f>
        <v>0.40394799999999997</v>
      </c>
      <c r="C10" s="9">
        <f>TopasOutput!C10/100</f>
        <v>3.4622099999999999E-3</v>
      </c>
      <c r="D10" s="3">
        <f>TopasOutput!D10/100</f>
        <v>0.13517699999999999</v>
      </c>
      <c r="E10" s="8">
        <f>TopasOutput!E10/100</f>
        <v>3.6479699999999999E-3</v>
      </c>
      <c r="F10" s="4">
        <f>TopasOutput!F10/100</f>
        <v>0.146338</v>
      </c>
      <c r="G10" s="10">
        <f>TopasOutput!G10/100</f>
        <v>4.0741500000000003E-3</v>
      </c>
      <c r="H10" s="5">
        <f>TopasOutput!H10/100</f>
        <v>6.7066100000000003E-2</v>
      </c>
      <c r="I10" s="11">
        <f>TopasOutput!I10/100</f>
        <v>2.82847E-3</v>
      </c>
      <c r="J10" s="6">
        <f>TopasOutput!J10/100</f>
        <v>7.1736000000000008E-2</v>
      </c>
      <c r="K10" s="12">
        <f>TopasOutput!K10/100</f>
        <v>2.3593199999999998E-3</v>
      </c>
      <c r="L10" s="7">
        <f>TopasOutput!L10/100</f>
        <v>0.137296</v>
      </c>
      <c r="M10" s="13">
        <f>TopasOutput!M10/100</f>
        <v>2.7409800000000001E-3</v>
      </c>
      <c r="N10" s="2">
        <f>TopasOutput!N10/100</f>
        <v>3.5619999999999999E-2</v>
      </c>
      <c r="O10" s="9">
        <f>TopasOutput!O10/100</f>
        <v>2.3410000000000002E-3</v>
      </c>
      <c r="P10" s="3">
        <f>TopasOutput!P10/100</f>
        <v>2.8175299999999999E-3</v>
      </c>
      <c r="Q10" s="8">
        <f>TopasOutput!Q10/100</f>
        <v>9.0295200000000005E-4</v>
      </c>
      <c r="R10" s="4">
        <f>TopasOutput!R10/100</f>
        <v>7.7640000000000001E-2</v>
      </c>
      <c r="T10" s="23">
        <f t="shared" si="0"/>
        <v>0.34858109999999998</v>
      </c>
    </row>
    <row r="11" spans="1:20" x14ac:dyDescent="0.3">
      <c r="A11" t="str">
        <f>MID(TopasOutput!A11,FIND("@",SUBSTITUTE(TopasOutput!A11,"\","@",LEN(TopasOutput!A11)-LEN(SUBSTITUTE(TopasOutput!A11,"\",""))),1)+1,FIND(".",TopasOutput!A11)-FIND("@",SUBSTITUTE(TopasOutput!A11,"\","@",LEN(TopasOutput!A11)-LEN(SUBSTITUTE(TopasOutput!A11,"\",""))),1)-1)</f>
        <v>Y119 FCA-Bg2</v>
      </c>
      <c r="B11" s="2">
        <f>TopasOutput!B11/100</f>
        <v>0.40219099999999997</v>
      </c>
      <c r="C11" s="9">
        <f>TopasOutput!C11/100</f>
        <v>3.2874199999999997E-3</v>
      </c>
      <c r="D11" s="3">
        <f>TopasOutput!D11/100</f>
        <v>0.13639799999999999</v>
      </c>
      <c r="E11" s="8">
        <f>TopasOutput!E11/100</f>
        <v>3.4347000000000002E-3</v>
      </c>
      <c r="F11" s="4">
        <f>TopasOutput!F11/100</f>
        <v>0.13222300000000001</v>
      </c>
      <c r="G11" s="10">
        <f>TopasOutput!G11/100</f>
        <v>3.9724399999999998E-3</v>
      </c>
      <c r="H11" s="5">
        <f>TopasOutput!H11/100</f>
        <v>6.7160999999999998E-2</v>
      </c>
      <c r="I11" s="11">
        <f>TopasOutput!I11/100</f>
        <v>2.7227499999999999E-3</v>
      </c>
      <c r="J11" s="6">
        <f>TopasOutput!J11/100</f>
        <v>7.9062499999999994E-2</v>
      </c>
      <c r="K11" s="12">
        <f>TopasOutput!K11/100</f>
        <v>2.2412199999999999E-3</v>
      </c>
      <c r="L11" s="7">
        <f>TopasOutput!L11/100</f>
        <v>0.14443300000000001</v>
      </c>
      <c r="M11" s="13">
        <f>TopasOutput!M11/100</f>
        <v>2.5813099999999999E-3</v>
      </c>
      <c r="N11" s="2">
        <f>TopasOutput!N11/100</f>
        <v>3.7417100000000002E-2</v>
      </c>
      <c r="O11" s="9">
        <f>TopasOutput!O11/100</f>
        <v>2.2426799999999999E-3</v>
      </c>
      <c r="P11" s="3">
        <f>TopasOutput!P11/100</f>
        <v>1.11454E-3</v>
      </c>
      <c r="Q11" s="8">
        <f>TopasOutput!Q11/100</f>
        <v>8.4326700000000008E-4</v>
      </c>
      <c r="R11" s="4">
        <f>TopasOutput!R11/100</f>
        <v>7.1929999999999994E-2</v>
      </c>
      <c r="T11" s="23">
        <f t="shared" si="0"/>
        <v>0.33578200000000002</v>
      </c>
    </row>
    <row r="12" spans="1:20" x14ac:dyDescent="0.3">
      <c r="A12" t="str">
        <f>MID(TopasOutput!A12,FIND("@",SUBSTITUTE(TopasOutput!A12,"\","@",LEN(TopasOutput!A12)-LEN(SUBSTITUTE(TopasOutput!A12,"\",""))),1)+1,FIND(".",TopasOutput!A12)-FIND("@",SUBSTITUTE(TopasOutput!A12,"\","@",LEN(TopasOutput!A12)-LEN(SUBSTITUTE(TopasOutput!A12,"\",""))),1)-1)</f>
        <v>Y120 FCA-Bg3</v>
      </c>
      <c r="B12" s="2">
        <f>TopasOutput!B12/100</f>
        <v>0.39138499999999998</v>
      </c>
      <c r="C12" s="9">
        <f>TopasOutput!C12/100</f>
        <v>3.50199E-3</v>
      </c>
      <c r="D12" s="3">
        <f>TopasOutput!D12/100</f>
        <v>0.13029299999999999</v>
      </c>
      <c r="E12" s="8">
        <f>TopasOutput!E12/100</f>
        <v>3.73237E-3</v>
      </c>
      <c r="F12" s="4">
        <f>TopasOutput!F12/100</f>
        <v>0.13628099999999999</v>
      </c>
      <c r="G12" s="10">
        <f>TopasOutput!G12/100</f>
        <v>4.2668200000000002E-3</v>
      </c>
      <c r="H12" s="5">
        <f>TopasOutput!H12/100</f>
        <v>5.75209E-2</v>
      </c>
      <c r="I12" s="11">
        <f>TopasOutput!I12/100</f>
        <v>2.9963699999999999E-3</v>
      </c>
      <c r="J12" s="6">
        <f>TopasOutput!J12/100</f>
        <v>7.74508E-2</v>
      </c>
      <c r="K12" s="12">
        <f>TopasOutput!K12/100</f>
        <v>2.4351099999999999E-3</v>
      </c>
      <c r="L12" s="7">
        <f>TopasOutput!L12/100</f>
        <v>0.16931599999999999</v>
      </c>
      <c r="M12" s="13">
        <f>TopasOutput!M12/100</f>
        <v>2.93896E-3</v>
      </c>
      <c r="N12" s="2">
        <f>TopasOutput!N12/100</f>
        <v>3.7581699999999996E-2</v>
      </c>
      <c r="O12" s="9">
        <f>TopasOutput!O12/100</f>
        <v>2.4684400000000001E-3</v>
      </c>
      <c r="P12" s="3">
        <f>TopasOutput!P12/100</f>
        <v>1.72857E-4</v>
      </c>
      <c r="Q12" s="8">
        <f>TopasOutput!Q12/100</f>
        <v>9.2208100000000005E-4</v>
      </c>
      <c r="R12" s="4">
        <f>TopasOutput!R12/100</f>
        <v>7.5229999999999991E-2</v>
      </c>
      <c r="T12" s="23">
        <f t="shared" si="0"/>
        <v>0.32409489999999996</v>
      </c>
    </row>
    <row r="13" spans="1:20" x14ac:dyDescent="0.3">
      <c r="A13" t="str">
        <f>MID(TopasOutput!A13,FIND("@",SUBSTITUTE(TopasOutput!A13,"\","@",LEN(TopasOutput!A13)-LEN(SUBSTITUTE(TopasOutput!A13,"\",""))),1)+1,FIND(".",TopasOutput!A13)-FIND("@",SUBSTITUTE(TopasOutput!A13,"\","@",LEN(TopasOutput!A13)-LEN(SUBSTITUTE(TopasOutput!A13,"\",""))),1)-1)</f>
        <v>Y123 FCB-Bg1</v>
      </c>
      <c r="B13" s="2">
        <f>TopasOutput!B13/100</f>
        <v>0.40065699999999999</v>
      </c>
      <c r="C13" s="9">
        <f>TopasOutput!C13/100</f>
        <v>3.60722E-3</v>
      </c>
      <c r="D13" s="3">
        <f>TopasOutput!D13/100</f>
        <v>0.13434699999999999</v>
      </c>
      <c r="E13" s="8">
        <f>TopasOutput!E13/100</f>
        <v>3.8862200000000001E-3</v>
      </c>
      <c r="F13" s="4">
        <f>TopasOutput!F13/100</f>
        <v>0.14246600000000001</v>
      </c>
      <c r="G13" s="10">
        <f>TopasOutput!G13/100</f>
        <v>4.5016600000000002E-3</v>
      </c>
      <c r="H13" s="5">
        <f>TopasOutput!H13/100</f>
        <v>2.4679799999999998E-2</v>
      </c>
      <c r="I13" s="11">
        <f>TopasOutput!I13/100</f>
        <v>2.1960199999999999E-3</v>
      </c>
      <c r="J13" s="6">
        <f>TopasOutput!J13/100</f>
        <v>7.6906799999999997E-2</v>
      </c>
      <c r="K13" s="12">
        <f>TopasOutput!K13/100</f>
        <v>2.5542500000000001E-3</v>
      </c>
      <c r="L13" s="7">
        <f>TopasOutput!L13/100</f>
        <v>0.176067</v>
      </c>
      <c r="M13" s="13">
        <f>TopasOutput!M13/100</f>
        <v>2.9315499999999998E-3</v>
      </c>
      <c r="N13" s="2">
        <f>TopasOutput!N13/100</f>
        <v>4.2703100000000001E-2</v>
      </c>
      <c r="O13" s="9">
        <f>TopasOutput!O13/100</f>
        <v>2.5804199999999999E-3</v>
      </c>
      <c r="P13" s="3">
        <f>TopasOutput!P13/100</f>
        <v>2.1732800000000001E-3</v>
      </c>
      <c r="Q13" s="8">
        <f>TopasOutput!Q13/100</f>
        <v>9.6817600000000006E-4</v>
      </c>
      <c r="R13" s="4">
        <f>TopasOutput!R13/100</f>
        <v>7.671E-2</v>
      </c>
      <c r="T13" s="23">
        <f t="shared" si="0"/>
        <v>0.30149279999999995</v>
      </c>
    </row>
    <row r="14" spans="1:20" x14ac:dyDescent="0.3">
      <c r="A14" t="str">
        <f>MID(TopasOutput!A14,FIND("@",SUBSTITUTE(TopasOutput!A14,"\","@",LEN(TopasOutput!A14)-LEN(SUBSTITUTE(TopasOutput!A14,"\",""))),1)+1,FIND(".",TopasOutput!A14)-FIND("@",SUBSTITUTE(TopasOutput!A14,"\","@",LEN(TopasOutput!A14)-LEN(SUBSTITUTE(TopasOutput!A14,"\",""))),1)-1)</f>
        <v>Y124 FCB-Bg2</v>
      </c>
      <c r="B14" s="2">
        <f>TopasOutput!B14/100</f>
        <v>0.38436399999999998</v>
      </c>
      <c r="C14" s="9">
        <f>TopasOutput!C14/100</f>
        <v>3.1076300000000001E-3</v>
      </c>
      <c r="D14" s="3">
        <f>TopasOutput!D14/100</f>
        <v>0.12479900000000001</v>
      </c>
      <c r="E14" s="8">
        <f>TopasOutput!E14/100</f>
        <v>3.3973700000000003E-3</v>
      </c>
      <c r="F14" s="4">
        <f>TopasOutput!F14/100</f>
        <v>0.15165599999999999</v>
      </c>
      <c r="G14" s="10">
        <f>TopasOutput!G14/100</f>
        <v>3.8206899999999999E-3</v>
      </c>
      <c r="H14" s="5">
        <f>TopasOutput!H14/100</f>
        <v>5.8986799999999999E-2</v>
      </c>
      <c r="I14" s="11">
        <f>TopasOutput!I14/100</f>
        <v>2.6314400000000001E-3</v>
      </c>
      <c r="J14" s="6">
        <f>TopasOutput!J14/100</f>
        <v>8.1273300000000007E-2</v>
      </c>
      <c r="K14" s="12">
        <f>TopasOutput!K14/100</f>
        <v>2.2331899999999999E-3</v>
      </c>
      <c r="L14" s="7">
        <f>TopasOutput!L14/100</f>
        <v>0.16120400000000001</v>
      </c>
      <c r="M14" s="13">
        <f>TopasOutput!M14/100</f>
        <v>2.6390400000000005E-3</v>
      </c>
      <c r="N14" s="2">
        <f>TopasOutput!N14/100</f>
        <v>3.7476599999999999E-2</v>
      </c>
      <c r="O14" s="9">
        <f>TopasOutput!O14/100</f>
        <v>2.1996400000000001E-3</v>
      </c>
      <c r="P14" s="3">
        <f>TopasOutput!P14/100</f>
        <v>2.4011200000000001E-4</v>
      </c>
      <c r="Q14" s="8">
        <f>TopasOutput!Q14/100</f>
        <v>8.2330100000000002E-4</v>
      </c>
      <c r="R14" s="4">
        <f>TopasOutput!R14/100</f>
        <v>6.9769999999999999E-2</v>
      </c>
      <c r="T14" s="23">
        <f t="shared" si="0"/>
        <v>0.33544180000000001</v>
      </c>
    </row>
    <row r="15" spans="1:20" x14ac:dyDescent="0.3">
      <c r="A15" t="str">
        <f>MID(TopasOutput!A15,FIND("@",SUBSTITUTE(TopasOutput!A15,"\","@",LEN(TopasOutput!A15)-LEN(SUBSTITUTE(TopasOutput!A15,"\",""))),1)+1,FIND(".",TopasOutput!A15)-FIND("@",SUBSTITUTE(TopasOutput!A15,"\","@",LEN(TopasOutput!A15)-LEN(SUBSTITUTE(TopasOutput!A15,"\",""))),1)-1)</f>
        <v>Y125 FCB-Bg3</v>
      </c>
      <c r="B15" s="2">
        <f>TopasOutput!B15/100</f>
        <v>0.377336</v>
      </c>
      <c r="C15" s="9">
        <f>TopasOutput!C15/100</f>
        <v>3.0967199999999999E-3</v>
      </c>
      <c r="D15" s="3">
        <f>TopasOutput!D15/100</f>
        <v>0.12539999999999998</v>
      </c>
      <c r="E15" s="8">
        <f>TopasOutput!E15/100</f>
        <v>3.4257900000000002E-3</v>
      </c>
      <c r="F15" s="4">
        <f>TopasOutput!F15/100</f>
        <v>0.13745399999999999</v>
      </c>
      <c r="G15" s="10">
        <f>TopasOutput!G15/100</f>
        <v>3.8763700000000001E-3</v>
      </c>
      <c r="H15" s="5">
        <f>TopasOutput!H15/100</f>
        <v>6.6695699999999997E-2</v>
      </c>
      <c r="I15" s="11">
        <f>TopasOutput!I15/100</f>
        <v>2.7033299999999999E-3</v>
      </c>
      <c r="J15" s="6">
        <f>TopasOutput!J15/100</f>
        <v>9.1354500000000005E-2</v>
      </c>
      <c r="K15" s="12">
        <f>TopasOutput!K15/100</f>
        <v>2.30292E-3</v>
      </c>
      <c r="L15" s="7">
        <f>TopasOutput!L15/100</f>
        <v>0.156051</v>
      </c>
      <c r="M15" s="13">
        <f>TopasOutput!M15/100</f>
        <v>2.6680199999999997E-3</v>
      </c>
      <c r="N15" s="2">
        <f>TopasOutput!N15/100</f>
        <v>4.0339299999999995E-2</v>
      </c>
      <c r="O15" s="9">
        <f>TopasOutput!O15/100</f>
        <v>2.2602199999999999E-3</v>
      </c>
      <c r="P15" s="3">
        <f>TopasOutput!P15/100</f>
        <v>5.3700499999999995E-3</v>
      </c>
      <c r="Q15" s="8">
        <f>TopasOutput!Q15/100</f>
        <v>8.5591399999999994E-4</v>
      </c>
      <c r="R15" s="4">
        <f>TopasOutput!R15/100</f>
        <v>6.4829999999999999E-2</v>
      </c>
      <c r="T15" s="23">
        <f t="shared" si="0"/>
        <v>0.32954969999999995</v>
      </c>
    </row>
    <row r="16" spans="1:20" x14ac:dyDescent="0.3">
      <c r="A16" t="str">
        <f>MID(TopasOutput!A16,FIND("@",SUBSTITUTE(TopasOutput!A16,"\","@",LEN(TopasOutput!A16)-LEN(SUBSTITUTE(TopasOutput!A16,"\",""))),1)+1,FIND(".",TopasOutput!A16)-FIND("@",SUBSTITUTE(TopasOutput!A16,"\","@",LEN(TopasOutput!A16)-LEN(SUBSTITUTE(TopasOutput!A16,"\",""))),1)-1)</f>
        <v>Y128 FCC-Bg1</v>
      </c>
      <c r="B16" s="2">
        <f>TopasOutput!B16/100</f>
        <v>0.39784999999999998</v>
      </c>
      <c r="C16" s="9">
        <f>TopasOutput!C16/100</f>
        <v>3.4214299999999996E-3</v>
      </c>
      <c r="D16" s="3">
        <f>TopasOutput!D16/100</f>
        <v>0.128218</v>
      </c>
      <c r="E16" s="8">
        <f>TopasOutput!E16/100</f>
        <v>3.6279200000000002E-3</v>
      </c>
      <c r="F16" s="4">
        <f>TopasOutput!F16/100</f>
        <v>0.144424</v>
      </c>
      <c r="G16" s="10">
        <f>TopasOutput!G16/100</f>
        <v>4.13E-3</v>
      </c>
      <c r="H16" s="5">
        <f>TopasOutput!H16/100</f>
        <v>6.0196199999999998E-2</v>
      </c>
      <c r="I16" s="11">
        <f>TopasOutput!I16/100</f>
        <v>2.81731E-3</v>
      </c>
      <c r="J16" s="6">
        <f>TopasOutput!J16/100</f>
        <v>7.9821799999999998E-2</v>
      </c>
      <c r="K16" s="12">
        <f>TopasOutput!K16/100</f>
        <v>2.38346E-3</v>
      </c>
      <c r="L16" s="7">
        <f>TopasOutput!L16/100</f>
        <v>0.141902</v>
      </c>
      <c r="M16" s="13">
        <f>TopasOutput!M16/100</f>
        <v>2.81956E-3</v>
      </c>
      <c r="N16" s="2">
        <f>TopasOutput!N16/100</f>
        <v>4.02806E-2</v>
      </c>
      <c r="O16" s="9">
        <f>TopasOutput!O16/100</f>
        <v>2.3249799999999999E-3</v>
      </c>
      <c r="P16" s="3">
        <f>TopasOutput!P16/100</f>
        <v>7.3078299999999995E-3</v>
      </c>
      <c r="Q16" s="8">
        <f>TopasOutput!Q16/100</f>
        <v>9.2785299999999997E-4</v>
      </c>
      <c r="R16" s="4">
        <f>TopasOutput!R16/100</f>
        <v>6.5110000000000001E-2</v>
      </c>
      <c r="T16" s="23">
        <f t="shared" si="0"/>
        <v>0.33283819999999997</v>
      </c>
    </row>
    <row r="17" spans="1:20" x14ac:dyDescent="0.3">
      <c r="A17" t="str">
        <f>MID(TopasOutput!A17,FIND("@",SUBSTITUTE(TopasOutput!A17,"\","@",LEN(TopasOutput!A17)-LEN(SUBSTITUTE(TopasOutput!A17,"\",""))),1)+1,FIND(".",TopasOutput!A17)-FIND("@",SUBSTITUTE(TopasOutput!A17,"\","@",LEN(TopasOutput!A17)-LEN(SUBSTITUTE(TopasOutput!A17,"\",""))),1)-1)</f>
        <v>Y129 FCC-Bg2</v>
      </c>
      <c r="B17" s="2">
        <f>TopasOutput!B17/100</f>
        <v>0.400177</v>
      </c>
      <c r="C17" s="9">
        <f>TopasOutput!C17/100</f>
        <v>3.3602199999999997E-3</v>
      </c>
      <c r="D17" s="3">
        <f>TopasOutput!D17/100</f>
        <v>0.14693000000000001</v>
      </c>
      <c r="E17" s="8">
        <f>TopasOutput!E17/100</f>
        <v>3.4984900000000004E-3</v>
      </c>
      <c r="F17" s="4">
        <f>TopasOutput!F17/100</f>
        <v>0.15429999999999999</v>
      </c>
      <c r="G17" s="10">
        <f>TopasOutput!G17/100</f>
        <v>3.9686799999999996E-3</v>
      </c>
      <c r="H17" s="5">
        <f>TopasOutput!H17/100</f>
        <v>6.2850799999999998E-2</v>
      </c>
      <c r="I17" s="11">
        <f>TopasOutput!I17/100</f>
        <v>2.77604E-3</v>
      </c>
      <c r="J17" s="6">
        <f>TopasOutput!J17/100</f>
        <v>6.7873699999999995E-2</v>
      </c>
      <c r="K17" s="12">
        <f>TopasOutput!K17/100</f>
        <v>2.34424E-3</v>
      </c>
      <c r="L17" s="7">
        <f>TopasOutput!L17/100</f>
        <v>0.12528700000000001</v>
      </c>
      <c r="M17" s="13">
        <f>TopasOutput!M17/100</f>
        <v>2.7674700000000002E-3</v>
      </c>
      <c r="N17" s="2">
        <f>TopasOutput!N17/100</f>
        <v>3.9562800000000002E-2</v>
      </c>
      <c r="O17" s="9">
        <f>TopasOutput!O17/100</f>
        <v>2.3286699999999997E-3</v>
      </c>
      <c r="P17" s="3">
        <f>TopasOutput!P17/100</f>
        <v>3.0178500000000003E-3</v>
      </c>
      <c r="Q17" s="8">
        <f>TopasOutput!Q17/100</f>
        <v>8.8275699999999996E-4</v>
      </c>
      <c r="R17" s="4">
        <f>TopasOutput!R17/100</f>
        <v>6.2519999999999992E-2</v>
      </c>
      <c r="T17" s="23">
        <f t="shared" si="0"/>
        <v>0.36408079999999998</v>
      </c>
    </row>
    <row r="18" spans="1:20" x14ac:dyDescent="0.3">
      <c r="A18" t="str">
        <f>MID(TopasOutput!A18,FIND("@",SUBSTITUTE(TopasOutput!A18,"\","@",LEN(TopasOutput!A18)-LEN(SUBSTITUTE(TopasOutput!A18,"\",""))),1)+1,FIND(".",TopasOutput!A18)-FIND("@",SUBSTITUTE(TopasOutput!A18,"\","@",LEN(TopasOutput!A18)-LEN(SUBSTITUTE(TopasOutput!A18,"\",""))),1)-1)</f>
        <v>Y130 FCC-Bg3</v>
      </c>
      <c r="B18" s="2">
        <f>TopasOutput!B18/100</f>
        <v>0.44485100000000005</v>
      </c>
      <c r="C18" s="9">
        <f>TopasOutput!C18/100</f>
        <v>3.5854900000000002E-3</v>
      </c>
      <c r="D18" s="3">
        <f>TopasOutput!D18/100</f>
        <v>0.14305099999999998</v>
      </c>
      <c r="E18" s="8">
        <f>TopasOutput!E18/100</f>
        <v>3.4161399999999998E-3</v>
      </c>
      <c r="F18" s="4">
        <f>TopasOutput!F18/100</f>
        <v>0.15335699999999999</v>
      </c>
      <c r="G18" s="10">
        <f>TopasOutput!G18/100</f>
        <v>3.8677499999999997E-3</v>
      </c>
      <c r="H18" s="5">
        <f>TopasOutput!H18/100</f>
        <v>5.6994200000000002E-2</v>
      </c>
      <c r="I18" s="11">
        <f>TopasOutput!I18/100</f>
        <v>2.6554499999999997E-3</v>
      </c>
      <c r="J18" s="6">
        <f>TopasOutput!J18/100</f>
        <v>6.0911999999999994E-2</v>
      </c>
      <c r="K18" s="12">
        <f>TopasOutput!K18/100</f>
        <v>2.25677E-3</v>
      </c>
      <c r="L18" s="7">
        <f>TopasOutput!L18/100</f>
        <v>0.101507</v>
      </c>
      <c r="M18" s="13">
        <f>TopasOutput!M18/100</f>
        <v>2.6916400000000004E-3</v>
      </c>
      <c r="N18" s="2">
        <f>TopasOutput!N18/100</f>
        <v>3.5453999999999999E-2</v>
      </c>
      <c r="O18" s="9">
        <f>TopasOutput!O18/100</f>
        <v>2.20872E-3</v>
      </c>
      <c r="P18" s="3">
        <f>TopasOutput!P18/100</f>
        <v>3.8738699999999997E-3</v>
      </c>
      <c r="Q18" s="8">
        <f>TopasOutput!Q18/100</f>
        <v>8.4845100000000007E-4</v>
      </c>
      <c r="R18" s="4">
        <f>TopasOutput!R18/100</f>
        <v>7.3349999999999999E-2</v>
      </c>
      <c r="T18" s="23">
        <f t="shared" si="0"/>
        <v>0.3534022</v>
      </c>
    </row>
    <row r="19" spans="1:20" x14ac:dyDescent="0.3">
      <c r="A19" t="str">
        <f>MID(TopasOutput!A19,FIND("@",SUBSTITUTE(TopasOutput!A19,"\","@",LEN(TopasOutput!A19)-LEN(SUBSTITUTE(TopasOutput!A19,"\",""))),1)+1,FIND(".",TopasOutput!A19)-FIND("@",SUBSTITUTE(TopasOutput!A19,"\","@",LEN(TopasOutput!A19)-LEN(SUBSTITUTE(TopasOutput!A19,"\",""))),1)-1)</f>
        <v>Y133 LCA-A</v>
      </c>
      <c r="B19" s="2">
        <f>TopasOutput!B19/100</f>
        <v>0.468107</v>
      </c>
      <c r="C19" s="9">
        <f>TopasOutput!C19/100</f>
        <v>4.0729E-3</v>
      </c>
      <c r="D19" s="3">
        <f>TopasOutput!D19/100</f>
        <v>0.13724500000000001</v>
      </c>
      <c r="E19" s="8">
        <f>TopasOutput!E19/100</f>
        <v>3.7115E-3</v>
      </c>
      <c r="F19" s="4">
        <f>TopasOutput!F19/100</f>
        <v>0.14762</v>
      </c>
      <c r="G19" s="10">
        <f>TopasOutput!G19/100</f>
        <v>4.1862399999999999E-3</v>
      </c>
      <c r="H19" s="5">
        <f>TopasOutput!H19/100</f>
        <v>6.1981900000000006E-2</v>
      </c>
      <c r="I19" s="11">
        <f>TopasOutput!I19/100</f>
        <v>2.8728300000000003E-3</v>
      </c>
      <c r="J19" s="6">
        <f>TopasOutput!J19/100</f>
        <v>6.1134000000000001E-2</v>
      </c>
      <c r="K19" s="12">
        <f>TopasOutput!K19/100</f>
        <v>2.4836200000000002E-3</v>
      </c>
      <c r="L19" s="7">
        <f>TopasOutput!L19/100</f>
        <v>8.3425899999999997E-2</v>
      </c>
      <c r="M19" s="13">
        <f>TopasOutput!M19/100</f>
        <v>2.9523899999999996E-3</v>
      </c>
      <c r="N19" s="2">
        <f>TopasOutput!N19/100</f>
        <v>3.3123900000000005E-2</v>
      </c>
      <c r="O19" s="9">
        <f>TopasOutput!O19/100</f>
        <v>2.38528E-3</v>
      </c>
      <c r="P19" s="3">
        <f>TopasOutput!P19/100</f>
        <v>7.3626100000000003E-3</v>
      </c>
      <c r="Q19" s="8">
        <f>TopasOutput!Q19/100</f>
        <v>9.5525299999999998E-4</v>
      </c>
      <c r="R19" s="4">
        <f>TopasOutput!R19/100</f>
        <v>7.8759999999999997E-2</v>
      </c>
      <c r="T19" s="23">
        <f t="shared" si="0"/>
        <v>0.34684690000000007</v>
      </c>
    </row>
    <row r="20" spans="1:20" x14ac:dyDescent="0.3">
      <c r="A20" t="str">
        <f>MID(TopasOutput!A20,FIND("@",SUBSTITUTE(TopasOutput!A20,"\","@",LEN(TopasOutput!A20)-LEN(SUBSTITUTE(TopasOutput!A20,"\",""))),1)+1,FIND(".",TopasOutput!A20)-FIND("@",SUBSTITUTE(TopasOutput!A20,"\","@",LEN(TopasOutput!A20)-LEN(SUBSTITUTE(TopasOutput!A20,"\",""))),1)-1)</f>
        <v>Y134 LCA-Bg1</v>
      </c>
      <c r="B20" s="2">
        <f>TopasOutput!B20/100</f>
        <v>0.44730700000000001</v>
      </c>
      <c r="C20" s="9">
        <f>TopasOutput!C20/100</f>
        <v>3.8130999999999998E-3</v>
      </c>
      <c r="D20" s="3">
        <f>TopasOutput!D20/100</f>
        <v>0.14944100000000002</v>
      </c>
      <c r="E20" s="8">
        <f>TopasOutput!E20/100</f>
        <v>3.6157499999999996E-3</v>
      </c>
      <c r="F20" s="4">
        <f>TopasOutput!F20/100</f>
        <v>0.20641699999999999</v>
      </c>
      <c r="G20" s="10">
        <f>TopasOutput!G20/100</f>
        <v>4.0863599999999998E-3</v>
      </c>
      <c r="H20" s="5">
        <f>TopasOutput!H20/100</f>
        <v>3.4340900000000001E-2</v>
      </c>
      <c r="I20" s="11">
        <f>TopasOutput!I20/100</f>
        <v>2.4240400000000001E-3</v>
      </c>
      <c r="J20" s="6">
        <f>TopasOutput!J20/100</f>
        <v>4.6859900000000003E-2</v>
      </c>
      <c r="K20" s="12">
        <f>TopasOutput!K20/100</f>
        <v>2.4220399999999999E-3</v>
      </c>
      <c r="L20" s="7">
        <f>TopasOutput!L20/100</f>
        <v>7.8983299999999992E-2</v>
      </c>
      <c r="M20" s="13">
        <f>TopasOutput!M20/100</f>
        <v>2.8974199999999999E-3</v>
      </c>
      <c r="N20" s="2">
        <f>TopasOutput!N20/100</f>
        <v>3.1252300000000004E-2</v>
      </c>
      <c r="O20" s="9">
        <f>TopasOutput!O20/100</f>
        <v>2.3309699999999999E-3</v>
      </c>
      <c r="P20" s="3">
        <f>TopasOutput!P20/100</f>
        <v>5.3978999999999997E-3</v>
      </c>
      <c r="Q20" s="8">
        <f>TopasOutput!Q20/100</f>
        <v>9.2069799999999996E-4</v>
      </c>
      <c r="R20" s="4">
        <f>TopasOutput!R20/100</f>
        <v>9.5519999999999994E-2</v>
      </c>
      <c r="T20" s="23">
        <f t="shared" si="0"/>
        <v>0.39019890000000002</v>
      </c>
    </row>
    <row r="21" spans="1:20" x14ac:dyDescent="0.3">
      <c r="A21" t="str">
        <f>MID(TopasOutput!A21,FIND("@",SUBSTITUTE(TopasOutput!A21,"\","@",LEN(TopasOutput!A21)-LEN(SUBSTITUTE(TopasOutput!A21,"\",""))),1)+1,FIND(".",TopasOutput!A21)-FIND("@",SUBSTITUTE(TopasOutput!A21,"\","@",LEN(TopasOutput!A21)-LEN(SUBSTITUTE(TopasOutput!A21,"\",""))),1)-1)</f>
        <v>Y135 LCA-Bg2</v>
      </c>
      <c r="B21" s="2">
        <f>TopasOutput!B21/100</f>
        <v>0.41176299999999999</v>
      </c>
      <c r="C21" s="9">
        <f>TopasOutput!C21/100</f>
        <v>3.8459900000000001E-3</v>
      </c>
      <c r="D21" s="3">
        <f>TopasOutput!D21/100</f>
        <v>0.17149300000000001</v>
      </c>
      <c r="E21" s="8">
        <f>TopasOutput!E21/100</f>
        <v>3.9988200000000002E-3</v>
      </c>
      <c r="F21" s="4">
        <f>TopasOutput!F21/100</f>
        <v>0.159997</v>
      </c>
      <c r="G21" s="10">
        <f>TopasOutput!G21/100</f>
        <v>4.4587900000000007E-3</v>
      </c>
      <c r="H21" s="5">
        <f>TopasOutput!H21/100</f>
        <v>5.52956E-2</v>
      </c>
      <c r="I21" s="11">
        <f>TopasOutput!I21/100</f>
        <v>2.9879299999999998E-3</v>
      </c>
      <c r="J21" s="6">
        <f>TopasOutput!J21/100</f>
        <v>4.98609E-2</v>
      </c>
      <c r="K21" s="12">
        <f>TopasOutput!K21/100</f>
        <v>2.5093100000000003E-3</v>
      </c>
      <c r="L21" s="7">
        <f>TopasOutput!L21/100</f>
        <v>8.8704300000000014E-2</v>
      </c>
      <c r="M21" s="13">
        <f>TopasOutput!M21/100</f>
        <v>2.88843E-3</v>
      </c>
      <c r="N21" s="2">
        <f>TopasOutput!N21/100</f>
        <v>5.2884900000000006E-2</v>
      </c>
      <c r="O21" s="9">
        <f>TopasOutput!O21/100</f>
        <v>2.4931300000000001E-3</v>
      </c>
      <c r="P21" s="3">
        <f>TopasOutput!P21/100</f>
        <v>1.0002E-2</v>
      </c>
      <c r="Q21" s="8">
        <f>TopasOutput!Q21/100</f>
        <v>1.1570199999999999E-3</v>
      </c>
      <c r="R21" s="4">
        <f>TopasOutput!R21/100</f>
        <v>9.9209999999999993E-2</v>
      </c>
      <c r="T21" s="23">
        <f t="shared" si="0"/>
        <v>0.38678560000000001</v>
      </c>
    </row>
    <row r="22" spans="1:20" x14ac:dyDescent="0.3">
      <c r="A22" t="str">
        <f>MID(TopasOutput!A22,FIND("@",SUBSTITUTE(TopasOutput!A22,"\","@",LEN(TopasOutput!A22)-LEN(SUBSTITUTE(TopasOutput!A22,"\",""))),1)+1,FIND(".",TopasOutput!A22)-FIND("@",SUBSTITUTE(TopasOutput!A22,"\","@",LEN(TopasOutput!A22)-LEN(SUBSTITUTE(TopasOutput!A22,"\",""))),1)-1)</f>
        <v>Y137 LCB-Bg</v>
      </c>
      <c r="B22" s="2">
        <f>TopasOutput!B22/100</f>
        <v>0.41211799999999998</v>
      </c>
      <c r="C22" s="9">
        <f>TopasOutput!C22/100</f>
        <v>3.7778600000000001E-3</v>
      </c>
      <c r="D22" s="3">
        <f>TopasOutput!D22/100</f>
        <v>0.188082</v>
      </c>
      <c r="E22" s="8">
        <f>TopasOutput!E22/100</f>
        <v>3.8614300000000003E-3</v>
      </c>
      <c r="F22" s="4">
        <f>TopasOutput!F22/100</f>
        <v>0.17504700000000001</v>
      </c>
      <c r="G22" s="10">
        <f>TopasOutput!G22/100</f>
        <v>4.3162599999999997E-3</v>
      </c>
      <c r="H22" s="5">
        <f>TopasOutput!H22/100</f>
        <v>5.37054E-2</v>
      </c>
      <c r="I22" s="11">
        <f>TopasOutput!I22/100</f>
        <v>2.95101E-3</v>
      </c>
      <c r="J22" s="6">
        <f>TopasOutput!J22/100</f>
        <v>4.9160099999999998E-2</v>
      </c>
      <c r="K22" s="12">
        <f>TopasOutput!K22/100</f>
        <v>2.4750599999999998E-3</v>
      </c>
      <c r="L22" s="7">
        <f>TopasOutput!L22/100</f>
        <v>7.4880299999999997E-2</v>
      </c>
      <c r="M22" s="13">
        <f>TopasOutput!M22/100</f>
        <v>3.0148100000000001E-3</v>
      </c>
      <c r="N22" s="2">
        <f>TopasOutput!N22/100</f>
        <v>4.14741E-2</v>
      </c>
      <c r="O22" s="9">
        <f>TopasOutput!O22/100</f>
        <v>2.41786E-3</v>
      </c>
      <c r="P22" s="3">
        <f>TopasOutput!P22/100</f>
        <v>5.5335100000000002E-3</v>
      </c>
      <c r="Q22" s="8">
        <f>TopasOutput!Q22/100</f>
        <v>1.1459600000000001E-3</v>
      </c>
      <c r="R22" s="4">
        <f>TopasOutput!R22/100</f>
        <v>9.6280000000000004E-2</v>
      </c>
      <c r="T22" s="23">
        <f t="shared" si="0"/>
        <v>0.41683440000000005</v>
      </c>
    </row>
    <row r="23" spans="1:20" x14ac:dyDescent="0.3">
      <c r="A23" t="str">
        <f>MID(TopasOutput!A23,FIND("@",SUBSTITUTE(TopasOutput!A23,"\","@",LEN(TopasOutput!A23)-LEN(SUBSTITUTE(TopasOutput!A23,"\",""))),1)+1,FIND(".",TopasOutput!A23)-FIND("@",SUBSTITUTE(TopasOutput!A23,"\","@",LEN(TopasOutput!A23)-LEN(SUBSTITUTE(TopasOutput!A23,"\",""))),1)-1)</f>
        <v>Y139 LCC-Bg1</v>
      </c>
      <c r="B23" s="2">
        <f>TopasOutput!B23/100</f>
        <v>0.43234699999999998</v>
      </c>
      <c r="C23" s="9">
        <f>TopasOutput!C23/100</f>
        <v>4.03273E-3</v>
      </c>
      <c r="D23" s="3">
        <f>TopasOutput!D23/100</f>
        <v>0.15521599999999999</v>
      </c>
      <c r="E23" s="8">
        <f>TopasOutput!E23/100</f>
        <v>4.1487900000000003E-3</v>
      </c>
      <c r="F23" s="4">
        <f>TopasOutput!F23/100</f>
        <v>0.181337</v>
      </c>
      <c r="G23" s="10">
        <f>TopasOutput!G23/100</f>
        <v>4.59079E-3</v>
      </c>
      <c r="H23" s="5">
        <f>TopasOutput!H23/100</f>
        <v>1.44811E-2</v>
      </c>
      <c r="I23" s="11">
        <f>TopasOutput!I23/100</f>
        <v>1.81985E-3</v>
      </c>
      <c r="J23" s="6">
        <f>TopasOutput!J23/100</f>
        <v>4.4225E-2</v>
      </c>
      <c r="K23" s="12">
        <f>TopasOutput!K23/100</f>
        <v>2.6136500000000003E-3</v>
      </c>
      <c r="L23" s="7">
        <f>TopasOutput!L23/100</f>
        <v>0.116675</v>
      </c>
      <c r="M23" s="13">
        <f>TopasOutput!M23/100</f>
        <v>3.1222299999999997E-3</v>
      </c>
      <c r="N23" s="2">
        <f>TopasOutput!N23/100</f>
        <v>4.53929E-2</v>
      </c>
      <c r="O23" s="9">
        <f>TopasOutput!O23/100</f>
        <v>2.5997799999999999E-3</v>
      </c>
      <c r="P23" s="3">
        <f>TopasOutput!P23/100</f>
        <v>1.0326200000000001E-2</v>
      </c>
      <c r="Q23" s="8">
        <f>TopasOutput!Q23/100</f>
        <v>1.1293E-3</v>
      </c>
      <c r="R23" s="4">
        <f>TopasOutput!R23/100</f>
        <v>9.8599999999999993E-2</v>
      </c>
      <c r="T23" s="23">
        <f t="shared" si="0"/>
        <v>0.35103410000000002</v>
      </c>
    </row>
    <row r="24" spans="1:20" x14ac:dyDescent="0.3">
      <c r="A24" t="str">
        <f>MID(TopasOutput!A24,FIND("@",SUBSTITUTE(TopasOutput!A24,"\","@",LEN(TopasOutput!A24)-LEN(SUBSTITUTE(TopasOutput!A24,"\",""))),1)+1,FIND(".",TopasOutput!A24)-FIND("@",SUBSTITUTE(TopasOutput!A24,"\","@",LEN(TopasOutput!A24)-LEN(SUBSTITUTE(TopasOutput!A24,"\",""))),1)-1)</f>
        <v>Y140 LCC-Bg2</v>
      </c>
      <c r="B24" s="2">
        <f>TopasOutput!B24/100</f>
        <v>0.439052</v>
      </c>
      <c r="C24" s="9">
        <f>TopasOutput!C24/100</f>
        <v>3.8925299999999999E-3</v>
      </c>
      <c r="D24" s="3">
        <f>TopasOutput!D24/100</f>
        <v>0.163414</v>
      </c>
      <c r="E24" s="8">
        <f>TopasOutput!E24/100</f>
        <v>3.9186300000000002E-3</v>
      </c>
      <c r="F24" s="4">
        <f>TopasOutput!F24/100</f>
        <v>0.133691</v>
      </c>
      <c r="G24" s="10">
        <f>TopasOutput!G24/100</f>
        <v>4.4547700000000003E-3</v>
      </c>
      <c r="H24" s="5">
        <f>TopasOutput!H24/100</f>
        <v>1.8503599999999999E-2</v>
      </c>
      <c r="I24" s="11">
        <f>TopasOutput!I24/100</f>
        <v>2.0207300000000001E-3</v>
      </c>
      <c r="J24" s="6">
        <f>TopasOutput!J24/100</f>
        <v>6.9610699999999998E-2</v>
      </c>
      <c r="K24" s="12">
        <f>TopasOutput!K24/100</f>
        <v>2.5340499999999999E-3</v>
      </c>
      <c r="L24" s="7">
        <f>TopasOutput!L24/100</f>
        <v>0.11429700000000001</v>
      </c>
      <c r="M24" s="13">
        <f>TopasOutput!M24/100</f>
        <v>2.9363000000000002E-3</v>
      </c>
      <c r="N24" s="2">
        <f>TopasOutput!N24/100</f>
        <v>5.1894099999999999E-2</v>
      </c>
      <c r="O24" s="9">
        <f>TopasOutput!O24/100</f>
        <v>2.4048200000000002E-3</v>
      </c>
      <c r="P24" s="3">
        <f>TopasOutput!P24/100</f>
        <v>9.5375900000000003E-3</v>
      </c>
      <c r="Q24" s="8">
        <f>TopasOutput!Q24/100</f>
        <v>1.1907599999999999E-3</v>
      </c>
      <c r="R24" s="4">
        <f>TopasOutput!R24/100</f>
        <v>8.48E-2</v>
      </c>
      <c r="T24" s="23">
        <f t="shared" si="0"/>
        <v>0.31560860000000002</v>
      </c>
    </row>
    <row r="25" spans="1:20" x14ac:dyDescent="0.3">
      <c r="A25" t="str">
        <f>MID(TopasOutput!A25,FIND("@",SUBSTITUTE(TopasOutput!A25,"\","@",LEN(TopasOutput!A25)-LEN(SUBSTITUTE(TopasOutput!A25,"\",""))),1)+1,FIND(".",TopasOutput!A25)-FIND("@",SUBSTITUTE(TopasOutput!A25,"\","@",LEN(TopasOutput!A25)-LEN(SUBSTITUTE(TopasOutput!A25,"\",""))),1)-1)</f>
        <v>Y143 LDA-Bg1</v>
      </c>
      <c r="B25" s="2">
        <f>TopasOutput!B25/100</f>
        <v>0.41705500000000001</v>
      </c>
      <c r="C25" s="9">
        <f>TopasOutput!C25/100</f>
        <v>3.72639E-3</v>
      </c>
      <c r="D25" s="3">
        <f>TopasOutput!D25/100</f>
        <v>0.15198400000000001</v>
      </c>
      <c r="E25" s="8">
        <f>TopasOutput!E25/100</f>
        <v>3.8021600000000002E-3</v>
      </c>
      <c r="F25" s="4">
        <f>TopasOutput!F25/100</f>
        <v>0.144867</v>
      </c>
      <c r="G25" s="10">
        <f>TopasOutput!G25/100</f>
        <v>4.3165599999999997E-3</v>
      </c>
      <c r="H25" s="5">
        <f>TopasOutput!H25/100</f>
        <v>7.5079099999999996E-2</v>
      </c>
      <c r="I25" s="11">
        <f>TopasOutput!I25/100</f>
        <v>2.9989600000000002E-3</v>
      </c>
      <c r="J25" s="6">
        <f>TopasOutput!J25/100</f>
        <v>5.8171199999999999E-2</v>
      </c>
      <c r="K25" s="12">
        <f>TopasOutput!K25/100</f>
        <v>2.43736E-3</v>
      </c>
      <c r="L25" s="7">
        <f>TopasOutput!L25/100</f>
        <v>9.9739400000000006E-2</v>
      </c>
      <c r="M25" s="13">
        <f>TopasOutput!M25/100</f>
        <v>2.7059100000000002E-3</v>
      </c>
      <c r="N25" s="2">
        <f>TopasOutput!N25/100</f>
        <v>4.9616100000000003E-2</v>
      </c>
      <c r="O25" s="9">
        <f>TopasOutput!O25/100</f>
        <v>2.4128299999999999E-3</v>
      </c>
      <c r="P25" s="3">
        <f>TopasOutput!P25/100</f>
        <v>3.4884600000000001E-3</v>
      </c>
      <c r="Q25" s="8">
        <f>TopasOutput!Q25/100</f>
        <v>9.6453800000000003E-4</v>
      </c>
      <c r="R25" s="4">
        <f>TopasOutput!R25/100</f>
        <v>8.990999999999999E-2</v>
      </c>
      <c r="T25" s="23">
        <f t="shared" si="0"/>
        <v>0.37193009999999999</v>
      </c>
    </row>
    <row r="26" spans="1:20" x14ac:dyDescent="0.3">
      <c r="A26" t="str">
        <f>MID(TopasOutput!A26,FIND("@",SUBSTITUTE(TopasOutput!A26,"\","@",LEN(TopasOutput!A26)-LEN(SUBSTITUTE(TopasOutput!A26,"\",""))),1)+1,FIND(".",TopasOutput!A26)-FIND("@",SUBSTITUTE(TopasOutput!A26,"\","@",LEN(TopasOutput!A26)-LEN(SUBSTITUTE(TopasOutput!A26,"\",""))),1)-1)</f>
        <v>Y144 LOA-Bg2</v>
      </c>
      <c r="B26" s="2">
        <f>TopasOutput!B26/100</f>
        <v>0.41822000000000004</v>
      </c>
      <c r="C26" s="9">
        <f>TopasOutput!C26/100</f>
        <v>3.7964799999999996E-3</v>
      </c>
      <c r="D26" s="3">
        <f>TopasOutput!D26/100</f>
        <v>0.144342</v>
      </c>
      <c r="E26" s="8">
        <f>TopasOutput!E26/100</f>
        <v>3.8220300000000001E-3</v>
      </c>
      <c r="F26" s="4">
        <f>TopasOutput!F26/100</f>
        <v>0.16626200000000002</v>
      </c>
      <c r="G26" s="10">
        <f>TopasOutput!G26/100</f>
        <v>4.2889099999999999E-3</v>
      </c>
      <c r="H26" s="5">
        <f>TopasOutput!H26/100</f>
        <v>6.3951999999999995E-2</v>
      </c>
      <c r="I26" s="11">
        <f>TopasOutput!I26/100</f>
        <v>3.0102800000000002E-3</v>
      </c>
      <c r="J26" s="6">
        <f>TopasOutput!J26/100</f>
        <v>6.5696000000000004E-2</v>
      </c>
      <c r="K26" s="12">
        <f>TopasOutput!K26/100</f>
        <v>2.4886800000000001E-3</v>
      </c>
      <c r="L26" s="7">
        <f>TopasOutput!L26/100</f>
        <v>8.2726500000000008E-2</v>
      </c>
      <c r="M26" s="13">
        <f>TopasOutput!M26/100</f>
        <v>2.9350700000000001E-3</v>
      </c>
      <c r="N26" s="2">
        <f>TopasOutput!N26/100</f>
        <v>5.3994199999999999E-2</v>
      </c>
      <c r="O26" s="9">
        <f>TopasOutput!O26/100</f>
        <v>2.42553E-3</v>
      </c>
      <c r="P26" s="3">
        <f>TopasOutput!P26/100</f>
        <v>4.80665E-3</v>
      </c>
      <c r="Q26" s="8">
        <f>TopasOutput!Q26/100</f>
        <v>1.1375200000000002E-3</v>
      </c>
      <c r="R26" s="4">
        <f>TopasOutput!R26/100</f>
        <v>9.0039999999999995E-2</v>
      </c>
      <c r="T26" s="23">
        <f t="shared" si="0"/>
        <v>0.374556</v>
      </c>
    </row>
    <row r="27" spans="1:20" x14ac:dyDescent="0.3">
      <c r="A27" t="str">
        <f>MID(TopasOutput!A27,FIND("@",SUBSTITUTE(TopasOutput!A27,"\","@",LEN(TopasOutput!A27)-LEN(SUBSTITUTE(TopasOutput!A27,"\",""))),1)+1,FIND(".",TopasOutput!A27)-FIND("@",SUBSTITUTE(TopasOutput!A27,"\","@",LEN(TopasOutput!A27)-LEN(SUBSTITUTE(TopasOutput!A27,"\",""))),1)-1)</f>
        <v>Y145 LOA-Bg3</v>
      </c>
      <c r="B27" s="2">
        <f>TopasOutput!B27/100</f>
        <v>0.407829</v>
      </c>
      <c r="C27" s="9">
        <f>TopasOutput!C27/100</f>
        <v>3.61312E-3</v>
      </c>
      <c r="D27" s="3">
        <f>TopasOutput!D27/100</f>
        <v>0.15013099999999999</v>
      </c>
      <c r="E27" s="8">
        <f>TopasOutput!E27/100</f>
        <v>3.7714300000000001E-3</v>
      </c>
      <c r="F27" s="4">
        <f>TopasOutput!F27/100</f>
        <v>0.18984000000000001</v>
      </c>
      <c r="G27" s="10">
        <f>TopasOutput!G27/100</f>
        <v>4.2939500000000004E-3</v>
      </c>
      <c r="H27" s="5">
        <f>TopasOutput!H27/100</f>
        <v>3.5522900000000003E-2</v>
      </c>
      <c r="I27" s="11">
        <f>TopasOutput!I27/100</f>
        <v>2.4838399999999997E-3</v>
      </c>
      <c r="J27" s="6">
        <f>TopasOutput!J27/100</f>
        <v>6.4700499999999994E-2</v>
      </c>
      <c r="K27" s="12">
        <f>TopasOutput!K27/100</f>
        <v>2.4388299999999999E-3</v>
      </c>
      <c r="L27" s="7">
        <f>TopasOutput!L27/100</f>
        <v>0.10413800000000001</v>
      </c>
      <c r="M27" s="13">
        <f>TopasOutput!M27/100</f>
        <v>2.9241200000000001E-3</v>
      </c>
      <c r="N27" s="2">
        <f>TopasOutput!N27/100</f>
        <v>3.8747200000000002E-2</v>
      </c>
      <c r="O27" s="9">
        <f>TopasOutput!O27/100</f>
        <v>2.19732E-3</v>
      </c>
      <c r="P27" s="3">
        <f>TopasOutput!P27/100</f>
        <v>9.09131E-3</v>
      </c>
      <c r="Q27" s="8">
        <f>TopasOutput!Q27/100</f>
        <v>1.0947999999999999E-3</v>
      </c>
      <c r="R27" s="4">
        <f>TopasOutput!R27/100</f>
        <v>9.1940000000000008E-2</v>
      </c>
      <c r="T27" s="23">
        <f t="shared" si="0"/>
        <v>0.37549390000000005</v>
      </c>
    </row>
    <row r="28" spans="1:20" x14ac:dyDescent="0.3">
      <c r="A28" t="str">
        <f>MID(TopasOutput!A28,FIND("@",SUBSTITUTE(TopasOutput!A28,"\","@",LEN(TopasOutput!A28)-LEN(SUBSTITUTE(TopasOutput!A28,"\",""))),1)+1,FIND(".",TopasOutput!A28)-FIND("@",SUBSTITUTE(TopasOutput!A28,"\","@",LEN(TopasOutput!A28)-LEN(SUBSTITUTE(TopasOutput!A28,"\",""))),1)-1)</f>
        <v>Y147 LOB-Bg1</v>
      </c>
      <c r="B28" s="2">
        <f>TopasOutput!B28/100</f>
        <v>0.41899500000000001</v>
      </c>
      <c r="C28" s="9">
        <f>TopasOutput!C28/100</f>
        <v>3.7879699999999999E-3</v>
      </c>
      <c r="D28" s="3">
        <f>TopasOutput!D28/100</f>
        <v>0.15351599999999999</v>
      </c>
      <c r="E28" s="8">
        <f>TopasOutput!E28/100</f>
        <v>3.8201800000000003E-3</v>
      </c>
      <c r="F28" s="4">
        <f>TopasOutput!F28/100</f>
        <v>0.15251300000000001</v>
      </c>
      <c r="G28" s="10">
        <f>TopasOutput!G28/100</f>
        <v>4.2808099999999995E-3</v>
      </c>
      <c r="H28" s="5">
        <f>TopasOutput!H28/100</f>
        <v>7.4695799999999993E-2</v>
      </c>
      <c r="I28" s="11">
        <f>TopasOutput!I28/100</f>
        <v>2.8805100000000002E-3</v>
      </c>
      <c r="J28" s="6">
        <f>TopasOutput!J28/100</f>
        <v>5.7025199999999998E-2</v>
      </c>
      <c r="K28" s="12">
        <f>TopasOutput!K28/100</f>
        <v>2.5339899999999999E-3</v>
      </c>
      <c r="L28" s="7">
        <f>TopasOutput!L28/100</f>
        <v>0.101905</v>
      </c>
      <c r="M28" s="13">
        <f>TopasOutput!M28/100</f>
        <v>3.07428E-3</v>
      </c>
      <c r="N28" s="2">
        <f>TopasOutput!N28/100</f>
        <v>3.96916E-2</v>
      </c>
      <c r="O28" s="9">
        <f>TopasOutput!O28/100</f>
        <v>2.46064E-3</v>
      </c>
      <c r="P28" s="3">
        <f>TopasOutput!P28/100</f>
        <v>1.65942E-3</v>
      </c>
      <c r="Q28" s="8">
        <f>TopasOutput!Q28/100</f>
        <v>9.3368900000000003E-4</v>
      </c>
      <c r="R28" s="4">
        <f>TopasOutput!R28/100</f>
        <v>7.7190000000000009E-2</v>
      </c>
      <c r="T28" s="23">
        <f t="shared" si="0"/>
        <v>0.38072479999999997</v>
      </c>
    </row>
    <row r="29" spans="1:20" x14ac:dyDescent="0.3">
      <c r="A29" t="str">
        <f>MID(TopasOutput!A29,FIND("@",SUBSTITUTE(TopasOutput!A29,"\","@",LEN(TopasOutput!A29)-LEN(SUBSTITUTE(TopasOutput!A29,"\",""))),1)+1,FIND(".",TopasOutput!A29)-FIND("@",SUBSTITUTE(TopasOutput!A29,"\","@",LEN(TopasOutput!A29)-LEN(SUBSTITUTE(TopasOutput!A29,"\",""))),1)-1)</f>
        <v>Y148 LOB-Bg2</v>
      </c>
      <c r="B29" s="2">
        <f>TopasOutput!B29/100</f>
        <v>0.39107599999999998</v>
      </c>
      <c r="C29" s="9">
        <f>TopasOutput!C29/100</f>
        <v>3.76064E-3</v>
      </c>
      <c r="D29" s="3">
        <f>TopasOutput!D29/100</f>
        <v>0.148705</v>
      </c>
      <c r="E29" s="8">
        <f>TopasOutput!E29/100</f>
        <v>4.0479000000000001E-3</v>
      </c>
      <c r="F29" s="4">
        <f>TopasOutput!F29/100</f>
        <v>0.179179</v>
      </c>
      <c r="G29" s="10">
        <f>TopasOutput!G29/100</f>
        <v>4.5245200000000006E-3</v>
      </c>
      <c r="H29" s="5">
        <f>TopasOutput!H29/100</f>
        <v>5.2204499999999994E-2</v>
      </c>
      <c r="I29" s="11">
        <f>TopasOutput!I29/100</f>
        <v>3.09114E-3</v>
      </c>
      <c r="J29" s="6">
        <f>TopasOutput!J29/100</f>
        <v>6.7015000000000005E-2</v>
      </c>
      <c r="K29" s="12">
        <f>TopasOutput!K29/100</f>
        <v>2.5646000000000002E-3</v>
      </c>
      <c r="L29" s="7">
        <f>TopasOutput!L29/100</f>
        <v>0.10581599999999999</v>
      </c>
      <c r="M29" s="13">
        <f>TopasOutput!M29/100</f>
        <v>3.1174099999999997E-3</v>
      </c>
      <c r="N29" s="2">
        <f>TopasOutput!N29/100</f>
        <v>5.1723999999999999E-2</v>
      </c>
      <c r="O29" s="9">
        <f>TopasOutput!O29/100</f>
        <v>2.5889400000000001E-3</v>
      </c>
      <c r="P29" s="3">
        <f>TopasOutput!P29/100</f>
        <v>4.2803700000000004E-3</v>
      </c>
      <c r="Q29" s="8">
        <f>TopasOutput!Q29/100</f>
        <v>1.01509E-3</v>
      </c>
      <c r="R29" s="4">
        <f>TopasOutput!R29/100</f>
        <v>9.3009999999999995E-2</v>
      </c>
      <c r="T29" s="23">
        <f t="shared" si="0"/>
        <v>0.3800885</v>
      </c>
    </row>
    <row r="30" spans="1:20" x14ac:dyDescent="0.3">
      <c r="A30" t="str">
        <f>MID(TopasOutput!A30,FIND("@",SUBSTITUTE(TopasOutput!A30,"\","@",LEN(TopasOutput!A30)-LEN(SUBSTITUTE(TopasOutput!A30,"\",""))),1)+1,FIND(".",TopasOutput!A30)-FIND("@",SUBSTITUTE(TopasOutput!A30,"\","@",LEN(TopasOutput!A30)-LEN(SUBSTITUTE(TopasOutput!A30,"\",""))),1)-1)</f>
        <v>Y149 LOB-Bg3</v>
      </c>
      <c r="B30" s="2">
        <f>TopasOutput!B30/100</f>
        <v>0.43390999999999996</v>
      </c>
      <c r="C30" s="9">
        <f>TopasOutput!C30/100</f>
        <v>4.1108899999999999E-3</v>
      </c>
      <c r="D30" s="3">
        <f>TopasOutput!D30/100</f>
        <v>0.143816</v>
      </c>
      <c r="E30" s="8">
        <f>TopasOutput!E30/100</f>
        <v>4.1361000000000002E-3</v>
      </c>
      <c r="F30" s="4">
        <f>TopasOutput!F30/100</f>
        <v>0.18860299999999999</v>
      </c>
      <c r="G30" s="10">
        <f>TopasOutput!G30/100</f>
        <v>4.6167099999999996E-3</v>
      </c>
      <c r="H30" s="5">
        <f>TopasOutput!H30/100</f>
        <v>1.4992200000000001E-2</v>
      </c>
      <c r="I30" s="11">
        <f>TopasOutput!I30/100</f>
        <v>2.13131E-3</v>
      </c>
      <c r="J30" s="6">
        <f>TopasOutput!J30/100</f>
        <v>6.2476000000000004E-2</v>
      </c>
      <c r="K30" s="12">
        <f>TopasOutput!K30/100</f>
        <v>2.72274E-3</v>
      </c>
      <c r="L30" s="7">
        <f>TopasOutput!L30/100</f>
        <v>9.8923400000000009E-2</v>
      </c>
      <c r="M30" s="13">
        <f>TopasOutput!M30/100</f>
        <v>3.1962699999999998E-3</v>
      </c>
      <c r="N30" s="2">
        <f>TopasOutput!N30/100</f>
        <v>5.14306E-2</v>
      </c>
      <c r="O30" s="9">
        <f>TopasOutput!O30/100</f>
        <v>2.6634499999999999E-3</v>
      </c>
      <c r="P30" s="3">
        <f>TopasOutput!P30/100</f>
        <v>5.8488899999999998E-3</v>
      </c>
      <c r="Q30" s="8">
        <f>TopasOutput!Q30/100</f>
        <v>1.0316699999999999E-3</v>
      </c>
      <c r="R30" s="4">
        <f>TopasOutput!R30/100</f>
        <v>9.801E-2</v>
      </c>
      <c r="T30" s="23">
        <f t="shared" si="0"/>
        <v>0.34741120000000003</v>
      </c>
    </row>
    <row r="31" spans="1:20" x14ac:dyDescent="0.3">
      <c r="A31" t="str">
        <f>MID(TopasOutput!A31,FIND("@",SUBSTITUTE(TopasOutput!A31,"\","@",LEN(TopasOutput!A31)-LEN(SUBSTITUTE(TopasOutput!A31,"\",""))),1)+1,FIND(".",TopasOutput!A31)-FIND("@",SUBSTITUTE(TopasOutput!A31,"\","@",LEN(TopasOutput!A31)-LEN(SUBSTITUTE(TopasOutput!A31,"\",""))),1)-1)</f>
        <v>Y152 LOC-Bg1</v>
      </c>
      <c r="B31" s="2">
        <f>TopasOutput!B31/100</f>
        <v>0.42749299999999996</v>
      </c>
      <c r="C31" s="9">
        <f>TopasOutput!C31/100</f>
        <v>4.2482800000000001E-3</v>
      </c>
      <c r="D31" s="3">
        <f>TopasOutput!D31/100</f>
        <v>0.13131700000000002</v>
      </c>
      <c r="E31" s="8">
        <f>TopasOutput!E31/100</f>
        <v>4.1598699999999995E-3</v>
      </c>
      <c r="F31" s="4">
        <f>TopasOutput!F31/100</f>
        <v>0.13991300000000001</v>
      </c>
      <c r="G31" s="10">
        <f>TopasOutput!G31/100</f>
        <v>4.7246600000000003E-3</v>
      </c>
      <c r="H31" s="5">
        <f>TopasOutput!H31/100</f>
        <v>6.5185099999999996E-2</v>
      </c>
      <c r="I31" s="11">
        <f>TopasOutput!I31/100</f>
        <v>3.2637100000000004E-3</v>
      </c>
      <c r="J31" s="6">
        <f>TopasOutput!J31/100</f>
        <v>7.3000700000000002E-2</v>
      </c>
      <c r="K31" s="12">
        <f>TopasOutput!K31/100</f>
        <v>2.8002300000000003E-3</v>
      </c>
      <c r="L31" s="7">
        <f>TopasOutput!L31/100</f>
        <v>0.11149200000000001</v>
      </c>
      <c r="M31" s="13">
        <f>TopasOutput!M31/100</f>
        <v>3.3588099999999998E-3</v>
      </c>
      <c r="N31" s="2">
        <f>TopasOutput!N31/100</f>
        <v>4.36297E-2</v>
      </c>
      <c r="O31" s="9">
        <f>TopasOutput!O31/100</f>
        <v>2.7016600000000003E-3</v>
      </c>
      <c r="P31" s="3">
        <f>TopasOutput!P31/100</f>
        <v>7.9700499999999994E-3</v>
      </c>
      <c r="Q31" s="8">
        <f>TopasOutput!Q31/100</f>
        <v>1.2752499999999999E-3</v>
      </c>
      <c r="R31" s="4">
        <f>TopasOutput!R31/100</f>
        <v>9.3460000000000001E-2</v>
      </c>
      <c r="T31" s="23">
        <f t="shared" si="0"/>
        <v>0.33641510000000002</v>
      </c>
    </row>
    <row r="32" spans="1:20" x14ac:dyDescent="0.3">
      <c r="A32" t="str">
        <f>MID(TopasOutput!A32,FIND("@",SUBSTITUTE(TopasOutput!A32,"\","@",LEN(TopasOutput!A32)-LEN(SUBSTITUTE(TopasOutput!A32,"\",""))),1)+1,FIND(".",TopasOutput!A32)-FIND("@",SUBSTITUTE(TopasOutput!A32,"\","@",LEN(TopasOutput!A32)-LEN(SUBSTITUTE(TopasOutput!A32,"\",""))),1)-1)</f>
        <v>Y153 LDC-Bg2</v>
      </c>
      <c r="B32" s="2">
        <f>TopasOutput!B32/100</f>
        <v>0.45605499999999999</v>
      </c>
      <c r="C32" s="9">
        <f>TopasOutput!C32/100</f>
        <v>3.8853999999999998E-3</v>
      </c>
      <c r="D32" s="3">
        <f>TopasOutput!D32/100</f>
        <v>0.15484299999999998</v>
      </c>
      <c r="E32" s="8">
        <f>TopasOutput!E32/100</f>
        <v>3.7471399999999999E-3</v>
      </c>
      <c r="F32" s="4">
        <f>TopasOutput!F32/100</f>
        <v>0.16847899999999999</v>
      </c>
      <c r="G32" s="10">
        <f>TopasOutput!G32/100</f>
        <v>4.2648399999999998E-3</v>
      </c>
      <c r="H32" s="5">
        <f>TopasOutput!H32/100</f>
        <v>1.1529899999999999E-2</v>
      </c>
      <c r="I32" s="11">
        <f>TopasOutput!I32/100</f>
        <v>1.7629400000000002E-3</v>
      </c>
      <c r="J32" s="6">
        <f>TopasOutput!J32/100</f>
        <v>4.8115199999999997E-2</v>
      </c>
      <c r="K32" s="12">
        <f>TopasOutput!K32/100</f>
        <v>2.4342999999999999E-3</v>
      </c>
      <c r="L32" s="7">
        <f>TopasOutput!L32/100</f>
        <v>0.10445600000000001</v>
      </c>
      <c r="M32" s="13">
        <f>TopasOutput!M32/100</f>
        <v>2.8292299999999999E-3</v>
      </c>
      <c r="N32" s="2">
        <f>TopasOutput!N32/100</f>
        <v>5.0082099999999997E-2</v>
      </c>
      <c r="O32" s="9">
        <f>TopasOutput!O32/100</f>
        <v>2.3961500000000001E-3</v>
      </c>
      <c r="P32" s="3">
        <f>TopasOutput!P32/100</f>
        <v>6.4410299999999995E-3</v>
      </c>
      <c r="Q32" s="8">
        <f>TopasOutput!Q32/100</f>
        <v>1.0768800000000001E-3</v>
      </c>
      <c r="R32" s="4">
        <f>TopasOutput!R32/100</f>
        <v>9.3279999999999988E-2</v>
      </c>
      <c r="T32" s="23">
        <f t="shared" si="0"/>
        <v>0.33485189999999998</v>
      </c>
    </row>
    <row r="33" spans="1:20" x14ac:dyDescent="0.3">
      <c r="A33" t="str">
        <f>MID(TopasOutput!A33,FIND("@",SUBSTITUTE(TopasOutput!A33,"\","@",LEN(TopasOutput!A33)-LEN(SUBSTITUTE(TopasOutput!A33,"\",""))),1)+1,FIND(".",TopasOutput!A33)-FIND("@",SUBSTITUTE(TopasOutput!A33,"\","@",LEN(TopasOutput!A33)-LEN(SUBSTITUTE(TopasOutput!A33,"\",""))),1)-1)</f>
        <v>Y155 BCA-Bg1</v>
      </c>
      <c r="B33" s="2">
        <f>TopasOutput!B33/100</f>
        <v>0.425535</v>
      </c>
      <c r="C33" s="9">
        <f>TopasOutput!C33/100</f>
        <v>4.0693000000000005E-3</v>
      </c>
      <c r="D33" s="3">
        <f>TopasOutput!D33/100</f>
        <v>0.16727699999999998</v>
      </c>
      <c r="E33" s="8">
        <f>TopasOutput!E33/100</f>
        <v>4.1671299999999998E-3</v>
      </c>
      <c r="F33" s="4">
        <f>TopasOutput!F33/100</f>
        <v>0.142008</v>
      </c>
      <c r="G33" s="10">
        <f>TopasOutput!G33/100</f>
        <v>4.75041E-3</v>
      </c>
      <c r="H33" s="5">
        <f>TopasOutput!H33/100</f>
        <v>3.7249600000000001E-2</v>
      </c>
      <c r="I33" s="11">
        <f>TopasOutput!I33/100</f>
        <v>2.2929000000000001E-3</v>
      </c>
      <c r="J33" s="6">
        <f>TopasOutput!J33/100</f>
        <v>6.6568500000000003E-2</v>
      </c>
      <c r="K33" s="12">
        <f>TopasOutput!K33/100</f>
        <v>2.6546999999999999E-3</v>
      </c>
      <c r="L33" s="7">
        <f>TopasOutput!L33/100</f>
        <v>0.106075</v>
      </c>
      <c r="M33" s="13">
        <f>TopasOutput!M33/100</f>
        <v>3.1549300000000002E-3</v>
      </c>
      <c r="N33" s="2">
        <f>TopasOutput!N33/100</f>
        <v>4.0724000000000003E-2</v>
      </c>
      <c r="O33" s="9">
        <f>TopasOutput!O33/100</f>
        <v>2.6350699999999998E-3</v>
      </c>
      <c r="P33" s="3">
        <f>TopasOutput!P33/100</f>
        <v>1.4562200000000001E-2</v>
      </c>
      <c r="Q33" s="8">
        <f>TopasOutput!Q33/100</f>
        <v>1.2433100000000001E-3</v>
      </c>
      <c r="R33" s="4">
        <f>TopasOutput!R33/100</f>
        <v>0.10305</v>
      </c>
      <c r="T33" s="23">
        <f t="shared" si="0"/>
        <v>0.34653459999999997</v>
      </c>
    </row>
    <row r="34" spans="1:20" x14ac:dyDescent="0.3">
      <c r="A34" t="str">
        <f>MID(TopasOutput!A34,FIND("@",SUBSTITUTE(TopasOutput!A34,"\","@",LEN(TopasOutput!A34)-LEN(SUBSTITUTE(TopasOutput!A34,"\",""))),1)+1,FIND(".",TopasOutput!A34)-FIND("@",SUBSTITUTE(TopasOutput!A34,"\","@",LEN(TopasOutput!A34)-LEN(SUBSTITUTE(TopasOutput!A34,"\",""))),1)-1)</f>
        <v>Y158 BCB-Bg1</v>
      </c>
      <c r="B34" s="2">
        <f>TopasOutput!B34/100</f>
        <v>0.469246</v>
      </c>
      <c r="C34" s="9">
        <f>TopasOutput!C34/100</f>
        <v>4.4392099999999999E-3</v>
      </c>
      <c r="D34" s="3">
        <f>TopasOutput!D34/100</f>
        <v>0.14004800000000001</v>
      </c>
      <c r="E34" s="8">
        <f>TopasOutput!E34/100</f>
        <v>4.0082900000000003E-3</v>
      </c>
      <c r="F34" s="4">
        <f>TopasOutput!F34/100</f>
        <v>0.147372</v>
      </c>
      <c r="G34" s="10">
        <f>TopasOutput!G34/100</f>
        <v>4.5468999999999996E-3</v>
      </c>
      <c r="H34" s="5">
        <f>TopasOutput!H34/100</f>
        <v>4.8350799999999999E-2</v>
      </c>
      <c r="I34" s="11">
        <f>TopasOutput!I34/100</f>
        <v>3.2427200000000002E-3</v>
      </c>
      <c r="J34" s="6">
        <f>TopasOutput!J34/100</f>
        <v>6.6260700000000006E-2</v>
      </c>
      <c r="K34" s="12">
        <f>TopasOutput!K34/100</f>
        <v>2.7403100000000001E-3</v>
      </c>
      <c r="L34" s="7">
        <f>TopasOutput!L34/100</f>
        <v>8.2795799999999989E-2</v>
      </c>
      <c r="M34" s="13">
        <f>TopasOutput!M34/100</f>
        <v>3.0706699999999997E-3</v>
      </c>
      <c r="N34" s="2">
        <f>TopasOutput!N34/100</f>
        <v>4.3383700000000004E-2</v>
      </c>
      <c r="O34" s="9">
        <f>TopasOutput!O34/100</f>
        <v>2.5791500000000001E-3</v>
      </c>
      <c r="P34" s="3">
        <f>TopasOutput!P34/100</f>
        <v>2.5435200000000001E-3</v>
      </c>
      <c r="Q34" s="8">
        <f>TopasOutput!Q34/100</f>
        <v>9.9625600000000005E-4</v>
      </c>
      <c r="R34" s="4">
        <f>TopasOutput!R34/100</f>
        <v>9.5739999999999992E-2</v>
      </c>
      <c r="T34" s="23">
        <f t="shared" si="0"/>
        <v>0.33577080000000004</v>
      </c>
    </row>
    <row r="35" spans="1:20" x14ac:dyDescent="0.3">
      <c r="A35" t="str">
        <f>MID(TopasOutput!A35,FIND("@",SUBSTITUTE(TopasOutput!A35,"\","@",LEN(TopasOutput!A35)-LEN(SUBSTITUTE(TopasOutput!A35,"\",""))),1)+1,FIND(".",TopasOutput!A35)-FIND("@",SUBSTITUTE(TopasOutput!A35,"\","@",LEN(TopasOutput!A35)-LEN(SUBSTITUTE(TopasOutput!A35,"\",""))),1)-1)</f>
        <v>Y161 BCC-Bg1</v>
      </c>
      <c r="B35" s="2">
        <f>TopasOutput!B35/100</f>
        <v>0.48532899999999995</v>
      </c>
      <c r="C35" s="9">
        <f>TopasOutput!C35/100</f>
        <v>5.2808799999999999E-3</v>
      </c>
      <c r="D35" s="3">
        <f>TopasOutput!D35/100</f>
        <v>0.146929</v>
      </c>
      <c r="E35" s="8">
        <f>TopasOutput!E35/100</f>
        <v>4.8918499999999997E-3</v>
      </c>
      <c r="F35" s="4">
        <f>TopasOutput!F35/100</f>
        <v>0.15624000000000002</v>
      </c>
      <c r="G35" s="10">
        <f>TopasOutput!G35/100</f>
        <v>5.5313699999999999E-3</v>
      </c>
      <c r="H35" s="5">
        <f>TopasOutput!H35/100</f>
        <v>1.8925399999999998E-2</v>
      </c>
      <c r="I35" s="11">
        <f>TopasOutput!I35/100</f>
        <v>2.2816199999999998E-3</v>
      </c>
      <c r="J35" s="6">
        <f>TopasOutput!J35/100</f>
        <v>4.3260699999999999E-2</v>
      </c>
      <c r="K35" s="12">
        <f>TopasOutput!K35/100</f>
        <v>3.00249E-3</v>
      </c>
      <c r="L35" s="7">
        <f>TopasOutput!L35/100</f>
        <v>0.102585</v>
      </c>
      <c r="M35" s="13">
        <f>TopasOutput!M35/100</f>
        <v>3.5922900000000002E-3</v>
      </c>
      <c r="N35" s="2">
        <f>TopasOutput!N35/100</f>
        <v>3.8684900000000001E-2</v>
      </c>
      <c r="O35" s="9">
        <f>TopasOutput!O35/100</f>
        <v>3.08764E-3</v>
      </c>
      <c r="P35" s="3">
        <f>TopasOutput!P35/100</f>
        <v>8.0466099999999992E-3</v>
      </c>
      <c r="Q35" s="8">
        <f>TopasOutput!Q35/100</f>
        <v>1.3736200000000001E-3</v>
      </c>
      <c r="R35" s="4">
        <f>TopasOutput!R35/100</f>
        <v>0.12031</v>
      </c>
      <c r="T35" s="23">
        <f t="shared" si="0"/>
        <v>0.3220944</v>
      </c>
    </row>
    <row r="36" spans="1:20" x14ac:dyDescent="0.3">
      <c r="A36" t="str">
        <f>MID(TopasOutput!A36,FIND("@",SUBSTITUTE(TopasOutput!A36,"\","@",LEN(TopasOutput!A36)-LEN(SUBSTITUTE(TopasOutput!A36,"\",""))),1)+1,FIND(".",TopasOutput!A36)-FIND("@",SUBSTITUTE(TopasOutput!A36,"\","@",LEN(TopasOutput!A36)-LEN(SUBSTITUTE(TopasOutput!A36,"\",""))),1)-1)</f>
        <v>Y165 BOA-Bg1</v>
      </c>
      <c r="B36" s="2">
        <f>TopasOutput!B36/100</f>
        <v>0.43237499999999995</v>
      </c>
      <c r="C36" s="9">
        <f>TopasOutput!C36/100</f>
        <v>4.1510799999999997E-3</v>
      </c>
      <c r="D36" s="3">
        <f>TopasOutput!D36/100</f>
        <v>0.13583299999999998</v>
      </c>
      <c r="E36" s="8">
        <f>TopasOutput!E36/100</f>
        <v>4.0751599999999995E-3</v>
      </c>
      <c r="F36" s="4">
        <f>TopasOutput!F36/100</f>
        <v>0.15352399999999999</v>
      </c>
      <c r="G36" s="10">
        <f>TopasOutput!G36/100</f>
        <v>4.6141300000000001E-3</v>
      </c>
      <c r="H36" s="5">
        <f>TopasOutput!H36/100</f>
        <v>7.5943099999999999E-2</v>
      </c>
      <c r="I36" s="11">
        <f>TopasOutput!I36/100</f>
        <v>3.22113E-3</v>
      </c>
      <c r="J36" s="6">
        <f>TopasOutput!J36/100</f>
        <v>6.842100000000001E-2</v>
      </c>
      <c r="K36" s="12">
        <f>TopasOutput!K36/100</f>
        <v>2.65679E-3</v>
      </c>
      <c r="L36" s="7">
        <f>TopasOutput!L36/100</f>
        <v>9.4547699999999998E-2</v>
      </c>
      <c r="M36" s="13">
        <f>TopasOutput!M36/100</f>
        <v>3.0293199999999998E-3</v>
      </c>
      <c r="N36" s="2">
        <f>TopasOutput!N36/100</f>
        <v>3.27468E-2</v>
      </c>
      <c r="O36" s="9">
        <f>TopasOutput!O36/100</f>
        <v>2.6375599999999997E-3</v>
      </c>
      <c r="P36" s="3">
        <f>TopasOutput!P36/100</f>
        <v>6.6093900000000006E-3</v>
      </c>
      <c r="Q36" s="8">
        <f>TopasOutput!Q36/100</f>
        <v>1.01363E-3</v>
      </c>
      <c r="R36" s="4">
        <f>TopasOutput!R36/100</f>
        <v>9.325E-2</v>
      </c>
      <c r="T36" s="23">
        <f t="shared" si="0"/>
        <v>0.36530009999999996</v>
      </c>
    </row>
    <row r="37" spans="1:20" x14ac:dyDescent="0.3">
      <c r="A37" t="str">
        <f>MID(TopasOutput!A37,FIND("@",SUBSTITUTE(TopasOutput!A37,"\","@",LEN(TopasOutput!A37)-LEN(SUBSTITUTE(TopasOutput!A37,"\",""))),1)+1,FIND(".",TopasOutput!A37)-FIND("@",SUBSTITUTE(TopasOutput!A37,"\","@",LEN(TopasOutput!A37)-LEN(SUBSTITUTE(TopasOutput!A37,"\",""))),1)-1)</f>
        <v>Y170 BOB-Bg2</v>
      </c>
      <c r="B37" s="2">
        <f>TopasOutput!B37/100</f>
        <v>0.47712000000000004</v>
      </c>
      <c r="C37" s="9">
        <f>TopasOutput!C37/100</f>
        <v>5.1158000000000002E-3</v>
      </c>
      <c r="D37" s="3">
        <f>TopasOutput!D37/100</f>
        <v>0.14027100000000001</v>
      </c>
      <c r="E37" s="8">
        <f>TopasOutput!E37/100</f>
        <v>4.8457200000000004E-3</v>
      </c>
      <c r="F37" s="4">
        <f>TopasOutput!F37/100</f>
        <v>0.20402200000000001</v>
      </c>
      <c r="G37" s="10">
        <f>TopasOutput!G37/100</f>
        <v>5.3297199999999996E-3</v>
      </c>
      <c r="H37" s="5">
        <f>TopasOutput!H37/100</f>
        <v>7.5899799999999996E-3</v>
      </c>
      <c r="I37" s="11">
        <f>TopasOutput!I37/100</f>
        <v>2.3075999999999999E-3</v>
      </c>
      <c r="J37" s="6">
        <f>TopasOutput!J37/100</f>
        <v>4.3466699999999997E-2</v>
      </c>
      <c r="K37" s="12">
        <f>TopasOutput!K37/100</f>
        <v>2.9714699999999999E-3</v>
      </c>
      <c r="L37" s="7">
        <f>TopasOutput!L37/100</f>
        <v>8.36871E-2</v>
      </c>
      <c r="M37" s="13">
        <f>TopasOutput!M37/100</f>
        <v>3.4238699999999999E-3</v>
      </c>
      <c r="N37" s="2">
        <f>TopasOutput!N37/100</f>
        <v>3.5430000000000003E-2</v>
      </c>
      <c r="O37" s="9">
        <f>TopasOutput!O37/100</f>
        <v>3.0217100000000004E-3</v>
      </c>
      <c r="P37" s="3">
        <f>TopasOutput!P37/100</f>
        <v>8.4125199999999997E-3</v>
      </c>
      <c r="Q37" s="8">
        <f>TopasOutput!Q37/100</f>
        <v>1.37334E-3</v>
      </c>
      <c r="R37" s="4">
        <f>TopasOutput!R37/100</f>
        <v>0.11767</v>
      </c>
      <c r="T37" s="23">
        <f t="shared" si="0"/>
        <v>0.35188298000000001</v>
      </c>
    </row>
    <row r="38" spans="1:20" x14ac:dyDescent="0.3">
      <c r="A38" t="str">
        <f>MID(TopasOutput!A38,FIND("@",SUBSTITUTE(TopasOutput!A38,"\","@",LEN(TopasOutput!A38)-LEN(SUBSTITUTE(TopasOutput!A38,"\",""))),1)+1,FIND(".",TopasOutput!A38)-FIND("@",SUBSTITUTE(TopasOutput!A38,"\","@",LEN(TopasOutput!A38)-LEN(SUBSTITUTE(TopasOutput!A38,"\",""))),1)-1)</f>
        <v>Y171 BOB-Bg3</v>
      </c>
      <c r="B38" s="2">
        <f>TopasOutput!B38/100</f>
        <v>0.39992499999999997</v>
      </c>
      <c r="C38" s="9">
        <f>TopasOutput!C38/100</f>
        <v>3.5601999999999999E-3</v>
      </c>
      <c r="D38" s="3">
        <f>TopasOutput!D38/100</f>
        <v>0.159827</v>
      </c>
      <c r="E38" s="8">
        <f>TopasOutput!E38/100</f>
        <v>3.7677000000000001E-3</v>
      </c>
      <c r="F38" s="4">
        <f>TopasOutput!F38/100</f>
        <v>0.14367000000000002</v>
      </c>
      <c r="G38" s="10">
        <f>TopasOutput!G38/100</f>
        <v>4.2604000000000001E-3</v>
      </c>
      <c r="H38" s="5">
        <f>TopasOutput!H38/100</f>
        <v>7.6208400000000009E-2</v>
      </c>
      <c r="I38" s="11">
        <f>TopasOutput!I38/100</f>
        <v>2.9150900000000004E-3</v>
      </c>
      <c r="J38" s="6">
        <f>TopasOutput!J38/100</f>
        <v>5.3540400000000002E-2</v>
      </c>
      <c r="K38" s="12">
        <f>TopasOutput!K38/100</f>
        <v>2.3567800000000002E-3</v>
      </c>
      <c r="L38" s="7">
        <f>TopasOutput!L38/100</f>
        <v>0.11212</v>
      </c>
      <c r="M38" s="13">
        <f>TopasOutput!M38/100</f>
        <v>2.9046300000000001E-3</v>
      </c>
      <c r="N38" s="2">
        <f>TopasOutput!N38/100</f>
        <v>5.0030099999999994E-2</v>
      </c>
      <c r="O38" s="9">
        <f>TopasOutput!O38/100</f>
        <v>2.2781399999999997E-3</v>
      </c>
      <c r="P38" s="3">
        <f>TopasOutput!P38/100</f>
        <v>4.67841E-3</v>
      </c>
      <c r="Q38" s="8">
        <f>TopasOutput!Q38/100</f>
        <v>9.4410999999999996E-4</v>
      </c>
      <c r="R38" s="4">
        <f>TopasOutput!R38/100</f>
        <v>8.7590000000000001E-2</v>
      </c>
      <c r="T38" s="23">
        <f t="shared" si="0"/>
        <v>0.37970540000000003</v>
      </c>
    </row>
    <row r="39" spans="1:20" x14ac:dyDescent="0.3">
      <c r="A39" t="str">
        <f>MID(TopasOutput!A39,FIND("@",SUBSTITUTE(TopasOutput!A39,"\","@",LEN(TopasOutput!A39)-LEN(SUBSTITUTE(TopasOutput!A39,"\",""))),1)+1,FIND(".",TopasOutput!A39)-FIND("@",SUBSTITUTE(TopasOutput!A39,"\","@",LEN(TopasOutput!A39)-LEN(SUBSTITUTE(TopasOutput!A39,"\",""))),1)-1)</f>
        <v>Y172 BoB-Bg4</v>
      </c>
      <c r="B39" s="2">
        <f>TopasOutput!B39/100</f>
        <v>0.37839300000000003</v>
      </c>
      <c r="C39" s="9">
        <f>TopasOutput!C39/100</f>
        <v>3.5152E-3</v>
      </c>
      <c r="D39" s="3">
        <f>TopasOutput!D39/100</f>
        <v>0.1641</v>
      </c>
      <c r="E39" s="8">
        <f>TopasOutput!E39/100</f>
        <v>3.921E-3</v>
      </c>
      <c r="F39" s="4">
        <f>TopasOutput!F39/100</f>
        <v>0.155727</v>
      </c>
      <c r="G39" s="10">
        <f>TopasOutput!G39/100</f>
        <v>4.3573700000000002E-3</v>
      </c>
      <c r="H39" s="5">
        <f>TopasOutput!H39/100</f>
        <v>5.5105599999999998E-2</v>
      </c>
      <c r="I39" s="11">
        <f>TopasOutput!I39/100</f>
        <v>2.9987999999999998E-3</v>
      </c>
      <c r="J39" s="6">
        <f>TopasOutput!J39/100</f>
        <v>6.7897700000000005E-2</v>
      </c>
      <c r="K39" s="12">
        <f>TopasOutput!K39/100</f>
        <v>2.4957999999999998E-3</v>
      </c>
      <c r="L39" s="7">
        <f>TopasOutput!L39/100</f>
        <v>0.10885099999999999</v>
      </c>
      <c r="M39" s="13">
        <f>TopasOutput!M39/100</f>
        <v>3.0591500000000001E-3</v>
      </c>
      <c r="N39" s="2">
        <f>TopasOutput!N39/100</f>
        <v>6.5893699999999999E-2</v>
      </c>
      <c r="O39" s="9">
        <f>TopasOutput!O39/100</f>
        <v>2.4212399999999999E-3</v>
      </c>
      <c r="P39" s="3">
        <f>TopasOutput!P39/100</f>
        <v>4.0314699999999997E-3</v>
      </c>
      <c r="Q39" s="8">
        <f>TopasOutput!Q39/100</f>
        <v>9.5381400000000009E-4</v>
      </c>
      <c r="R39" s="4">
        <f>TopasOutput!R39/100</f>
        <v>8.4940000000000002E-2</v>
      </c>
      <c r="T39" s="23">
        <f t="shared" si="0"/>
        <v>0.37493259999999995</v>
      </c>
    </row>
    <row r="40" spans="1:20" x14ac:dyDescent="0.3">
      <c r="A40" t="str">
        <f>MID(TopasOutput!A40,FIND("@",SUBSTITUTE(TopasOutput!A40,"\","@",LEN(TopasOutput!A40)-LEN(SUBSTITUTE(TopasOutput!A40,"\",""))),1)+1,FIND(".",TopasOutput!A40)-FIND("@",SUBSTITUTE(TopasOutput!A40,"\","@",LEN(TopasOutput!A40)-LEN(SUBSTITUTE(TopasOutput!A40,"\",""))),1)-1)</f>
        <v>Y177 BOD-Bg2</v>
      </c>
      <c r="B40" s="2">
        <f>TopasOutput!B40/100</f>
        <v>0.44852600000000004</v>
      </c>
      <c r="C40" s="9">
        <f>TopasOutput!C40/100</f>
        <v>4.6292399999999997E-3</v>
      </c>
      <c r="D40" s="3">
        <f>TopasOutput!D40/100</f>
        <v>0.16745599999999999</v>
      </c>
      <c r="E40" s="8">
        <f>TopasOutput!E40/100</f>
        <v>4.57983E-3</v>
      </c>
      <c r="F40" s="4">
        <f>TopasOutput!F40/100</f>
        <v>0.17732199999999998</v>
      </c>
      <c r="G40" s="10">
        <f>TopasOutput!G40/100</f>
        <v>5.10868E-3</v>
      </c>
      <c r="H40" s="5">
        <f>TopasOutput!H40/100</f>
        <v>2.58496E-2</v>
      </c>
      <c r="I40" s="11">
        <f>TopasOutput!I40/100</f>
        <v>2.45867E-3</v>
      </c>
      <c r="J40" s="6">
        <f>TopasOutput!J40/100</f>
        <v>4.6501900000000006E-2</v>
      </c>
      <c r="K40" s="12">
        <f>TopasOutput!K40/100</f>
        <v>2.8203099999999999E-3</v>
      </c>
      <c r="L40" s="7">
        <f>TopasOutput!L40/100</f>
        <v>8.4808400000000006E-2</v>
      </c>
      <c r="M40" s="13">
        <f>TopasOutput!M40/100</f>
        <v>3.3790199999999999E-3</v>
      </c>
      <c r="N40" s="2">
        <f>TopasOutput!N40/100</f>
        <v>4.4218300000000002E-2</v>
      </c>
      <c r="O40" s="9">
        <f>TopasOutput!O40/100</f>
        <v>2.81138E-3</v>
      </c>
      <c r="P40" s="3">
        <f>TopasOutput!P40/100</f>
        <v>5.3181500000000007E-3</v>
      </c>
      <c r="Q40" s="8">
        <f>TopasOutput!Q40/100</f>
        <v>1.22288E-3</v>
      </c>
      <c r="R40" s="4">
        <f>TopasOutput!R40/100</f>
        <v>0.10923999999999999</v>
      </c>
      <c r="T40" s="23">
        <f t="shared" si="0"/>
        <v>0.37062759999999995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TopasOutput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Bowden</dc:creator>
  <cp:lastModifiedBy>ecroo</cp:lastModifiedBy>
  <dcterms:created xsi:type="dcterms:W3CDTF">2021-07-28T18:17:53Z</dcterms:created>
  <dcterms:modified xsi:type="dcterms:W3CDTF">2021-12-29T21:50:05Z</dcterms:modified>
</cp:coreProperties>
</file>