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mdance/Library/Containers/com.apple.TextEdit/Data/Documents/MIS 4173/Sprint 3/"/>
    </mc:Choice>
  </mc:AlternateContent>
  <xr:revisionPtr revIDLastSave="0" documentId="8_{DBBCE668-AEE9-E94D-853A-B6379652B65D}" xr6:coauthVersionLast="47" xr6:coauthVersionMax="47" xr10:uidLastSave="{00000000-0000-0000-0000-000000000000}"/>
  <bookViews>
    <workbookView xWindow="0" yWindow="760" windowWidth="28800" windowHeight="16900" tabRatio="944" activeTab="4" xr2:uid="{047EDA12-5405-40A6-80B7-7E930EF3BD47}"/>
  </bookViews>
  <sheets>
    <sheet name="Sprint 1 Burndown" sheetId="1" r:id="rId1"/>
    <sheet name="Sprint 1 BD Chart" sheetId="7" r:id="rId2"/>
    <sheet name="Sprint 2 Burndown" sheetId="2" r:id="rId3"/>
    <sheet name="Sprint 2 BD Chart" sheetId="8" r:id="rId4"/>
    <sheet name="Sprint 3 Burndown" sheetId="3" r:id="rId5"/>
    <sheet name="Sprint 3 BD Chart" sheetId="9" r:id="rId6"/>
    <sheet name="Sprint 4 Burndown" sheetId="4" r:id="rId7"/>
    <sheet name="Sprint 4 BD Chart" sheetId="10" r:id="rId8"/>
    <sheet name="Sprint 5 Burndown" sheetId="5" r:id="rId9"/>
    <sheet name="Sprint 5 BD Chart" sheetId="11" r:id="rId10"/>
    <sheet name="Sprint 6 Burndown" sheetId="6" r:id="rId11"/>
    <sheet name="Sprint 6 BD Chart" sheetId="12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2" l="1"/>
  <c r="E28" i="4"/>
  <c r="F28" i="4"/>
  <c r="G28" i="4" s="1"/>
  <c r="H28" i="4" s="1"/>
  <c r="I28" i="4" s="1"/>
  <c r="J28" i="4" s="1"/>
  <c r="K28" i="4" s="1"/>
  <c r="L28" i="4" s="1"/>
  <c r="M28" i="4" s="1"/>
  <c r="N28" i="4" s="1"/>
  <c r="O28" i="4" s="1"/>
  <c r="P28" i="4" s="1"/>
  <c r="Q28" i="4" s="1"/>
  <c r="R28" i="4" s="1"/>
  <c r="S28" i="4" s="1"/>
  <c r="T28" i="4" s="1"/>
  <c r="U28" i="4" s="1"/>
  <c r="V28" i="4" s="1"/>
  <c r="W28" i="4" s="1"/>
  <c r="X28" i="4" s="1"/>
  <c r="D28" i="4"/>
  <c r="S5" i="6"/>
  <c r="S4" i="6"/>
  <c r="S3" i="6"/>
  <c r="S2" i="6"/>
  <c r="S5" i="5"/>
  <c r="S4" i="5"/>
  <c r="S3" i="5"/>
  <c r="S2" i="5"/>
  <c r="Z5" i="4"/>
  <c r="Z4" i="4"/>
  <c r="Z3" i="4"/>
  <c r="Z2" i="4"/>
  <c r="Z5" i="3"/>
  <c r="Z4" i="3"/>
  <c r="Z3" i="3"/>
  <c r="Z2" i="3"/>
  <c r="S3" i="2"/>
  <c r="S4" i="2"/>
  <c r="S5" i="2"/>
  <c r="S2" i="2"/>
  <c r="T6" i="6"/>
  <c r="U14" i="6" s="1"/>
  <c r="T6" i="5"/>
  <c r="U13" i="6" s="1"/>
  <c r="AA6" i="4"/>
  <c r="U12" i="6" s="1"/>
  <c r="AA6" i="3"/>
  <c r="U11" i="6" s="1"/>
  <c r="U10" i="6"/>
  <c r="T6" i="1"/>
  <c r="U9" i="6" s="1"/>
  <c r="C27" i="6"/>
  <c r="D27" i="6" s="1"/>
  <c r="E27" i="6" s="1"/>
  <c r="F27" i="6" s="1"/>
  <c r="G27" i="6" s="1"/>
  <c r="H27" i="6" s="1"/>
  <c r="I27" i="6" s="1"/>
  <c r="J27" i="6" s="1"/>
  <c r="K27" i="6" s="1"/>
  <c r="L27" i="6" s="1"/>
  <c r="M27" i="6" s="1"/>
  <c r="N27" i="6" s="1"/>
  <c r="O27" i="6" s="1"/>
  <c r="P27" i="6" s="1"/>
  <c r="Q27" i="6" s="1"/>
  <c r="C27" i="5"/>
  <c r="C28" i="5" s="1"/>
  <c r="D28" i="5" s="1"/>
  <c r="E28" i="5" s="1"/>
  <c r="F28" i="5" s="1"/>
  <c r="G28" i="5" s="1"/>
  <c r="H28" i="5" s="1"/>
  <c r="I28" i="5" s="1"/>
  <c r="J28" i="5" s="1"/>
  <c r="K28" i="5" s="1"/>
  <c r="L28" i="5" s="1"/>
  <c r="M28" i="5" s="1"/>
  <c r="N28" i="5" s="1"/>
  <c r="O28" i="5" s="1"/>
  <c r="P28" i="5" s="1"/>
  <c r="Q28" i="5" s="1"/>
  <c r="C27" i="4"/>
  <c r="C28" i="4" s="1"/>
  <c r="C28" i="3"/>
  <c r="C29" i="3" s="1"/>
  <c r="D29" i="3" s="1"/>
  <c r="E29" i="3" s="1"/>
  <c r="F29" i="3" s="1"/>
  <c r="G29" i="3" s="1"/>
  <c r="H29" i="3" s="1"/>
  <c r="I29" i="3" s="1"/>
  <c r="J29" i="3" s="1"/>
  <c r="K29" i="3" s="1"/>
  <c r="L29" i="3" s="1"/>
  <c r="M29" i="3" s="1"/>
  <c r="N29" i="3" s="1"/>
  <c r="O29" i="3" s="1"/>
  <c r="P29" i="3" s="1"/>
  <c r="Q29" i="3" s="1"/>
  <c r="R29" i="3" s="1"/>
  <c r="S29" i="3" s="1"/>
  <c r="T29" i="3" s="1"/>
  <c r="U29" i="3" s="1"/>
  <c r="V29" i="3" s="1"/>
  <c r="W29" i="3" s="1"/>
  <c r="X29" i="3" s="1"/>
  <c r="C27" i="2"/>
  <c r="C28" i="2" s="1"/>
  <c r="D28" i="2" s="1"/>
  <c r="E28" i="2" s="1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C27" i="1"/>
  <c r="C28" i="1" s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C28" i="6" l="1"/>
  <c r="D28" i="6" s="1"/>
  <c r="E28" i="6" s="1"/>
  <c r="F28" i="6" s="1"/>
  <c r="G28" i="6" s="1"/>
  <c r="H28" i="6" s="1"/>
  <c r="I28" i="6" s="1"/>
  <c r="J28" i="6" s="1"/>
  <c r="K28" i="6" s="1"/>
  <c r="L28" i="6" s="1"/>
  <c r="M28" i="6" s="1"/>
  <c r="N28" i="6" s="1"/>
  <c r="O28" i="6" s="1"/>
  <c r="P28" i="6" s="1"/>
  <c r="Q28" i="6" s="1"/>
  <c r="U15" i="6"/>
  <c r="D27" i="5"/>
  <c r="E27" i="5" s="1"/>
  <c r="F27" i="5" s="1"/>
  <c r="G27" i="5" s="1"/>
  <c r="H27" i="5" s="1"/>
  <c r="I27" i="5" s="1"/>
  <c r="J27" i="5" s="1"/>
  <c r="K27" i="5" s="1"/>
  <c r="L27" i="5" s="1"/>
  <c r="M27" i="5" s="1"/>
  <c r="N27" i="5" s="1"/>
  <c r="O27" i="5" s="1"/>
  <c r="P27" i="5" s="1"/>
  <c r="Q27" i="5" s="1"/>
  <c r="D27" i="4"/>
  <c r="E27" i="4" s="1"/>
  <c r="F27" i="4" s="1"/>
  <c r="G27" i="4" s="1"/>
  <c r="H27" i="4" s="1"/>
  <c r="I27" i="4" s="1"/>
  <c r="J27" i="4" s="1"/>
  <c r="K27" i="4" s="1"/>
  <c r="L27" i="4" s="1"/>
  <c r="M27" i="4" s="1"/>
  <c r="N27" i="4" s="1"/>
  <c r="O27" i="4" s="1"/>
  <c r="P27" i="4" s="1"/>
  <c r="Q27" i="4" s="1"/>
  <c r="R27" i="4" s="1"/>
  <c r="S27" i="4" s="1"/>
  <c r="T27" i="4" s="1"/>
  <c r="U27" i="4" s="1"/>
  <c r="V27" i="4" s="1"/>
  <c r="W27" i="4" s="1"/>
  <c r="X27" i="4" s="1"/>
  <c r="D28" i="3"/>
  <c r="E28" i="3" s="1"/>
  <c r="F28" i="3" s="1"/>
  <c r="G28" i="3" s="1"/>
  <c r="H28" i="3" s="1"/>
  <c r="I28" i="3" s="1"/>
  <c r="J28" i="3" s="1"/>
  <c r="K28" i="3" s="1"/>
  <c r="L28" i="3" s="1"/>
  <c r="M28" i="3" s="1"/>
  <c r="N28" i="3" s="1"/>
  <c r="O28" i="3" s="1"/>
  <c r="P28" i="3" s="1"/>
  <c r="Q28" i="3" s="1"/>
  <c r="R28" i="3" s="1"/>
  <c r="S28" i="3" s="1"/>
  <c r="T28" i="3" s="1"/>
  <c r="U28" i="3" s="1"/>
  <c r="V28" i="3" s="1"/>
  <c r="W28" i="3" s="1"/>
  <c r="X28" i="3" s="1"/>
  <c r="D27" i="2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Q27" i="2" s="1"/>
  <c r="D27" i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</calcChain>
</file>

<file path=xl/sharedStrings.xml><?xml version="1.0" encoding="utf-8"?>
<sst xmlns="http://schemas.openxmlformats.org/spreadsheetml/2006/main" count="200" uniqueCount="71">
  <si>
    <t>Backlog Item ID</t>
  </si>
  <si>
    <t>User Stories / Requirements / Bugs</t>
  </si>
  <si>
    <t>Estimated Time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</si>
  <si>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</si>
  <si>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</si>
  <si>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</si>
  <si>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</si>
  <si>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</si>
  <si>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</si>
  <si>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</si>
  <si>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</si>
  <si>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</si>
  <si>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</si>
  <si>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</si>
  <si>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</si>
  <si>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</si>
  <si>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</si>
  <si>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Team Member</t>
  </si>
  <si>
    <t>Total Time</t>
  </si>
  <si>
    <t>Decide on Company/Project</t>
  </si>
  <si>
    <t>Erin</t>
  </si>
  <si>
    <t>Contact and Set-Up Meeting</t>
  </si>
  <si>
    <t>Jordan</t>
  </si>
  <si>
    <t>Meet with Representative</t>
  </si>
  <si>
    <t>Asia</t>
  </si>
  <si>
    <t>Obtain all information for Sprint 1</t>
  </si>
  <si>
    <t>Whitley</t>
  </si>
  <si>
    <t>Create Context Diagram</t>
  </si>
  <si>
    <t>Total Team Time</t>
  </si>
  <si>
    <t>Create Use Case Diagram</t>
  </si>
  <si>
    <t>Create Backlog</t>
  </si>
  <si>
    <t>Create Burn Down Chart</t>
  </si>
  <si>
    <t>Complete PSPI</t>
  </si>
  <si>
    <t>Complete SCRUM Meeting Log</t>
  </si>
  <si>
    <t>Create Presentation</t>
  </si>
  <si>
    <t>Remaining Effort</t>
  </si>
  <si>
    <t>Ideal Effort</t>
  </si>
  <si>
    <t>Executive Summary</t>
  </si>
  <si>
    <t>Update Use Case Diagram</t>
  </si>
  <si>
    <t>Non-Functional Requirements</t>
  </si>
  <si>
    <t>Figma</t>
  </si>
  <si>
    <t>Update Context Diagram</t>
  </si>
  <si>
    <t>Update Burndown Chart</t>
  </si>
  <si>
    <t>wday</t>
  </si>
  <si>
    <t>thurs</t>
  </si>
  <si>
    <t>fri</t>
  </si>
  <si>
    <t>sat</t>
  </si>
  <si>
    <t>sun</t>
  </si>
  <si>
    <t>mon</t>
  </si>
  <si>
    <t>tues</t>
  </si>
  <si>
    <t>Day 15</t>
  </si>
  <si>
    <t>Day 16</t>
  </si>
  <si>
    <t>Day 17</t>
  </si>
  <si>
    <t>Day 18</t>
  </si>
  <si>
    <t>Day 19</t>
  </si>
  <si>
    <t>Day 20</t>
  </si>
  <si>
    <t>Day 21</t>
  </si>
  <si>
    <t>Data Flow Diagram Package</t>
  </si>
  <si>
    <t>Hardware and Software Specification</t>
  </si>
  <si>
    <t>Navigation Diagram</t>
  </si>
  <si>
    <t>Entity Relationship Diagram</t>
  </si>
  <si>
    <t>Program Plan (IPO Chart)</t>
  </si>
  <si>
    <t>Standard Naming Conventions</t>
  </si>
  <si>
    <t>Update Project Plan</t>
  </si>
  <si>
    <t>Total Project Time</t>
  </si>
  <si>
    <t>Sprint 1</t>
  </si>
  <si>
    <t>Sprint 2</t>
  </si>
  <si>
    <t>Sprint 3</t>
  </si>
  <si>
    <t>Sprint 4</t>
  </si>
  <si>
    <t>Sprint 5</t>
  </si>
  <si>
    <t>Sprint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</si>
</sst>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12" Type="http://schemas.openxmlformats.org/officeDocument/2006/relationships/chartsheet" Target="chartsheets/sheet6.xml"/><Relationship Id="rId1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6.xml"/><Relationship Id="rId5" Type="http://schemas.openxmlformats.org/officeDocument/2006/relationships/worksheet" Target="worksheets/sheet3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5.xml"/><Relationship Id="rId19" Type="http://schemas.openxmlformats.org/officeDocument/2006/relationships/customXml" Target="../customXml/item3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1 Burndown'!$A$27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1 Burndown'!$C$27:$Q$27</c:f>
              <c:numCache>
                <c:formatCode>General</c:formatCode>
                <c:ptCount val="15"/>
                <c:pt idx="0">
                  <c:v>30.65</c:v>
                </c:pt>
                <c:pt idx="1">
                  <c:v>26.65</c:v>
                </c:pt>
                <c:pt idx="2">
                  <c:v>26.65</c:v>
                </c:pt>
                <c:pt idx="3">
                  <c:v>19.989999999999998</c:v>
                </c:pt>
                <c:pt idx="4">
                  <c:v>19.989999999999998</c:v>
                </c:pt>
                <c:pt idx="5">
                  <c:v>15.329999999999998</c:v>
                </c:pt>
                <c:pt idx="6">
                  <c:v>8.6699999999999982</c:v>
                </c:pt>
                <c:pt idx="7">
                  <c:v>8.6699999999999982</c:v>
                </c:pt>
                <c:pt idx="8">
                  <c:v>5.3399999999999981</c:v>
                </c:pt>
                <c:pt idx="9">
                  <c:v>0.68999999999999773</c:v>
                </c:pt>
                <c:pt idx="10">
                  <c:v>-3.9700000000000024</c:v>
                </c:pt>
                <c:pt idx="11">
                  <c:v>-6.6300000000000026</c:v>
                </c:pt>
                <c:pt idx="12">
                  <c:v>-12.620000000000003</c:v>
                </c:pt>
                <c:pt idx="13">
                  <c:v>-16.610000000000003</c:v>
                </c:pt>
                <c:pt idx="14">
                  <c:v>-17.940000000000005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2-4C50-8F3F-0C5C5A77F0B8}"/>
            </c:ext>
          </c:extLst>
        </c:ser>
        <c:ser>
          <c:idx val="1"/>
          <c:order val="1"/>
          <c:tx>
            <c:strRef>
              <c:f>'Sprint 1 Burndown'!$A$28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1 Burndown'!$C$28:$Q$28</c:f>
              <c:numCache>
                <c:formatCode>0</c:formatCode>
                <c:ptCount val="15"/>
                <c:pt idx="0" formatCode="General">
                  <c:v>30.65</c:v>
                </c:pt>
                <c:pt idx="1">
                  <c:v>28.460714285714285</c:v>
                </c:pt>
                <c:pt idx="2">
                  <c:v>26.271428571428572</c:v>
                </c:pt>
                <c:pt idx="3">
                  <c:v>24.082142857142859</c:v>
                </c:pt>
                <c:pt idx="4">
                  <c:v>21.892857142857146</c:v>
                </c:pt>
                <c:pt idx="5">
                  <c:v>19.703571428571433</c:v>
                </c:pt>
                <c:pt idx="6">
                  <c:v>17.51428571428572</c:v>
                </c:pt>
                <c:pt idx="7">
                  <c:v>15.325000000000006</c:v>
                </c:pt>
                <c:pt idx="8">
                  <c:v>13.135714285714293</c:v>
                </c:pt>
                <c:pt idx="9">
                  <c:v>10.94642857142858</c:v>
                </c:pt>
                <c:pt idx="10">
                  <c:v>8.7571428571428669</c:v>
                </c:pt>
                <c:pt idx="11">
                  <c:v>6.5678571428571528</c:v>
                </c:pt>
                <c:pt idx="12">
                  <c:v>4.3785714285714388</c:v>
                </c:pt>
                <c:pt idx="13">
                  <c:v>2.1892857142857247</c:v>
                </c:pt>
                <c:pt idx="14">
                  <c:v>1.0658141036401503E-14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2-4C50-8F3F-0C5C5A77F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055584"/>
        <c:axId val="516019664"/>
      </c:lineChart>
      <c:catAx>
        <c:axId val="50505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19664"/>
        <c:crosses val="autoZero"/>
        <c:auto val="1"/>
        <c:lblAlgn val="ctr"/>
        <c:lblOffset val="100"/>
        <c:noMultiLvlLbl val="0"/>
      </c:catAx>
      <c:valAx>
        <c:axId val="5160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5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2 Burndown'!$A$27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2 Burndown'!$C$27:$Q$27</c:f>
              <c:numCache>
                <c:formatCode>General</c:formatCode>
                <c:ptCount val="15"/>
                <c:pt idx="0">
                  <c:v>41.16</c:v>
                </c:pt>
                <c:pt idx="1">
                  <c:v>41.16</c:v>
                </c:pt>
                <c:pt idx="2">
                  <c:v>39.159999999999997</c:v>
                </c:pt>
                <c:pt idx="3">
                  <c:v>30.659999999999997</c:v>
                </c:pt>
                <c:pt idx="4">
                  <c:v>24.659999999999997</c:v>
                </c:pt>
                <c:pt idx="5">
                  <c:v>24.159999999999997</c:v>
                </c:pt>
                <c:pt idx="6">
                  <c:v>21.159999999999997</c:v>
                </c:pt>
                <c:pt idx="7">
                  <c:v>14.499999999999996</c:v>
                </c:pt>
                <c:pt idx="8">
                  <c:v>7.9999999999999964</c:v>
                </c:pt>
                <c:pt idx="9">
                  <c:v>7.9999999999999964</c:v>
                </c:pt>
                <c:pt idx="10">
                  <c:v>2.9999999999999964</c:v>
                </c:pt>
                <c:pt idx="11">
                  <c:v>0.99999999999999645</c:v>
                </c:pt>
                <c:pt idx="12">
                  <c:v>0.99999999999999645</c:v>
                </c:pt>
                <c:pt idx="13">
                  <c:v>-1.0000000000000036</c:v>
                </c:pt>
                <c:pt idx="14">
                  <c:v>-1.0000000000000036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5-42E7-84D9-6C1D12319C91}"/>
            </c:ext>
          </c:extLst>
        </c:ser>
        <c:ser>
          <c:idx val="1"/>
          <c:order val="1"/>
          <c:tx>
            <c:strRef>
              <c:f>'Sprint 2 Burndown'!$A$28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2 Burndown'!$C$28:$Q$28</c:f>
              <c:numCache>
                <c:formatCode>0</c:formatCode>
                <c:ptCount val="15"/>
                <c:pt idx="0" formatCode="General">
                  <c:v>41.16</c:v>
                </c:pt>
                <c:pt idx="1">
                  <c:v>38.22</c:v>
                </c:pt>
                <c:pt idx="2">
                  <c:v>35.28</c:v>
                </c:pt>
                <c:pt idx="3">
                  <c:v>32.340000000000003</c:v>
                </c:pt>
                <c:pt idx="4">
                  <c:v>29.400000000000002</c:v>
                </c:pt>
                <c:pt idx="5">
                  <c:v>26.46</c:v>
                </c:pt>
                <c:pt idx="6">
                  <c:v>23.52</c:v>
                </c:pt>
                <c:pt idx="7">
                  <c:v>20.58</c:v>
                </c:pt>
                <c:pt idx="8">
                  <c:v>17.639999999999997</c:v>
                </c:pt>
                <c:pt idx="9">
                  <c:v>14.699999999999998</c:v>
                </c:pt>
                <c:pt idx="10">
                  <c:v>11.759999999999998</c:v>
                </c:pt>
                <c:pt idx="11">
                  <c:v>8.8199999999999985</c:v>
                </c:pt>
                <c:pt idx="12">
                  <c:v>5.879999999999999</c:v>
                </c:pt>
                <c:pt idx="13">
                  <c:v>2.9399999999999991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5-42E7-84D9-6C1D12319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944976"/>
        <c:axId val="647228592"/>
      </c:lineChart>
      <c:catAx>
        <c:axId val="36194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28592"/>
        <c:crosses val="autoZero"/>
        <c:auto val="1"/>
        <c:lblAlgn val="ctr"/>
        <c:lblOffset val="100"/>
        <c:noMultiLvlLbl val="0"/>
      </c:catAx>
      <c:valAx>
        <c:axId val="6472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4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3 Burndown'!$A$28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3 Burndown'!$C$28:$X$28</c:f>
              <c:numCache>
                <c:formatCode>General</c:formatCode>
                <c:ptCount val="22"/>
                <c:pt idx="0">
                  <c:v>57</c:v>
                </c:pt>
                <c:pt idx="1">
                  <c:v>57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  <c:pt idx="7">
                  <c:v>51</c:v>
                </c:pt>
                <c:pt idx="8">
                  <c:v>51</c:v>
                </c:pt>
                <c:pt idx="9">
                  <c:v>44</c:v>
                </c:pt>
                <c:pt idx="10">
                  <c:v>39</c:v>
                </c:pt>
                <c:pt idx="11">
                  <c:v>39</c:v>
                </c:pt>
                <c:pt idx="12">
                  <c:v>34</c:v>
                </c:pt>
                <c:pt idx="13">
                  <c:v>33</c:v>
                </c:pt>
                <c:pt idx="14">
                  <c:v>30</c:v>
                </c:pt>
                <c:pt idx="15">
                  <c:v>26</c:v>
                </c:pt>
                <c:pt idx="16">
                  <c:v>22</c:v>
                </c:pt>
                <c:pt idx="17">
                  <c:v>20</c:v>
                </c:pt>
                <c:pt idx="18">
                  <c:v>15</c:v>
                </c:pt>
                <c:pt idx="19">
                  <c:v>13</c:v>
                </c:pt>
                <c:pt idx="20">
                  <c:v>12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2-4BE1-A51C-0E96500DEF08}"/>
            </c:ext>
          </c:extLst>
        </c:ser>
        <c:ser>
          <c:idx val="1"/>
          <c:order val="1"/>
          <c:tx>
            <c:strRef>
              <c:f>'Sprint 3 Burndown'!$A$29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3 Burndown'!$C$29:$X$29</c:f>
              <c:numCache>
                <c:formatCode>0</c:formatCode>
                <c:ptCount val="22"/>
                <c:pt idx="0" formatCode="General">
                  <c:v>57</c:v>
                </c:pt>
                <c:pt idx="1">
                  <c:v>54.285714285714285</c:v>
                </c:pt>
                <c:pt idx="2">
                  <c:v>51.571428571428569</c:v>
                </c:pt>
                <c:pt idx="3">
                  <c:v>48.857142857142854</c:v>
                </c:pt>
                <c:pt idx="4">
                  <c:v>46.142857142857139</c:v>
                </c:pt>
                <c:pt idx="5">
                  <c:v>43.428571428571423</c:v>
                </c:pt>
                <c:pt idx="6">
                  <c:v>40.714285714285708</c:v>
                </c:pt>
                <c:pt idx="7">
                  <c:v>37.999999999999993</c:v>
                </c:pt>
                <c:pt idx="8">
                  <c:v>35.285714285714278</c:v>
                </c:pt>
                <c:pt idx="9">
                  <c:v>32.571428571428562</c:v>
                </c:pt>
                <c:pt idx="10">
                  <c:v>29.857142857142847</c:v>
                </c:pt>
                <c:pt idx="11">
                  <c:v>27.142857142857132</c:v>
                </c:pt>
                <c:pt idx="12">
                  <c:v>24.428571428571416</c:v>
                </c:pt>
                <c:pt idx="13">
                  <c:v>21.714285714285701</c:v>
                </c:pt>
                <c:pt idx="14">
                  <c:v>18.999999999999986</c:v>
                </c:pt>
                <c:pt idx="15">
                  <c:v>16.28571428571427</c:v>
                </c:pt>
                <c:pt idx="16">
                  <c:v>13.571428571428555</c:v>
                </c:pt>
                <c:pt idx="17">
                  <c:v>10.85714285714284</c:v>
                </c:pt>
                <c:pt idx="18">
                  <c:v>8.1428571428571246</c:v>
                </c:pt>
                <c:pt idx="19">
                  <c:v>5.4285714285714102</c:v>
                </c:pt>
                <c:pt idx="20">
                  <c:v>2.7142857142856958</c:v>
                </c:pt>
                <c:pt idx="21">
                  <c:v>-1.865174681370263E-14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2-4BE1-A51C-0E96500DE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030192"/>
        <c:axId val="1600942576"/>
      </c:lineChart>
      <c:catAx>
        <c:axId val="485030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942576"/>
        <c:crosses val="autoZero"/>
        <c:auto val="1"/>
        <c:lblAlgn val="ctr"/>
        <c:lblOffset val="100"/>
        <c:noMultiLvlLbl val="0"/>
      </c:catAx>
      <c:valAx>
        <c:axId val="16009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3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4 Burndown'!$A$27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4 Burndown'!$C$27:$X$27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3-44C5-9457-EA96D26765EA}"/>
            </c:ext>
          </c:extLst>
        </c:ser>
        <c:ser>
          <c:idx val="1"/>
          <c:order val="1"/>
          <c:tx>
            <c:strRef>
              <c:f>'Sprint 4 Burndown'!$A$28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4 Burndown'!$C$28:$X$28</c:f>
              <c:numCache>
                <c:formatCode>0</c:formatCode>
                <c:ptCount val="22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53-44C5-9457-EA96D2676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833008"/>
        <c:axId val="334114688"/>
      </c:lineChart>
      <c:catAx>
        <c:axId val="33183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14688"/>
        <c:crosses val="autoZero"/>
        <c:auto val="1"/>
        <c:lblAlgn val="ctr"/>
        <c:lblOffset val="100"/>
        <c:noMultiLvlLbl val="0"/>
      </c:catAx>
      <c:valAx>
        <c:axId val="3341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3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5 Burndown'!$A$27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5 Burndown'!$C$27:$Q$27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2-4C4D-950C-60EF00428576}"/>
            </c:ext>
          </c:extLst>
        </c:ser>
        <c:ser>
          <c:idx val="1"/>
          <c:order val="1"/>
          <c:tx>
            <c:strRef>
              <c:f>'Sprint 5 Burndown'!$A$28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5 Burndown'!$C$28:$Q$28</c:f>
              <c:numCache>
                <c:formatCode>0</c:formatCode>
                <c:ptCount val="1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2-4C4D-950C-60EF00428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024592"/>
        <c:axId val="645635680"/>
      </c:lineChart>
      <c:catAx>
        <c:axId val="48502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35680"/>
        <c:crosses val="autoZero"/>
        <c:auto val="1"/>
        <c:lblAlgn val="ctr"/>
        <c:lblOffset val="100"/>
        <c:noMultiLvlLbl val="0"/>
      </c:catAx>
      <c:valAx>
        <c:axId val="6456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2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6 Burndown'!$A$27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6 Burndown'!$C$27:$Q$27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C-4F66-83FD-A18C02821A6B}"/>
            </c:ext>
          </c:extLst>
        </c:ser>
        <c:ser>
          <c:idx val="1"/>
          <c:order val="1"/>
          <c:tx>
            <c:strRef>
              <c:f>'Sprint 6 Burndown'!$A$28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6 Burndown'!$C$28:$Q$28</c:f>
              <c:numCache>
                <c:formatCode>0</c:formatCode>
                <c:ptCount val="1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6C-4F66-83FD-A18C02821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200528"/>
        <c:axId val="652871888"/>
      </c:lineChart>
      <c:catAx>
        <c:axId val="48020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71888"/>
        <c:crosses val="autoZero"/>
        <c:auto val="1"/>
        <c:lblAlgn val="ctr"/>
        <c:lblOffset val="100"/>
        <c:noMultiLvlLbl val="0"/>
      </c:catAx>
      <c:valAx>
        <c:axId val="65287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E1E9CB-5F58-488B-AAE1-5F6BA4FBED61}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BCC576-450C-4E39-A07A-563A388777B7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142795D-EE08-473F-B4C4-051A7E386721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12E4C7-DDC2-412F-AECF-D838A7E0B2BE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68E9DD-6FC2-4D31-94A1-D927E6AA53DD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131C60-C36B-4ACA-B3CA-997C984F9CAC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919" cy="62885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58F4DC-478D-4037-B4B3-3E6AD96B10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8FDFE-A514-4CAB-9EEA-47F892F57B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04A56-3F3E-4E03-984B-58060E0E18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882C0-8B9E-46EB-BF9C-5F42D57565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EB797E-C264-457A-A2FD-3DD1EC2CCD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3D4198-423B-4E4D-A055-3AAEB3CD4A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551A7-8BEF-490D-8DA1-3398C39255BB}">
  <dimension ref="A1:V28"/>
  <sheetViews>
    <sheetView workbookViewId="0">
      <selection activeCell="T5" sqref="T5"/>
    </sheetView>
  </sheetViews>
  <sheetFormatPr baseColWidth="10" defaultColWidth="8.83203125" defaultRowHeight="15" x14ac:dyDescent="0.2"/>
  <cols>
    <col min="1" max="1" width="7.6640625" bestFit="1" customWidth="1"/>
    <col min="2" max="2" width="42.33203125" customWidth="1"/>
    <col min="3" max="3" width="9.83203125" bestFit="1" customWidth="1"/>
    <col min="19" max="19" width="14.33203125" customWidth="1"/>
  </cols>
  <sheetData>
    <row r="1" spans="1:22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S1" s="1" t="s">
        <v>17</v>
      </c>
      <c r="T1" s="1" t="s">
        <v>18</v>
      </c>
    </row>
    <row r="2" spans="1:22" x14ac:dyDescent="0.2">
      <c r="A2">
        <v>1</v>
      </c>
      <c r="B2" t="s">
        <v>19</v>
      </c>
      <c r="C2" s="2">
        <v>5.33</v>
      </c>
      <c r="D2" s="2">
        <v>2</v>
      </c>
      <c r="E2" s="2"/>
      <c r="F2" s="2">
        <v>2</v>
      </c>
      <c r="G2" s="2"/>
      <c r="H2" s="2">
        <v>1.33</v>
      </c>
      <c r="I2" s="2"/>
      <c r="J2" s="2"/>
      <c r="K2" s="2"/>
      <c r="L2" s="2"/>
      <c r="M2" s="2"/>
      <c r="N2" s="2"/>
      <c r="O2" s="2"/>
      <c r="P2" s="2"/>
      <c r="Q2" s="2"/>
      <c r="S2" t="s">
        <v>20</v>
      </c>
      <c r="T2" s="2"/>
    </row>
    <row r="3" spans="1:22" x14ac:dyDescent="0.2">
      <c r="A3">
        <v>2</v>
      </c>
      <c r="B3" t="s">
        <v>21</v>
      </c>
      <c r="C3" s="2">
        <v>2</v>
      </c>
      <c r="D3" s="2"/>
      <c r="E3" s="2"/>
      <c r="F3" s="2"/>
      <c r="G3" s="2"/>
      <c r="H3" s="2">
        <v>1.33</v>
      </c>
      <c r="I3" s="2">
        <v>2.66</v>
      </c>
      <c r="J3" s="2"/>
      <c r="K3" s="2"/>
      <c r="L3" s="2"/>
      <c r="M3" s="2"/>
      <c r="N3" s="2"/>
      <c r="O3" s="2"/>
      <c r="P3" s="2"/>
      <c r="Q3" s="2"/>
      <c r="S3" t="s">
        <v>22</v>
      </c>
      <c r="T3" s="2">
        <v>30</v>
      </c>
    </row>
    <row r="4" spans="1:22" x14ac:dyDescent="0.2">
      <c r="A4">
        <v>3</v>
      </c>
      <c r="B4" t="s">
        <v>23</v>
      </c>
      <c r="C4" s="2">
        <v>4</v>
      </c>
      <c r="D4" s="2"/>
      <c r="E4" s="2"/>
      <c r="F4" s="2"/>
      <c r="G4" s="2"/>
      <c r="H4" s="2"/>
      <c r="I4" s="2">
        <v>4</v>
      </c>
      <c r="J4" s="2"/>
      <c r="K4" s="2"/>
      <c r="L4" s="2"/>
      <c r="M4" s="2"/>
      <c r="N4" s="2"/>
      <c r="O4" s="2"/>
      <c r="P4" s="2"/>
      <c r="Q4" s="2"/>
      <c r="S4" t="s">
        <v>24</v>
      </c>
      <c r="T4" s="2"/>
    </row>
    <row r="5" spans="1:22" x14ac:dyDescent="0.2">
      <c r="A5">
        <v>4</v>
      </c>
      <c r="B5" t="s">
        <v>25</v>
      </c>
      <c r="C5" s="2">
        <v>4</v>
      </c>
      <c r="D5" s="2"/>
      <c r="E5" s="2"/>
      <c r="F5" s="2">
        <v>2.66</v>
      </c>
      <c r="G5" s="2"/>
      <c r="H5" s="2"/>
      <c r="I5" s="2"/>
      <c r="J5" s="2"/>
      <c r="K5" s="2"/>
      <c r="L5" s="2">
        <v>1.33</v>
      </c>
      <c r="M5" s="2"/>
      <c r="N5" s="2"/>
      <c r="O5" s="2"/>
      <c r="P5" s="2"/>
      <c r="Q5" s="2"/>
      <c r="S5" t="s">
        <v>26</v>
      </c>
      <c r="T5" s="2"/>
    </row>
    <row r="6" spans="1:22" x14ac:dyDescent="0.2">
      <c r="A6">
        <v>5</v>
      </c>
      <c r="B6" t="s">
        <v>27</v>
      </c>
      <c r="C6" s="2">
        <v>2</v>
      </c>
      <c r="D6" s="2"/>
      <c r="E6" s="2"/>
      <c r="F6" s="2"/>
      <c r="G6" s="2"/>
      <c r="H6" s="2"/>
      <c r="I6" s="2"/>
      <c r="J6" s="2"/>
      <c r="K6" s="2"/>
      <c r="L6" s="2">
        <v>0.66</v>
      </c>
      <c r="M6" s="2">
        <v>1.33</v>
      </c>
      <c r="N6" s="2"/>
      <c r="O6" s="2"/>
      <c r="P6" s="2"/>
      <c r="Q6" s="2"/>
      <c r="T6" s="6">
        <f>SUM(T2:T5)</f>
        <v>30</v>
      </c>
      <c r="U6" s="9" t="s">
        <v>28</v>
      </c>
      <c r="V6" s="9"/>
    </row>
    <row r="7" spans="1:22" x14ac:dyDescent="0.2">
      <c r="A7">
        <v>6</v>
      </c>
      <c r="B7" t="s">
        <v>29</v>
      </c>
      <c r="C7" s="2">
        <v>2</v>
      </c>
      <c r="D7" s="2"/>
      <c r="E7" s="2"/>
      <c r="F7" s="2"/>
      <c r="G7" s="2"/>
      <c r="H7" s="2"/>
      <c r="I7" s="2"/>
      <c r="J7" s="2"/>
      <c r="K7" s="2"/>
      <c r="L7" s="2">
        <v>0.66</v>
      </c>
      <c r="M7" s="2">
        <v>1.33</v>
      </c>
      <c r="N7" s="2"/>
      <c r="O7" s="2"/>
      <c r="P7" s="2"/>
      <c r="Q7" s="2"/>
    </row>
    <row r="8" spans="1:22" x14ac:dyDescent="0.2">
      <c r="A8">
        <v>7</v>
      </c>
      <c r="B8" t="s">
        <v>30</v>
      </c>
      <c r="C8" s="2">
        <v>1.33</v>
      </c>
      <c r="D8" s="2"/>
      <c r="E8" s="2"/>
      <c r="F8" s="2"/>
      <c r="G8" s="2"/>
      <c r="H8" s="2"/>
      <c r="I8" s="2"/>
      <c r="J8" s="2"/>
      <c r="K8" s="2">
        <v>1.33</v>
      </c>
      <c r="L8" s="2"/>
      <c r="M8" s="2"/>
      <c r="N8" s="2"/>
      <c r="O8" s="2"/>
      <c r="P8" s="2"/>
      <c r="Q8" s="2"/>
    </row>
    <row r="9" spans="1:22" x14ac:dyDescent="0.2">
      <c r="A9">
        <v>8</v>
      </c>
      <c r="B9" t="s">
        <v>31</v>
      </c>
      <c r="C9" s="2">
        <v>2.66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>
        <v>1.33</v>
      </c>
      <c r="P9" s="2">
        <v>1.33</v>
      </c>
      <c r="Q9" s="2"/>
    </row>
    <row r="10" spans="1:22" x14ac:dyDescent="0.2">
      <c r="A10">
        <v>9</v>
      </c>
      <c r="B10" t="s">
        <v>32</v>
      </c>
      <c r="C10" s="2">
        <v>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>
        <v>1.33</v>
      </c>
      <c r="P10" s="2">
        <v>0.66</v>
      </c>
      <c r="Q10" s="2"/>
    </row>
    <row r="11" spans="1:22" x14ac:dyDescent="0.2">
      <c r="A11">
        <v>10</v>
      </c>
      <c r="B11" t="s">
        <v>33</v>
      </c>
      <c r="C11" s="2">
        <v>3</v>
      </c>
      <c r="D11" s="2">
        <v>2</v>
      </c>
      <c r="E11" s="2"/>
      <c r="F11" s="2">
        <v>2</v>
      </c>
      <c r="G11" s="2"/>
      <c r="H11" s="2">
        <v>2</v>
      </c>
      <c r="I11" s="2"/>
      <c r="J11" s="2"/>
      <c r="K11" s="2">
        <v>2</v>
      </c>
      <c r="L11" s="2"/>
      <c r="M11" s="2">
        <v>2</v>
      </c>
      <c r="N11" s="2"/>
      <c r="O11" s="2">
        <v>2</v>
      </c>
      <c r="P11" s="2"/>
      <c r="Q11" s="2"/>
    </row>
    <row r="12" spans="1:22" x14ac:dyDescent="0.2">
      <c r="A12">
        <v>11</v>
      </c>
      <c r="B12" t="s">
        <v>34</v>
      </c>
      <c r="C12" s="2">
        <v>2.33</v>
      </c>
      <c r="D12" s="2"/>
      <c r="E12" s="2"/>
      <c r="F12" s="2"/>
      <c r="G12" s="2"/>
      <c r="H12" s="2"/>
      <c r="I12" s="2"/>
      <c r="J12" s="2"/>
      <c r="K12" s="2"/>
      <c r="L12" s="2">
        <v>2</v>
      </c>
      <c r="M12" s="2"/>
      <c r="N12" s="2">
        <v>2.66</v>
      </c>
      <c r="O12" s="2">
        <v>1.33</v>
      </c>
      <c r="P12" s="2">
        <v>2</v>
      </c>
      <c r="Q12" s="2">
        <v>1.33</v>
      </c>
    </row>
    <row r="13" spans="1:22" x14ac:dyDescent="0.2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22" x14ac:dyDescent="0.2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22" x14ac:dyDescent="0.2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22" x14ac:dyDescent="0.2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2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2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2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2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2">
      <c r="A27" s="8" t="s">
        <v>35</v>
      </c>
      <c r="B27" s="8"/>
      <c r="C27" s="3">
        <f>SUM(C2:C26)</f>
        <v>30.65</v>
      </c>
      <c r="D27" s="3">
        <f>C27-SUM(D2:D26)</f>
        <v>26.65</v>
      </c>
      <c r="E27" s="3">
        <f t="shared" ref="E27:Q27" si="0">D27-SUM(E2:E26)</f>
        <v>26.65</v>
      </c>
      <c r="F27" s="3">
        <f t="shared" si="0"/>
        <v>19.989999999999998</v>
      </c>
      <c r="G27" s="3">
        <f t="shared" si="0"/>
        <v>19.989999999999998</v>
      </c>
      <c r="H27" s="3">
        <f t="shared" si="0"/>
        <v>15.329999999999998</v>
      </c>
      <c r="I27" s="3">
        <f t="shared" si="0"/>
        <v>8.6699999999999982</v>
      </c>
      <c r="J27" s="3">
        <f t="shared" si="0"/>
        <v>8.6699999999999982</v>
      </c>
      <c r="K27" s="3">
        <f t="shared" si="0"/>
        <v>5.3399999999999981</v>
      </c>
      <c r="L27" s="3">
        <f t="shared" si="0"/>
        <v>0.68999999999999773</v>
      </c>
      <c r="M27" s="3">
        <f t="shared" si="0"/>
        <v>-3.9700000000000024</v>
      </c>
      <c r="N27" s="3">
        <f t="shared" si="0"/>
        <v>-6.6300000000000026</v>
      </c>
      <c r="O27" s="3">
        <f t="shared" si="0"/>
        <v>-12.620000000000003</v>
      </c>
      <c r="P27" s="3">
        <f t="shared" si="0"/>
        <v>-16.610000000000003</v>
      </c>
      <c r="Q27" s="3">
        <f t="shared" si="0"/>
        <v>-17.940000000000005</v>
      </c>
    </row>
    <row r="28" spans="1:17" x14ac:dyDescent="0.2">
      <c r="A28" s="8" t="s">
        <v>36</v>
      </c>
      <c r="B28" s="8"/>
      <c r="C28" s="4">
        <f>C27</f>
        <v>30.65</v>
      </c>
      <c r="D28" s="5">
        <f>C28-($C$27/14)</f>
        <v>28.460714285714285</v>
      </c>
      <c r="E28" s="5">
        <f t="shared" ref="E28:Q28" si="1">D28-($C$27/14)</f>
        <v>26.271428571428572</v>
      </c>
      <c r="F28" s="5">
        <f t="shared" si="1"/>
        <v>24.082142857142859</v>
      </c>
      <c r="G28" s="5">
        <f t="shared" si="1"/>
        <v>21.892857142857146</v>
      </c>
      <c r="H28" s="5">
        <f t="shared" si="1"/>
        <v>19.703571428571433</v>
      </c>
      <c r="I28" s="5">
        <f t="shared" si="1"/>
        <v>17.51428571428572</v>
      </c>
      <c r="J28" s="5">
        <f t="shared" si="1"/>
        <v>15.325000000000006</v>
      </c>
      <c r="K28" s="5">
        <f t="shared" si="1"/>
        <v>13.135714285714293</v>
      </c>
      <c r="L28" s="5">
        <f t="shared" si="1"/>
        <v>10.94642857142858</v>
      </c>
      <c r="M28" s="5">
        <f t="shared" si="1"/>
        <v>8.7571428571428669</v>
      </c>
      <c r="N28" s="5">
        <f t="shared" si="1"/>
        <v>6.5678571428571528</v>
      </c>
      <c r="O28" s="5">
        <f t="shared" si="1"/>
        <v>4.3785714285714388</v>
      </c>
      <c r="P28" s="5">
        <f t="shared" si="1"/>
        <v>2.1892857142857247</v>
      </c>
      <c r="Q28" s="5">
        <f t="shared" si="1"/>
        <v>1.0658141036401503E-14</v>
      </c>
    </row>
  </sheetData>
  <mergeCells count="3">
    <mergeCell ref="A27:B27"/>
    <mergeCell ref="A28:B28"/>
    <mergeCell ref="U6:V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97B9-D4AC-4342-8638-734C7B940A6A}">
  <dimension ref="A1:V28"/>
  <sheetViews>
    <sheetView topLeftCell="B1" workbookViewId="0">
      <selection activeCell="C11" sqref="C11"/>
    </sheetView>
  </sheetViews>
  <sheetFormatPr baseColWidth="10" defaultColWidth="8.83203125" defaultRowHeight="15" x14ac:dyDescent="0.2"/>
  <cols>
    <col min="1" max="1" width="7.6640625" bestFit="1" customWidth="1"/>
    <col min="2" max="2" width="42.33203125" customWidth="1"/>
    <col min="3" max="3" width="9.83203125" bestFit="1" customWidth="1"/>
    <col min="19" max="19" width="14.33203125" customWidth="1"/>
  </cols>
  <sheetData>
    <row r="1" spans="1:22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S1" s="1" t="s">
        <v>17</v>
      </c>
      <c r="T1" s="1" t="s">
        <v>18</v>
      </c>
    </row>
    <row r="2" spans="1:22" x14ac:dyDescent="0.2">
      <c r="A2">
        <v>1</v>
      </c>
      <c r="B2" t="s">
        <v>37</v>
      </c>
      <c r="C2" s="2">
        <v>11</v>
      </c>
      <c r="D2" s="2"/>
      <c r="E2" s="2">
        <v>2</v>
      </c>
      <c r="F2" s="2">
        <v>4</v>
      </c>
      <c r="G2" s="2"/>
      <c r="H2" s="2"/>
      <c r="I2" s="2"/>
      <c r="J2" s="2">
        <v>2</v>
      </c>
      <c r="K2" s="2">
        <v>2</v>
      </c>
      <c r="L2" s="2"/>
      <c r="M2" s="2"/>
      <c r="N2" s="2"/>
      <c r="O2" s="2"/>
      <c r="P2" s="2">
        <v>1</v>
      </c>
      <c r="Q2" s="2"/>
      <c r="S2" t="str">
        <f>'Sprint 1 Burndown'!S2</f>
        <v>Erin</v>
      </c>
      <c r="T2" s="2">
        <v>8.0399999999999991</v>
      </c>
    </row>
    <row r="3" spans="1:22" x14ac:dyDescent="0.2">
      <c r="A3">
        <v>2</v>
      </c>
      <c r="B3" t="s">
        <v>38</v>
      </c>
      <c r="C3" s="2">
        <v>5.33</v>
      </c>
      <c r="D3" s="2"/>
      <c r="E3" s="2"/>
      <c r="F3" s="2"/>
      <c r="G3" s="2">
        <v>2</v>
      </c>
      <c r="H3" s="2"/>
      <c r="I3" s="2"/>
      <c r="J3" s="2">
        <v>1.33</v>
      </c>
      <c r="K3" s="2"/>
      <c r="L3" s="2"/>
      <c r="M3" s="2">
        <v>2</v>
      </c>
      <c r="N3" s="2"/>
      <c r="O3" s="2"/>
      <c r="P3" s="2"/>
      <c r="Q3" s="2"/>
      <c r="S3" t="str">
        <f>'Sprint 1 Burndown'!S3</f>
        <v>Jordan</v>
      </c>
      <c r="T3" s="2">
        <v>8.0399999999999991</v>
      </c>
    </row>
    <row r="4" spans="1:22" x14ac:dyDescent="0.2">
      <c r="A4">
        <v>3</v>
      </c>
      <c r="B4" t="s">
        <v>39</v>
      </c>
      <c r="C4" s="2">
        <v>6</v>
      </c>
      <c r="D4" s="2"/>
      <c r="E4" s="2"/>
      <c r="F4" s="2"/>
      <c r="G4" s="2">
        <v>2</v>
      </c>
      <c r="H4" s="2"/>
      <c r="I4" s="2"/>
      <c r="J4" s="2">
        <v>2</v>
      </c>
      <c r="K4" s="2"/>
      <c r="L4" s="2"/>
      <c r="M4" s="2">
        <v>2</v>
      </c>
      <c r="N4" s="2"/>
      <c r="O4" s="2"/>
      <c r="P4" s="2"/>
      <c r="Q4" s="2"/>
      <c r="S4" t="str">
        <f>'Sprint 1 Burndown'!S4</f>
        <v>Asia</v>
      </c>
      <c r="T4" s="2">
        <v>8.0399999999999991</v>
      </c>
    </row>
    <row r="5" spans="1:22" x14ac:dyDescent="0.2">
      <c r="A5">
        <v>4</v>
      </c>
      <c r="B5" t="s">
        <v>40</v>
      </c>
      <c r="C5" s="2">
        <v>5</v>
      </c>
      <c r="D5" s="2"/>
      <c r="E5" s="2"/>
      <c r="F5" s="2"/>
      <c r="G5" s="2"/>
      <c r="H5" s="2"/>
      <c r="I5" s="2">
        <v>2</v>
      </c>
      <c r="J5" s="2"/>
      <c r="K5" s="2">
        <v>2</v>
      </c>
      <c r="L5" s="2"/>
      <c r="M5" s="2">
        <v>1</v>
      </c>
      <c r="N5" s="2"/>
      <c r="O5" s="2"/>
      <c r="P5" s="2"/>
      <c r="Q5" s="2"/>
      <c r="S5" t="str">
        <f>'Sprint 1 Burndown'!S5</f>
        <v>Whitley</v>
      </c>
      <c r="T5" s="2">
        <v>8.0399999999999991</v>
      </c>
    </row>
    <row r="6" spans="1:22" x14ac:dyDescent="0.2">
      <c r="A6">
        <v>5</v>
      </c>
      <c r="B6" t="s">
        <v>41</v>
      </c>
      <c r="C6" s="2">
        <v>2.83</v>
      </c>
      <c r="D6" s="2"/>
      <c r="E6" s="2"/>
      <c r="F6" s="2">
        <v>0.5</v>
      </c>
      <c r="G6" s="2">
        <v>2</v>
      </c>
      <c r="H6" s="2"/>
      <c r="I6" s="2"/>
      <c r="J6" s="2">
        <v>1.33</v>
      </c>
      <c r="K6" s="2"/>
      <c r="L6" s="2"/>
      <c r="M6" s="2"/>
      <c r="N6" s="2"/>
      <c r="O6" s="2"/>
      <c r="P6" s="2"/>
      <c r="Q6" s="2"/>
      <c r="T6" s="6">
        <f>SUM(C2:C8)</f>
        <v>41.16</v>
      </c>
      <c r="U6" s="9" t="s">
        <v>28</v>
      </c>
      <c r="V6" s="9"/>
    </row>
    <row r="7" spans="1:22" x14ac:dyDescent="0.2">
      <c r="A7">
        <v>6</v>
      </c>
      <c r="B7" t="s">
        <v>42</v>
      </c>
      <c r="C7" s="2">
        <v>2</v>
      </c>
      <c r="D7" s="2"/>
      <c r="E7" s="2"/>
      <c r="F7" s="2"/>
      <c r="G7" s="2"/>
      <c r="H7" s="2">
        <v>0.5</v>
      </c>
      <c r="I7" s="2"/>
      <c r="J7" s="2"/>
      <c r="K7" s="2">
        <v>0.5</v>
      </c>
      <c r="L7" s="2"/>
      <c r="M7" s="2"/>
      <c r="N7" s="2">
        <v>1</v>
      </c>
      <c r="O7" s="2"/>
      <c r="P7" s="2"/>
      <c r="Q7" s="2"/>
    </row>
    <row r="8" spans="1:22" x14ac:dyDescent="0.2">
      <c r="A8">
        <v>7</v>
      </c>
      <c r="B8" t="s">
        <v>34</v>
      </c>
      <c r="C8" s="2">
        <v>9</v>
      </c>
      <c r="D8" s="2"/>
      <c r="E8" s="2"/>
      <c r="F8" s="2">
        <v>4</v>
      </c>
      <c r="G8" s="2"/>
      <c r="H8" s="2"/>
      <c r="I8" s="2">
        <v>1</v>
      </c>
      <c r="J8" s="2"/>
      <c r="K8" s="2">
        <v>2</v>
      </c>
      <c r="L8" s="2"/>
      <c r="M8" s="2"/>
      <c r="N8" s="2">
        <v>1</v>
      </c>
      <c r="O8" s="2"/>
      <c r="P8" s="2">
        <v>1</v>
      </c>
      <c r="Q8" s="2"/>
    </row>
    <row r="9" spans="1:22" x14ac:dyDescent="0.2">
      <c r="C9" s="2"/>
      <c r="D9" s="2" t="s">
        <v>43</v>
      </c>
      <c r="E9" s="2" t="s">
        <v>44</v>
      </c>
      <c r="F9" s="2" t="s">
        <v>45</v>
      </c>
      <c r="G9" s="2" t="s">
        <v>46</v>
      </c>
      <c r="H9" s="2" t="s">
        <v>47</v>
      </c>
      <c r="I9" s="2" t="s">
        <v>48</v>
      </c>
      <c r="J9" s="2" t="s">
        <v>49</v>
      </c>
      <c r="K9" s="2" t="s">
        <v>43</v>
      </c>
      <c r="L9" s="2" t="s">
        <v>44</v>
      </c>
      <c r="M9" s="2" t="s">
        <v>45</v>
      </c>
      <c r="N9" s="2" t="s">
        <v>46</v>
      </c>
      <c r="O9" s="2" t="s">
        <v>47</v>
      </c>
      <c r="P9" s="2" t="s">
        <v>48</v>
      </c>
      <c r="Q9" s="2" t="s">
        <v>49</v>
      </c>
    </row>
    <row r="10" spans="1:22" x14ac:dyDescent="0.2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22" x14ac:dyDescent="0.2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22" x14ac:dyDescent="0.2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22" x14ac:dyDescent="0.2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22" x14ac:dyDescent="0.2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22" x14ac:dyDescent="0.2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22" x14ac:dyDescent="0.2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2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2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2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2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2">
      <c r="A27" s="8" t="s">
        <v>35</v>
      </c>
      <c r="B27" s="8"/>
      <c r="C27" s="3">
        <f>SUM(C2:C26)</f>
        <v>41.16</v>
      </c>
      <c r="D27" s="3">
        <f t="shared" ref="D27:Q27" si="0">C27-SUM(D2:D26)</f>
        <v>41.16</v>
      </c>
      <c r="E27" s="3">
        <f t="shared" si="0"/>
        <v>39.159999999999997</v>
      </c>
      <c r="F27" s="3">
        <f t="shared" si="0"/>
        <v>30.659999999999997</v>
      </c>
      <c r="G27" s="3">
        <f t="shared" si="0"/>
        <v>24.659999999999997</v>
      </c>
      <c r="H27" s="3">
        <f t="shared" si="0"/>
        <v>24.159999999999997</v>
      </c>
      <c r="I27" s="3">
        <f t="shared" si="0"/>
        <v>21.159999999999997</v>
      </c>
      <c r="J27" s="3">
        <f t="shared" si="0"/>
        <v>14.499999999999996</v>
      </c>
      <c r="K27" s="3">
        <f t="shared" si="0"/>
        <v>7.9999999999999964</v>
      </c>
      <c r="L27" s="3">
        <f t="shared" si="0"/>
        <v>7.9999999999999964</v>
      </c>
      <c r="M27" s="3">
        <f t="shared" si="0"/>
        <v>2.9999999999999964</v>
      </c>
      <c r="N27" s="3">
        <f t="shared" si="0"/>
        <v>0.99999999999999645</v>
      </c>
      <c r="O27" s="3">
        <f t="shared" si="0"/>
        <v>0.99999999999999645</v>
      </c>
      <c r="P27" s="3">
        <f t="shared" si="0"/>
        <v>-1.0000000000000036</v>
      </c>
      <c r="Q27" s="3">
        <f t="shared" si="0"/>
        <v>-1.0000000000000036</v>
      </c>
    </row>
    <row r="28" spans="1:17" x14ac:dyDescent="0.2">
      <c r="A28" s="8" t="s">
        <v>36</v>
      </c>
      <c r="B28" s="8"/>
      <c r="C28" s="4">
        <f>C27</f>
        <v>41.16</v>
      </c>
      <c r="D28" s="5">
        <f>C28-($C$27/14)</f>
        <v>38.22</v>
      </c>
      <c r="E28" s="5">
        <f t="shared" ref="E28:Q28" si="1">D28-($C$27/14)</f>
        <v>35.28</v>
      </c>
      <c r="F28" s="5">
        <f t="shared" si="1"/>
        <v>32.340000000000003</v>
      </c>
      <c r="G28" s="5">
        <f t="shared" si="1"/>
        <v>29.400000000000002</v>
      </c>
      <c r="H28" s="5">
        <f t="shared" si="1"/>
        <v>26.46</v>
      </c>
      <c r="I28" s="5">
        <f t="shared" si="1"/>
        <v>23.52</v>
      </c>
      <c r="J28" s="5">
        <f t="shared" si="1"/>
        <v>20.58</v>
      </c>
      <c r="K28" s="5">
        <f t="shared" si="1"/>
        <v>17.639999999999997</v>
      </c>
      <c r="L28" s="5">
        <f t="shared" si="1"/>
        <v>14.699999999999998</v>
      </c>
      <c r="M28" s="5">
        <f t="shared" si="1"/>
        <v>11.759999999999998</v>
      </c>
      <c r="N28" s="5">
        <f t="shared" si="1"/>
        <v>8.8199999999999985</v>
      </c>
      <c r="O28" s="5">
        <f t="shared" si="1"/>
        <v>5.879999999999999</v>
      </c>
      <c r="P28" s="5">
        <f t="shared" si="1"/>
        <v>2.9399999999999991</v>
      </c>
      <c r="Q28" s="5">
        <f t="shared" si="1"/>
        <v>0</v>
      </c>
    </row>
  </sheetData>
  <mergeCells count="3">
    <mergeCell ref="A27:B27"/>
    <mergeCell ref="A28:B28"/>
    <mergeCell ref="U6:V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57FC1-0557-4FA8-BF8C-C646D0C77084}">
  <dimension ref="A1:AC29"/>
  <sheetViews>
    <sheetView tabSelected="1" topLeftCell="B1" workbookViewId="0">
      <selection activeCell="C12" sqref="C12"/>
    </sheetView>
  </sheetViews>
  <sheetFormatPr baseColWidth="10" defaultColWidth="8.83203125" defaultRowHeight="15" x14ac:dyDescent="0.2"/>
  <cols>
    <col min="1" max="1" width="7.6640625" bestFit="1" customWidth="1"/>
    <col min="2" max="2" width="42.33203125" customWidth="1"/>
    <col min="3" max="3" width="9.83203125" bestFit="1" customWidth="1"/>
    <col min="25" max="25" width="3.5" customWidth="1"/>
    <col min="26" max="26" width="14.33203125" customWidth="1"/>
  </cols>
  <sheetData>
    <row r="1" spans="1:29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50</v>
      </c>
      <c r="S1" s="1" t="s">
        <v>51</v>
      </c>
      <c r="T1" s="1" t="s">
        <v>52</v>
      </c>
      <c r="U1" s="1" t="s">
        <v>53</v>
      </c>
      <c r="V1" s="1" t="s">
        <v>54</v>
      </c>
      <c r="W1" s="1" t="s">
        <v>55</v>
      </c>
      <c r="X1" s="1" t="s">
        <v>56</v>
      </c>
      <c r="Z1" s="1" t="s">
        <v>17</v>
      </c>
      <c r="AA1" s="1" t="s">
        <v>18</v>
      </c>
    </row>
    <row r="2" spans="1:29" x14ac:dyDescent="0.2">
      <c r="A2" s="2">
        <v>1</v>
      </c>
      <c r="B2" t="s">
        <v>37</v>
      </c>
      <c r="C2" s="2">
        <v>5</v>
      </c>
      <c r="D2" s="2"/>
      <c r="E2" s="2"/>
      <c r="F2" s="2"/>
      <c r="G2" s="2"/>
      <c r="H2" s="2"/>
      <c r="I2" s="2"/>
      <c r="J2" s="2"/>
      <c r="K2" s="2"/>
      <c r="L2" s="2">
        <v>2</v>
      </c>
      <c r="M2" s="2"/>
      <c r="N2" s="2"/>
      <c r="O2" s="2"/>
      <c r="P2" s="2"/>
      <c r="Q2" s="2"/>
      <c r="R2" s="2"/>
      <c r="S2" s="2"/>
      <c r="T2" s="2">
        <v>2</v>
      </c>
      <c r="U2" s="2"/>
      <c r="V2" s="2"/>
      <c r="W2" s="2"/>
      <c r="X2" s="2">
        <v>1</v>
      </c>
      <c r="Z2" t="str">
        <f>'Sprint 1 Burndown'!S2</f>
        <v>Erin</v>
      </c>
      <c r="AA2" s="2">
        <v>14.25</v>
      </c>
    </row>
    <row r="3" spans="1:29" x14ac:dyDescent="0.2">
      <c r="A3" s="2">
        <v>2</v>
      </c>
      <c r="B3" t="s">
        <v>57</v>
      </c>
      <c r="C3" s="2">
        <v>7</v>
      </c>
      <c r="D3" s="2"/>
      <c r="E3" s="2">
        <v>1</v>
      </c>
      <c r="F3" s="2"/>
      <c r="G3" s="2"/>
      <c r="H3" s="2"/>
      <c r="I3" s="2"/>
      <c r="J3" s="2"/>
      <c r="K3" s="2"/>
      <c r="L3" s="2">
        <v>4</v>
      </c>
      <c r="M3" s="2"/>
      <c r="N3" s="2"/>
      <c r="O3" s="2"/>
      <c r="P3" s="2"/>
      <c r="Q3" s="2"/>
      <c r="R3" s="2"/>
      <c r="S3" s="2">
        <v>1</v>
      </c>
      <c r="T3" s="2"/>
      <c r="U3" s="2"/>
      <c r="V3" s="2"/>
      <c r="W3" s="2"/>
      <c r="X3" s="2">
        <v>1</v>
      </c>
      <c r="Z3" t="str">
        <f>'Sprint 1 Burndown'!S3</f>
        <v>Jordan</v>
      </c>
      <c r="AA3" s="2">
        <v>14.25</v>
      </c>
    </row>
    <row r="4" spans="1:29" x14ac:dyDescent="0.2">
      <c r="A4" s="2">
        <v>3</v>
      </c>
      <c r="B4" t="s">
        <v>58</v>
      </c>
      <c r="C4" s="2">
        <v>9</v>
      </c>
      <c r="D4" s="2"/>
      <c r="E4" s="2">
        <v>2</v>
      </c>
      <c r="F4" s="2"/>
      <c r="G4" s="2"/>
      <c r="H4" s="2"/>
      <c r="I4" s="2"/>
      <c r="J4" s="2"/>
      <c r="K4" s="2"/>
      <c r="L4" s="2"/>
      <c r="M4" s="2">
        <v>2</v>
      </c>
      <c r="N4" s="2"/>
      <c r="O4" s="2">
        <v>4</v>
      </c>
      <c r="P4" s="2"/>
      <c r="Q4" s="2"/>
      <c r="R4" s="2"/>
      <c r="S4" s="2"/>
      <c r="T4" s="2"/>
      <c r="U4" s="2"/>
      <c r="V4" s="2"/>
      <c r="W4" s="2"/>
      <c r="X4" s="2">
        <v>1</v>
      </c>
      <c r="Z4" t="str">
        <f>'Sprint 1 Burndown'!S4</f>
        <v>Asia</v>
      </c>
      <c r="AA4" s="2">
        <v>14.25</v>
      </c>
    </row>
    <row r="5" spans="1:29" x14ac:dyDescent="0.2">
      <c r="A5" s="2">
        <v>4</v>
      </c>
      <c r="B5" t="s">
        <v>59</v>
      </c>
      <c r="C5" s="2">
        <v>5</v>
      </c>
      <c r="D5" s="2"/>
      <c r="E5" s="2"/>
      <c r="F5" s="2"/>
      <c r="G5" s="2"/>
      <c r="H5" s="2"/>
      <c r="I5" s="2"/>
      <c r="J5" s="2">
        <v>1</v>
      </c>
      <c r="K5" s="2"/>
      <c r="L5" s="2"/>
      <c r="M5" s="2"/>
      <c r="N5" s="2"/>
      <c r="O5" s="2"/>
      <c r="P5" s="2"/>
      <c r="Q5" s="2"/>
      <c r="R5" s="2"/>
      <c r="S5" s="2"/>
      <c r="T5" s="2"/>
      <c r="U5" s="2">
        <v>3</v>
      </c>
      <c r="V5" s="2"/>
      <c r="W5" s="2"/>
      <c r="X5" s="2">
        <v>1</v>
      </c>
      <c r="Z5" t="str">
        <f>'Sprint 1 Burndown'!S5</f>
        <v>Whitley</v>
      </c>
      <c r="AA5" s="2">
        <v>14.25</v>
      </c>
    </row>
    <row r="6" spans="1:29" x14ac:dyDescent="0.2">
      <c r="A6" s="2">
        <v>5</v>
      </c>
      <c r="B6" t="s">
        <v>60</v>
      </c>
      <c r="C6" s="2">
        <v>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>
        <v>1</v>
      </c>
      <c r="Q6" s="2"/>
      <c r="R6" s="2"/>
      <c r="S6" s="2"/>
      <c r="T6" s="2"/>
      <c r="U6" s="2"/>
      <c r="V6" s="2">
        <v>2</v>
      </c>
      <c r="W6" s="2"/>
      <c r="X6" s="2">
        <v>1</v>
      </c>
      <c r="AA6" s="6">
        <f>SUM(AA2:AA5)</f>
        <v>57</v>
      </c>
      <c r="AB6" s="9" t="s">
        <v>28</v>
      </c>
      <c r="AC6" s="9"/>
    </row>
    <row r="7" spans="1:29" x14ac:dyDescent="0.2">
      <c r="A7" s="2">
        <v>6</v>
      </c>
      <c r="B7" t="s">
        <v>61</v>
      </c>
      <c r="C7" s="2">
        <v>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>
        <v>1</v>
      </c>
      <c r="T7" s="2"/>
      <c r="U7" s="2">
        <v>2</v>
      </c>
      <c r="V7" s="2"/>
      <c r="W7" s="2"/>
      <c r="X7" s="2">
        <v>1</v>
      </c>
    </row>
    <row r="8" spans="1:29" x14ac:dyDescent="0.2">
      <c r="A8" s="2">
        <v>7</v>
      </c>
      <c r="B8" t="s">
        <v>62</v>
      </c>
      <c r="C8" s="2">
        <v>6</v>
      </c>
      <c r="D8" s="2"/>
      <c r="E8" s="2"/>
      <c r="F8" s="2"/>
      <c r="G8" s="2"/>
      <c r="H8" s="2"/>
      <c r="I8" s="2"/>
      <c r="J8" s="2"/>
      <c r="K8" s="2"/>
      <c r="L8" s="2"/>
      <c r="M8" s="2">
        <v>3</v>
      </c>
      <c r="N8" s="2"/>
      <c r="O8" s="2"/>
      <c r="P8" s="2"/>
      <c r="Q8" s="2">
        <v>2</v>
      </c>
      <c r="R8" s="2"/>
      <c r="S8" s="2"/>
      <c r="T8" s="2"/>
      <c r="U8" s="2"/>
      <c r="V8" s="2"/>
      <c r="W8" s="2"/>
      <c r="X8" s="2">
        <v>1</v>
      </c>
    </row>
    <row r="9" spans="1:29" x14ac:dyDescent="0.2">
      <c r="A9" s="2">
        <v>8</v>
      </c>
      <c r="B9" t="s">
        <v>63</v>
      </c>
      <c r="C9" s="2">
        <v>4</v>
      </c>
      <c r="D9" s="2"/>
      <c r="E9" s="2">
        <v>2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>
        <v>1</v>
      </c>
      <c r="T9" s="2"/>
      <c r="U9" s="2"/>
      <c r="V9" s="2"/>
      <c r="W9" s="2"/>
      <c r="X9" s="2">
        <v>1</v>
      </c>
    </row>
    <row r="10" spans="1:29" x14ac:dyDescent="0.2">
      <c r="A10" s="2">
        <v>9</v>
      </c>
      <c r="B10" t="s">
        <v>42</v>
      </c>
      <c r="C10" s="2">
        <v>6</v>
      </c>
      <c r="D10" s="2"/>
      <c r="E10" s="2"/>
      <c r="F10" s="2"/>
      <c r="G10" s="2"/>
      <c r="H10" s="2"/>
      <c r="I10" s="2"/>
      <c r="J10" s="2"/>
      <c r="K10" s="2"/>
      <c r="L10" s="2">
        <v>1</v>
      </c>
      <c r="M10" s="2"/>
      <c r="N10" s="2"/>
      <c r="O10" s="2">
        <v>1</v>
      </c>
      <c r="P10" s="2"/>
      <c r="Q10" s="2">
        <v>1</v>
      </c>
      <c r="R10" s="2"/>
      <c r="S10" s="2">
        <v>1</v>
      </c>
      <c r="T10" s="2"/>
      <c r="U10" s="2"/>
      <c r="V10" s="2"/>
      <c r="W10" s="2">
        <v>1</v>
      </c>
      <c r="X10" s="2">
        <v>1</v>
      </c>
    </row>
    <row r="11" spans="1:29" x14ac:dyDescent="0.2">
      <c r="A11" s="2">
        <v>10</v>
      </c>
      <c r="B11" t="s">
        <v>34</v>
      </c>
      <c r="C11" s="2">
        <v>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>
        <v>4</v>
      </c>
      <c r="S11" s="2"/>
      <c r="T11" s="2"/>
      <c r="U11" s="2"/>
      <c r="V11" s="2"/>
      <c r="W11" s="2"/>
      <c r="X11" s="2">
        <v>2</v>
      </c>
    </row>
    <row r="12" spans="1:29" x14ac:dyDescent="0.2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9" x14ac:dyDescent="0.2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9" x14ac:dyDescent="0.2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9" x14ac:dyDescent="0.2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9" x14ac:dyDescent="0.2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2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">
      <c r="A28" s="8" t="s">
        <v>35</v>
      </c>
      <c r="B28" s="8"/>
      <c r="C28" s="3">
        <f>SUM(C2:C27)</f>
        <v>57</v>
      </c>
      <c r="D28" s="3">
        <f t="shared" ref="D28:Q28" si="0">C28-SUM(D2:D27)</f>
        <v>57</v>
      </c>
      <c r="E28" s="3">
        <f t="shared" si="0"/>
        <v>52</v>
      </c>
      <c r="F28" s="3">
        <f t="shared" si="0"/>
        <v>52</v>
      </c>
      <c r="G28" s="3">
        <f t="shared" si="0"/>
        <v>52</v>
      </c>
      <c r="H28" s="3">
        <f t="shared" si="0"/>
        <v>52</v>
      </c>
      <c r="I28" s="3">
        <f t="shared" si="0"/>
        <v>52</v>
      </c>
      <c r="J28" s="3">
        <f t="shared" si="0"/>
        <v>51</v>
      </c>
      <c r="K28" s="3">
        <f t="shared" si="0"/>
        <v>51</v>
      </c>
      <c r="L28" s="3">
        <f t="shared" si="0"/>
        <v>44</v>
      </c>
      <c r="M28" s="3">
        <f t="shared" si="0"/>
        <v>39</v>
      </c>
      <c r="N28" s="3">
        <f t="shared" si="0"/>
        <v>39</v>
      </c>
      <c r="O28" s="3">
        <f t="shared" si="0"/>
        <v>34</v>
      </c>
      <c r="P28" s="3">
        <f t="shared" si="0"/>
        <v>33</v>
      </c>
      <c r="Q28" s="3">
        <f t="shared" si="0"/>
        <v>30</v>
      </c>
      <c r="R28" s="3">
        <f t="shared" ref="R28" si="1">Q28-SUM(R2:R27)</f>
        <v>26</v>
      </c>
      <c r="S28" s="3">
        <f t="shared" ref="S28" si="2">R28-SUM(S2:S27)</f>
        <v>22</v>
      </c>
      <c r="T28" s="3">
        <f t="shared" ref="T28" si="3">S28-SUM(T2:T27)</f>
        <v>20</v>
      </c>
      <c r="U28" s="3">
        <f t="shared" ref="U28" si="4">T28-SUM(U2:U27)</f>
        <v>15</v>
      </c>
      <c r="V28" s="3">
        <f t="shared" ref="V28" si="5">U28-SUM(V2:V27)</f>
        <v>13</v>
      </c>
      <c r="W28" s="3">
        <f t="shared" ref="W28" si="6">V28-SUM(W2:W27)</f>
        <v>12</v>
      </c>
      <c r="X28" s="3">
        <f t="shared" ref="X28" si="7">W28-SUM(X2:X27)</f>
        <v>1</v>
      </c>
    </row>
    <row r="29" spans="1:24" x14ac:dyDescent="0.2">
      <c r="A29" s="8" t="s">
        <v>36</v>
      </c>
      <c r="B29" s="8"/>
      <c r="C29" s="4">
        <f>C28</f>
        <v>57</v>
      </c>
      <c r="D29" s="5">
        <f>C29-($C$28/21)</f>
        <v>54.285714285714285</v>
      </c>
      <c r="E29" s="5">
        <f t="shared" ref="E29:X29" si="8">D29-($C$28/21)</f>
        <v>51.571428571428569</v>
      </c>
      <c r="F29" s="5">
        <f t="shared" si="8"/>
        <v>48.857142857142854</v>
      </c>
      <c r="G29" s="5">
        <f t="shared" si="8"/>
        <v>46.142857142857139</v>
      </c>
      <c r="H29" s="5">
        <f t="shared" si="8"/>
        <v>43.428571428571423</v>
      </c>
      <c r="I29" s="5">
        <f t="shared" si="8"/>
        <v>40.714285714285708</v>
      </c>
      <c r="J29" s="5">
        <f t="shared" si="8"/>
        <v>37.999999999999993</v>
      </c>
      <c r="K29" s="5">
        <f t="shared" si="8"/>
        <v>35.285714285714278</v>
      </c>
      <c r="L29" s="5">
        <f t="shared" si="8"/>
        <v>32.571428571428562</v>
      </c>
      <c r="M29" s="5">
        <f t="shared" si="8"/>
        <v>29.857142857142847</v>
      </c>
      <c r="N29" s="5">
        <f t="shared" si="8"/>
        <v>27.142857142857132</v>
      </c>
      <c r="O29" s="5">
        <f t="shared" si="8"/>
        <v>24.428571428571416</v>
      </c>
      <c r="P29" s="5">
        <f t="shared" si="8"/>
        <v>21.714285714285701</v>
      </c>
      <c r="Q29" s="5">
        <f t="shared" si="8"/>
        <v>18.999999999999986</v>
      </c>
      <c r="R29" s="5">
        <f t="shared" si="8"/>
        <v>16.28571428571427</v>
      </c>
      <c r="S29" s="5">
        <f t="shared" si="8"/>
        <v>13.571428571428555</v>
      </c>
      <c r="T29" s="5">
        <f t="shared" si="8"/>
        <v>10.85714285714284</v>
      </c>
      <c r="U29" s="5">
        <f t="shared" si="8"/>
        <v>8.1428571428571246</v>
      </c>
      <c r="V29" s="5">
        <f t="shared" si="8"/>
        <v>5.4285714285714102</v>
      </c>
      <c r="W29" s="5">
        <f t="shared" si="8"/>
        <v>2.7142857142856958</v>
      </c>
      <c r="X29" s="5">
        <f t="shared" si="8"/>
        <v>-1.865174681370263E-14</v>
      </c>
    </row>
  </sheetData>
  <mergeCells count="3">
    <mergeCell ref="A28:B28"/>
    <mergeCell ref="A29:B29"/>
    <mergeCell ref="AB6:AC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4D4B2-A9C4-4C0C-BD3C-F1B7870AA06A}">
  <dimension ref="A1:AC28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7.6640625" bestFit="1" customWidth="1"/>
    <col min="2" max="2" width="42.33203125" customWidth="1"/>
    <col min="3" max="3" width="9.83203125" bestFit="1" customWidth="1"/>
    <col min="25" max="25" width="4.5" customWidth="1"/>
    <col min="26" max="26" width="14.33203125" customWidth="1"/>
  </cols>
  <sheetData>
    <row r="1" spans="1:29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50</v>
      </c>
      <c r="S1" s="1" t="s">
        <v>51</v>
      </c>
      <c r="T1" s="1" t="s">
        <v>52</v>
      </c>
      <c r="U1" s="1" t="s">
        <v>53</v>
      </c>
      <c r="V1" s="1" t="s">
        <v>54</v>
      </c>
      <c r="W1" s="1" t="s">
        <v>55</v>
      </c>
      <c r="X1" s="1" t="s">
        <v>56</v>
      </c>
      <c r="Z1" s="1" t="s">
        <v>17</v>
      </c>
      <c r="AA1" s="1" t="s">
        <v>18</v>
      </c>
    </row>
    <row r="2" spans="1:29" x14ac:dyDescent="0.2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Z2" t="str">
        <f>'Sprint 1 Burndown'!S2</f>
        <v>Erin</v>
      </c>
      <c r="AA2" s="2"/>
    </row>
    <row r="3" spans="1:29" x14ac:dyDescent="0.2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Z3" t="str">
        <f>'Sprint 1 Burndown'!S3</f>
        <v>Jordan</v>
      </c>
      <c r="AA3" s="2"/>
    </row>
    <row r="4" spans="1:29" x14ac:dyDescent="0.2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Z4" t="str">
        <f>'Sprint 1 Burndown'!S4</f>
        <v>Asia</v>
      </c>
      <c r="AA4" s="2"/>
    </row>
    <row r="5" spans="1:29" x14ac:dyDescent="0.2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Z5" t="str">
        <f>'Sprint 1 Burndown'!S5</f>
        <v>Whitley</v>
      </c>
      <c r="AA5" s="2"/>
    </row>
    <row r="6" spans="1:29" x14ac:dyDescent="0.2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AA6" s="6">
        <f>SUM(AA2:AA5)</f>
        <v>0</v>
      </c>
      <c r="AB6" s="9" t="s">
        <v>28</v>
      </c>
      <c r="AC6" s="9"/>
    </row>
    <row r="7" spans="1:29" x14ac:dyDescent="0.2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9" x14ac:dyDescent="0.2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9" x14ac:dyDescent="0.2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9" x14ac:dyDescent="0.2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9" x14ac:dyDescent="0.2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9" x14ac:dyDescent="0.2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9" x14ac:dyDescent="0.2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9" x14ac:dyDescent="0.2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9" x14ac:dyDescent="0.2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9" x14ac:dyDescent="0.2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2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">
      <c r="A27" s="8" t="s">
        <v>35</v>
      </c>
      <c r="B27" s="8"/>
      <c r="C27" s="3">
        <f>SUM(C2:C26)</f>
        <v>0</v>
      </c>
      <c r="D27" s="3">
        <f>C27-SUM(D2:D26)</f>
        <v>0</v>
      </c>
      <c r="E27" s="3">
        <f t="shared" ref="E27:Q27" si="0">D27-SUM(E2:E26)</f>
        <v>0</v>
      </c>
      <c r="F27" s="3">
        <f t="shared" si="0"/>
        <v>0</v>
      </c>
      <c r="G27" s="3">
        <f t="shared" si="0"/>
        <v>0</v>
      </c>
      <c r="H27" s="3">
        <f t="shared" si="0"/>
        <v>0</v>
      </c>
      <c r="I27" s="3">
        <f t="shared" si="0"/>
        <v>0</v>
      </c>
      <c r="J27" s="3">
        <f t="shared" si="0"/>
        <v>0</v>
      </c>
      <c r="K27" s="3">
        <f t="shared" si="0"/>
        <v>0</v>
      </c>
      <c r="L27" s="3">
        <f t="shared" si="0"/>
        <v>0</v>
      </c>
      <c r="M27" s="3">
        <f t="shared" si="0"/>
        <v>0</v>
      </c>
      <c r="N27" s="3">
        <f t="shared" si="0"/>
        <v>0</v>
      </c>
      <c r="O27" s="3">
        <f t="shared" si="0"/>
        <v>0</v>
      </c>
      <c r="P27" s="3">
        <f t="shared" si="0"/>
        <v>0</v>
      </c>
      <c r="Q27" s="3">
        <f t="shared" si="0"/>
        <v>0</v>
      </c>
      <c r="R27" s="3">
        <f t="shared" ref="R27" si="1">Q27-SUM(R2:R26)</f>
        <v>0</v>
      </c>
      <c r="S27" s="3">
        <f t="shared" ref="S27" si="2">R27-SUM(S2:S26)</f>
        <v>0</v>
      </c>
      <c r="T27" s="3">
        <f t="shared" ref="T27" si="3">S27-SUM(T2:T26)</f>
        <v>0</v>
      </c>
      <c r="U27" s="3">
        <f t="shared" ref="U27" si="4">T27-SUM(U2:U26)</f>
        <v>0</v>
      </c>
      <c r="V27" s="3">
        <f t="shared" ref="V27" si="5">U27-SUM(V2:V26)</f>
        <v>0</v>
      </c>
      <c r="W27" s="3">
        <f t="shared" ref="W27" si="6">V27-SUM(W2:W26)</f>
        <v>0</v>
      </c>
      <c r="X27" s="3">
        <f t="shared" ref="X27" si="7">W27-SUM(X2:X26)</f>
        <v>0</v>
      </c>
    </row>
    <row r="28" spans="1:24" x14ac:dyDescent="0.2">
      <c r="A28" s="8" t="s">
        <v>36</v>
      </c>
      <c r="B28" s="8"/>
      <c r="C28" s="4">
        <f>C27</f>
        <v>0</v>
      </c>
      <c r="D28" s="5">
        <f>C28-($C$27/21)</f>
        <v>0</v>
      </c>
      <c r="E28" s="5">
        <f t="shared" ref="E28:X28" si="8">D28-($C$27/21)</f>
        <v>0</v>
      </c>
      <c r="F28" s="5">
        <f t="shared" si="8"/>
        <v>0</v>
      </c>
      <c r="G28" s="5">
        <f t="shared" si="8"/>
        <v>0</v>
      </c>
      <c r="H28" s="5">
        <f t="shared" si="8"/>
        <v>0</v>
      </c>
      <c r="I28" s="5">
        <f t="shared" si="8"/>
        <v>0</v>
      </c>
      <c r="J28" s="5">
        <f t="shared" si="8"/>
        <v>0</v>
      </c>
      <c r="K28" s="5">
        <f t="shared" si="8"/>
        <v>0</v>
      </c>
      <c r="L28" s="5">
        <f t="shared" si="8"/>
        <v>0</v>
      </c>
      <c r="M28" s="5">
        <f t="shared" si="8"/>
        <v>0</v>
      </c>
      <c r="N28" s="5">
        <f t="shared" si="8"/>
        <v>0</v>
      </c>
      <c r="O28" s="5">
        <f t="shared" si="8"/>
        <v>0</v>
      </c>
      <c r="P28" s="5">
        <f t="shared" si="8"/>
        <v>0</v>
      </c>
      <c r="Q28" s="5">
        <f t="shared" si="8"/>
        <v>0</v>
      </c>
      <c r="R28" s="5">
        <f t="shared" si="8"/>
        <v>0</v>
      </c>
      <c r="S28" s="5">
        <f t="shared" si="8"/>
        <v>0</v>
      </c>
      <c r="T28" s="5">
        <f t="shared" si="8"/>
        <v>0</v>
      </c>
      <c r="U28" s="5">
        <f t="shared" si="8"/>
        <v>0</v>
      </c>
      <c r="V28" s="5">
        <f t="shared" si="8"/>
        <v>0</v>
      </c>
      <c r="W28" s="5">
        <f t="shared" si="8"/>
        <v>0</v>
      </c>
      <c r="X28" s="5">
        <f t="shared" si="8"/>
        <v>0</v>
      </c>
    </row>
  </sheetData>
  <mergeCells count="3">
    <mergeCell ref="A27:B27"/>
    <mergeCell ref="A28:B28"/>
    <mergeCell ref="AB6:AC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EB429-800A-4C0E-AA9B-F9201A232933}">
  <dimension ref="A1:V28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7.6640625" bestFit="1" customWidth="1"/>
    <col min="2" max="2" width="42.33203125" customWidth="1"/>
    <col min="3" max="3" width="9.83203125" bestFit="1" customWidth="1"/>
    <col min="19" max="19" width="14.33203125" customWidth="1"/>
  </cols>
  <sheetData>
    <row r="1" spans="1:22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S1" s="1" t="s">
        <v>17</v>
      </c>
      <c r="T1" s="1" t="s">
        <v>18</v>
      </c>
    </row>
    <row r="2" spans="1:22" x14ac:dyDescent="0.2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S2" t="str">
        <f>'Sprint 1 Burndown'!S2</f>
        <v>Erin</v>
      </c>
      <c r="T2" s="2"/>
    </row>
    <row r="3" spans="1:22" x14ac:dyDescent="0.2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S3" t="str">
        <f>'Sprint 1 Burndown'!S3</f>
        <v>Jordan</v>
      </c>
      <c r="T3" s="2"/>
    </row>
    <row r="4" spans="1:22" x14ac:dyDescent="0.2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S4" t="str">
        <f>'Sprint 1 Burndown'!S4</f>
        <v>Asia</v>
      </c>
      <c r="T4" s="2"/>
    </row>
    <row r="5" spans="1:22" x14ac:dyDescent="0.2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S5" t="str">
        <f>'Sprint 1 Burndown'!S5</f>
        <v>Whitley</v>
      </c>
      <c r="T5" s="2"/>
    </row>
    <row r="6" spans="1:22" x14ac:dyDescent="0.2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T6" s="6">
        <f>SUM(T2:T5)</f>
        <v>0</v>
      </c>
      <c r="U6" s="9" t="s">
        <v>28</v>
      </c>
      <c r="V6" s="9"/>
    </row>
    <row r="7" spans="1:22" x14ac:dyDescent="0.2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22" x14ac:dyDescent="0.2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22" x14ac:dyDescent="0.2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22" x14ac:dyDescent="0.2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22" x14ac:dyDescent="0.2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22" x14ac:dyDescent="0.2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22" x14ac:dyDescent="0.2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22" x14ac:dyDescent="0.2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22" x14ac:dyDescent="0.2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22" x14ac:dyDescent="0.2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2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2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2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2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2">
      <c r="A27" s="8" t="s">
        <v>35</v>
      </c>
      <c r="B27" s="8"/>
      <c r="C27" s="3">
        <f>SUM(C2:C26)</f>
        <v>0</v>
      </c>
      <c r="D27" s="3">
        <f>C27-SUM(D2:D26)</f>
        <v>0</v>
      </c>
      <c r="E27" s="3">
        <f t="shared" ref="E27:Q27" si="0">D27-SUM(E2:E26)</f>
        <v>0</v>
      </c>
      <c r="F27" s="3">
        <f t="shared" si="0"/>
        <v>0</v>
      </c>
      <c r="G27" s="3">
        <f t="shared" si="0"/>
        <v>0</v>
      </c>
      <c r="H27" s="3">
        <f t="shared" si="0"/>
        <v>0</v>
      </c>
      <c r="I27" s="3">
        <f t="shared" si="0"/>
        <v>0</v>
      </c>
      <c r="J27" s="3">
        <f t="shared" si="0"/>
        <v>0</v>
      </c>
      <c r="K27" s="3">
        <f t="shared" si="0"/>
        <v>0</v>
      </c>
      <c r="L27" s="3">
        <f t="shared" si="0"/>
        <v>0</v>
      </c>
      <c r="M27" s="3">
        <f t="shared" si="0"/>
        <v>0</v>
      </c>
      <c r="N27" s="3">
        <f t="shared" si="0"/>
        <v>0</v>
      </c>
      <c r="O27" s="3">
        <f t="shared" si="0"/>
        <v>0</v>
      </c>
      <c r="P27" s="3">
        <f t="shared" si="0"/>
        <v>0</v>
      </c>
      <c r="Q27" s="3">
        <f t="shared" si="0"/>
        <v>0</v>
      </c>
    </row>
    <row r="28" spans="1:17" x14ac:dyDescent="0.2">
      <c r="A28" s="8" t="s">
        <v>36</v>
      </c>
      <c r="B28" s="8"/>
      <c r="C28" s="4">
        <f>C27</f>
        <v>0</v>
      </c>
      <c r="D28" s="5">
        <f>C28-($C$27/14)</f>
        <v>0</v>
      </c>
      <c r="E28" s="5">
        <f t="shared" ref="E28:Q28" si="1">D28-($C$27/14)</f>
        <v>0</v>
      </c>
      <c r="F28" s="5">
        <f t="shared" si="1"/>
        <v>0</v>
      </c>
      <c r="G28" s="5">
        <f t="shared" si="1"/>
        <v>0</v>
      </c>
      <c r="H28" s="5">
        <f t="shared" si="1"/>
        <v>0</v>
      </c>
      <c r="I28" s="5">
        <f t="shared" si="1"/>
        <v>0</v>
      </c>
      <c r="J28" s="5">
        <f t="shared" si="1"/>
        <v>0</v>
      </c>
      <c r="K28" s="5">
        <f t="shared" si="1"/>
        <v>0</v>
      </c>
      <c r="L28" s="5">
        <f t="shared" si="1"/>
        <v>0</v>
      </c>
      <c r="M28" s="5">
        <f t="shared" si="1"/>
        <v>0</v>
      </c>
      <c r="N28" s="5">
        <f t="shared" si="1"/>
        <v>0</v>
      </c>
      <c r="O28" s="5">
        <f t="shared" si="1"/>
        <v>0</v>
      </c>
      <c r="P28" s="5">
        <f t="shared" si="1"/>
        <v>0</v>
      </c>
      <c r="Q28" s="5">
        <f t="shared" si="1"/>
        <v>0</v>
      </c>
    </row>
  </sheetData>
  <mergeCells count="3">
    <mergeCell ref="A27:B27"/>
    <mergeCell ref="A28:B28"/>
    <mergeCell ref="U6:V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6D250-9318-46A0-B6EA-00F76BA8BB60}">
  <dimension ref="A1:W28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7.6640625" bestFit="1" customWidth="1"/>
    <col min="2" max="2" width="42.33203125" customWidth="1"/>
    <col min="3" max="3" width="9.83203125" bestFit="1" customWidth="1"/>
    <col min="19" max="19" width="14.33203125" customWidth="1"/>
  </cols>
  <sheetData>
    <row r="1" spans="1:23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S1" s="1" t="s">
        <v>17</v>
      </c>
      <c r="T1" s="1" t="s">
        <v>18</v>
      </c>
    </row>
    <row r="2" spans="1:23" x14ac:dyDescent="0.2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S2" t="str">
        <f>'Sprint 1 Burndown'!S2</f>
        <v>Erin</v>
      </c>
      <c r="T2" s="2"/>
    </row>
    <row r="3" spans="1:23" x14ac:dyDescent="0.2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S3" t="str">
        <f>'Sprint 1 Burndown'!S3</f>
        <v>Jordan</v>
      </c>
      <c r="T3" s="2"/>
    </row>
    <row r="4" spans="1:23" x14ac:dyDescent="0.2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S4" t="str">
        <f>'Sprint 1 Burndown'!S4</f>
        <v>Asia</v>
      </c>
      <c r="T4" s="2"/>
    </row>
    <row r="5" spans="1:23" x14ac:dyDescent="0.2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S5" t="str">
        <f>'Sprint 1 Burndown'!S5</f>
        <v>Whitley</v>
      </c>
      <c r="T5" s="2"/>
    </row>
    <row r="6" spans="1:23" x14ac:dyDescent="0.2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T6" s="6">
        <f>SUM(T2:T5)</f>
        <v>0</v>
      </c>
      <c r="U6" s="9" t="s">
        <v>28</v>
      </c>
      <c r="V6" s="9"/>
    </row>
    <row r="7" spans="1:23" x14ac:dyDescent="0.2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23" x14ac:dyDescent="0.2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T8" t="s">
        <v>64</v>
      </c>
    </row>
    <row r="9" spans="1:23" x14ac:dyDescent="0.2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T9" s="2" t="s">
        <v>65</v>
      </c>
      <c r="U9" s="2">
        <f>'Sprint 1 Burndown'!T6</f>
        <v>30</v>
      </c>
    </row>
    <row r="10" spans="1:23" x14ac:dyDescent="0.2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T10" s="2" t="s">
        <v>66</v>
      </c>
      <c r="U10" s="2">
        <f>'Sprint 2 Burndown'!T6</f>
        <v>41.16</v>
      </c>
    </row>
    <row r="11" spans="1:23" x14ac:dyDescent="0.2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T11" s="2" t="s">
        <v>67</v>
      </c>
      <c r="U11" s="2">
        <f>'Sprint 3 Burndown'!AA6</f>
        <v>57</v>
      </c>
    </row>
    <row r="12" spans="1:23" x14ac:dyDescent="0.2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T12" s="2" t="s">
        <v>68</v>
      </c>
      <c r="U12" s="2">
        <f>'Sprint 4 Burndown'!AA6</f>
        <v>0</v>
      </c>
    </row>
    <row r="13" spans="1:23" x14ac:dyDescent="0.2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T13" s="2" t="s">
        <v>69</v>
      </c>
      <c r="U13" s="2">
        <f>'Sprint 5 Burndown'!T6</f>
        <v>0</v>
      </c>
    </row>
    <row r="14" spans="1:23" x14ac:dyDescent="0.2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T14" s="2" t="s">
        <v>70</v>
      </c>
      <c r="U14" s="2">
        <f>T6</f>
        <v>0</v>
      </c>
    </row>
    <row r="15" spans="1:23" x14ac:dyDescent="0.2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U15" s="7">
        <f>SUM(U9:U14)</f>
        <v>128.16</v>
      </c>
      <c r="V15" s="9" t="s">
        <v>64</v>
      </c>
      <c r="W15" s="9"/>
    </row>
    <row r="16" spans="1:23" x14ac:dyDescent="0.2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2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2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2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2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2">
      <c r="A27" s="8" t="s">
        <v>35</v>
      </c>
      <c r="B27" s="8"/>
      <c r="C27" s="3">
        <f>SUM(C2:C26)</f>
        <v>0</v>
      </c>
      <c r="D27" s="3">
        <f>C27-SUM(D2:D26)</f>
        <v>0</v>
      </c>
      <c r="E27" s="3">
        <f t="shared" ref="E27:Q27" si="0">D27-SUM(E2:E26)</f>
        <v>0</v>
      </c>
      <c r="F27" s="3">
        <f t="shared" si="0"/>
        <v>0</v>
      </c>
      <c r="G27" s="3">
        <f t="shared" si="0"/>
        <v>0</v>
      </c>
      <c r="H27" s="3">
        <f t="shared" si="0"/>
        <v>0</v>
      </c>
      <c r="I27" s="3">
        <f t="shared" si="0"/>
        <v>0</v>
      </c>
      <c r="J27" s="3">
        <f t="shared" si="0"/>
        <v>0</v>
      </c>
      <c r="K27" s="3">
        <f t="shared" si="0"/>
        <v>0</v>
      </c>
      <c r="L27" s="3">
        <f t="shared" si="0"/>
        <v>0</v>
      </c>
      <c r="M27" s="3">
        <f t="shared" si="0"/>
        <v>0</v>
      </c>
      <c r="N27" s="3">
        <f t="shared" si="0"/>
        <v>0</v>
      </c>
      <c r="O27" s="3">
        <f t="shared" si="0"/>
        <v>0</v>
      </c>
      <c r="P27" s="3">
        <f t="shared" si="0"/>
        <v>0</v>
      </c>
      <c r="Q27" s="3">
        <f t="shared" si="0"/>
        <v>0</v>
      </c>
    </row>
    <row r="28" spans="1:17" x14ac:dyDescent="0.2">
      <c r="A28" s="8" t="s">
        <v>36</v>
      </c>
      <c r="B28" s="8"/>
      <c r="C28" s="4">
        <f>C27</f>
        <v>0</v>
      </c>
      <c r="D28" s="5">
        <f>C28-($C$27/14)</f>
        <v>0</v>
      </c>
      <c r="E28" s="5">
        <f t="shared" ref="E28:Q28" si="1">D28-($C$27/14)</f>
        <v>0</v>
      </c>
      <c r="F28" s="5">
        <f t="shared" si="1"/>
        <v>0</v>
      </c>
      <c r="G28" s="5">
        <f t="shared" si="1"/>
        <v>0</v>
      </c>
      <c r="H28" s="5">
        <f t="shared" si="1"/>
        <v>0</v>
      </c>
      <c r="I28" s="5">
        <f t="shared" si="1"/>
        <v>0</v>
      </c>
      <c r="J28" s="5">
        <f t="shared" si="1"/>
        <v>0</v>
      </c>
      <c r="K28" s="5">
        <f t="shared" si="1"/>
        <v>0</v>
      </c>
      <c r="L28" s="5">
        <f t="shared" si="1"/>
        <v>0</v>
      </c>
      <c r="M28" s="5">
        <f t="shared" si="1"/>
        <v>0</v>
      </c>
      <c r="N28" s="5">
        <f t="shared" si="1"/>
        <v>0</v>
      </c>
      <c r="O28" s="5">
        <f t="shared" si="1"/>
        <v>0</v>
      </c>
      <c r="P28" s="5">
        <f t="shared" si="1"/>
        <v>0</v>
      </c>
      <c r="Q28" s="5">
        <f t="shared" si="1"/>
        <v>0</v>
      </c>
    </row>
  </sheetData>
  <mergeCells count="4">
    <mergeCell ref="A27:B27"/>
    <mergeCell ref="A28:B28"/>
    <mergeCell ref="U6:V6"/>
    <mergeCell ref="V15:W1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4346FE2FED0341A708AB6502F6E6A5" ma:contentTypeVersion="11" ma:contentTypeDescription="Create a new document." ma:contentTypeScope="" ma:versionID="34b17b737fb9fa7f981d5526344aa72f">
  <xsd:schema xmlns:xsd="http://www.w3.org/2001/XMLSchema" xmlns:xs="http://www.w3.org/2001/XMLSchema" xmlns:p="http://schemas.microsoft.com/office/2006/metadata/properties" xmlns:ns2="3fb62006-019d-4ab3-a043-cc784d27d378" xmlns:ns3="36e53234-7dc7-4681-a7d9-50127b75780f" targetNamespace="http://schemas.microsoft.com/office/2006/metadata/properties" ma:root="true" ma:fieldsID="5dd9d3adccad994d0e93dbf36e333455" ns2:_="" ns3:_="">
    <xsd:import namespace="3fb62006-019d-4ab3-a043-cc784d27d378"/>
    <xsd:import namespace="36e53234-7dc7-4681-a7d9-50127b7578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62006-019d-4ab3-a043-cc784d27d3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a0cd38b-47d1-479b-a863-216ca283e7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e53234-7dc7-4681-a7d9-50127b75780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764bb63d-1ba8-4053-bdaa-4db4619f5e4c}" ma:internalName="TaxCatchAll" ma:showField="CatchAllData" ma:web="36e53234-7dc7-4681-a7d9-50127b7578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fb62006-019d-4ab3-a043-cc784d27d378">
      <Terms xmlns="http://schemas.microsoft.com/office/infopath/2007/PartnerControls"/>
    </lcf76f155ced4ddcb4097134ff3c332f>
    <TaxCatchAll xmlns="36e53234-7dc7-4681-a7d9-50127b75780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505843-BA61-45E9-9260-A62A408EC5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b62006-019d-4ab3-a043-cc784d27d378"/>
    <ds:schemaRef ds:uri="36e53234-7dc7-4681-a7d9-50127b7578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168E0F7-0F6E-4878-BB06-606348CAA86B}">
  <ds:schemaRefs>
    <ds:schemaRef ds:uri="http://schemas.microsoft.com/office/2006/metadata/properties"/>
    <ds:schemaRef ds:uri="http://schemas.microsoft.com/office/infopath/2007/PartnerControls"/>
    <ds:schemaRef ds:uri="3fb62006-019d-4ab3-a043-cc784d27d378"/>
    <ds:schemaRef ds:uri="36e53234-7dc7-4681-a7d9-50127b75780f"/>
  </ds:schemaRefs>
</ds:datastoreItem>
</file>

<file path=customXml/itemProps3.xml><?xml version="1.0" encoding="utf-8"?>
<ds:datastoreItem xmlns:ds="http://schemas.openxmlformats.org/officeDocument/2006/customXml" ds:itemID="{AD9B8415-105A-40E0-8538-58B64B641A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6</vt:i4>
      </vt:variant>
    </vt:vector>
  </HeadingPairs>
  <TitlesOfParts>
    <vt:vector size="12" baseType="lpstr">
      <vt:lpstr>Sprint 1 Burndown</vt:lpstr>
      <vt:lpstr>Sprint 2 Burndown</vt:lpstr>
      <vt:lpstr>Sprint 3 Burndown</vt:lpstr>
      <vt:lpstr>Sprint 4 Burndown</vt:lpstr>
      <vt:lpstr>Sprint 5 Burndown</vt:lpstr>
      <vt:lpstr>Sprint 6 Burndown</vt:lpstr>
      <vt:lpstr>Sprint 1 BD Chart</vt:lpstr>
      <vt:lpstr>Sprint 2 BD Chart</vt:lpstr>
      <vt:lpstr>Sprint 3 BD Chart</vt:lpstr>
      <vt:lpstr>Sprint 4 BD Chart</vt:lpstr>
      <vt:lpstr>Sprint 5 BD Chart</vt:lpstr>
      <vt:lpstr>Sprint 6 BD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Kisling</dc:creator>
  <cp:keywords/>
  <dc:description/>
  <cp:lastModifiedBy>Whitley Anderson</cp:lastModifiedBy>
  <cp:revision/>
  <dcterms:created xsi:type="dcterms:W3CDTF">2020-08-04T20:06:25Z</dcterms:created>
  <dcterms:modified xsi:type="dcterms:W3CDTF">2025-03-18T02:47:53Z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0x0101007E4346FE2FED0341A708AB6502F6E6A5</vt:lpwstr>
  </property>
  <property fmtid="{D5CDD505-2E9C-101B-9397-08002B2CF9AE}" pid="3" name="MediaServiceImageTags">
    <vt:lpwstr/>
  </property>
</Properties>
</file>